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docs\"/>
    </mc:Choice>
  </mc:AlternateContent>
  <xr:revisionPtr revIDLastSave="0" documentId="13_ncr:1_{7891DB12-8AD3-480C-ABD9-20749A735995}" xr6:coauthVersionLast="47" xr6:coauthVersionMax="47" xr10:uidLastSave="{00000000-0000-0000-0000-000000000000}"/>
  <bookViews>
    <workbookView xWindow="-108" yWindow="-108" windowWidth="23256" windowHeight="12576" firstSheet="40" activeTab="41" xr2:uid="{F5762AD7-2DFD-4E08-936F-99B83D5FB5C9}"/>
  </bookViews>
  <sheets>
    <sheet name="TotalReverses" sheetId="42" r:id="rId1"/>
    <sheet name="LC Reverse" sheetId="1" r:id="rId2"/>
    <sheet name="e Holo" sheetId="2" r:id="rId3"/>
    <sheet name="e Reverse" sheetId="3" r:id="rId4"/>
    <sheet name="EX Holo" sheetId="4" r:id="rId5"/>
    <sheet name="EX Reverse" sheetId="5" r:id="rId6"/>
    <sheet name="DPPt Holo" sheetId="6" r:id="rId7"/>
    <sheet name="DPPt Variant" sheetId="7" r:id="rId8"/>
    <sheet name="DPPt Promo" sheetId="8" r:id="rId9"/>
    <sheet name="DPPt Reverse" sheetId="9" r:id="rId10"/>
    <sheet name="HGSS Holo" sheetId="10" r:id="rId11"/>
    <sheet name="HGSS Variant" sheetId="11" r:id="rId12"/>
    <sheet name="HGSS Promo" sheetId="12" r:id="rId13"/>
    <sheet name="HGSS Reverse" sheetId="13" r:id="rId14"/>
    <sheet name="BW Holo" sheetId="14" r:id="rId15"/>
    <sheet name="BW Variant" sheetId="16" r:id="rId16"/>
    <sheet name="BW Promo" sheetId="17" r:id="rId17"/>
    <sheet name="BW Promo Set" sheetId="18" r:id="rId18"/>
    <sheet name="BW Reverse" sheetId="15" r:id="rId19"/>
    <sheet name="XY Holo" sheetId="19" r:id="rId20"/>
    <sheet name="XY Variant" sheetId="21" r:id="rId21"/>
    <sheet name="XY Promo" sheetId="22" r:id="rId22"/>
    <sheet name="XY Yellow A" sheetId="23" r:id="rId23"/>
    <sheet name="XY Promo Set" sheetId="24" r:id="rId24"/>
    <sheet name="XY Reverse" sheetId="20" r:id="rId25"/>
    <sheet name="EV Holo" sheetId="25" r:id="rId26"/>
    <sheet name="EV Variant" sheetId="26" r:id="rId27"/>
    <sheet name="EV Reverse" sheetId="27" r:id="rId28"/>
    <sheet name="SM Holo" sheetId="28" r:id="rId29"/>
    <sheet name="SM Variant" sheetId="30" r:id="rId30"/>
    <sheet name="SM Promo" sheetId="31" r:id="rId31"/>
    <sheet name="SM Yellow A" sheetId="32" r:id="rId32"/>
    <sheet name="SM Promo Set" sheetId="33" r:id="rId33"/>
    <sheet name="SM Reverse" sheetId="29" r:id="rId34"/>
    <sheet name="SWSH Holo" sheetId="34" r:id="rId35"/>
    <sheet name="SWSH Variant" sheetId="36" r:id="rId36"/>
    <sheet name="Prize Pack 1" sheetId="37" r:id="rId37"/>
    <sheet name="Prize Pack 2" sheetId="38" r:id="rId38"/>
    <sheet name="SWSH Promo" sheetId="40" r:id="rId39"/>
    <sheet name="SWSH Promo Set" sheetId="41" r:id="rId40"/>
    <sheet name="SWSH Reverse" sheetId="35" r:id="rId41"/>
    <sheet name="SV Set" sheetId="44" r:id="rId42"/>
    <sheet name="SV Reverse" sheetId="46" r:id="rId43"/>
    <sheet name="SV Promo" sheetId="45" r:id="rId44"/>
    <sheet name="SV1 Variant" sheetId="43" r:id="rId45"/>
    <sheet name="SV2 Variant" sheetId="47" r:id="rId46"/>
    <sheet name="SV4 Variant" sheetId="50" r:id="rId47"/>
    <sheet name="Prize Pack 3" sheetId="49" r:id="rId48"/>
    <sheet name="Prize Pack 4" sheetId="51" r:id="rId49"/>
    <sheet name="Prize Pack 5" sheetId="53" r:id="rId50"/>
    <sheet name="Classic" sheetId="48" r:id="rId51"/>
    <sheet name="SV Promo Update" sheetId="52" r:id="rId52"/>
  </sheets>
  <definedNames>
    <definedName name="_xlnm._FilterDatabase" localSheetId="14" hidden="1">'BW Holo'!$A$1:$A$1197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5" i="46" l="1"/>
  <c r="G936" i="46"/>
  <c r="G937" i="46"/>
  <c r="G938" i="46"/>
  <c r="G939" i="46"/>
  <c r="G940" i="46"/>
  <c r="G941" i="46"/>
  <c r="G942" i="46"/>
  <c r="G943" i="46"/>
  <c r="G944" i="46"/>
  <c r="G945" i="46"/>
  <c r="G946" i="46"/>
  <c r="G947" i="46"/>
  <c r="G948" i="46"/>
  <c r="G949" i="46"/>
  <c r="G950" i="46"/>
  <c r="G951" i="46"/>
  <c r="G952" i="46"/>
  <c r="G953" i="46"/>
  <c r="G954" i="46"/>
  <c r="G955" i="46"/>
  <c r="G956" i="46"/>
  <c r="G957" i="46"/>
  <c r="G958" i="46"/>
  <c r="G959" i="46"/>
  <c r="G960" i="46"/>
  <c r="G961" i="46"/>
  <c r="G962" i="46"/>
  <c r="G963" i="46"/>
  <c r="G964" i="46"/>
  <c r="G965" i="46"/>
  <c r="G966" i="46"/>
  <c r="G967" i="46"/>
  <c r="G968" i="46"/>
  <c r="G969" i="46"/>
  <c r="G970" i="46"/>
  <c r="G971" i="46"/>
  <c r="G972" i="46"/>
  <c r="G973" i="46"/>
  <c r="G974" i="46"/>
  <c r="G975" i="46"/>
  <c r="G976" i="46"/>
  <c r="G977" i="46"/>
  <c r="G978" i="46"/>
  <c r="G979" i="46"/>
  <c r="G980" i="46"/>
  <c r="G981" i="46"/>
  <c r="G982" i="46"/>
  <c r="G983" i="46"/>
  <c r="G984" i="46"/>
  <c r="G985" i="46"/>
  <c r="G986" i="46"/>
  <c r="G987" i="46"/>
  <c r="G988" i="46"/>
  <c r="G989" i="46"/>
  <c r="G990" i="46"/>
  <c r="G991" i="46"/>
  <c r="G992" i="46"/>
  <c r="G993" i="46"/>
  <c r="G994" i="46"/>
  <c r="G995" i="46"/>
  <c r="G996" i="46"/>
  <c r="G997" i="46"/>
  <c r="G998" i="46"/>
  <c r="G999" i="46"/>
  <c r="G1000" i="46"/>
  <c r="G1001" i="46"/>
  <c r="G1002" i="46"/>
  <c r="G1003" i="46"/>
  <c r="G1004" i="46"/>
  <c r="G1005" i="46"/>
  <c r="G1006" i="46"/>
  <c r="G1007" i="46"/>
  <c r="G1008" i="46"/>
  <c r="G1009" i="46"/>
  <c r="G1010" i="46"/>
  <c r="G1011" i="46"/>
  <c r="G1012" i="46"/>
  <c r="G1013" i="46"/>
  <c r="G1014" i="46"/>
  <c r="G1015" i="46"/>
  <c r="G1016" i="46"/>
  <c r="G1017" i="46"/>
  <c r="G1018" i="46"/>
  <c r="G1019" i="46"/>
  <c r="G1020" i="46"/>
  <c r="G1021" i="46"/>
  <c r="G1022" i="46"/>
  <c r="G1023" i="46"/>
  <c r="G1024" i="46"/>
  <c r="G1025" i="46"/>
  <c r="G1026" i="46"/>
  <c r="G1027" i="46"/>
  <c r="G1028" i="46"/>
  <c r="G1029" i="46"/>
  <c r="G1030" i="46"/>
  <c r="G1031" i="46"/>
  <c r="G1032" i="46"/>
  <c r="G1033" i="46"/>
  <c r="G1034" i="46"/>
  <c r="G1035" i="46"/>
  <c r="G1036" i="46"/>
  <c r="G1037" i="46"/>
  <c r="G1038" i="46"/>
  <c r="G1039" i="46"/>
  <c r="G1040" i="46"/>
  <c r="G1041" i="46"/>
  <c r="G1042" i="46"/>
  <c r="G1043" i="46"/>
  <c r="G1044" i="46"/>
  <c r="G1045" i="46"/>
  <c r="G1046" i="46"/>
  <c r="G1047" i="46"/>
  <c r="G1048" i="46"/>
  <c r="G1049" i="46"/>
  <c r="G1050" i="46"/>
  <c r="G1051" i="46"/>
  <c r="G1052" i="46"/>
  <c r="G1053" i="46"/>
  <c r="G1054" i="46"/>
  <c r="G1055" i="46"/>
  <c r="G1056" i="46"/>
  <c r="G1057" i="46"/>
  <c r="G1058" i="46"/>
  <c r="G1059" i="46"/>
  <c r="G1060" i="46"/>
  <c r="G1061" i="46"/>
  <c r="G1062" i="46"/>
  <c r="G1063" i="46"/>
  <c r="G1064" i="46"/>
  <c r="G1065" i="46"/>
  <c r="G1066" i="46"/>
  <c r="G1067" i="46"/>
  <c r="G1068" i="46"/>
  <c r="G1069" i="46"/>
  <c r="G1070" i="46"/>
  <c r="G1071" i="46"/>
  <c r="G1072" i="46"/>
  <c r="G1073" i="46"/>
  <c r="G1074" i="46"/>
  <c r="G1075" i="46"/>
  <c r="G1076" i="46"/>
  <c r="G1077" i="46"/>
  <c r="G1078" i="46"/>
  <c r="G1079" i="46"/>
  <c r="G1080" i="46"/>
  <c r="G1081" i="46"/>
  <c r="G1082" i="46"/>
  <c r="G1083" i="46"/>
  <c r="G1084" i="46"/>
  <c r="G1085" i="46"/>
  <c r="G1086" i="46"/>
  <c r="G1087" i="46"/>
  <c r="G1088" i="46"/>
  <c r="G1089" i="46"/>
  <c r="G1090" i="46"/>
  <c r="G1091" i="46"/>
  <c r="G1092" i="46"/>
  <c r="G1093" i="46"/>
  <c r="G1094" i="46"/>
  <c r="G1095" i="46"/>
  <c r="G1096" i="46"/>
  <c r="G1097" i="46"/>
  <c r="G1098" i="46"/>
  <c r="G1099" i="46"/>
  <c r="G1100" i="46"/>
  <c r="G1101" i="46"/>
  <c r="G1102" i="46"/>
  <c r="G1103" i="46"/>
  <c r="G1104" i="46"/>
  <c r="G1105" i="46"/>
  <c r="G1106" i="46"/>
  <c r="G1107" i="46"/>
  <c r="G1108" i="46"/>
  <c r="G1109" i="46"/>
  <c r="G1110" i="46"/>
  <c r="G1111" i="46"/>
  <c r="G1112" i="46"/>
  <c r="G1113" i="46"/>
  <c r="G1114" i="46"/>
  <c r="G1115" i="46"/>
  <c r="G1116" i="46"/>
  <c r="G1117" i="46"/>
  <c r="G1118" i="46"/>
  <c r="G1119" i="46"/>
  <c r="G1120" i="46"/>
  <c r="G1121" i="46"/>
  <c r="G1122" i="46"/>
  <c r="G1123" i="46"/>
  <c r="G1124" i="46"/>
  <c r="G1125" i="46"/>
  <c r="G1126" i="46"/>
  <c r="G1127" i="46"/>
  <c r="G1128" i="46"/>
  <c r="G1129" i="46"/>
  <c r="G1130" i="46"/>
  <c r="G1131" i="46"/>
  <c r="G1132" i="46"/>
  <c r="G1133" i="46"/>
  <c r="G1134" i="46"/>
  <c r="G1135" i="46"/>
  <c r="G1136" i="46"/>
  <c r="G1137" i="46"/>
  <c r="G1138" i="46"/>
  <c r="G1139" i="46"/>
  <c r="G1140" i="46"/>
  <c r="G1141" i="46"/>
  <c r="G1142" i="46"/>
  <c r="G1143" i="46"/>
  <c r="G1144" i="46"/>
  <c r="G1145" i="46"/>
  <c r="G1146" i="46"/>
  <c r="G1147" i="46"/>
  <c r="G1148" i="46"/>
  <c r="G1149" i="46"/>
  <c r="G1150" i="46"/>
  <c r="G1151" i="46"/>
  <c r="G1152" i="46"/>
  <c r="G1153" i="46"/>
  <c r="G1154" i="46"/>
  <c r="G1155" i="46"/>
  <c r="G1156" i="46"/>
  <c r="G1157" i="46"/>
  <c r="G1158" i="46"/>
  <c r="G1159" i="46"/>
  <c r="G1160" i="46"/>
  <c r="G1161" i="46"/>
  <c r="G1162" i="46"/>
  <c r="G1163" i="46"/>
  <c r="G1164" i="46"/>
  <c r="G1165" i="46"/>
  <c r="G1166" i="46"/>
  <c r="G1167" i="46"/>
  <c r="G1168" i="46"/>
  <c r="G1169" i="46"/>
  <c r="G1170" i="46"/>
  <c r="G1171" i="46"/>
  <c r="G1172" i="46"/>
  <c r="G1173" i="46"/>
  <c r="G1174" i="46"/>
  <c r="G1175" i="46"/>
  <c r="G1176" i="46"/>
  <c r="G1177" i="46"/>
  <c r="G1178" i="46"/>
  <c r="G1179" i="46"/>
  <c r="G1180" i="46"/>
  <c r="G1181" i="46"/>
  <c r="G1182" i="46"/>
  <c r="G1183" i="46"/>
  <c r="G1184" i="46"/>
  <c r="G1185" i="46"/>
  <c r="G1186" i="46"/>
  <c r="G1187" i="46"/>
  <c r="G1188" i="46"/>
  <c r="G1189" i="46"/>
  <c r="G1190" i="46"/>
  <c r="G1191" i="46"/>
  <c r="G1192" i="46"/>
  <c r="G1193" i="46"/>
  <c r="G1194" i="46"/>
  <c r="G1195" i="46"/>
  <c r="G1196" i="46"/>
  <c r="G1197" i="46"/>
  <c r="G1198" i="46"/>
  <c r="G1199" i="46"/>
  <c r="G1200" i="46"/>
  <c r="G1201" i="46"/>
  <c r="G1202" i="46"/>
  <c r="G1203" i="46"/>
  <c r="G1204" i="46"/>
  <c r="G1205" i="46"/>
  <c r="G1206" i="46"/>
  <c r="G1207" i="46"/>
  <c r="G1208" i="46"/>
  <c r="G1209" i="46"/>
  <c r="G1210" i="46"/>
  <c r="G1211" i="46"/>
  <c r="G1212" i="46"/>
  <c r="G1213" i="46"/>
  <c r="G1214" i="46"/>
  <c r="G1215" i="46"/>
  <c r="G1216" i="46"/>
  <c r="G1217" i="46"/>
  <c r="G1218" i="46"/>
  <c r="G1219" i="46"/>
  <c r="G1220" i="46"/>
  <c r="G1221" i="46"/>
  <c r="G1222" i="46"/>
  <c r="G1223" i="46"/>
  <c r="G1224" i="46"/>
  <c r="G1225" i="46"/>
  <c r="G1226" i="46"/>
  <c r="G1227" i="46"/>
  <c r="G1228" i="46"/>
  <c r="G1229" i="46"/>
  <c r="G1230" i="46"/>
  <c r="G1231" i="46"/>
  <c r="G1232" i="46"/>
  <c r="G1233" i="46"/>
  <c r="G1234" i="46"/>
  <c r="G1235" i="46"/>
  <c r="G1236" i="46"/>
  <c r="G1237" i="46"/>
  <c r="G1238" i="46"/>
  <c r="G1239" i="46"/>
  <c r="G1240" i="46"/>
  <c r="G1241" i="46"/>
  <c r="G1242" i="46"/>
  <c r="G1243" i="46"/>
  <c r="G1244" i="46"/>
  <c r="G1245" i="46"/>
  <c r="G1246" i="46"/>
  <c r="G1247" i="46"/>
  <c r="G1248" i="46"/>
  <c r="G1249" i="46"/>
  <c r="G1250" i="46"/>
  <c r="G1251" i="46"/>
  <c r="G1252" i="46"/>
  <c r="G1253" i="46"/>
  <c r="G1254" i="46"/>
  <c r="G1255" i="46"/>
  <c r="G1256" i="46"/>
  <c r="G1257" i="46"/>
  <c r="G1258" i="46"/>
  <c r="G1259" i="46"/>
  <c r="G1260" i="46"/>
  <c r="G1261" i="46"/>
  <c r="G1262" i="46"/>
  <c r="G1263" i="46"/>
  <c r="G1264" i="46"/>
  <c r="G1265" i="46"/>
  <c r="G1266" i="46"/>
  <c r="G1267" i="46"/>
  <c r="G1268" i="46"/>
  <c r="G1269" i="46"/>
  <c r="G1270" i="46"/>
  <c r="G1271" i="46"/>
  <c r="G1272" i="46"/>
  <c r="G1273" i="46"/>
  <c r="G1274" i="46"/>
  <c r="G1275" i="46"/>
  <c r="G1276" i="46"/>
  <c r="U6" i="35"/>
  <c r="G125" i="44"/>
  <c r="G126" i="44"/>
  <c r="G127" i="44"/>
  <c r="G128" i="44"/>
  <c r="G129" i="44"/>
  <c r="G130" i="44"/>
  <c r="G131" i="44"/>
  <c r="G132" i="44"/>
  <c r="G133" i="44"/>
  <c r="G134" i="44"/>
  <c r="G135" i="44"/>
  <c r="G136" i="44"/>
  <c r="G137" i="44"/>
  <c r="G138" i="44"/>
  <c r="G139" i="44"/>
  <c r="G140" i="44"/>
  <c r="G141" i="44"/>
  <c r="G142" i="44"/>
  <c r="G143" i="44"/>
  <c r="G144" i="44"/>
  <c r="G145" i="44"/>
  <c r="G146" i="44"/>
  <c r="G147" i="44"/>
  <c r="G148" i="44"/>
  <c r="G149" i="44"/>
  <c r="G150" i="44"/>
  <c r="G151" i="44"/>
  <c r="G152" i="44"/>
  <c r="G153" i="44"/>
  <c r="G154" i="44"/>
  <c r="G155" i="44"/>
  <c r="G156" i="44"/>
  <c r="G157" i="44"/>
  <c r="G158" i="44"/>
  <c r="G159" i="44"/>
  <c r="G160" i="44"/>
  <c r="G161" i="44"/>
  <c r="U9" i="35"/>
  <c r="U8" i="35"/>
  <c r="G71" i="52"/>
  <c r="G72" i="52"/>
  <c r="G73" i="52"/>
  <c r="G74" i="52"/>
  <c r="G75" i="52"/>
  <c r="G76" i="52"/>
  <c r="G77" i="52"/>
  <c r="G78" i="52"/>
  <c r="G79" i="52"/>
  <c r="G80" i="52"/>
  <c r="G81" i="52"/>
  <c r="G82" i="52"/>
  <c r="G83" i="52"/>
  <c r="G84" i="52"/>
  <c r="G85" i="52"/>
  <c r="G70" i="52"/>
  <c r="G62" i="52"/>
  <c r="G63" i="52"/>
  <c r="G64" i="52"/>
  <c r="G65" i="52"/>
  <c r="G66" i="52"/>
  <c r="G67" i="52"/>
  <c r="G68" i="52"/>
  <c r="G61" i="52"/>
  <c r="G40" i="52"/>
  <c r="G41" i="52"/>
  <c r="G42" i="52"/>
  <c r="G43" i="52"/>
  <c r="G44" i="52"/>
  <c r="G45" i="52"/>
  <c r="G46" i="52"/>
  <c r="G47" i="52"/>
  <c r="G48" i="52"/>
  <c r="G49" i="52"/>
  <c r="G50" i="52"/>
  <c r="G51" i="52"/>
  <c r="G52" i="52"/>
  <c r="G53" i="52"/>
  <c r="G54" i="52"/>
  <c r="G55" i="52"/>
  <c r="G56" i="52"/>
  <c r="G57" i="52"/>
  <c r="G58" i="52"/>
  <c r="G59" i="52"/>
  <c r="G39" i="52"/>
  <c r="H2" i="53"/>
  <c r="H3" i="53"/>
  <c r="H4" i="53"/>
  <c r="H5" i="53"/>
  <c r="H6" i="53"/>
  <c r="H7" i="53"/>
  <c r="H8" i="53"/>
  <c r="H9" i="53"/>
  <c r="H10" i="53"/>
  <c r="H11" i="53"/>
  <c r="H12" i="53"/>
  <c r="H13" i="53"/>
  <c r="H14" i="53"/>
  <c r="H15" i="53"/>
  <c r="H16" i="53"/>
  <c r="H17" i="53"/>
  <c r="H18" i="53"/>
  <c r="H19" i="53"/>
  <c r="H1" i="53"/>
  <c r="G2" i="53"/>
  <c r="G3" i="53"/>
  <c r="G4" i="53"/>
  <c r="G5" i="53"/>
  <c r="G6" i="53"/>
  <c r="G7" i="53"/>
  <c r="G8" i="53"/>
  <c r="G9" i="53"/>
  <c r="G10" i="53"/>
  <c r="G11" i="53"/>
  <c r="G12" i="53"/>
  <c r="G13" i="53"/>
  <c r="G14" i="53"/>
  <c r="G15" i="53"/>
  <c r="G16" i="53"/>
  <c r="G17" i="53"/>
  <c r="G18" i="53"/>
  <c r="G19" i="53"/>
  <c r="G1" i="53"/>
  <c r="G2" i="52"/>
  <c r="G3" i="52"/>
  <c r="G4" i="52"/>
  <c r="G5" i="52"/>
  <c r="G6" i="52"/>
  <c r="G7" i="52"/>
  <c r="G8" i="52"/>
  <c r="G9" i="52"/>
  <c r="G10" i="52"/>
  <c r="G11" i="52"/>
  <c r="G12" i="52"/>
  <c r="G13" i="52"/>
  <c r="G14" i="52"/>
  <c r="G15" i="52"/>
  <c r="G16" i="52"/>
  <c r="G17" i="52"/>
  <c r="G18" i="52"/>
  <c r="G19" i="52"/>
  <c r="G20" i="52"/>
  <c r="G21" i="52"/>
  <c r="G22" i="52"/>
  <c r="G23" i="52"/>
  <c r="G24" i="52"/>
  <c r="G25" i="52"/>
  <c r="G26" i="52"/>
  <c r="G27" i="52"/>
  <c r="G28" i="52"/>
  <c r="G29" i="52"/>
  <c r="G30" i="52"/>
  <c r="G31" i="52"/>
  <c r="G32" i="52"/>
  <c r="G33" i="52"/>
  <c r="G34" i="52"/>
  <c r="G35" i="52"/>
  <c r="G36" i="52"/>
  <c r="G37" i="52"/>
  <c r="G1" i="52"/>
  <c r="F98" i="48"/>
  <c r="F99" i="48"/>
  <c r="G99" i="48" s="1"/>
  <c r="F66" i="48"/>
  <c r="G66" i="48" s="1"/>
  <c r="F65" i="48"/>
  <c r="G65" i="48" s="1"/>
  <c r="F33" i="48"/>
  <c r="G33" i="48" s="1"/>
  <c r="F32" i="48"/>
  <c r="F34" i="48"/>
  <c r="G34" i="48" s="1"/>
  <c r="F35" i="48"/>
  <c r="G35" i="48" s="1"/>
  <c r="F36" i="48"/>
  <c r="G36" i="48" s="1"/>
  <c r="F37" i="48"/>
  <c r="G37" i="48" s="1"/>
  <c r="F38" i="48"/>
  <c r="F39" i="48"/>
  <c r="F40" i="48"/>
  <c r="F41" i="48"/>
  <c r="F42" i="48"/>
  <c r="F43" i="48"/>
  <c r="G43" i="48" s="1"/>
  <c r="F44" i="48"/>
  <c r="F45" i="48"/>
  <c r="F46" i="48"/>
  <c r="G46" i="48" s="1"/>
  <c r="F47" i="48"/>
  <c r="G47" i="48" s="1"/>
  <c r="F48" i="48"/>
  <c r="G48" i="48" s="1"/>
  <c r="F49" i="48"/>
  <c r="G49" i="48" s="1"/>
  <c r="F50" i="48"/>
  <c r="F51" i="48"/>
  <c r="F52" i="48"/>
  <c r="F53" i="48"/>
  <c r="F54" i="48"/>
  <c r="F55" i="48"/>
  <c r="G55" i="48" s="1"/>
  <c r="F56" i="48"/>
  <c r="F57" i="48"/>
  <c r="F58" i="48"/>
  <c r="G58" i="48" s="1"/>
  <c r="F59" i="48"/>
  <c r="G59" i="48" s="1"/>
  <c r="F60" i="48"/>
  <c r="G60" i="48" s="1"/>
  <c r="F61" i="48"/>
  <c r="G61" i="48" s="1"/>
  <c r="F62" i="48"/>
  <c r="F63" i="48"/>
  <c r="F64" i="48"/>
  <c r="F67" i="48"/>
  <c r="G67" i="48" s="1"/>
  <c r="F68" i="48"/>
  <c r="F69" i="48"/>
  <c r="F70" i="48"/>
  <c r="G70" i="48" s="1"/>
  <c r="F71" i="48"/>
  <c r="G71" i="48" s="1"/>
  <c r="F72" i="48"/>
  <c r="G72" i="48" s="1"/>
  <c r="F73" i="48"/>
  <c r="G73" i="48" s="1"/>
  <c r="F74" i="48"/>
  <c r="F75" i="48"/>
  <c r="F76" i="48"/>
  <c r="F77" i="48"/>
  <c r="F78" i="48"/>
  <c r="F79" i="48"/>
  <c r="G79" i="48" s="1"/>
  <c r="F80" i="48"/>
  <c r="F81" i="48"/>
  <c r="F82" i="48"/>
  <c r="G82" i="48" s="1"/>
  <c r="F83" i="48"/>
  <c r="G83" i="48" s="1"/>
  <c r="F84" i="48"/>
  <c r="G84" i="48" s="1"/>
  <c r="F85" i="48"/>
  <c r="G85" i="48" s="1"/>
  <c r="F86" i="48"/>
  <c r="F87" i="48"/>
  <c r="F88" i="48"/>
  <c r="F89" i="48"/>
  <c r="F90" i="48"/>
  <c r="F91" i="48"/>
  <c r="G91" i="48" s="1"/>
  <c r="F92" i="48"/>
  <c r="F93" i="48"/>
  <c r="F94" i="48"/>
  <c r="G94" i="48" s="1"/>
  <c r="F95" i="48"/>
  <c r="G95" i="48" s="1"/>
  <c r="F96" i="48"/>
  <c r="G96" i="48" s="1"/>
  <c r="F97" i="48"/>
  <c r="G97" i="48" s="1"/>
  <c r="F2" i="48"/>
  <c r="G2" i="48" s="1"/>
  <c r="F3" i="48"/>
  <c r="G3" i="48" s="1"/>
  <c r="F4" i="48"/>
  <c r="F5" i="48"/>
  <c r="F6" i="48"/>
  <c r="F7" i="48"/>
  <c r="F8" i="48"/>
  <c r="F9" i="48"/>
  <c r="F10" i="48"/>
  <c r="F11" i="48"/>
  <c r="F12" i="48"/>
  <c r="G12" i="48" s="1"/>
  <c r="F13" i="48"/>
  <c r="F14" i="48"/>
  <c r="F15" i="48"/>
  <c r="F16" i="48"/>
  <c r="F17" i="48"/>
  <c r="F18" i="48"/>
  <c r="F19" i="48"/>
  <c r="F20" i="48"/>
  <c r="F21" i="48"/>
  <c r="F22" i="48"/>
  <c r="F23" i="48"/>
  <c r="F24" i="48"/>
  <c r="G24" i="48" s="1"/>
  <c r="F25" i="48"/>
  <c r="F26" i="48"/>
  <c r="F27" i="48"/>
  <c r="F28" i="48"/>
  <c r="G28" i="48" s="1"/>
  <c r="F29" i="48"/>
  <c r="F30" i="48"/>
  <c r="F31" i="48"/>
  <c r="F1" i="48"/>
  <c r="G4" i="48"/>
  <c r="G5" i="48"/>
  <c r="G6" i="48"/>
  <c r="G7" i="48"/>
  <c r="G8" i="48"/>
  <c r="G9" i="48"/>
  <c r="G10" i="48"/>
  <c r="G11" i="48"/>
  <c r="G13" i="48"/>
  <c r="G14" i="48"/>
  <c r="G15" i="48"/>
  <c r="G16" i="48"/>
  <c r="G17" i="48"/>
  <c r="G18" i="48"/>
  <c r="G19" i="48"/>
  <c r="G20" i="48"/>
  <c r="G21" i="48"/>
  <c r="G22" i="48"/>
  <c r="G23" i="48"/>
  <c r="G25" i="48"/>
  <c r="G26" i="48"/>
  <c r="G27" i="48"/>
  <c r="G29" i="48"/>
  <c r="G30" i="48"/>
  <c r="G31" i="48"/>
  <c r="G32" i="48"/>
  <c r="G38" i="48"/>
  <c r="G39" i="48"/>
  <c r="G40" i="48"/>
  <c r="G41" i="48"/>
  <c r="G42" i="48"/>
  <c r="G44" i="48"/>
  <c r="G45" i="48"/>
  <c r="G50" i="48"/>
  <c r="G51" i="48"/>
  <c r="G52" i="48"/>
  <c r="G53" i="48"/>
  <c r="G54" i="48"/>
  <c r="G56" i="48"/>
  <c r="G57" i="48"/>
  <c r="G62" i="48"/>
  <c r="G63" i="48"/>
  <c r="G64" i="48"/>
  <c r="G68" i="48"/>
  <c r="G69" i="48"/>
  <c r="G74" i="48"/>
  <c r="G75" i="48"/>
  <c r="G76" i="48"/>
  <c r="G77" i="48"/>
  <c r="G78" i="48"/>
  <c r="G80" i="48"/>
  <c r="G81" i="48"/>
  <c r="G86" i="48"/>
  <c r="G87" i="48"/>
  <c r="G88" i="48"/>
  <c r="G89" i="48"/>
  <c r="G90" i="48"/>
  <c r="G92" i="48"/>
  <c r="G93" i="48"/>
  <c r="G98" i="48"/>
  <c r="G1" i="48"/>
  <c r="G2" i="51"/>
  <c r="G3" i="51"/>
  <c r="G4" i="51"/>
  <c r="G5" i="51"/>
  <c r="G6" i="51"/>
  <c r="G7" i="51"/>
  <c r="G8" i="51"/>
  <c r="G9" i="51"/>
  <c r="G10" i="51"/>
  <c r="G11" i="51"/>
  <c r="G12" i="51"/>
  <c r="G13" i="51"/>
  <c r="G14" i="51"/>
  <c r="G15" i="51"/>
  <c r="G16" i="51"/>
  <c r="G17" i="51"/>
  <c r="G18" i="51"/>
  <c r="G19" i="51"/>
  <c r="G1" i="51"/>
  <c r="G1" i="49"/>
  <c r="G854" i="46"/>
  <c r="G855" i="46"/>
  <c r="G856" i="46"/>
  <c r="G857" i="46"/>
  <c r="G858" i="46"/>
  <c r="G859" i="46"/>
  <c r="G860" i="46"/>
  <c r="G861" i="46"/>
  <c r="G862" i="46"/>
  <c r="G863" i="46"/>
  <c r="G864" i="46"/>
  <c r="G865" i="46"/>
  <c r="G866" i="46"/>
  <c r="G867" i="46"/>
  <c r="G868" i="46"/>
  <c r="G869" i="46"/>
  <c r="G870" i="46"/>
  <c r="G871" i="46"/>
  <c r="G872" i="46"/>
  <c r="G873" i="46"/>
  <c r="G874" i="46"/>
  <c r="G875" i="46"/>
  <c r="G876" i="46"/>
  <c r="G877" i="46"/>
  <c r="G878" i="46"/>
  <c r="G879" i="46"/>
  <c r="G880" i="46"/>
  <c r="G881" i="46"/>
  <c r="G882" i="46"/>
  <c r="G883" i="46"/>
  <c r="G884" i="46"/>
  <c r="G885" i="46"/>
  <c r="G886" i="46"/>
  <c r="G887" i="46"/>
  <c r="G888" i="46"/>
  <c r="G889" i="46"/>
  <c r="G890" i="46"/>
  <c r="G891" i="46"/>
  <c r="G892" i="46"/>
  <c r="G893" i="46"/>
  <c r="G894" i="46"/>
  <c r="G895" i="46"/>
  <c r="G896" i="46"/>
  <c r="G897" i="46"/>
  <c r="G898" i="46"/>
  <c r="G899" i="46"/>
  <c r="G900" i="46"/>
  <c r="G901" i="46"/>
  <c r="G902" i="46"/>
  <c r="G903" i="46"/>
  <c r="G904" i="46"/>
  <c r="G905" i="46"/>
  <c r="G906" i="46"/>
  <c r="G907" i="46"/>
  <c r="G908" i="46"/>
  <c r="G909" i="46"/>
  <c r="G910" i="46"/>
  <c r="G911" i="46"/>
  <c r="G912" i="46"/>
  <c r="G913" i="46"/>
  <c r="G914" i="46"/>
  <c r="G915" i="46"/>
  <c r="G916" i="46"/>
  <c r="G917" i="46"/>
  <c r="G918" i="46"/>
  <c r="G919" i="46"/>
  <c r="G920" i="46"/>
  <c r="G921" i="46"/>
  <c r="G922" i="46"/>
  <c r="G923" i="46"/>
  <c r="G924" i="46"/>
  <c r="G925" i="46"/>
  <c r="G926" i="46"/>
  <c r="G927" i="46"/>
  <c r="G928" i="46"/>
  <c r="G929" i="46"/>
  <c r="G930" i="46"/>
  <c r="G931" i="46"/>
  <c r="G932" i="46"/>
  <c r="G933" i="46"/>
  <c r="G934" i="46"/>
  <c r="G109" i="44"/>
  <c r="G110" i="44"/>
  <c r="G111" i="44"/>
  <c r="G112" i="44"/>
  <c r="G113" i="44"/>
  <c r="G114" i="44"/>
  <c r="G115" i="44"/>
  <c r="G116" i="44"/>
  <c r="G117" i="44"/>
  <c r="G118" i="44"/>
  <c r="G119" i="44"/>
  <c r="G120" i="44"/>
  <c r="G121" i="44"/>
  <c r="G122" i="44"/>
  <c r="G123" i="44"/>
  <c r="G124" i="44"/>
  <c r="G35" i="45"/>
  <c r="G33" i="45"/>
  <c r="G34" i="45"/>
  <c r="G36" i="45"/>
  <c r="G37" i="45"/>
  <c r="G38" i="45"/>
  <c r="G32" i="45"/>
  <c r="G31" i="45"/>
  <c r="G28" i="45"/>
  <c r="G29" i="45"/>
  <c r="G30" i="45"/>
  <c r="G692" i="46"/>
  <c r="G693" i="46"/>
  <c r="G694" i="46"/>
  <c r="G695" i="46"/>
  <c r="G696" i="46"/>
  <c r="G697" i="46"/>
  <c r="G698" i="46"/>
  <c r="G699" i="46"/>
  <c r="G700" i="46"/>
  <c r="G701" i="46"/>
  <c r="G702" i="46"/>
  <c r="G703" i="46"/>
  <c r="G704" i="46"/>
  <c r="G705" i="46"/>
  <c r="G706" i="46"/>
  <c r="G707" i="46"/>
  <c r="G708" i="46"/>
  <c r="G709" i="46"/>
  <c r="G710" i="46"/>
  <c r="G711" i="46"/>
  <c r="G712" i="46"/>
  <c r="G713" i="46"/>
  <c r="G714" i="46"/>
  <c r="G715" i="46"/>
  <c r="G716" i="46"/>
  <c r="G717" i="46"/>
  <c r="G718" i="46"/>
  <c r="G719" i="46"/>
  <c r="G720" i="46"/>
  <c r="G721" i="46"/>
  <c r="G722" i="46"/>
  <c r="G723" i="46"/>
  <c r="G724" i="46"/>
  <c r="G725" i="46"/>
  <c r="G726" i="46"/>
  <c r="G727" i="46"/>
  <c r="G728" i="46"/>
  <c r="G729" i="46"/>
  <c r="G730" i="46"/>
  <c r="G731" i="46"/>
  <c r="G732" i="46"/>
  <c r="G733" i="46"/>
  <c r="G734" i="46"/>
  <c r="G735" i="46"/>
  <c r="G736" i="46"/>
  <c r="G737" i="46"/>
  <c r="G738" i="46"/>
  <c r="G739" i="46"/>
  <c r="G740" i="46"/>
  <c r="G741" i="46"/>
  <c r="G742" i="46"/>
  <c r="G743" i="46"/>
  <c r="G744" i="46"/>
  <c r="G745" i="46"/>
  <c r="G746" i="46"/>
  <c r="G747" i="46"/>
  <c r="G748" i="46"/>
  <c r="G749" i="46"/>
  <c r="G750" i="46"/>
  <c r="G751" i="46"/>
  <c r="G752" i="46"/>
  <c r="G753" i="46"/>
  <c r="G754" i="46"/>
  <c r="G755" i="46"/>
  <c r="G756" i="46"/>
  <c r="G757" i="46"/>
  <c r="G758" i="46"/>
  <c r="G759" i="46"/>
  <c r="G760" i="46"/>
  <c r="G761" i="46"/>
  <c r="G762" i="46"/>
  <c r="G763" i="46"/>
  <c r="G764" i="46"/>
  <c r="G765" i="46"/>
  <c r="G766" i="46"/>
  <c r="G767" i="46"/>
  <c r="G768" i="46"/>
  <c r="G769" i="46"/>
  <c r="G770" i="46"/>
  <c r="G771" i="46"/>
  <c r="G772" i="46"/>
  <c r="G773" i="46"/>
  <c r="G774" i="46"/>
  <c r="G775" i="46"/>
  <c r="G776" i="46"/>
  <c r="G777" i="46"/>
  <c r="G778" i="46"/>
  <c r="G779" i="46"/>
  <c r="G780" i="46"/>
  <c r="G781" i="46"/>
  <c r="G782" i="46"/>
  <c r="G783" i="46"/>
  <c r="G784" i="46"/>
  <c r="G785" i="46"/>
  <c r="G786" i="46"/>
  <c r="G787" i="46"/>
  <c r="G788" i="46"/>
  <c r="G789" i="46"/>
  <c r="G790" i="46"/>
  <c r="G791" i="46"/>
  <c r="G792" i="46"/>
  <c r="G793" i="46"/>
  <c r="G794" i="46"/>
  <c r="G795" i="46"/>
  <c r="G796" i="46"/>
  <c r="G797" i="46"/>
  <c r="G798" i="46"/>
  <c r="G799" i="46"/>
  <c r="G800" i="46"/>
  <c r="G801" i="46"/>
  <c r="G802" i="46"/>
  <c r="G803" i="46"/>
  <c r="G804" i="46"/>
  <c r="G805" i="46"/>
  <c r="G806" i="46"/>
  <c r="G807" i="46"/>
  <c r="G808" i="46"/>
  <c r="G809" i="46"/>
  <c r="G810" i="46"/>
  <c r="G811" i="46"/>
  <c r="G812" i="46"/>
  <c r="G813" i="46"/>
  <c r="G814" i="46"/>
  <c r="G815" i="46"/>
  <c r="G816" i="46"/>
  <c r="G817" i="46"/>
  <c r="G818" i="46"/>
  <c r="G819" i="46"/>
  <c r="G820" i="46"/>
  <c r="G821" i="46"/>
  <c r="G822" i="46"/>
  <c r="G823" i="46"/>
  <c r="G824" i="46"/>
  <c r="G825" i="46"/>
  <c r="G826" i="46"/>
  <c r="G827" i="46"/>
  <c r="G828" i="46"/>
  <c r="G829" i="46"/>
  <c r="G830" i="46"/>
  <c r="G831" i="46"/>
  <c r="G832" i="46"/>
  <c r="G833" i="46"/>
  <c r="G834" i="46"/>
  <c r="G835" i="46"/>
  <c r="G836" i="46"/>
  <c r="G837" i="46"/>
  <c r="G838" i="46"/>
  <c r="G839" i="46"/>
  <c r="G840" i="46"/>
  <c r="G841" i="46"/>
  <c r="G842" i="46"/>
  <c r="G843" i="46"/>
  <c r="G844" i="46"/>
  <c r="G845" i="46"/>
  <c r="G846" i="46"/>
  <c r="G847" i="46"/>
  <c r="G848" i="46"/>
  <c r="G849" i="46"/>
  <c r="G850" i="46"/>
  <c r="G851" i="46"/>
  <c r="G852" i="46"/>
  <c r="G853" i="46"/>
  <c r="G82" i="44"/>
  <c r="G83" i="44"/>
  <c r="G84" i="44"/>
  <c r="G85" i="44"/>
  <c r="G86" i="44"/>
  <c r="G87" i="44"/>
  <c r="G88" i="44"/>
  <c r="G89" i="44"/>
  <c r="G90" i="44"/>
  <c r="G91" i="44"/>
  <c r="G92" i="44"/>
  <c r="G93" i="44"/>
  <c r="G94" i="44"/>
  <c r="G95" i="44"/>
  <c r="G96" i="44"/>
  <c r="G97" i="44"/>
  <c r="G98" i="44"/>
  <c r="G99" i="44"/>
  <c r="G100" i="44"/>
  <c r="G101" i="44"/>
  <c r="G102" i="44"/>
  <c r="G103" i="44"/>
  <c r="G104" i="44"/>
  <c r="G105" i="44"/>
  <c r="G106" i="44"/>
  <c r="G107" i="44"/>
  <c r="G108" i="44"/>
  <c r="U9" i="46"/>
  <c r="U8" i="46"/>
  <c r="U6" i="46"/>
  <c r="U4" i="46"/>
  <c r="U3" i="46"/>
  <c r="U2" i="46"/>
  <c r="U1" i="46"/>
  <c r="G539" i="46"/>
  <c r="G540" i="46"/>
  <c r="G541" i="46"/>
  <c r="G542" i="46"/>
  <c r="G543" i="46"/>
  <c r="G544" i="46"/>
  <c r="G545" i="46"/>
  <c r="G546" i="46"/>
  <c r="G547" i="46"/>
  <c r="G548" i="46"/>
  <c r="G549" i="46"/>
  <c r="G550" i="46"/>
  <c r="G551" i="46"/>
  <c r="G552" i="46"/>
  <c r="G553" i="46"/>
  <c r="G554" i="46"/>
  <c r="G555" i="46"/>
  <c r="G556" i="46"/>
  <c r="G557" i="46"/>
  <c r="G558" i="46"/>
  <c r="G559" i="46"/>
  <c r="G560" i="46"/>
  <c r="G561" i="46"/>
  <c r="G562" i="46"/>
  <c r="G563" i="46"/>
  <c r="G564" i="46"/>
  <c r="G565" i="46"/>
  <c r="G566" i="46"/>
  <c r="G567" i="46"/>
  <c r="G568" i="46"/>
  <c r="G569" i="46"/>
  <c r="G570" i="46"/>
  <c r="G571" i="46"/>
  <c r="G572" i="46"/>
  <c r="G573" i="46"/>
  <c r="G574" i="46"/>
  <c r="G575" i="46"/>
  <c r="G576" i="46"/>
  <c r="G577" i="46"/>
  <c r="G578" i="46"/>
  <c r="G579" i="46"/>
  <c r="G580" i="46"/>
  <c r="G581" i="46"/>
  <c r="G582" i="46"/>
  <c r="G583" i="46"/>
  <c r="G584" i="46"/>
  <c r="G585" i="46"/>
  <c r="G586" i="46"/>
  <c r="G587" i="46"/>
  <c r="G588" i="46"/>
  <c r="G589" i="46"/>
  <c r="G590" i="46"/>
  <c r="G591" i="46"/>
  <c r="G592" i="46"/>
  <c r="G593" i="46"/>
  <c r="G594" i="46"/>
  <c r="G595" i="46"/>
  <c r="G596" i="46"/>
  <c r="G597" i="46"/>
  <c r="G598" i="46"/>
  <c r="G599" i="46"/>
  <c r="G600" i="46"/>
  <c r="G601" i="46"/>
  <c r="G602" i="46"/>
  <c r="G603" i="46"/>
  <c r="G604" i="46"/>
  <c r="G605" i="46"/>
  <c r="G606" i="46"/>
  <c r="G607" i="46"/>
  <c r="G608" i="46"/>
  <c r="G609" i="46"/>
  <c r="G610" i="46"/>
  <c r="G611" i="46"/>
  <c r="G612" i="46"/>
  <c r="G613" i="46"/>
  <c r="G614" i="46"/>
  <c r="G615" i="46"/>
  <c r="G616" i="46"/>
  <c r="G617" i="46"/>
  <c r="G618" i="46"/>
  <c r="G619" i="46"/>
  <c r="G620" i="46"/>
  <c r="G621" i="46"/>
  <c r="G622" i="46"/>
  <c r="G623" i="46"/>
  <c r="G624" i="46"/>
  <c r="G625" i="46"/>
  <c r="G626" i="46"/>
  <c r="G627" i="46"/>
  <c r="G628" i="46"/>
  <c r="G629" i="46"/>
  <c r="G630" i="46"/>
  <c r="G631" i="46"/>
  <c r="G632" i="46"/>
  <c r="G633" i="46"/>
  <c r="G634" i="46"/>
  <c r="G635" i="46"/>
  <c r="G636" i="46"/>
  <c r="G637" i="46"/>
  <c r="G638" i="46"/>
  <c r="G639" i="46"/>
  <c r="G640" i="46"/>
  <c r="G641" i="46"/>
  <c r="G642" i="46"/>
  <c r="G643" i="46"/>
  <c r="G644" i="46"/>
  <c r="G645" i="46"/>
  <c r="G646" i="46"/>
  <c r="G647" i="46"/>
  <c r="G648" i="46"/>
  <c r="G649" i="46"/>
  <c r="G650" i="46"/>
  <c r="G651" i="46"/>
  <c r="G652" i="46"/>
  <c r="G653" i="46"/>
  <c r="G654" i="46"/>
  <c r="G655" i="46"/>
  <c r="G656" i="46"/>
  <c r="G657" i="46"/>
  <c r="G658" i="46"/>
  <c r="G659" i="46"/>
  <c r="G660" i="46"/>
  <c r="G661" i="46"/>
  <c r="G662" i="46"/>
  <c r="G663" i="46"/>
  <c r="G664" i="46"/>
  <c r="G665" i="46"/>
  <c r="G666" i="46"/>
  <c r="G667" i="46"/>
  <c r="G668" i="46"/>
  <c r="G669" i="46"/>
  <c r="G670" i="46"/>
  <c r="G671" i="46"/>
  <c r="G672" i="46"/>
  <c r="G673" i="46"/>
  <c r="G674" i="46"/>
  <c r="G675" i="46"/>
  <c r="G676" i="46"/>
  <c r="G677" i="46"/>
  <c r="G678" i="46"/>
  <c r="G679" i="46"/>
  <c r="G680" i="46"/>
  <c r="G681" i="46"/>
  <c r="G682" i="46"/>
  <c r="G683" i="46"/>
  <c r="G684" i="46"/>
  <c r="G685" i="46"/>
  <c r="G686" i="46"/>
  <c r="G687" i="46"/>
  <c r="G688" i="46"/>
  <c r="G689" i="46"/>
  <c r="G690" i="46"/>
  <c r="G691" i="46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G74" i="44"/>
  <c r="G75" i="44"/>
  <c r="G76" i="44"/>
  <c r="G77" i="44"/>
  <c r="G78" i="44"/>
  <c r="G79" i="44"/>
  <c r="G80" i="44"/>
  <c r="G81" i="44"/>
  <c r="G2" i="49"/>
  <c r="G3" i="49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37" i="49"/>
  <c r="G38" i="49"/>
  <c r="G39" i="49"/>
  <c r="G40" i="49"/>
  <c r="G41" i="49"/>
  <c r="G42" i="49"/>
  <c r="G43" i="49"/>
  <c r="G1" i="47"/>
  <c r="S6" i="49"/>
  <c r="S8" i="49"/>
  <c r="G27" i="45"/>
  <c r="G20" i="45"/>
  <c r="G21" i="45"/>
  <c r="G22" i="45"/>
  <c r="G23" i="45"/>
  <c r="G24" i="45"/>
  <c r="G25" i="45"/>
  <c r="G26" i="45"/>
  <c r="G363" i="46"/>
  <c r="G364" i="46"/>
  <c r="G365" i="46"/>
  <c r="G366" i="46"/>
  <c r="G367" i="46"/>
  <c r="G368" i="46"/>
  <c r="G369" i="46"/>
  <c r="G370" i="46"/>
  <c r="G371" i="46"/>
  <c r="G372" i="46"/>
  <c r="G373" i="46"/>
  <c r="G374" i="46"/>
  <c r="G375" i="46"/>
  <c r="G376" i="46"/>
  <c r="G377" i="46"/>
  <c r="G378" i="46"/>
  <c r="G379" i="46"/>
  <c r="G380" i="46"/>
  <c r="G381" i="46"/>
  <c r="G382" i="46"/>
  <c r="G383" i="46"/>
  <c r="G384" i="46"/>
  <c r="G385" i="46"/>
  <c r="G386" i="46"/>
  <c r="G387" i="46"/>
  <c r="G388" i="46"/>
  <c r="G389" i="46"/>
  <c r="G390" i="46"/>
  <c r="G391" i="46"/>
  <c r="G392" i="46"/>
  <c r="G393" i="46"/>
  <c r="G394" i="46"/>
  <c r="G395" i="46"/>
  <c r="G396" i="46"/>
  <c r="G397" i="46"/>
  <c r="G398" i="46"/>
  <c r="G399" i="46"/>
  <c r="G400" i="46"/>
  <c r="G401" i="46"/>
  <c r="G402" i="46"/>
  <c r="G403" i="46"/>
  <c r="G404" i="46"/>
  <c r="G405" i="46"/>
  <c r="G406" i="46"/>
  <c r="G407" i="46"/>
  <c r="G408" i="46"/>
  <c r="G409" i="46"/>
  <c r="G410" i="46"/>
  <c r="G411" i="46"/>
  <c r="G412" i="46"/>
  <c r="G413" i="46"/>
  <c r="G414" i="46"/>
  <c r="G415" i="46"/>
  <c r="G416" i="46"/>
  <c r="G417" i="46"/>
  <c r="G418" i="46"/>
  <c r="G419" i="46"/>
  <c r="G420" i="46"/>
  <c r="G421" i="46"/>
  <c r="G422" i="46"/>
  <c r="G423" i="46"/>
  <c r="G424" i="46"/>
  <c r="G425" i="46"/>
  <c r="G426" i="46"/>
  <c r="G427" i="46"/>
  <c r="G428" i="46"/>
  <c r="G429" i="46"/>
  <c r="G430" i="46"/>
  <c r="G431" i="46"/>
  <c r="G432" i="46"/>
  <c r="G433" i="46"/>
  <c r="G434" i="46"/>
  <c r="G435" i="46"/>
  <c r="G436" i="46"/>
  <c r="G437" i="46"/>
  <c r="G438" i="46"/>
  <c r="G439" i="46"/>
  <c r="G440" i="46"/>
  <c r="G441" i="46"/>
  <c r="G442" i="46"/>
  <c r="G443" i="46"/>
  <c r="G444" i="46"/>
  <c r="G445" i="46"/>
  <c r="G446" i="46"/>
  <c r="G447" i="46"/>
  <c r="G448" i="46"/>
  <c r="G449" i="46"/>
  <c r="G450" i="46"/>
  <c r="G451" i="46"/>
  <c r="G452" i="46"/>
  <c r="G453" i="46"/>
  <c r="G454" i="46"/>
  <c r="G455" i="46"/>
  <c r="G456" i="46"/>
  <c r="G457" i="46"/>
  <c r="G458" i="46"/>
  <c r="G459" i="46"/>
  <c r="G460" i="46"/>
  <c r="G461" i="46"/>
  <c r="G462" i="46"/>
  <c r="G463" i="46"/>
  <c r="G464" i="46"/>
  <c r="G465" i="46"/>
  <c r="G466" i="46"/>
  <c r="G467" i="46"/>
  <c r="G468" i="46"/>
  <c r="G469" i="46"/>
  <c r="G470" i="46"/>
  <c r="G471" i="46"/>
  <c r="G472" i="46"/>
  <c r="G473" i="46"/>
  <c r="G474" i="46"/>
  <c r="G475" i="46"/>
  <c r="G476" i="46"/>
  <c r="G477" i="46"/>
  <c r="G478" i="46"/>
  <c r="G479" i="46"/>
  <c r="G480" i="46"/>
  <c r="G481" i="46"/>
  <c r="G482" i="46"/>
  <c r="G483" i="46"/>
  <c r="G484" i="46"/>
  <c r="G485" i="46"/>
  <c r="G486" i="46"/>
  <c r="G487" i="46"/>
  <c r="G488" i="46"/>
  <c r="G489" i="46"/>
  <c r="G490" i="46"/>
  <c r="G491" i="46"/>
  <c r="G492" i="46"/>
  <c r="G493" i="46"/>
  <c r="G494" i="46"/>
  <c r="G495" i="46"/>
  <c r="G496" i="46"/>
  <c r="G497" i="46"/>
  <c r="G498" i="46"/>
  <c r="G499" i="46"/>
  <c r="G500" i="46"/>
  <c r="G501" i="46"/>
  <c r="G502" i="46"/>
  <c r="G503" i="46"/>
  <c r="G504" i="46"/>
  <c r="G505" i="46"/>
  <c r="G506" i="46"/>
  <c r="G507" i="46"/>
  <c r="G508" i="46"/>
  <c r="G509" i="46"/>
  <c r="G510" i="46"/>
  <c r="G511" i="46"/>
  <c r="G512" i="46"/>
  <c r="G513" i="46"/>
  <c r="G514" i="46"/>
  <c r="G515" i="46"/>
  <c r="G516" i="46"/>
  <c r="G517" i="46"/>
  <c r="G518" i="46"/>
  <c r="G519" i="46"/>
  <c r="G520" i="46"/>
  <c r="G521" i="46"/>
  <c r="G522" i="46"/>
  <c r="G523" i="46"/>
  <c r="G524" i="46"/>
  <c r="G525" i="46"/>
  <c r="G526" i="46"/>
  <c r="G527" i="46"/>
  <c r="G528" i="46"/>
  <c r="G529" i="46"/>
  <c r="G530" i="46"/>
  <c r="G531" i="46"/>
  <c r="G532" i="46"/>
  <c r="G533" i="46"/>
  <c r="G534" i="46"/>
  <c r="G535" i="46"/>
  <c r="G536" i="46"/>
  <c r="G537" i="46"/>
  <c r="G538" i="46"/>
  <c r="G47" i="44"/>
  <c r="G48" i="44"/>
  <c r="G49" i="44"/>
  <c r="G50" i="44"/>
  <c r="G51" i="44"/>
  <c r="G52" i="44"/>
  <c r="G53" i="44"/>
  <c r="G54" i="44"/>
  <c r="G55" i="44"/>
  <c r="G56" i="44"/>
  <c r="V2" i="48"/>
  <c r="V3" i="48"/>
  <c r="V4" i="48"/>
  <c r="V5" i="48"/>
  <c r="V6" i="48"/>
  <c r="V7" i="48"/>
  <c r="V8" i="48"/>
  <c r="V9" i="48"/>
  <c r="V10" i="48"/>
  <c r="V11" i="48"/>
  <c r="V1" i="48"/>
  <c r="G2" i="45"/>
  <c r="G3" i="45"/>
  <c r="G4" i="45"/>
  <c r="G5" i="45"/>
  <c r="G6" i="45"/>
  <c r="G7" i="45"/>
  <c r="G8" i="45"/>
  <c r="G9" i="45"/>
  <c r="G10" i="45"/>
  <c r="G11" i="45"/>
  <c r="G12" i="45"/>
  <c r="G13" i="45"/>
  <c r="G14" i="45"/>
  <c r="G15" i="45"/>
  <c r="G16" i="45"/>
  <c r="G17" i="45"/>
  <c r="G18" i="45"/>
  <c r="G19" i="45"/>
  <c r="G1" i="45"/>
  <c r="G2" i="47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G41" i="44"/>
  <c r="G42" i="44"/>
  <c r="G43" i="44"/>
  <c r="G44" i="44"/>
  <c r="G45" i="44"/>
  <c r="G46" i="44"/>
  <c r="G22" i="44"/>
  <c r="G188" i="46"/>
  <c r="G189" i="46"/>
  <c r="G190" i="46"/>
  <c r="G191" i="46"/>
  <c r="G192" i="46"/>
  <c r="G193" i="46"/>
  <c r="G194" i="46"/>
  <c r="G195" i="46"/>
  <c r="G196" i="46"/>
  <c r="G197" i="46"/>
  <c r="G198" i="46"/>
  <c r="G199" i="46"/>
  <c r="G200" i="46"/>
  <c r="G201" i="46"/>
  <c r="G202" i="46"/>
  <c r="G203" i="46"/>
  <c r="G204" i="46"/>
  <c r="G205" i="46"/>
  <c r="G206" i="46"/>
  <c r="G207" i="46"/>
  <c r="G208" i="46"/>
  <c r="G209" i="46"/>
  <c r="G210" i="46"/>
  <c r="G211" i="46"/>
  <c r="G212" i="46"/>
  <c r="G213" i="46"/>
  <c r="G214" i="46"/>
  <c r="G215" i="46"/>
  <c r="G216" i="46"/>
  <c r="G217" i="46"/>
  <c r="G218" i="46"/>
  <c r="G219" i="46"/>
  <c r="G220" i="46"/>
  <c r="G221" i="46"/>
  <c r="G222" i="46"/>
  <c r="G223" i="46"/>
  <c r="G224" i="46"/>
  <c r="G225" i="46"/>
  <c r="G226" i="46"/>
  <c r="G227" i="46"/>
  <c r="G228" i="46"/>
  <c r="G229" i="46"/>
  <c r="G230" i="46"/>
  <c r="G231" i="46"/>
  <c r="G232" i="46"/>
  <c r="G233" i="46"/>
  <c r="G234" i="46"/>
  <c r="G235" i="46"/>
  <c r="G236" i="46"/>
  <c r="G237" i="46"/>
  <c r="G238" i="46"/>
  <c r="G239" i="46"/>
  <c r="G240" i="46"/>
  <c r="G241" i="46"/>
  <c r="G242" i="46"/>
  <c r="G243" i="46"/>
  <c r="G244" i="46"/>
  <c r="G245" i="46"/>
  <c r="G246" i="46"/>
  <c r="G247" i="46"/>
  <c r="G248" i="46"/>
  <c r="G249" i="46"/>
  <c r="G250" i="46"/>
  <c r="G251" i="46"/>
  <c r="G252" i="46"/>
  <c r="G253" i="46"/>
  <c r="G254" i="46"/>
  <c r="G255" i="46"/>
  <c r="G256" i="46"/>
  <c r="G257" i="46"/>
  <c r="G258" i="46"/>
  <c r="G259" i="46"/>
  <c r="G260" i="46"/>
  <c r="G261" i="46"/>
  <c r="G262" i="46"/>
  <c r="G263" i="46"/>
  <c r="G264" i="46"/>
  <c r="G265" i="46"/>
  <c r="G266" i="46"/>
  <c r="G267" i="46"/>
  <c r="G268" i="46"/>
  <c r="G269" i="46"/>
  <c r="G270" i="46"/>
  <c r="G271" i="46"/>
  <c r="G272" i="46"/>
  <c r="G273" i="46"/>
  <c r="G274" i="46"/>
  <c r="G275" i="46"/>
  <c r="G276" i="46"/>
  <c r="G277" i="46"/>
  <c r="G278" i="46"/>
  <c r="G279" i="46"/>
  <c r="G280" i="46"/>
  <c r="G281" i="46"/>
  <c r="G282" i="46"/>
  <c r="G283" i="46"/>
  <c r="G284" i="46"/>
  <c r="G285" i="46"/>
  <c r="G286" i="46"/>
  <c r="G287" i="46"/>
  <c r="G288" i="46"/>
  <c r="G289" i="46"/>
  <c r="G290" i="46"/>
  <c r="G291" i="46"/>
  <c r="G292" i="46"/>
  <c r="G293" i="46"/>
  <c r="G294" i="46"/>
  <c r="G295" i="46"/>
  <c r="G296" i="46"/>
  <c r="G297" i="46"/>
  <c r="G298" i="46"/>
  <c r="G299" i="46"/>
  <c r="G300" i="46"/>
  <c r="G301" i="46"/>
  <c r="G302" i="46"/>
  <c r="G303" i="46"/>
  <c r="G304" i="46"/>
  <c r="G305" i="46"/>
  <c r="G306" i="46"/>
  <c r="G307" i="46"/>
  <c r="G308" i="46"/>
  <c r="G309" i="46"/>
  <c r="G310" i="46"/>
  <c r="G311" i="46"/>
  <c r="G312" i="46"/>
  <c r="G313" i="46"/>
  <c r="G314" i="46"/>
  <c r="G315" i="46"/>
  <c r="G316" i="46"/>
  <c r="G317" i="46"/>
  <c r="G318" i="46"/>
  <c r="G319" i="46"/>
  <c r="G320" i="46"/>
  <c r="G321" i="46"/>
  <c r="G322" i="46"/>
  <c r="G323" i="46"/>
  <c r="G324" i="46"/>
  <c r="G325" i="46"/>
  <c r="G326" i="46"/>
  <c r="G327" i="46"/>
  <c r="G328" i="46"/>
  <c r="G329" i="46"/>
  <c r="G330" i="46"/>
  <c r="G331" i="46"/>
  <c r="G332" i="46"/>
  <c r="G333" i="46"/>
  <c r="G334" i="46"/>
  <c r="G335" i="46"/>
  <c r="G336" i="46"/>
  <c r="G337" i="46"/>
  <c r="G338" i="46"/>
  <c r="G339" i="46"/>
  <c r="G340" i="46"/>
  <c r="G341" i="46"/>
  <c r="G342" i="46"/>
  <c r="G343" i="46"/>
  <c r="G344" i="46"/>
  <c r="G345" i="46"/>
  <c r="G346" i="46"/>
  <c r="G347" i="46"/>
  <c r="G348" i="46"/>
  <c r="G349" i="46"/>
  <c r="G350" i="46"/>
  <c r="G351" i="46"/>
  <c r="G352" i="46"/>
  <c r="G353" i="46"/>
  <c r="G354" i="46"/>
  <c r="G355" i="46"/>
  <c r="G356" i="46"/>
  <c r="G357" i="46"/>
  <c r="G358" i="46"/>
  <c r="G359" i="46"/>
  <c r="G360" i="46"/>
  <c r="G361" i="46"/>
  <c r="G362" i="46"/>
  <c r="G187" i="46"/>
  <c r="G2" i="43"/>
  <c r="G3" i="43"/>
  <c r="G4" i="43"/>
  <c r="G5" i="43"/>
  <c r="G6" i="43"/>
  <c r="G7" i="43"/>
  <c r="G8" i="43"/>
  <c r="G9" i="43"/>
  <c r="G1" i="43"/>
  <c r="G2" i="46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115" i="46"/>
  <c r="G116" i="46"/>
  <c r="G117" i="46"/>
  <c r="G118" i="46"/>
  <c r="G119" i="46"/>
  <c r="G120" i="46"/>
  <c r="G121" i="46"/>
  <c r="G122" i="46"/>
  <c r="G123" i="46"/>
  <c r="G124" i="46"/>
  <c r="G125" i="46"/>
  <c r="G126" i="46"/>
  <c r="G127" i="46"/>
  <c r="G128" i="46"/>
  <c r="G129" i="46"/>
  <c r="G130" i="46"/>
  <c r="G131" i="46"/>
  <c r="G132" i="46"/>
  <c r="G133" i="46"/>
  <c r="G134" i="46"/>
  <c r="G135" i="46"/>
  <c r="G136" i="46"/>
  <c r="G137" i="46"/>
  <c r="G138" i="46"/>
  <c r="G139" i="46"/>
  <c r="G140" i="46"/>
  <c r="G141" i="46"/>
  <c r="G142" i="46"/>
  <c r="G143" i="46"/>
  <c r="G144" i="46"/>
  <c r="G145" i="46"/>
  <c r="G146" i="46"/>
  <c r="G147" i="46"/>
  <c r="G148" i="46"/>
  <c r="G149" i="46"/>
  <c r="G150" i="46"/>
  <c r="G151" i="46"/>
  <c r="G152" i="46"/>
  <c r="G153" i="46"/>
  <c r="G154" i="46"/>
  <c r="G155" i="46"/>
  <c r="G156" i="46"/>
  <c r="G157" i="46"/>
  <c r="G158" i="46"/>
  <c r="G159" i="46"/>
  <c r="G160" i="46"/>
  <c r="G161" i="46"/>
  <c r="G162" i="46"/>
  <c r="G163" i="46"/>
  <c r="G164" i="46"/>
  <c r="G165" i="46"/>
  <c r="G166" i="46"/>
  <c r="G167" i="46"/>
  <c r="G168" i="46"/>
  <c r="G169" i="46"/>
  <c r="G170" i="46"/>
  <c r="G171" i="46"/>
  <c r="G172" i="46"/>
  <c r="G173" i="46"/>
  <c r="G174" i="46"/>
  <c r="G175" i="46"/>
  <c r="G176" i="46"/>
  <c r="G177" i="46"/>
  <c r="G178" i="46"/>
  <c r="G179" i="46"/>
  <c r="G180" i="46"/>
  <c r="G181" i="46"/>
  <c r="G182" i="46"/>
  <c r="G183" i="46"/>
  <c r="G184" i="46"/>
  <c r="G185" i="46"/>
  <c r="G186" i="46"/>
  <c r="G1" i="46"/>
  <c r="G2" i="44"/>
  <c r="G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1" i="44"/>
  <c r="S6" i="44"/>
  <c r="S2" i="44"/>
  <c r="S3" i="44"/>
  <c r="S4" i="44"/>
  <c r="S1" i="44"/>
  <c r="A27" i="42"/>
  <c r="G2" i="35"/>
  <c r="G3" i="35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G68" i="35"/>
  <c r="G69" i="35"/>
  <c r="G70" i="35"/>
  <c r="G71" i="35"/>
  <c r="G72" i="35"/>
  <c r="G73" i="35"/>
  <c r="G74" i="35"/>
  <c r="G75" i="35"/>
  <c r="G76" i="35"/>
  <c r="G77" i="35"/>
  <c r="G78" i="35"/>
  <c r="G79" i="35"/>
  <c r="G80" i="35"/>
  <c r="G81" i="35"/>
  <c r="G82" i="35"/>
  <c r="G83" i="35"/>
  <c r="G84" i="35"/>
  <c r="G85" i="35"/>
  <c r="G86" i="35"/>
  <c r="G87" i="35"/>
  <c r="G88" i="35"/>
  <c r="G89" i="35"/>
  <c r="G90" i="35"/>
  <c r="G91" i="35"/>
  <c r="G92" i="35"/>
  <c r="G93" i="35"/>
  <c r="G94" i="35"/>
  <c r="G95" i="35"/>
  <c r="G96" i="35"/>
  <c r="G97" i="35"/>
  <c r="G98" i="35"/>
  <c r="G99" i="35"/>
  <c r="G100" i="35"/>
  <c r="G101" i="35"/>
  <c r="G102" i="35"/>
  <c r="G103" i="35"/>
  <c r="G104" i="35"/>
  <c r="G105" i="35"/>
  <c r="G106" i="35"/>
  <c r="G107" i="35"/>
  <c r="G108" i="35"/>
  <c r="G109" i="35"/>
  <c r="G110" i="35"/>
  <c r="G111" i="35"/>
  <c r="G112" i="35"/>
  <c r="G113" i="35"/>
  <c r="G114" i="35"/>
  <c r="G115" i="35"/>
  <c r="G116" i="35"/>
  <c r="G117" i="35"/>
  <c r="G118" i="35"/>
  <c r="G119" i="35"/>
  <c r="G120" i="35"/>
  <c r="G121" i="35"/>
  <c r="G122" i="35"/>
  <c r="G123" i="35"/>
  <c r="G124" i="35"/>
  <c r="G125" i="35"/>
  <c r="G126" i="35"/>
  <c r="G127" i="35"/>
  <c r="G128" i="35"/>
  <c r="G129" i="35"/>
  <c r="G130" i="35"/>
  <c r="G131" i="35"/>
  <c r="G132" i="35"/>
  <c r="G133" i="35"/>
  <c r="G134" i="35"/>
  <c r="G135" i="35"/>
  <c r="G136" i="35"/>
  <c r="G137" i="35"/>
  <c r="G138" i="35"/>
  <c r="G139" i="35"/>
  <c r="G140" i="35"/>
  <c r="G141" i="35"/>
  <c r="G142" i="35"/>
  <c r="G143" i="35"/>
  <c r="G144" i="35"/>
  <c r="G145" i="35"/>
  <c r="G146" i="35"/>
  <c r="G147" i="35"/>
  <c r="G148" i="35"/>
  <c r="G149" i="35"/>
  <c r="G150" i="35"/>
  <c r="G151" i="35"/>
  <c r="G152" i="35"/>
  <c r="G153" i="35"/>
  <c r="G154" i="35"/>
  <c r="G155" i="35"/>
  <c r="G156" i="35"/>
  <c r="G157" i="35"/>
  <c r="G158" i="35"/>
  <c r="G159" i="35"/>
  <c r="G160" i="35"/>
  <c r="G161" i="35"/>
  <c r="G162" i="35"/>
  <c r="G163" i="35"/>
  <c r="G164" i="35"/>
  <c r="G165" i="35"/>
  <c r="G166" i="35"/>
  <c r="G167" i="35"/>
  <c r="G168" i="35"/>
  <c r="G169" i="35"/>
  <c r="G170" i="35"/>
  <c r="G171" i="35"/>
  <c r="G172" i="35"/>
  <c r="G173" i="35"/>
  <c r="G174" i="35"/>
  <c r="G175" i="35"/>
  <c r="G176" i="35"/>
  <c r="G177" i="35"/>
  <c r="G178" i="35"/>
  <c r="G179" i="35"/>
  <c r="G180" i="35"/>
  <c r="G181" i="35"/>
  <c r="G182" i="35"/>
  <c r="G183" i="35"/>
  <c r="G184" i="35"/>
  <c r="G185" i="35"/>
  <c r="G186" i="35"/>
  <c r="G187" i="35"/>
  <c r="G188" i="35"/>
  <c r="G189" i="35"/>
  <c r="G190" i="35"/>
  <c r="G191" i="35"/>
  <c r="G192" i="35"/>
  <c r="G193" i="35"/>
  <c r="G194" i="35"/>
  <c r="G195" i="35"/>
  <c r="G196" i="35"/>
  <c r="G197" i="35"/>
  <c r="G198" i="35"/>
  <c r="G199" i="35"/>
  <c r="G200" i="35"/>
  <c r="G201" i="35"/>
  <c r="G202" i="35"/>
  <c r="G203" i="35"/>
  <c r="G204" i="35"/>
  <c r="G205" i="35"/>
  <c r="G206" i="35"/>
  <c r="G207" i="35"/>
  <c r="G208" i="35"/>
  <c r="G209" i="35"/>
  <c r="G210" i="35"/>
  <c r="G211" i="35"/>
  <c r="G212" i="35"/>
  <c r="G213" i="35"/>
  <c r="G214" i="35"/>
  <c r="G215" i="35"/>
  <c r="G216" i="35"/>
  <c r="G217" i="35"/>
  <c r="G218" i="35"/>
  <c r="G219" i="35"/>
  <c r="G220" i="35"/>
  <c r="G221" i="35"/>
  <c r="G222" i="35"/>
  <c r="G223" i="35"/>
  <c r="G224" i="35"/>
  <c r="G225" i="35"/>
  <c r="G226" i="35"/>
  <c r="G227" i="35"/>
  <c r="G228" i="35"/>
  <c r="G229" i="35"/>
  <c r="G230" i="35"/>
  <c r="G231" i="35"/>
  <c r="G232" i="35"/>
  <c r="G233" i="35"/>
  <c r="G234" i="35"/>
  <c r="G235" i="35"/>
  <c r="G236" i="35"/>
  <c r="G237" i="35"/>
  <c r="G238" i="35"/>
  <c r="G239" i="35"/>
  <c r="G240" i="35"/>
  <c r="G241" i="35"/>
  <c r="G242" i="35"/>
  <c r="G243" i="35"/>
  <c r="G244" i="35"/>
  <c r="G245" i="35"/>
  <c r="G246" i="35"/>
  <c r="G247" i="35"/>
  <c r="G248" i="35"/>
  <c r="G249" i="35"/>
  <c r="G250" i="35"/>
  <c r="G251" i="35"/>
  <c r="G252" i="35"/>
  <c r="G253" i="35"/>
  <c r="G254" i="35"/>
  <c r="G255" i="35"/>
  <c r="G256" i="35"/>
  <c r="G257" i="35"/>
  <c r="G258" i="35"/>
  <c r="G259" i="35"/>
  <c r="G260" i="35"/>
  <c r="G261" i="35"/>
  <c r="G262" i="35"/>
  <c r="G263" i="35"/>
  <c r="G264" i="35"/>
  <c r="G265" i="35"/>
  <c r="G266" i="35"/>
  <c r="G267" i="35"/>
  <c r="G268" i="35"/>
  <c r="G269" i="35"/>
  <c r="G270" i="35"/>
  <c r="G271" i="35"/>
  <c r="G272" i="35"/>
  <c r="G273" i="35"/>
  <c r="G274" i="35"/>
  <c r="G275" i="35"/>
  <c r="G276" i="35"/>
  <c r="G277" i="35"/>
  <c r="G278" i="35"/>
  <c r="G279" i="35"/>
  <c r="G280" i="35"/>
  <c r="G281" i="35"/>
  <c r="G282" i="35"/>
  <c r="G283" i="35"/>
  <c r="G284" i="35"/>
  <c r="G285" i="35"/>
  <c r="G286" i="35"/>
  <c r="G287" i="35"/>
  <c r="G288" i="35"/>
  <c r="G289" i="35"/>
  <c r="G290" i="35"/>
  <c r="G291" i="35"/>
  <c r="G292" i="35"/>
  <c r="G293" i="35"/>
  <c r="G294" i="35"/>
  <c r="G295" i="35"/>
  <c r="G296" i="35"/>
  <c r="G297" i="35"/>
  <c r="G298" i="35"/>
  <c r="G299" i="35"/>
  <c r="G300" i="35"/>
  <c r="G301" i="35"/>
  <c r="G302" i="35"/>
  <c r="G303" i="35"/>
  <c r="G304" i="35"/>
  <c r="G305" i="35"/>
  <c r="G306" i="35"/>
  <c r="G307" i="35"/>
  <c r="G308" i="35"/>
  <c r="G309" i="35"/>
  <c r="G310" i="35"/>
  <c r="G311" i="35"/>
  <c r="G312" i="35"/>
  <c r="G313" i="35"/>
  <c r="G314" i="35"/>
  <c r="G315" i="35"/>
  <c r="G316" i="35"/>
  <c r="G317" i="35"/>
  <c r="G318" i="35"/>
  <c r="G319" i="35"/>
  <c r="G320" i="35"/>
  <c r="G321" i="35"/>
  <c r="G322" i="35"/>
  <c r="G323" i="35"/>
  <c r="G324" i="35"/>
  <c r="G325" i="35"/>
  <c r="G326" i="35"/>
  <c r="G327" i="35"/>
  <c r="G328" i="35"/>
  <c r="G329" i="35"/>
  <c r="G330" i="35"/>
  <c r="G331" i="35"/>
  <c r="G332" i="35"/>
  <c r="G333" i="35"/>
  <c r="G334" i="35"/>
  <c r="G335" i="35"/>
  <c r="G336" i="35"/>
  <c r="G337" i="35"/>
  <c r="G338" i="35"/>
  <c r="G339" i="35"/>
  <c r="G340" i="35"/>
  <c r="G341" i="35"/>
  <c r="G342" i="35"/>
  <c r="G343" i="35"/>
  <c r="G344" i="35"/>
  <c r="G345" i="35"/>
  <c r="G346" i="35"/>
  <c r="G347" i="35"/>
  <c r="G348" i="35"/>
  <c r="G349" i="35"/>
  <c r="G350" i="35"/>
  <c r="G351" i="35"/>
  <c r="G352" i="35"/>
  <c r="G353" i="35"/>
  <c r="G354" i="35"/>
  <c r="G355" i="35"/>
  <c r="G356" i="35"/>
  <c r="G357" i="35"/>
  <c r="G358" i="35"/>
  <c r="G359" i="35"/>
  <c r="G360" i="35"/>
  <c r="G361" i="35"/>
  <c r="G362" i="35"/>
  <c r="G363" i="35"/>
  <c r="G364" i="35"/>
  <c r="G365" i="35"/>
  <c r="G366" i="35"/>
  <c r="G367" i="35"/>
  <c r="G368" i="35"/>
  <c r="G369" i="35"/>
  <c r="G370" i="35"/>
  <c r="G371" i="35"/>
  <c r="G372" i="35"/>
  <c r="G373" i="35"/>
  <c r="G374" i="35"/>
  <c r="G375" i="35"/>
  <c r="G376" i="35"/>
  <c r="G377" i="35"/>
  <c r="G378" i="35"/>
  <c r="G379" i="35"/>
  <c r="G380" i="35"/>
  <c r="G381" i="35"/>
  <c r="G382" i="35"/>
  <c r="G383" i="35"/>
  <c r="G384" i="35"/>
  <c r="G385" i="35"/>
  <c r="G386" i="35"/>
  <c r="G387" i="35"/>
  <c r="G388" i="35"/>
  <c r="G389" i="35"/>
  <c r="G390" i="35"/>
  <c r="G391" i="35"/>
  <c r="G392" i="35"/>
  <c r="G393" i="35"/>
  <c r="G394" i="35"/>
  <c r="G395" i="35"/>
  <c r="G396" i="35"/>
  <c r="G397" i="35"/>
  <c r="G398" i="35"/>
  <c r="G399" i="35"/>
  <c r="G400" i="35"/>
  <c r="G401" i="35"/>
  <c r="G402" i="35"/>
  <c r="G403" i="35"/>
  <c r="G404" i="35"/>
  <c r="G405" i="35"/>
  <c r="G406" i="35"/>
  <c r="G407" i="35"/>
  <c r="G408" i="35"/>
  <c r="G409" i="35"/>
  <c r="G410" i="35"/>
  <c r="G411" i="35"/>
  <c r="G412" i="35"/>
  <c r="G413" i="35"/>
  <c r="G414" i="35"/>
  <c r="G415" i="35"/>
  <c r="G416" i="35"/>
  <c r="G417" i="35"/>
  <c r="G418" i="35"/>
  <c r="G419" i="35"/>
  <c r="G420" i="35"/>
  <c r="G421" i="35"/>
  <c r="G422" i="35"/>
  <c r="G423" i="35"/>
  <c r="G424" i="35"/>
  <c r="G425" i="35"/>
  <c r="G426" i="35"/>
  <c r="G427" i="35"/>
  <c r="G428" i="35"/>
  <c r="G429" i="35"/>
  <c r="G430" i="35"/>
  <c r="G431" i="35"/>
  <c r="G432" i="35"/>
  <c r="G433" i="35"/>
  <c r="G434" i="35"/>
  <c r="G435" i="35"/>
  <c r="G436" i="35"/>
  <c r="G437" i="35"/>
  <c r="G438" i="35"/>
  <c r="G439" i="35"/>
  <c r="G440" i="35"/>
  <c r="G441" i="35"/>
  <c r="G442" i="35"/>
  <c r="G443" i="35"/>
  <c r="G444" i="35"/>
  <c r="G445" i="35"/>
  <c r="G446" i="35"/>
  <c r="G447" i="35"/>
  <c r="G448" i="35"/>
  <c r="G449" i="35"/>
  <c r="G450" i="35"/>
  <c r="G451" i="35"/>
  <c r="G452" i="35"/>
  <c r="G453" i="35"/>
  <c r="G454" i="35"/>
  <c r="G455" i="35"/>
  <c r="G456" i="35"/>
  <c r="G457" i="35"/>
  <c r="G458" i="35"/>
  <c r="G459" i="35"/>
  <c r="G460" i="35"/>
  <c r="G461" i="35"/>
  <c r="G462" i="35"/>
  <c r="G463" i="35"/>
  <c r="G464" i="35"/>
  <c r="G465" i="35"/>
  <c r="G466" i="35"/>
  <c r="G467" i="35"/>
  <c r="G468" i="35"/>
  <c r="G469" i="35"/>
  <c r="G470" i="35"/>
  <c r="G471" i="35"/>
  <c r="G472" i="35"/>
  <c r="G473" i="35"/>
  <c r="G474" i="35"/>
  <c r="G475" i="35"/>
  <c r="G476" i="35"/>
  <c r="G477" i="35"/>
  <c r="G478" i="35"/>
  <c r="G479" i="35"/>
  <c r="G480" i="35"/>
  <c r="G481" i="35"/>
  <c r="G482" i="35"/>
  <c r="G483" i="35"/>
  <c r="G484" i="35"/>
  <c r="G485" i="35"/>
  <c r="G486" i="35"/>
  <c r="G487" i="35"/>
  <c r="G488" i="35"/>
  <c r="G489" i="35"/>
  <c r="G490" i="35"/>
  <c r="G491" i="35"/>
  <c r="G492" i="35"/>
  <c r="G493" i="35"/>
  <c r="G494" i="35"/>
  <c r="G495" i="35"/>
  <c r="G496" i="35"/>
  <c r="G497" i="35"/>
  <c r="G498" i="35"/>
  <c r="G499" i="35"/>
  <c r="G500" i="35"/>
  <c r="G501" i="35"/>
  <c r="G502" i="35"/>
  <c r="G503" i="35"/>
  <c r="G504" i="35"/>
  <c r="G505" i="35"/>
  <c r="G506" i="35"/>
  <c r="G507" i="35"/>
  <c r="G508" i="35"/>
  <c r="G509" i="35"/>
  <c r="G510" i="35"/>
  <c r="G511" i="35"/>
  <c r="G512" i="35"/>
  <c r="G513" i="35"/>
  <c r="G514" i="35"/>
  <c r="G515" i="35"/>
  <c r="G516" i="35"/>
  <c r="G517" i="35"/>
  <c r="G518" i="35"/>
  <c r="G519" i="35"/>
  <c r="G520" i="35"/>
  <c r="G521" i="35"/>
  <c r="G522" i="35"/>
  <c r="G523" i="35"/>
  <c r="G524" i="35"/>
  <c r="G525" i="35"/>
  <c r="G526" i="35"/>
  <c r="G527" i="35"/>
  <c r="G528" i="35"/>
  <c r="G529" i="35"/>
  <c r="G530" i="35"/>
  <c r="G531" i="35"/>
  <c r="G532" i="35"/>
  <c r="G533" i="35"/>
  <c r="G534" i="35"/>
  <c r="G535" i="35"/>
  <c r="G536" i="35"/>
  <c r="G537" i="35"/>
  <c r="G538" i="35"/>
  <c r="G539" i="35"/>
  <c r="G540" i="35"/>
  <c r="G541" i="35"/>
  <c r="G542" i="35"/>
  <c r="G543" i="35"/>
  <c r="G544" i="35"/>
  <c r="G545" i="35"/>
  <c r="G546" i="35"/>
  <c r="G547" i="35"/>
  <c r="G548" i="35"/>
  <c r="G549" i="35"/>
  <c r="G550" i="35"/>
  <c r="G551" i="35"/>
  <c r="G552" i="35"/>
  <c r="G553" i="35"/>
  <c r="G554" i="35"/>
  <c r="G555" i="35"/>
  <c r="G556" i="35"/>
  <c r="G557" i="35"/>
  <c r="G558" i="35"/>
  <c r="G559" i="35"/>
  <c r="G560" i="35"/>
  <c r="G561" i="35"/>
  <c r="G562" i="35"/>
  <c r="G563" i="35"/>
  <c r="G564" i="35"/>
  <c r="G565" i="35"/>
  <c r="G566" i="35"/>
  <c r="G567" i="35"/>
  <c r="G568" i="35"/>
  <c r="G569" i="35"/>
  <c r="G570" i="35"/>
  <c r="G571" i="35"/>
  <c r="G572" i="35"/>
  <c r="G573" i="35"/>
  <c r="G574" i="35"/>
  <c r="G575" i="35"/>
  <c r="G576" i="35"/>
  <c r="G577" i="35"/>
  <c r="G578" i="35"/>
  <c r="G579" i="35"/>
  <c r="G580" i="35"/>
  <c r="G581" i="35"/>
  <c r="G582" i="35"/>
  <c r="G583" i="35"/>
  <c r="G584" i="35"/>
  <c r="G585" i="35"/>
  <c r="G586" i="35"/>
  <c r="G587" i="35"/>
  <c r="G588" i="35"/>
  <c r="G589" i="35"/>
  <c r="G590" i="35"/>
  <c r="G591" i="35"/>
  <c r="G592" i="35"/>
  <c r="G593" i="35"/>
  <c r="G594" i="35"/>
  <c r="G595" i="35"/>
  <c r="G596" i="35"/>
  <c r="G597" i="35"/>
  <c r="G598" i="35"/>
  <c r="G599" i="35"/>
  <c r="G600" i="35"/>
  <c r="G601" i="35"/>
  <c r="G602" i="35"/>
  <c r="G603" i="35"/>
  <c r="G604" i="35"/>
  <c r="G605" i="35"/>
  <c r="G606" i="35"/>
  <c r="G607" i="35"/>
  <c r="G608" i="35"/>
  <c r="G609" i="35"/>
  <c r="G610" i="35"/>
  <c r="G611" i="35"/>
  <c r="G612" i="35"/>
  <c r="G613" i="35"/>
  <c r="G614" i="35"/>
  <c r="G615" i="35"/>
  <c r="G616" i="35"/>
  <c r="G617" i="35"/>
  <c r="G618" i="35"/>
  <c r="G619" i="35"/>
  <c r="G620" i="35"/>
  <c r="G621" i="35"/>
  <c r="G622" i="35"/>
  <c r="G623" i="35"/>
  <c r="G624" i="35"/>
  <c r="G625" i="35"/>
  <c r="G626" i="35"/>
  <c r="G627" i="35"/>
  <c r="G628" i="35"/>
  <c r="G629" i="35"/>
  <c r="G630" i="35"/>
  <c r="G631" i="35"/>
  <c r="G632" i="35"/>
  <c r="G633" i="35"/>
  <c r="G634" i="35"/>
  <c r="G635" i="35"/>
  <c r="G636" i="35"/>
  <c r="G637" i="35"/>
  <c r="G638" i="35"/>
  <c r="G639" i="35"/>
  <c r="G640" i="35"/>
  <c r="G641" i="35"/>
  <c r="G642" i="35"/>
  <c r="G643" i="35"/>
  <c r="G644" i="35"/>
  <c r="G645" i="35"/>
  <c r="G646" i="35"/>
  <c r="G647" i="35"/>
  <c r="G648" i="35"/>
  <c r="G649" i="35"/>
  <c r="G650" i="35"/>
  <c r="G651" i="35"/>
  <c r="G652" i="35"/>
  <c r="G653" i="35"/>
  <c r="G654" i="35"/>
  <c r="G655" i="35"/>
  <c r="G656" i="35"/>
  <c r="G657" i="35"/>
  <c r="G658" i="35"/>
  <c r="G659" i="35"/>
  <c r="G660" i="35"/>
  <c r="G661" i="35"/>
  <c r="G662" i="35"/>
  <c r="G663" i="35"/>
  <c r="G664" i="35"/>
  <c r="G665" i="35"/>
  <c r="G666" i="35"/>
  <c r="G667" i="35"/>
  <c r="G668" i="35"/>
  <c r="G669" i="35"/>
  <c r="G670" i="35"/>
  <c r="G671" i="35"/>
  <c r="G672" i="35"/>
  <c r="G673" i="35"/>
  <c r="G674" i="35"/>
  <c r="G675" i="35"/>
  <c r="G676" i="35"/>
  <c r="G677" i="35"/>
  <c r="G678" i="35"/>
  <c r="G679" i="35"/>
  <c r="G680" i="35"/>
  <c r="G681" i="35"/>
  <c r="G682" i="35"/>
  <c r="G683" i="35"/>
  <c r="G684" i="35"/>
  <c r="G685" i="35"/>
  <c r="G686" i="35"/>
  <c r="G687" i="35"/>
  <c r="G688" i="35"/>
  <c r="G689" i="35"/>
  <c r="G690" i="35"/>
  <c r="G691" i="35"/>
  <c r="G692" i="35"/>
  <c r="G693" i="35"/>
  <c r="G694" i="35"/>
  <c r="G695" i="35"/>
  <c r="G696" i="35"/>
  <c r="G697" i="35"/>
  <c r="G698" i="35"/>
  <c r="G699" i="35"/>
  <c r="G700" i="35"/>
  <c r="G701" i="35"/>
  <c r="G702" i="35"/>
  <c r="G703" i="35"/>
  <c r="G704" i="35"/>
  <c r="G705" i="35"/>
  <c r="G706" i="35"/>
  <c r="G707" i="35"/>
  <c r="G708" i="35"/>
  <c r="G709" i="35"/>
  <c r="G710" i="35"/>
  <c r="G711" i="35"/>
  <c r="G712" i="35"/>
  <c r="G713" i="35"/>
  <c r="G714" i="35"/>
  <c r="G715" i="35"/>
  <c r="G716" i="35"/>
  <c r="G717" i="35"/>
  <c r="G718" i="35"/>
  <c r="G719" i="35"/>
  <c r="G720" i="35"/>
  <c r="G721" i="35"/>
  <c r="G722" i="35"/>
  <c r="G723" i="35"/>
  <c r="G724" i="35"/>
  <c r="G725" i="35"/>
  <c r="G726" i="35"/>
  <c r="G727" i="35"/>
  <c r="G728" i="35"/>
  <c r="G729" i="35"/>
  <c r="G730" i="35"/>
  <c r="G731" i="35"/>
  <c r="G732" i="35"/>
  <c r="G733" i="35"/>
  <c r="G734" i="35"/>
  <c r="G735" i="35"/>
  <c r="G736" i="35"/>
  <c r="G737" i="35"/>
  <c r="G738" i="35"/>
  <c r="G739" i="35"/>
  <c r="G740" i="35"/>
  <c r="G741" i="35"/>
  <c r="G742" i="35"/>
  <c r="G743" i="35"/>
  <c r="G744" i="35"/>
  <c r="G745" i="35"/>
  <c r="G746" i="35"/>
  <c r="G747" i="35"/>
  <c r="G748" i="35"/>
  <c r="G749" i="35"/>
  <c r="G750" i="35"/>
  <c r="G751" i="35"/>
  <c r="G752" i="35"/>
  <c r="G753" i="35"/>
  <c r="G754" i="35"/>
  <c r="G755" i="35"/>
  <c r="G756" i="35"/>
  <c r="G757" i="35"/>
  <c r="G758" i="35"/>
  <c r="G759" i="35"/>
  <c r="G760" i="35"/>
  <c r="G761" i="35"/>
  <c r="G762" i="35"/>
  <c r="G763" i="35"/>
  <c r="G764" i="35"/>
  <c r="G765" i="35"/>
  <c r="G766" i="35"/>
  <c r="G767" i="35"/>
  <c r="G768" i="35"/>
  <c r="G769" i="35"/>
  <c r="G770" i="35"/>
  <c r="G771" i="35"/>
  <c r="G772" i="35"/>
  <c r="G773" i="35"/>
  <c r="G774" i="35"/>
  <c r="G775" i="35"/>
  <c r="G776" i="35"/>
  <c r="G777" i="35"/>
  <c r="G778" i="35"/>
  <c r="G779" i="35"/>
  <c r="G780" i="35"/>
  <c r="G781" i="35"/>
  <c r="G782" i="35"/>
  <c r="G783" i="35"/>
  <c r="G784" i="35"/>
  <c r="G785" i="35"/>
  <c r="G786" i="35"/>
  <c r="G787" i="35"/>
  <c r="G788" i="35"/>
  <c r="G789" i="35"/>
  <c r="G790" i="35"/>
  <c r="G791" i="35"/>
  <c r="G792" i="35"/>
  <c r="G793" i="35"/>
  <c r="G794" i="35"/>
  <c r="G795" i="35"/>
  <c r="G796" i="35"/>
  <c r="G797" i="35"/>
  <c r="G798" i="35"/>
  <c r="G799" i="35"/>
  <c r="G800" i="35"/>
  <c r="G801" i="35"/>
  <c r="G802" i="35"/>
  <c r="G803" i="35"/>
  <c r="G804" i="35"/>
  <c r="G805" i="35"/>
  <c r="G806" i="35"/>
  <c r="G807" i="35"/>
  <c r="G808" i="35"/>
  <c r="G809" i="35"/>
  <c r="G810" i="35"/>
  <c r="G811" i="35"/>
  <c r="G812" i="35"/>
  <c r="G813" i="35"/>
  <c r="G814" i="35"/>
  <c r="G815" i="35"/>
  <c r="G816" i="35"/>
  <c r="G817" i="35"/>
  <c r="G818" i="35"/>
  <c r="G819" i="35"/>
  <c r="G820" i="35"/>
  <c r="G821" i="35"/>
  <c r="G822" i="35"/>
  <c r="G823" i="35"/>
  <c r="G824" i="35"/>
  <c r="G825" i="35"/>
  <c r="G826" i="35"/>
  <c r="G827" i="35"/>
  <c r="G828" i="35"/>
  <c r="G829" i="35"/>
  <c r="G830" i="35"/>
  <c r="G831" i="35"/>
  <c r="G832" i="35"/>
  <c r="G833" i="35"/>
  <c r="G834" i="35"/>
  <c r="G835" i="35"/>
  <c r="G836" i="35"/>
  <c r="G837" i="35"/>
  <c r="G838" i="35"/>
  <c r="G839" i="35"/>
  <c r="G840" i="35"/>
  <c r="G841" i="35"/>
  <c r="G842" i="35"/>
  <c r="G843" i="35"/>
  <c r="G844" i="35"/>
  <c r="G845" i="35"/>
  <c r="G846" i="35"/>
  <c r="G847" i="35"/>
  <c r="G848" i="35"/>
  <c r="G849" i="35"/>
  <c r="G850" i="35"/>
  <c r="G851" i="35"/>
  <c r="G852" i="35"/>
  <c r="G853" i="35"/>
  <c r="G854" i="35"/>
  <c r="G855" i="35"/>
  <c r="G856" i="35"/>
  <c r="G857" i="35"/>
  <c r="G858" i="35"/>
  <c r="G859" i="35"/>
  <c r="G860" i="35"/>
  <c r="G861" i="35"/>
  <c r="G862" i="35"/>
  <c r="G863" i="35"/>
  <c r="G864" i="35"/>
  <c r="G865" i="35"/>
  <c r="G866" i="35"/>
  <c r="G867" i="35"/>
  <c r="G868" i="35"/>
  <c r="G869" i="35"/>
  <c r="G870" i="35"/>
  <c r="G871" i="35"/>
  <c r="G872" i="35"/>
  <c r="G873" i="35"/>
  <c r="G874" i="35"/>
  <c r="G875" i="35"/>
  <c r="G876" i="35"/>
  <c r="G877" i="35"/>
  <c r="G878" i="35"/>
  <c r="G879" i="35"/>
  <c r="G880" i="35"/>
  <c r="G881" i="35"/>
  <c r="G882" i="35"/>
  <c r="G883" i="35"/>
  <c r="G884" i="35"/>
  <c r="G885" i="35"/>
  <c r="G886" i="35"/>
  <c r="G887" i="35"/>
  <c r="G888" i="35"/>
  <c r="G889" i="35"/>
  <c r="G890" i="35"/>
  <c r="G891" i="35"/>
  <c r="G892" i="35"/>
  <c r="G893" i="35"/>
  <c r="G894" i="35"/>
  <c r="G895" i="35"/>
  <c r="G896" i="35"/>
  <c r="G897" i="35"/>
  <c r="G898" i="35"/>
  <c r="G899" i="35"/>
  <c r="G900" i="35"/>
  <c r="G901" i="35"/>
  <c r="G902" i="35"/>
  <c r="G903" i="35"/>
  <c r="G904" i="35"/>
  <c r="G905" i="35"/>
  <c r="G906" i="35"/>
  <c r="G907" i="35"/>
  <c r="G908" i="35"/>
  <c r="G909" i="35"/>
  <c r="G910" i="35"/>
  <c r="G911" i="35"/>
  <c r="G912" i="35"/>
  <c r="G913" i="35"/>
  <c r="G914" i="35"/>
  <c r="G915" i="35"/>
  <c r="G916" i="35"/>
  <c r="G917" i="35"/>
  <c r="G918" i="35"/>
  <c r="G919" i="35"/>
  <c r="G920" i="35"/>
  <c r="G921" i="35"/>
  <c r="G922" i="35"/>
  <c r="G923" i="35"/>
  <c r="G924" i="35"/>
  <c r="G925" i="35"/>
  <c r="G926" i="35"/>
  <c r="G927" i="35"/>
  <c r="G928" i="35"/>
  <c r="G929" i="35"/>
  <c r="G930" i="35"/>
  <c r="G931" i="35"/>
  <c r="G932" i="35"/>
  <c r="G933" i="35"/>
  <c r="G934" i="35"/>
  <c r="G935" i="35"/>
  <c r="G936" i="35"/>
  <c r="G937" i="35"/>
  <c r="G938" i="35"/>
  <c r="G939" i="35"/>
  <c r="G940" i="35"/>
  <c r="G941" i="35"/>
  <c r="G942" i="35"/>
  <c r="G943" i="35"/>
  <c r="G944" i="35"/>
  <c r="G945" i="35"/>
  <c r="G946" i="35"/>
  <c r="G947" i="35"/>
  <c r="G948" i="35"/>
  <c r="G949" i="35"/>
  <c r="G950" i="35"/>
  <c r="G951" i="35"/>
  <c r="G952" i="35"/>
  <c r="G953" i="35"/>
  <c r="G954" i="35"/>
  <c r="G955" i="35"/>
  <c r="G956" i="35"/>
  <c r="G957" i="35"/>
  <c r="G958" i="35"/>
  <c r="G959" i="35"/>
  <c r="G960" i="35"/>
  <c r="G961" i="35"/>
  <c r="G962" i="35"/>
  <c r="G963" i="35"/>
  <c r="G964" i="35"/>
  <c r="G965" i="35"/>
  <c r="G966" i="35"/>
  <c r="G967" i="35"/>
  <c r="G968" i="35"/>
  <c r="G969" i="35"/>
  <c r="G970" i="35"/>
  <c r="G971" i="35"/>
  <c r="G972" i="35"/>
  <c r="G973" i="35"/>
  <c r="G974" i="35"/>
  <c r="G975" i="35"/>
  <c r="G976" i="35"/>
  <c r="G977" i="35"/>
  <c r="G978" i="35"/>
  <c r="G979" i="35"/>
  <c r="G980" i="35"/>
  <c r="G981" i="35"/>
  <c r="G982" i="35"/>
  <c r="G983" i="35"/>
  <c r="G984" i="35"/>
  <c r="G985" i="35"/>
  <c r="G986" i="35"/>
  <c r="G987" i="35"/>
  <c r="G988" i="35"/>
  <c r="G989" i="35"/>
  <c r="G990" i="35"/>
  <c r="G991" i="35"/>
  <c r="G992" i="35"/>
  <c r="G993" i="35"/>
  <c r="G994" i="35"/>
  <c r="G995" i="35"/>
  <c r="G996" i="35"/>
  <c r="G997" i="35"/>
  <c r="G998" i="35"/>
  <c r="G999" i="35"/>
  <c r="G1000" i="35"/>
  <c r="G1001" i="35"/>
  <c r="G1002" i="35"/>
  <c r="G1003" i="35"/>
  <c r="G1004" i="35"/>
  <c r="G1005" i="35"/>
  <c r="G1006" i="35"/>
  <c r="G1007" i="35"/>
  <c r="G1008" i="35"/>
  <c r="G1009" i="35"/>
  <c r="G1010" i="35"/>
  <c r="G1011" i="35"/>
  <c r="G1012" i="35"/>
  <c r="G1013" i="35"/>
  <c r="G1014" i="35"/>
  <c r="G1015" i="35"/>
  <c r="G1016" i="35"/>
  <c r="G1017" i="35"/>
  <c r="G1018" i="35"/>
  <c r="G1019" i="35"/>
  <c r="G1020" i="35"/>
  <c r="G1021" i="35"/>
  <c r="G1022" i="35"/>
  <c r="G1023" i="35"/>
  <c r="G1024" i="35"/>
  <c r="G1025" i="35"/>
  <c r="G1026" i="35"/>
  <c r="G1027" i="35"/>
  <c r="G1028" i="35"/>
  <c r="G1029" i="35"/>
  <c r="G1030" i="35"/>
  <c r="G1031" i="35"/>
  <c r="G1032" i="35"/>
  <c r="G1033" i="35"/>
  <c r="G1034" i="35"/>
  <c r="G1035" i="35"/>
  <c r="G1036" i="35"/>
  <c r="G1037" i="35"/>
  <c r="G1038" i="35"/>
  <c r="G1039" i="35"/>
  <c r="G1040" i="35"/>
  <c r="G1041" i="35"/>
  <c r="G1042" i="35"/>
  <c r="G1043" i="35"/>
  <c r="G1044" i="35"/>
  <c r="G1045" i="35"/>
  <c r="G1046" i="35"/>
  <c r="G1047" i="35"/>
  <c r="G1048" i="35"/>
  <c r="G1049" i="35"/>
  <c r="G1050" i="35"/>
  <c r="G1051" i="35"/>
  <c r="G1052" i="35"/>
  <c r="G1053" i="35"/>
  <c r="G1054" i="35"/>
  <c r="G1055" i="35"/>
  <c r="G1056" i="35"/>
  <c r="G1057" i="35"/>
  <c r="G1058" i="35"/>
  <c r="G1059" i="35"/>
  <c r="G1060" i="35"/>
  <c r="G1061" i="35"/>
  <c r="G1062" i="35"/>
  <c r="G1063" i="35"/>
  <c r="G1064" i="35"/>
  <c r="G1065" i="35"/>
  <c r="G1066" i="35"/>
  <c r="G1067" i="35"/>
  <c r="G1068" i="35"/>
  <c r="G1069" i="35"/>
  <c r="G1070" i="35"/>
  <c r="G1071" i="35"/>
  <c r="G1072" i="35"/>
  <c r="G1073" i="35"/>
  <c r="G1074" i="35"/>
  <c r="G1075" i="35"/>
  <c r="G1076" i="35"/>
  <c r="G1077" i="35"/>
  <c r="G1078" i="35"/>
  <c r="G1079" i="35"/>
  <c r="G1080" i="35"/>
  <c r="G1081" i="35"/>
  <c r="G1082" i="35"/>
  <c r="G1083" i="35"/>
  <c r="G1084" i="35"/>
  <c r="G1085" i="35"/>
  <c r="G1086" i="35"/>
  <c r="G1087" i="35"/>
  <c r="G1088" i="35"/>
  <c r="G1089" i="35"/>
  <c r="G1090" i="35"/>
  <c r="G1091" i="35"/>
  <c r="G1092" i="35"/>
  <c r="G1093" i="35"/>
  <c r="G1094" i="35"/>
  <c r="G1095" i="35"/>
  <c r="G1096" i="35"/>
  <c r="G1097" i="35"/>
  <c r="G1098" i="35"/>
  <c r="G1099" i="35"/>
  <c r="G1100" i="35"/>
  <c r="G1101" i="35"/>
  <c r="G1102" i="35"/>
  <c r="G1103" i="35"/>
  <c r="G1104" i="35"/>
  <c r="G1105" i="35"/>
  <c r="G1106" i="35"/>
  <c r="G1107" i="35"/>
  <c r="G1108" i="35"/>
  <c r="G1109" i="35"/>
  <c r="G1110" i="35"/>
  <c r="G1111" i="35"/>
  <c r="G1112" i="35"/>
  <c r="G1113" i="35"/>
  <c r="G1114" i="35"/>
  <c r="G1115" i="35"/>
  <c r="G1116" i="35"/>
  <c r="G1117" i="35"/>
  <c r="G1118" i="35"/>
  <c r="G1119" i="35"/>
  <c r="G1120" i="35"/>
  <c r="G1121" i="35"/>
  <c r="G1122" i="35"/>
  <c r="G1123" i="35"/>
  <c r="G1124" i="35"/>
  <c r="G1125" i="35"/>
  <c r="G1126" i="35"/>
  <c r="G1127" i="35"/>
  <c r="G1128" i="35"/>
  <c r="G1129" i="35"/>
  <c r="G1130" i="35"/>
  <c r="G1131" i="35"/>
  <c r="G1132" i="35"/>
  <c r="G1133" i="35"/>
  <c r="G1134" i="35"/>
  <c r="G1135" i="35"/>
  <c r="G1136" i="35"/>
  <c r="G1137" i="35"/>
  <c r="G1138" i="35"/>
  <c r="G1139" i="35"/>
  <c r="G1140" i="35"/>
  <c r="G1141" i="35"/>
  <c r="G1142" i="35"/>
  <c r="G1143" i="35"/>
  <c r="G1144" i="35"/>
  <c r="G1145" i="35"/>
  <c r="G1146" i="35"/>
  <c r="G1147" i="35"/>
  <c r="G1148" i="35"/>
  <c r="G1149" i="35"/>
  <c r="G1150" i="35"/>
  <c r="G1151" i="35"/>
  <c r="G1152" i="35"/>
  <c r="G1153" i="35"/>
  <c r="G1154" i="35"/>
  <c r="G1155" i="35"/>
  <c r="G1156" i="35"/>
  <c r="G1157" i="35"/>
  <c r="G1158" i="35"/>
  <c r="G1159" i="35"/>
  <c r="G1160" i="35"/>
  <c r="G1161" i="35"/>
  <c r="G1162" i="35"/>
  <c r="G1163" i="35"/>
  <c r="G1164" i="35"/>
  <c r="G1165" i="35"/>
  <c r="G1166" i="35"/>
  <c r="G1167" i="35"/>
  <c r="G1168" i="35"/>
  <c r="G1169" i="35"/>
  <c r="G1170" i="35"/>
  <c r="G1171" i="35"/>
  <c r="G1172" i="35"/>
  <c r="G1173" i="35"/>
  <c r="G1174" i="35"/>
  <c r="G1175" i="35"/>
  <c r="G1176" i="35"/>
  <c r="G1177" i="35"/>
  <c r="G1178" i="35"/>
  <c r="G1179" i="35"/>
  <c r="G1180" i="35"/>
  <c r="G1181" i="35"/>
  <c r="G1182" i="35"/>
  <c r="G1183" i="35"/>
  <c r="G1184" i="35"/>
  <c r="G1185" i="35"/>
  <c r="G1186" i="35"/>
  <c r="G1187" i="35"/>
  <c r="G1188" i="35"/>
  <c r="G1189" i="35"/>
  <c r="G1190" i="35"/>
  <c r="G1191" i="35"/>
  <c r="G1192" i="35"/>
  <c r="G1193" i="35"/>
  <c r="G1194" i="35"/>
  <c r="G1195" i="35"/>
  <c r="G1196" i="35"/>
  <c r="G1197" i="35"/>
  <c r="G1198" i="35"/>
  <c r="G1199" i="35"/>
  <c r="G1200" i="35"/>
  <c r="G1201" i="35"/>
  <c r="G1202" i="35"/>
  <c r="G1203" i="35"/>
  <c r="G1204" i="35"/>
  <c r="G1205" i="35"/>
  <c r="G1206" i="35"/>
  <c r="G1207" i="35"/>
  <c r="G1208" i="35"/>
  <c r="G1209" i="35"/>
  <c r="G1210" i="35"/>
  <c r="G1211" i="35"/>
  <c r="G1212" i="35"/>
  <c r="G1213" i="35"/>
  <c r="G1214" i="35"/>
  <c r="G1215" i="35"/>
  <c r="G1216" i="35"/>
  <c r="G1217" i="35"/>
  <c r="G1218" i="35"/>
  <c r="G1219" i="35"/>
  <c r="G1220" i="35"/>
  <c r="G1221" i="35"/>
  <c r="G1222" i="35"/>
  <c r="G1223" i="35"/>
  <c r="G1224" i="35"/>
  <c r="G1225" i="35"/>
  <c r="G1226" i="35"/>
  <c r="G1227" i="35"/>
  <c r="G1228" i="35"/>
  <c r="G1229" i="35"/>
  <c r="G1230" i="35"/>
  <c r="G1231" i="35"/>
  <c r="G1232" i="35"/>
  <c r="G1233" i="35"/>
  <c r="G1234" i="35"/>
  <c r="G1235" i="35"/>
  <c r="G1236" i="35"/>
  <c r="G1237" i="35"/>
  <c r="G1238" i="35"/>
  <c r="G1239" i="35"/>
  <c r="G1240" i="35"/>
  <c r="G1241" i="35"/>
  <c r="G1242" i="35"/>
  <c r="G1243" i="35"/>
  <c r="G1244" i="35"/>
  <c r="G1245" i="35"/>
  <c r="G1246" i="35"/>
  <c r="G1247" i="35"/>
  <c r="G1248" i="35"/>
  <c r="G1249" i="35"/>
  <c r="G1250" i="35"/>
  <c r="G1251" i="35"/>
  <c r="G1252" i="35"/>
  <c r="G1253" i="35"/>
  <c r="G1254" i="35"/>
  <c r="G1255" i="35"/>
  <c r="G1256" i="35"/>
  <c r="G1257" i="35"/>
  <c r="G1258" i="35"/>
  <c r="G1259" i="35"/>
  <c r="G1260" i="35"/>
  <c r="G1261" i="35"/>
  <c r="G1262" i="35"/>
  <c r="G1263" i="35"/>
  <c r="G1264" i="35"/>
  <c r="G1265" i="35"/>
  <c r="G1266" i="35"/>
  <c r="G1267" i="35"/>
  <c r="G1268" i="35"/>
  <c r="G1269" i="35"/>
  <c r="G1270" i="35"/>
  <c r="G1271" i="35"/>
  <c r="G1272" i="35"/>
  <c r="G1273" i="35"/>
  <c r="G1274" i="35"/>
  <c r="G1275" i="35"/>
  <c r="G1276" i="35"/>
  <c r="G1277" i="35"/>
  <c r="G1278" i="35"/>
  <c r="G1279" i="35"/>
  <c r="G1280" i="35"/>
  <c r="G1281" i="35"/>
  <c r="G1282" i="35"/>
  <c r="G1283" i="35"/>
  <c r="G1284" i="35"/>
  <c r="G1285" i="35"/>
  <c r="G1286" i="35"/>
  <c r="G1287" i="35"/>
  <c r="G1288" i="35"/>
  <c r="G1289" i="35"/>
  <c r="G1290" i="35"/>
  <c r="G1291" i="35"/>
  <c r="G1292" i="35"/>
  <c r="G1293" i="35"/>
  <c r="G1294" i="35"/>
  <c r="G1295" i="35"/>
  <c r="G1296" i="35"/>
  <c r="G1297" i="35"/>
  <c r="G1298" i="35"/>
  <c r="G1299" i="35"/>
  <c r="G1300" i="35"/>
  <c r="G1301" i="35"/>
  <c r="G1302" i="35"/>
  <c r="G1303" i="35"/>
  <c r="G1304" i="35"/>
  <c r="G1305" i="35"/>
  <c r="G1306" i="35"/>
  <c r="G1307" i="35"/>
  <c r="G1308" i="35"/>
  <c r="G1309" i="35"/>
  <c r="G1310" i="35"/>
  <c r="G1311" i="35"/>
  <c r="G1312" i="35"/>
  <c r="G1313" i="35"/>
  <c r="G1314" i="35"/>
  <c r="G1315" i="35"/>
  <c r="G1316" i="35"/>
  <c r="G1317" i="35"/>
  <c r="G1318" i="35"/>
  <c r="G1319" i="35"/>
  <c r="G1320" i="35"/>
  <c r="G1321" i="35"/>
  <c r="G1322" i="35"/>
  <c r="G1323" i="35"/>
  <c r="G1324" i="35"/>
  <c r="G1325" i="35"/>
  <c r="G1326" i="35"/>
  <c r="G1327" i="35"/>
  <c r="G1328" i="35"/>
  <c r="G1329" i="35"/>
  <c r="G1330" i="35"/>
  <c r="G1331" i="35"/>
  <c r="G1332" i="35"/>
  <c r="G1333" i="35"/>
  <c r="G1334" i="35"/>
  <c r="G1335" i="35"/>
  <c r="G1336" i="35"/>
  <c r="G1337" i="35"/>
  <c r="G1338" i="35"/>
  <c r="G1339" i="35"/>
  <c r="G1340" i="35"/>
  <c r="G1341" i="35"/>
  <c r="G1342" i="35"/>
  <c r="G1343" i="35"/>
  <c r="G1344" i="35"/>
  <c r="G1345" i="35"/>
  <c r="G1346" i="35"/>
  <c r="G1347" i="35"/>
  <c r="G1348" i="35"/>
  <c r="G1349" i="35"/>
  <c r="G1350" i="35"/>
  <c r="G1351" i="35"/>
  <c r="G1352" i="35"/>
  <c r="G1353" i="35"/>
  <c r="G1354" i="35"/>
  <c r="G1355" i="35"/>
  <c r="G1356" i="35"/>
  <c r="G1357" i="35"/>
  <c r="G1358" i="35"/>
  <c r="G1359" i="35"/>
  <c r="G1360" i="35"/>
  <c r="G1361" i="35"/>
  <c r="G1362" i="35"/>
  <c r="G1363" i="35"/>
  <c r="G1364" i="35"/>
  <c r="G1365" i="35"/>
  <c r="G1366" i="35"/>
  <c r="G1367" i="35"/>
  <c r="G1368" i="35"/>
  <c r="G1369" i="35"/>
  <c r="G1370" i="35"/>
  <c r="G1371" i="35"/>
  <c r="G1372" i="35"/>
  <c r="G1373" i="35"/>
  <c r="G1374" i="35"/>
  <c r="G1375" i="35"/>
  <c r="G1376" i="35"/>
  <c r="G1377" i="35"/>
  <c r="G1378" i="35"/>
  <c r="G1379" i="35"/>
  <c r="G1380" i="35"/>
  <c r="G1381" i="35"/>
  <c r="G1382" i="35"/>
  <c r="G1383" i="35"/>
  <c r="G1384" i="35"/>
  <c r="G1385" i="35"/>
  <c r="G1386" i="35"/>
  <c r="G1387" i="35"/>
  <c r="G1388" i="35"/>
  <c r="G1389" i="35"/>
  <c r="G1390" i="35"/>
  <c r="G1391" i="35"/>
  <c r="G1392" i="35"/>
  <c r="G1393" i="35"/>
  <c r="G1394" i="35"/>
  <c r="G1395" i="35"/>
  <c r="G1396" i="35"/>
  <c r="G1397" i="35"/>
  <c r="G1398" i="35"/>
  <c r="G1399" i="35"/>
  <c r="G1400" i="35"/>
  <c r="G1401" i="35"/>
  <c r="G1402" i="35"/>
  <c r="G1403" i="35"/>
  <c r="G1404" i="35"/>
  <c r="G1405" i="35"/>
  <c r="G1406" i="35"/>
  <c r="G1407" i="35"/>
  <c r="G1408" i="35"/>
  <c r="G1409" i="35"/>
  <c r="G1410" i="35"/>
  <c r="G1411" i="35"/>
  <c r="G1412" i="35"/>
  <c r="G1413" i="35"/>
  <c r="G1414" i="35"/>
  <c r="G1415" i="35"/>
  <c r="G1416" i="35"/>
  <c r="G1417" i="35"/>
  <c r="G1418" i="35"/>
  <c r="G1419" i="35"/>
  <c r="G1420" i="35"/>
  <c r="G1421" i="35"/>
  <c r="G1422" i="35"/>
  <c r="G1423" i="35"/>
  <c r="G1424" i="35"/>
  <c r="G1425" i="35"/>
  <c r="G1426" i="35"/>
  <c r="G1427" i="35"/>
  <c r="G1428" i="35"/>
  <c r="G1429" i="35"/>
  <c r="G1430" i="35"/>
  <c r="G1431" i="35"/>
  <c r="G1432" i="35"/>
  <c r="G1433" i="35"/>
  <c r="G1434" i="35"/>
  <c r="G1435" i="35"/>
  <c r="G1436" i="35"/>
  <c r="G1437" i="35"/>
  <c r="G1438" i="35"/>
  <c r="G1439" i="35"/>
  <c r="G1440" i="35"/>
  <c r="G1441" i="35"/>
  <c r="G1442" i="35"/>
  <c r="G1443" i="35"/>
  <c r="G1444" i="35"/>
  <c r="G1445" i="35"/>
  <c r="G1446" i="35"/>
  <c r="G1447" i="35"/>
  <c r="G1448" i="35"/>
  <c r="G1449" i="35"/>
  <c r="G1450" i="35"/>
  <c r="G1451" i="35"/>
  <c r="G1452" i="35"/>
  <c r="G1453" i="35"/>
  <c r="G1454" i="35"/>
  <c r="G1455" i="35"/>
  <c r="G1456" i="35"/>
  <c r="G1457" i="35"/>
  <c r="G1458" i="35"/>
  <c r="G1459" i="35"/>
  <c r="G1460" i="35"/>
  <c r="G1461" i="35"/>
  <c r="G1462" i="35"/>
  <c r="G1463" i="35"/>
  <c r="G1464" i="35"/>
  <c r="G1465" i="35"/>
  <c r="G1466" i="35"/>
  <c r="G1467" i="35"/>
  <c r="G1468" i="35"/>
  <c r="G1469" i="35"/>
  <c r="G1470" i="35"/>
  <c r="G1471" i="35"/>
  <c r="G1472" i="35"/>
  <c r="G1473" i="35"/>
  <c r="G1474" i="35"/>
  <c r="G1475" i="35"/>
  <c r="G1476" i="35"/>
  <c r="G1477" i="35"/>
  <c r="G1478" i="35"/>
  <c r="G1479" i="35"/>
  <c r="G1480" i="35"/>
  <c r="G1481" i="35"/>
  <c r="G1482" i="35"/>
  <c r="G1483" i="35"/>
  <c r="G1484" i="35"/>
  <c r="G1485" i="35"/>
  <c r="G1486" i="35"/>
  <c r="G1487" i="35"/>
  <c r="G1488" i="35"/>
  <c r="G1489" i="35"/>
  <c r="G1490" i="35"/>
  <c r="G1491" i="35"/>
  <c r="G1492" i="35"/>
  <c r="G1493" i="35"/>
  <c r="G1494" i="35"/>
  <c r="G1495" i="35"/>
  <c r="G1496" i="35"/>
  <c r="G1497" i="35"/>
  <c r="G1498" i="35"/>
  <c r="G1499" i="35"/>
  <c r="G1500" i="35"/>
  <c r="G1501" i="35"/>
  <c r="G1502" i="35"/>
  <c r="G1503" i="35"/>
  <c r="G1504" i="35"/>
  <c r="G1505" i="35"/>
  <c r="G1506" i="35"/>
  <c r="G1507" i="35"/>
  <c r="G1508" i="35"/>
  <c r="G1509" i="35"/>
  <c r="G1510" i="35"/>
  <c r="G1511" i="35"/>
  <c r="G1512" i="35"/>
  <c r="G1513" i="35"/>
  <c r="G1514" i="35"/>
  <c r="G1515" i="35"/>
  <c r="G1516" i="35"/>
  <c r="G1517" i="35"/>
  <c r="G1518" i="35"/>
  <c r="G1519" i="35"/>
  <c r="G1520" i="35"/>
  <c r="G1521" i="35"/>
  <c r="G1522" i="35"/>
  <c r="G1523" i="35"/>
  <c r="G1524" i="35"/>
  <c r="G1525" i="35"/>
  <c r="G1526" i="35"/>
  <c r="G1527" i="35"/>
  <c r="G1528" i="35"/>
  <c r="G1529" i="35"/>
  <c r="G1530" i="35"/>
  <c r="G1531" i="35"/>
  <c r="G1532" i="35"/>
  <c r="G1533" i="35"/>
  <c r="G1534" i="35"/>
  <c r="G1535" i="35"/>
  <c r="G1536" i="35"/>
  <c r="G1537" i="35"/>
  <c r="G1538" i="35"/>
  <c r="G1539" i="35"/>
  <c r="G1540" i="35"/>
  <c r="G1541" i="35"/>
  <c r="G1542" i="35"/>
  <c r="G1543" i="35"/>
  <c r="G1544" i="35"/>
  <c r="G1545" i="35"/>
  <c r="G1546" i="35"/>
  <c r="G1547" i="35"/>
  <c r="G1548" i="35"/>
  <c r="G1549" i="35"/>
  <c r="G1550" i="35"/>
  <c r="G1551" i="35"/>
  <c r="G1552" i="35"/>
  <c r="G1553" i="35"/>
  <c r="G1554" i="35"/>
  <c r="G1555" i="35"/>
  <c r="G1556" i="35"/>
  <c r="G1557" i="35"/>
  <c r="G1558" i="35"/>
  <c r="G1559" i="35"/>
  <c r="G1560" i="35"/>
  <c r="G1561" i="35"/>
  <c r="G1562" i="35"/>
  <c r="G1563" i="35"/>
  <c r="G1564" i="35"/>
  <c r="G1565" i="35"/>
  <c r="G1566" i="35"/>
  <c r="G1567" i="35"/>
  <c r="G1568" i="35"/>
  <c r="G1569" i="35"/>
  <c r="G1570" i="35"/>
  <c r="G1571" i="35"/>
  <c r="G1572" i="35"/>
  <c r="G1573" i="35"/>
  <c r="G1574" i="35"/>
  <c r="G1575" i="35"/>
  <c r="G1576" i="35"/>
  <c r="G1577" i="35"/>
  <c r="G1578" i="35"/>
  <c r="G1579" i="35"/>
  <c r="G1580" i="35"/>
  <c r="G1581" i="35"/>
  <c r="G1582" i="35"/>
  <c r="G1583" i="35"/>
  <c r="G1584" i="35"/>
  <c r="G1585" i="35"/>
  <c r="G1586" i="35"/>
  <c r="G1587" i="35"/>
  <c r="G1588" i="35"/>
  <c r="G1589" i="35"/>
  <c r="G1590" i="35"/>
  <c r="G1591" i="35"/>
  <c r="G1592" i="35"/>
  <c r="G1593" i="35"/>
  <c r="G1594" i="35"/>
  <c r="G1595" i="35"/>
  <c r="G1596" i="35"/>
  <c r="G1597" i="35"/>
  <c r="G1598" i="35"/>
  <c r="G1599" i="35"/>
  <c r="G1600" i="35"/>
  <c r="G1601" i="35"/>
  <c r="G1602" i="35"/>
  <c r="G1603" i="35"/>
  <c r="G1604" i="35"/>
  <c r="G1605" i="35"/>
  <c r="G1606" i="35"/>
  <c r="G1607" i="35"/>
  <c r="G1608" i="35"/>
  <c r="G1609" i="35"/>
  <c r="G1610" i="35"/>
  <c r="G1611" i="35"/>
  <c r="G1612" i="35"/>
  <c r="G1613" i="35"/>
  <c r="G1614" i="35"/>
  <c r="G1615" i="35"/>
  <c r="G1616" i="35"/>
  <c r="G1617" i="35"/>
  <c r="G1618" i="35"/>
  <c r="G1619" i="35"/>
  <c r="G1620" i="35"/>
  <c r="G1621" i="35"/>
  <c r="G1622" i="35"/>
  <c r="G1623" i="35"/>
  <c r="G1624" i="35"/>
  <c r="G1625" i="35"/>
  <c r="G1626" i="35"/>
  <c r="G1627" i="35"/>
  <c r="G1628" i="35"/>
  <c r="G1629" i="35"/>
  <c r="G1630" i="35"/>
  <c r="G1631" i="35"/>
  <c r="G1632" i="35"/>
  <c r="G1633" i="35"/>
  <c r="G1634" i="35"/>
  <c r="G1635" i="35"/>
  <c r="G1636" i="35"/>
  <c r="G1637" i="35"/>
  <c r="G1638" i="35"/>
  <c r="G1639" i="35"/>
  <c r="G1640" i="35"/>
  <c r="G1641" i="35"/>
  <c r="G1642" i="35"/>
  <c r="G1643" i="35"/>
  <c r="G1644" i="35"/>
  <c r="G1645" i="35"/>
  <c r="G1646" i="35"/>
  <c r="G1647" i="35"/>
  <c r="G1648" i="35"/>
  <c r="G1649" i="35"/>
  <c r="G1650" i="35"/>
  <c r="G1651" i="35"/>
  <c r="G1652" i="35"/>
  <c r="G1653" i="35"/>
  <c r="G1654" i="35"/>
  <c r="G1655" i="35"/>
  <c r="G1656" i="35"/>
  <c r="G1657" i="35"/>
  <c r="G1658" i="35"/>
  <c r="G1659" i="35"/>
  <c r="G1660" i="35"/>
  <c r="G1661" i="35"/>
  <c r="G1662" i="35"/>
  <c r="G1663" i="35"/>
  <c r="G1664" i="35"/>
  <c r="G1665" i="35"/>
  <c r="G1666" i="35"/>
  <c r="G1667" i="35"/>
  <c r="G1668" i="35"/>
  <c r="G1669" i="35"/>
  <c r="G1670" i="35"/>
  <c r="G1671" i="35"/>
  <c r="G1672" i="35"/>
  <c r="G1673" i="35"/>
  <c r="G1674" i="35"/>
  <c r="G1675" i="35"/>
  <c r="G1676" i="35"/>
  <c r="G1677" i="35"/>
  <c r="G1678" i="35"/>
  <c r="G1679" i="35"/>
  <c r="G1680" i="35"/>
  <c r="G1681" i="35"/>
  <c r="G1682" i="35"/>
  <c r="G1683" i="35"/>
  <c r="G1684" i="35"/>
  <c r="G1685" i="35"/>
  <c r="G1686" i="35"/>
  <c r="G1687" i="35"/>
  <c r="G1688" i="35"/>
  <c r="G1689" i="35"/>
  <c r="G1690" i="35"/>
  <c r="G1691" i="35"/>
  <c r="G1692" i="35"/>
  <c r="G1693" i="35"/>
  <c r="G1694" i="35"/>
  <c r="G1695" i="35"/>
  <c r="G1696" i="35"/>
  <c r="G1697" i="35"/>
  <c r="G1698" i="35"/>
  <c r="G1699" i="35"/>
  <c r="G1700" i="35"/>
  <c r="G1701" i="35"/>
  <c r="G1702" i="35"/>
  <c r="G1703" i="35"/>
  <c r="G1704" i="35"/>
  <c r="G1705" i="35"/>
  <c r="G1706" i="35"/>
  <c r="G1707" i="35"/>
  <c r="G1708" i="35"/>
  <c r="G1709" i="35"/>
  <c r="G1710" i="35"/>
  <c r="G1711" i="35"/>
  <c r="G1712" i="35"/>
  <c r="G1713" i="35"/>
  <c r="G1714" i="35"/>
  <c r="G1715" i="35"/>
  <c r="G1716" i="35"/>
  <c r="G1717" i="35"/>
  <c r="G1718" i="35"/>
  <c r="G1719" i="35"/>
  <c r="G1720" i="35"/>
  <c r="G1721" i="35"/>
  <c r="G1722" i="35"/>
  <c r="G1723" i="35"/>
  <c r="G1724" i="35"/>
  <c r="G1725" i="35"/>
  <c r="G1726" i="35"/>
  <c r="G1727" i="35"/>
  <c r="G1728" i="35"/>
  <c r="G1729" i="35"/>
  <c r="G1730" i="35"/>
  <c r="G1731" i="35"/>
  <c r="G1732" i="35"/>
  <c r="G1733" i="35"/>
  <c r="G1734" i="35"/>
  <c r="G1735" i="35"/>
  <c r="G1736" i="35"/>
  <c r="G1737" i="35"/>
  <c r="G1738" i="35"/>
  <c r="G1739" i="35"/>
  <c r="G1740" i="35"/>
  <c r="G1741" i="35"/>
  <c r="G1742" i="35"/>
  <c r="G1743" i="35"/>
  <c r="G1744" i="35"/>
  <c r="G1745" i="35"/>
  <c r="G1746" i="35"/>
  <c r="G1747" i="35"/>
  <c r="G1748" i="35"/>
  <c r="G1749" i="35"/>
  <c r="G1750" i="35"/>
  <c r="G1751" i="35"/>
  <c r="G1752" i="35"/>
  <c r="G1753" i="35"/>
  <c r="G1754" i="35"/>
  <c r="G1755" i="35"/>
  <c r="G1756" i="35"/>
  <c r="G1757" i="35"/>
  <c r="G1758" i="35"/>
  <c r="G1759" i="35"/>
  <c r="G1760" i="35"/>
  <c r="G1761" i="35"/>
  <c r="G1762" i="35"/>
  <c r="G1763" i="35"/>
  <c r="G1764" i="35"/>
  <c r="G1765" i="35"/>
  <c r="G1766" i="35"/>
  <c r="G1767" i="35"/>
  <c r="G1768" i="35"/>
  <c r="G1769" i="35"/>
  <c r="G1770" i="35"/>
  <c r="G1771" i="35"/>
  <c r="G1772" i="35"/>
  <c r="G1773" i="35"/>
  <c r="G1774" i="35"/>
  <c r="G1775" i="35"/>
  <c r="G1776" i="35"/>
  <c r="G1777" i="35"/>
  <c r="G1778" i="35"/>
  <c r="G1779" i="35"/>
  <c r="G1780" i="35"/>
  <c r="G1781" i="35"/>
  <c r="G1782" i="35"/>
  <c r="G1783" i="35"/>
  <c r="G1784" i="35"/>
  <c r="G1785" i="35"/>
  <c r="G1786" i="35"/>
  <c r="G1787" i="35"/>
  <c r="G1788" i="35"/>
  <c r="G1789" i="35"/>
  <c r="G1790" i="35"/>
  <c r="G1791" i="35"/>
  <c r="G1792" i="35"/>
  <c r="G1793" i="35"/>
  <c r="G1794" i="35"/>
  <c r="G1795" i="35"/>
  <c r="G1796" i="35"/>
  <c r="G1797" i="35"/>
  <c r="G1798" i="35"/>
  <c r="G1799" i="35"/>
  <c r="G1800" i="35"/>
  <c r="G1801" i="35"/>
  <c r="G1802" i="35"/>
  <c r="G1803" i="35"/>
  <c r="G1804" i="35"/>
  <c r="G1805" i="35"/>
  <c r="G1806" i="35"/>
  <c r="G1807" i="35"/>
  <c r="G1808" i="35"/>
  <c r="G1809" i="35"/>
  <c r="G1810" i="35"/>
  <c r="G1811" i="35"/>
  <c r="G1812" i="35"/>
  <c r="G1813" i="35"/>
  <c r="G1814" i="35"/>
  <c r="G1815" i="35"/>
  <c r="G1816" i="35"/>
  <c r="G1817" i="35"/>
  <c r="G1818" i="35"/>
  <c r="G1819" i="35"/>
  <c r="G1820" i="35"/>
  <c r="G1821" i="35"/>
  <c r="G1822" i="35"/>
  <c r="G1823" i="35"/>
  <c r="G1824" i="35"/>
  <c r="G1825" i="35"/>
  <c r="G1826" i="35"/>
  <c r="G1827" i="35"/>
  <c r="G1828" i="35"/>
  <c r="G1829" i="35"/>
  <c r="G1830" i="35"/>
  <c r="G1831" i="35"/>
  <c r="G1832" i="35"/>
  <c r="G1833" i="35"/>
  <c r="G1834" i="35"/>
  <c r="G1835" i="35"/>
  <c r="G1836" i="35"/>
  <c r="G1837" i="35"/>
  <c r="G1838" i="35"/>
  <c r="G1839" i="35"/>
  <c r="G1840" i="35"/>
  <c r="G1841" i="35"/>
  <c r="G1842" i="35"/>
  <c r="G1843" i="35"/>
  <c r="G1844" i="35"/>
  <c r="G1845" i="35"/>
  <c r="G1846" i="35"/>
  <c r="G1847" i="35"/>
  <c r="G1848" i="35"/>
  <c r="G1849" i="35"/>
  <c r="G1850" i="35"/>
  <c r="G1851" i="35"/>
  <c r="G1852" i="35"/>
  <c r="G1853" i="35"/>
  <c r="G1854" i="35"/>
  <c r="G1855" i="35"/>
  <c r="G1856" i="35"/>
  <c r="G1857" i="35"/>
  <c r="G1858" i="35"/>
  <c r="G1859" i="35"/>
  <c r="G1860" i="35"/>
  <c r="G1861" i="35"/>
  <c r="G1862" i="35"/>
  <c r="G1863" i="35"/>
  <c r="G1864" i="35"/>
  <c r="G1865" i="35"/>
  <c r="G1866" i="35"/>
  <c r="G1867" i="35"/>
  <c r="G1868" i="35"/>
  <c r="G1869" i="35"/>
  <c r="G1870" i="35"/>
  <c r="G1871" i="35"/>
  <c r="G1872" i="35"/>
  <c r="G1873" i="35"/>
  <c r="G1874" i="35"/>
  <c r="G1875" i="35"/>
  <c r="G1876" i="35"/>
  <c r="G1877" i="35"/>
  <c r="G1878" i="35"/>
  <c r="G1879" i="35"/>
  <c r="G1880" i="35"/>
  <c r="G1881" i="35"/>
  <c r="G1882" i="35"/>
  <c r="G1883" i="35"/>
  <c r="G1884" i="35"/>
  <c r="G1885" i="35"/>
  <c r="G1886" i="35"/>
  <c r="G1887" i="35"/>
  <c r="G1888" i="35"/>
  <c r="G1889" i="35"/>
  <c r="G1890" i="35"/>
  <c r="G1891" i="35"/>
  <c r="G1892" i="35"/>
  <c r="G1893" i="35"/>
  <c r="G1894" i="35"/>
  <c r="G1895" i="35"/>
  <c r="G1896" i="35"/>
  <c r="G1897" i="35"/>
  <c r="G1898" i="35"/>
  <c r="G1899" i="35"/>
  <c r="G1900" i="35"/>
  <c r="G1901" i="35"/>
  <c r="G1902" i="35"/>
  <c r="G1903" i="35"/>
  <c r="G1904" i="35"/>
  <c r="G1905" i="35"/>
  <c r="G1906" i="35"/>
  <c r="G1907" i="35"/>
  <c r="G1908" i="35"/>
  <c r="G1909" i="35"/>
  <c r="G1910" i="35"/>
  <c r="G1911" i="35"/>
  <c r="G1912" i="35"/>
  <c r="G1913" i="35"/>
  <c r="G1914" i="35"/>
  <c r="G1915" i="35"/>
  <c r="G1916" i="35"/>
  <c r="G1917" i="35"/>
  <c r="G1918" i="35"/>
  <c r="G1919" i="35"/>
  <c r="G1920" i="35"/>
  <c r="G1921" i="35"/>
  <c r="G1922" i="35"/>
  <c r="G1923" i="35"/>
  <c r="G1924" i="35"/>
  <c r="G1925" i="35"/>
  <c r="G1926" i="35"/>
  <c r="G1927" i="35"/>
  <c r="G1928" i="35"/>
  <c r="G1929" i="35"/>
  <c r="G1930" i="35"/>
  <c r="G1931" i="35"/>
  <c r="G1932" i="35"/>
  <c r="G1933" i="35"/>
  <c r="G1934" i="35"/>
  <c r="G1935" i="35"/>
  <c r="G1936" i="35"/>
  <c r="G1937" i="35"/>
  <c r="G1938" i="35"/>
  <c r="G1939" i="35"/>
  <c r="G1940" i="35"/>
  <c r="G1941" i="35"/>
  <c r="G1942" i="35"/>
  <c r="G1943" i="35"/>
  <c r="G1944" i="35"/>
  <c r="G1945" i="35"/>
  <c r="G1946" i="35"/>
  <c r="G1947" i="35"/>
  <c r="G1948" i="35"/>
  <c r="G1949" i="35"/>
  <c r="G1950" i="35"/>
  <c r="G1951" i="35"/>
  <c r="G1952" i="35"/>
  <c r="G1953" i="35"/>
  <c r="G1954" i="35"/>
  <c r="G1955" i="35"/>
  <c r="G1956" i="35"/>
  <c r="G1957" i="35"/>
  <c r="G1958" i="35"/>
  <c r="G1959" i="35"/>
  <c r="G1960" i="35"/>
  <c r="G1961" i="35"/>
  <c r="G1962" i="35"/>
  <c r="G1963" i="35"/>
  <c r="G1964" i="35"/>
  <c r="G1965" i="35"/>
  <c r="G1966" i="35"/>
  <c r="G1967" i="35"/>
  <c r="G1968" i="35"/>
  <c r="G1969" i="35"/>
  <c r="G1970" i="35"/>
  <c r="G1971" i="35"/>
  <c r="G1972" i="35"/>
  <c r="G1973" i="35"/>
  <c r="G1974" i="35"/>
  <c r="G1975" i="35"/>
  <c r="G1976" i="35"/>
  <c r="G1977" i="35"/>
  <c r="G1978" i="35"/>
  <c r="G1979" i="35"/>
  <c r="G1980" i="35"/>
  <c r="G1981" i="35"/>
  <c r="G1982" i="35"/>
  <c r="G1983" i="35"/>
  <c r="G1984" i="35"/>
  <c r="G1985" i="35"/>
  <c r="G1986" i="35"/>
  <c r="G1987" i="35"/>
  <c r="G1988" i="35"/>
  <c r="G1989" i="35"/>
  <c r="G1990" i="35"/>
  <c r="G1991" i="35"/>
  <c r="G1992" i="35"/>
  <c r="G1993" i="35"/>
  <c r="G1994" i="35"/>
  <c r="G1995" i="35"/>
  <c r="G1996" i="35"/>
  <c r="G1997" i="35"/>
  <c r="G1998" i="35"/>
  <c r="G1999" i="35"/>
  <c r="G2000" i="35"/>
  <c r="G2001" i="35"/>
  <c r="G2002" i="35"/>
  <c r="G2003" i="35"/>
  <c r="G2004" i="35"/>
  <c r="G2005" i="35"/>
  <c r="G2006" i="35"/>
  <c r="G2007" i="35"/>
  <c r="G2008" i="35"/>
  <c r="G2009" i="35"/>
  <c r="G2010" i="35"/>
  <c r="G2011" i="35"/>
  <c r="G2012" i="35"/>
  <c r="G2013" i="35"/>
  <c r="G2014" i="35"/>
  <c r="G2015" i="35"/>
  <c r="G2016" i="35"/>
  <c r="G2017" i="35"/>
  <c r="G2018" i="35"/>
  <c r="G2019" i="35"/>
  <c r="G2020" i="35"/>
  <c r="G2021" i="35"/>
  <c r="G2022" i="35"/>
  <c r="G2023" i="35"/>
  <c r="G2024" i="35"/>
  <c r="G2025" i="35"/>
  <c r="G2026" i="35"/>
  <c r="G2027" i="35"/>
  <c r="G2028" i="35"/>
  <c r="G2029" i="35"/>
  <c r="G2030" i="35"/>
  <c r="G2031" i="35"/>
  <c r="G2032" i="35"/>
  <c r="G2033" i="35"/>
  <c r="G2034" i="35"/>
  <c r="G2035" i="35"/>
  <c r="G2036" i="35"/>
  <c r="G1" i="35"/>
  <c r="G2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1" i="41"/>
  <c r="G1" i="41"/>
  <c r="G2" i="40"/>
  <c r="G3" i="40"/>
  <c r="G4" i="40"/>
  <c r="G5" i="40"/>
  <c r="G6" i="40"/>
  <c r="G7" i="40"/>
  <c r="G8" i="40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42" i="40"/>
  <c r="G43" i="40"/>
  <c r="G44" i="40"/>
  <c r="G45" i="40"/>
  <c r="G46" i="40"/>
  <c r="G47" i="40"/>
  <c r="G48" i="40"/>
  <c r="G49" i="40"/>
  <c r="G50" i="40"/>
  <c r="G51" i="40"/>
  <c r="G52" i="40"/>
  <c r="G53" i="40"/>
  <c r="G54" i="40"/>
  <c r="G55" i="40"/>
  <c r="G56" i="40"/>
  <c r="G57" i="40"/>
  <c r="G58" i="40"/>
  <c r="G59" i="40"/>
  <c r="G60" i="40"/>
  <c r="G61" i="40"/>
  <c r="G62" i="40"/>
  <c r="G63" i="40"/>
  <c r="G64" i="40"/>
  <c r="G65" i="40"/>
  <c r="G66" i="40"/>
  <c r="G67" i="40"/>
  <c r="G68" i="40"/>
  <c r="G69" i="40"/>
  <c r="G70" i="40"/>
  <c r="G71" i="40"/>
  <c r="G72" i="40"/>
  <c r="G73" i="40"/>
  <c r="G74" i="40"/>
  <c r="G75" i="40"/>
  <c r="G76" i="40"/>
  <c r="G77" i="40"/>
  <c r="G78" i="40"/>
  <c r="G79" i="40"/>
  <c r="G80" i="40"/>
  <c r="G81" i="40"/>
  <c r="G82" i="40"/>
  <c r="G83" i="40"/>
  <c r="G84" i="40"/>
  <c r="G85" i="40"/>
  <c r="G86" i="40"/>
  <c r="G87" i="40"/>
  <c r="G88" i="40"/>
  <c r="G89" i="40"/>
  <c r="G90" i="40"/>
  <c r="G91" i="40"/>
  <c r="G92" i="40"/>
  <c r="G93" i="40"/>
  <c r="G94" i="40"/>
  <c r="G95" i="40"/>
  <c r="G96" i="40"/>
  <c r="G97" i="40"/>
  <c r="G98" i="40"/>
  <c r="G99" i="40"/>
  <c r="G100" i="40"/>
  <c r="G101" i="40"/>
  <c r="G102" i="40"/>
  <c r="G103" i="40"/>
  <c r="G104" i="40"/>
  <c r="G105" i="40"/>
  <c r="G106" i="40"/>
  <c r="G107" i="40"/>
  <c r="G108" i="40"/>
  <c r="G109" i="40"/>
  <c r="G110" i="40"/>
  <c r="G111" i="40"/>
  <c r="G112" i="40"/>
  <c r="G113" i="40"/>
  <c r="G114" i="40"/>
  <c r="G115" i="40"/>
  <c r="G116" i="40"/>
  <c r="G117" i="40"/>
  <c r="G118" i="40"/>
  <c r="G119" i="40"/>
  <c r="G120" i="40"/>
  <c r="G121" i="40"/>
  <c r="G122" i="40"/>
  <c r="G123" i="40"/>
  <c r="G124" i="40"/>
  <c r="G125" i="40"/>
  <c r="G126" i="40"/>
  <c r="G127" i="40"/>
  <c r="G128" i="40"/>
  <c r="G129" i="40"/>
  <c r="G130" i="40"/>
  <c r="G131" i="40"/>
  <c r="G132" i="40"/>
  <c r="G133" i="40"/>
  <c r="G134" i="40"/>
  <c r="G135" i="40"/>
  <c r="G136" i="40"/>
  <c r="G137" i="40"/>
  <c r="G138" i="40"/>
  <c r="G139" i="40"/>
  <c r="G140" i="40"/>
  <c r="G141" i="40"/>
  <c r="G1" i="40"/>
  <c r="G2" i="38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1" i="38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2" i="37"/>
  <c r="G3" i="37"/>
  <c r="G4" i="37"/>
  <c r="G5" i="37"/>
  <c r="G6" i="37"/>
  <c r="G7" i="37"/>
  <c r="G1" i="37"/>
  <c r="G2" i="36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G74" i="36"/>
  <c r="G75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91" i="36"/>
  <c r="G92" i="36"/>
  <c r="G93" i="36"/>
  <c r="G94" i="36"/>
  <c r="G95" i="36"/>
  <c r="G1" i="36"/>
  <c r="G2" i="34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91" i="34"/>
  <c r="G92" i="34"/>
  <c r="G93" i="34"/>
  <c r="G94" i="34"/>
  <c r="G95" i="34"/>
  <c r="G96" i="34"/>
  <c r="G97" i="34"/>
  <c r="G98" i="34"/>
  <c r="G99" i="34"/>
  <c r="G100" i="34"/>
  <c r="G101" i="34"/>
  <c r="G102" i="34"/>
  <c r="G103" i="34"/>
  <c r="G104" i="34"/>
  <c r="G105" i="34"/>
  <c r="G106" i="34"/>
  <c r="G107" i="34"/>
  <c r="G108" i="34"/>
  <c r="G109" i="34"/>
  <c r="G110" i="34"/>
  <c r="G111" i="34"/>
  <c r="G112" i="34"/>
  <c r="G113" i="34"/>
  <c r="G114" i="34"/>
  <c r="G115" i="34"/>
  <c r="G116" i="34"/>
  <c r="G117" i="34"/>
  <c r="G118" i="34"/>
  <c r="G119" i="34"/>
  <c r="G120" i="34"/>
  <c r="G121" i="34"/>
  <c r="G122" i="34"/>
  <c r="G123" i="34"/>
  <c r="G124" i="34"/>
  <c r="G125" i="34"/>
  <c r="G126" i="34"/>
  <c r="G127" i="34"/>
  <c r="G128" i="34"/>
  <c r="G129" i="34"/>
  <c r="G130" i="34"/>
  <c r="G131" i="34"/>
  <c r="G132" i="34"/>
  <c r="G133" i="34"/>
  <c r="G134" i="34"/>
  <c r="G135" i="34"/>
  <c r="G136" i="34"/>
  <c r="G137" i="34"/>
  <c r="G138" i="34"/>
  <c r="G139" i="34"/>
  <c r="G140" i="34"/>
  <c r="G141" i="34"/>
  <c r="G142" i="34"/>
  <c r="G143" i="34"/>
  <c r="G144" i="34"/>
  <c r="G145" i="34"/>
  <c r="G146" i="34"/>
  <c r="G147" i="34"/>
  <c r="G148" i="34"/>
  <c r="G149" i="34"/>
  <c r="G150" i="34"/>
  <c r="G151" i="34"/>
  <c r="G152" i="34"/>
  <c r="G153" i="34"/>
  <c r="G154" i="34"/>
  <c r="G155" i="34"/>
  <c r="G156" i="34"/>
  <c r="G157" i="34"/>
  <c r="G158" i="34"/>
  <c r="G159" i="34"/>
  <c r="G160" i="34"/>
  <c r="G161" i="34"/>
  <c r="G162" i="34"/>
  <c r="G163" i="34"/>
  <c r="G164" i="34"/>
  <c r="G165" i="34"/>
  <c r="G166" i="34"/>
  <c r="G167" i="34"/>
  <c r="G168" i="34"/>
  <c r="G169" i="34"/>
  <c r="G170" i="34"/>
  <c r="G171" i="34"/>
  <c r="G172" i="34"/>
  <c r="G173" i="34"/>
  <c r="G174" i="34"/>
  <c r="G175" i="34"/>
  <c r="G176" i="34"/>
  <c r="G177" i="34"/>
  <c r="G178" i="34"/>
  <c r="G179" i="34"/>
  <c r="G180" i="34"/>
  <c r="G181" i="34"/>
  <c r="G182" i="34"/>
  <c r="G183" i="34"/>
  <c r="G184" i="34"/>
  <c r="G185" i="34"/>
  <c r="G186" i="34"/>
  <c r="G187" i="34"/>
  <c r="G188" i="34"/>
  <c r="G189" i="34"/>
  <c r="G190" i="34"/>
  <c r="G191" i="34"/>
  <c r="G192" i="34"/>
  <c r="G193" i="34"/>
  <c r="G194" i="34"/>
  <c r="G195" i="34"/>
  <c r="G196" i="34"/>
  <c r="G197" i="34"/>
  <c r="G198" i="34"/>
  <c r="G199" i="34"/>
  <c r="G200" i="34"/>
  <c r="G201" i="34"/>
  <c r="G202" i="34"/>
  <c r="G203" i="34"/>
  <c r="G204" i="34"/>
  <c r="G205" i="34"/>
  <c r="G206" i="34"/>
  <c r="G207" i="34"/>
  <c r="G208" i="34"/>
  <c r="G209" i="34"/>
  <c r="G210" i="34"/>
  <c r="G211" i="34"/>
  <c r="G212" i="34"/>
  <c r="G213" i="34"/>
  <c r="G214" i="34"/>
  <c r="G215" i="34"/>
  <c r="G216" i="34"/>
  <c r="G217" i="34"/>
  <c r="G218" i="34"/>
  <c r="G219" i="34"/>
  <c r="G220" i="34"/>
  <c r="G221" i="34"/>
  <c r="G222" i="34"/>
  <c r="G223" i="34"/>
  <c r="G224" i="34"/>
  <c r="G225" i="34"/>
  <c r="G226" i="34"/>
  <c r="G227" i="34"/>
  <c r="G228" i="34"/>
  <c r="G229" i="34"/>
  <c r="G230" i="34"/>
  <c r="G231" i="34"/>
  <c r="G232" i="34"/>
  <c r="G233" i="34"/>
  <c r="G234" i="34"/>
  <c r="G235" i="34"/>
  <c r="G236" i="34"/>
  <c r="G237" i="34"/>
  <c r="G238" i="34"/>
  <c r="G239" i="34"/>
  <c r="G240" i="34"/>
  <c r="G241" i="34"/>
  <c r="G242" i="34"/>
  <c r="G243" i="34"/>
  <c r="G244" i="34"/>
  <c r="G245" i="34"/>
  <c r="G246" i="34"/>
  <c r="G247" i="34"/>
  <c r="G248" i="34"/>
  <c r="G249" i="34"/>
  <c r="G250" i="34"/>
  <c r="G251" i="34"/>
  <c r="G252" i="34"/>
  <c r="G253" i="34"/>
  <c r="G254" i="34"/>
  <c r="G255" i="34"/>
  <c r="G256" i="34"/>
  <c r="G257" i="34"/>
  <c r="G258" i="34"/>
  <c r="G259" i="34"/>
  <c r="G260" i="34"/>
  <c r="G261" i="34"/>
  <c r="G262" i="34"/>
  <c r="G263" i="34"/>
  <c r="G264" i="34"/>
  <c r="G265" i="34"/>
  <c r="G266" i="34"/>
  <c r="G267" i="34"/>
  <c r="G268" i="34"/>
  <c r="G269" i="34"/>
  <c r="G270" i="34"/>
  <c r="G271" i="34"/>
  <c r="G272" i="34"/>
  <c r="G273" i="34"/>
  <c r="G274" i="34"/>
  <c r="G275" i="34"/>
  <c r="G276" i="34"/>
  <c r="G277" i="34"/>
  <c r="G278" i="34"/>
  <c r="G279" i="34"/>
  <c r="G280" i="34"/>
  <c r="G1" i="34"/>
  <c r="U4" i="35"/>
  <c r="U3" i="35"/>
  <c r="U2" i="35"/>
  <c r="U1" i="35"/>
  <c r="U9" i="34"/>
  <c r="U8" i="34"/>
  <c r="U6" i="34"/>
  <c r="U4" i="34"/>
  <c r="U3" i="34"/>
  <c r="U2" i="34"/>
  <c r="U1" i="34"/>
  <c r="G2" i="29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38" i="29"/>
  <c r="G139" i="29"/>
  <c r="G140" i="29"/>
  <c r="G141" i="29"/>
  <c r="G142" i="29"/>
  <c r="G143" i="29"/>
  <c r="G144" i="29"/>
  <c r="G145" i="29"/>
  <c r="G146" i="29"/>
  <c r="G147" i="29"/>
  <c r="G148" i="29"/>
  <c r="G149" i="29"/>
  <c r="G150" i="29"/>
  <c r="G151" i="29"/>
  <c r="G152" i="29"/>
  <c r="G153" i="29"/>
  <c r="G154" i="29"/>
  <c r="G155" i="29"/>
  <c r="G156" i="29"/>
  <c r="G157" i="29"/>
  <c r="G158" i="29"/>
  <c r="G159" i="29"/>
  <c r="G160" i="29"/>
  <c r="G161" i="29"/>
  <c r="G162" i="29"/>
  <c r="G163" i="29"/>
  <c r="G164" i="29"/>
  <c r="G165" i="29"/>
  <c r="G166" i="29"/>
  <c r="G167" i="29"/>
  <c r="G168" i="29"/>
  <c r="G169" i="29"/>
  <c r="G170" i="29"/>
  <c r="G171" i="29"/>
  <c r="G172" i="29"/>
  <c r="G173" i="29"/>
  <c r="G174" i="29"/>
  <c r="G175" i="29"/>
  <c r="G176" i="29"/>
  <c r="G177" i="29"/>
  <c r="G178" i="29"/>
  <c r="G179" i="29"/>
  <c r="G180" i="29"/>
  <c r="G181" i="29"/>
  <c r="G182" i="29"/>
  <c r="G183" i="29"/>
  <c r="G184" i="29"/>
  <c r="G185" i="29"/>
  <c r="G186" i="29"/>
  <c r="G187" i="29"/>
  <c r="G188" i="29"/>
  <c r="G189" i="29"/>
  <c r="G190" i="29"/>
  <c r="G191" i="29"/>
  <c r="G192" i="29"/>
  <c r="G193" i="29"/>
  <c r="G194" i="29"/>
  <c r="G195" i="29"/>
  <c r="G196" i="29"/>
  <c r="G197" i="29"/>
  <c r="G198" i="29"/>
  <c r="G199" i="29"/>
  <c r="G200" i="29"/>
  <c r="G201" i="29"/>
  <c r="G202" i="29"/>
  <c r="G203" i="29"/>
  <c r="G204" i="29"/>
  <c r="G205" i="29"/>
  <c r="G206" i="29"/>
  <c r="G207" i="29"/>
  <c r="G208" i="29"/>
  <c r="G209" i="29"/>
  <c r="G210" i="29"/>
  <c r="G211" i="29"/>
  <c r="G212" i="29"/>
  <c r="G213" i="29"/>
  <c r="G214" i="29"/>
  <c r="G215" i="29"/>
  <c r="G216" i="29"/>
  <c r="G217" i="29"/>
  <c r="G218" i="29"/>
  <c r="G219" i="29"/>
  <c r="G220" i="29"/>
  <c r="G221" i="29"/>
  <c r="G222" i="29"/>
  <c r="G223" i="29"/>
  <c r="G224" i="29"/>
  <c r="G225" i="29"/>
  <c r="G226" i="29"/>
  <c r="G227" i="29"/>
  <c r="G228" i="29"/>
  <c r="G229" i="29"/>
  <c r="G230" i="29"/>
  <c r="G231" i="29"/>
  <c r="G232" i="29"/>
  <c r="G233" i="29"/>
  <c r="G234" i="29"/>
  <c r="G235" i="29"/>
  <c r="G236" i="29"/>
  <c r="G237" i="29"/>
  <c r="G238" i="29"/>
  <c r="G239" i="29"/>
  <c r="G240" i="29"/>
  <c r="G241" i="29"/>
  <c r="G242" i="29"/>
  <c r="G243" i="29"/>
  <c r="G244" i="29"/>
  <c r="G245" i="29"/>
  <c r="G246" i="29"/>
  <c r="G247" i="29"/>
  <c r="G248" i="29"/>
  <c r="G249" i="29"/>
  <c r="G250" i="29"/>
  <c r="G251" i="29"/>
  <c r="G252" i="29"/>
  <c r="G253" i="29"/>
  <c r="G254" i="29"/>
  <c r="G255" i="29"/>
  <c r="G256" i="29"/>
  <c r="G257" i="29"/>
  <c r="G258" i="29"/>
  <c r="G259" i="29"/>
  <c r="G260" i="29"/>
  <c r="G261" i="29"/>
  <c r="G262" i="29"/>
  <c r="G263" i="29"/>
  <c r="G264" i="29"/>
  <c r="G265" i="29"/>
  <c r="G266" i="29"/>
  <c r="G267" i="29"/>
  <c r="G268" i="29"/>
  <c r="G269" i="29"/>
  <c r="G270" i="29"/>
  <c r="G271" i="29"/>
  <c r="G272" i="29"/>
  <c r="G273" i="29"/>
  <c r="G274" i="29"/>
  <c r="G275" i="29"/>
  <c r="G276" i="29"/>
  <c r="G277" i="29"/>
  <c r="G278" i="29"/>
  <c r="G279" i="29"/>
  <c r="G280" i="29"/>
  <c r="G281" i="29"/>
  <c r="G282" i="29"/>
  <c r="G283" i="29"/>
  <c r="G284" i="29"/>
  <c r="G285" i="29"/>
  <c r="G286" i="29"/>
  <c r="G287" i="29"/>
  <c r="G288" i="29"/>
  <c r="G289" i="29"/>
  <c r="G290" i="29"/>
  <c r="G291" i="29"/>
  <c r="G292" i="29"/>
  <c r="G293" i="29"/>
  <c r="G294" i="29"/>
  <c r="G295" i="29"/>
  <c r="G296" i="29"/>
  <c r="G297" i="29"/>
  <c r="G298" i="29"/>
  <c r="G299" i="29"/>
  <c r="G300" i="29"/>
  <c r="G301" i="29"/>
  <c r="G302" i="29"/>
  <c r="G303" i="29"/>
  <c r="G304" i="29"/>
  <c r="G305" i="29"/>
  <c r="G306" i="29"/>
  <c r="G307" i="29"/>
  <c r="G308" i="29"/>
  <c r="G309" i="29"/>
  <c r="G310" i="29"/>
  <c r="G311" i="29"/>
  <c r="G312" i="29"/>
  <c r="G313" i="29"/>
  <c r="G314" i="29"/>
  <c r="G315" i="29"/>
  <c r="G316" i="29"/>
  <c r="G317" i="29"/>
  <c r="G318" i="29"/>
  <c r="G319" i="29"/>
  <c r="G320" i="29"/>
  <c r="G321" i="29"/>
  <c r="G322" i="29"/>
  <c r="G323" i="29"/>
  <c r="G324" i="29"/>
  <c r="G325" i="29"/>
  <c r="G326" i="29"/>
  <c r="G327" i="29"/>
  <c r="G328" i="29"/>
  <c r="G329" i="29"/>
  <c r="G330" i="29"/>
  <c r="G331" i="29"/>
  <c r="G332" i="29"/>
  <c r="G333" i="29"/>
  <c r="G334" i="29"/>
  <c r="G335" i="29"/>
  <c r="G336" i="29"/>
  <c r="G337" i="29"/>
  <c r="G338" i="29"/>
  <c r="G339" i="29"/>
  <c r="G340" i="29"/>
  <c r="G341" i="29"/>
  <c r="G342" i="29"/>
  <c r="G343" i="29"/>
  <c r="G344" i="29"/>
  <c r="G345" i="29"/>
  <c r="G346" i="29"/>
  <c r="G347" i="29"/>
  <c r="G348" i="29"/>
  <c r="G349" i="29"/>
  <c r="G350" i="29"/>
  <c r="G351" i="29"/>
  <c r="G352" i="29"/>
  <c r="G353" i="29"/>
  <c r="G354" i="29"/>
  <c r="G355" i="29"/>
  <c r="G356" i="29"/>
  <c r="G357" i="29"/>
  <c r="G358" i="29"/>
  <c r="G359" i="29"/>
  <c r="G360" i="29"/>
  <c r="G361" i="29"/>
  <c r="G362" i="29"/>
  <c r="G363" i="29"/>
  <c r="G364" i="29"/>
  <c r="G365" i="29"/>
  <c r="G366" i="29"/>
  <c r="G367" i="29"/>
  <c r="G368" i="29"/>
  <c r="G369" i="29"/>
  <c r="G370" i="29"/>
  <c r="G371" i="29"/>
  <c r="G372" i="29"/>
  <c r="G373" i="29"/>
  <c r="G374" i="29"/>
  <c r="G375" i="29"/>
  <c r="G376" i="29"/>
  <c r="G377" i="29"/>
  <c r="G378" i="29"/>
  <c r="G379" i="29"/>
  <c r="G380" i="29"/>
  <c r="G381" i="29"/>
  <c r="G382" i="29"/>
  <c r="G383" i="29"/>
  <c r="G384" i="29"/>
  <c r="G385" i="29"/>
  <c r="G386" i="29"/>
  <c r="G387" i="29"/>
  <c r="G388" i="29"/>
  <c r="G389" i="29"/>
  <c r="G390" i="29"/>
  <c r="G391" i="29"/>
  <c r="G392" i="29"/>
  <c r="G393" i="29"/>
  <c r="G394" i="29"/>
  <c r="G395" i="29"/>
  <c r="G396" i="29"/>
  <c r="G397" i="29"/>
  <c r="G398" i="29"/>
  <c r="G399" i="29"/>
  <c r="G400" i="29"/>
  <c r="G401" i="29"/>
  <c r="G402" i="29"/>
  <c r="G403" i="29"/>
  <c r="G404" i="29"/>
  <c r="G405" i="29"/>
  <c r="G406" i="29"/>
  <c r="G407" i="29"/>
  <c r="G408" i="29"/>
  <c r="G409" i="29"/>
  <c r="G410" i="29"/>
  <c r="G411" i="29"/>
  <c r="G412" i="29"/>
  <c r="G413" i="29"/>
  <c r="G414" i="29"/>
  <c r="G415" i="29"/>
  <c r="G416" i="29"/>
  <c r="G417" i="29"/>
  <c r="G418" i="29"/>
  <c r="G419" i="29"/>
  <c r="G420" i="29"/>
  <c r="G421" i="29"/>
  <c r="G422" i="29"/>
  <c r="G423" i="29"/>
  <c r="G424" i="29"/>
  <c r="G425" i="29"/>
  <c r="G426" i="29"/>
  <c r="G427" i="29"/>
  <c r="G428" i="29"/>
  <c r="G429" i="29"/>
  <c r="G430" i="29"/>
  <c r="G431" i="29"/>
  <c r="G432" i="29"/>
  <c r="G433" i="29"/>
  <c r="G434" i="29"/>
  <c r="G435" i="29"/>
  <c r="G436" i="29"/>
  <c r="G437" i="29"/>
  <c r="G438" i="29"/>
  <c r="G439" i="29"/>
  <c r="G440" i="29"/>
  <c r="G441" i="29"/>
  <c r="G442" i="29"/>
  <c r="G443" i="29"/>
  <c r="G444" i="29"/>
  <c r="G445" i="29"/>
  <c r="G446" i="29"/>
  <c r="G447" i="29"/>
  <c r="G448" i="29"/>
  <c r="G449" i="29"/>
  <c r="G450" i="29"/>
  <c r="G451" i="29"/>
  <c r="G452" i="29"/>
  <c r="G453" i="29"/>
  <c r="G454" i="29"/>
  <c r="G455" i="29"/>
  <c r="G456" i="29"/>
  <c r="G457" i="29"/>
  <c r="G458" i="29"/>
  <c r="G459" i="29"/>
  <c r="G460" i="29"/>
  <c r="G461" i="29"/>
  <c r="G462" i="29"/>
  <c r="G463" i="29"/>
  <c r="G464" i="29"/>
  <c r="G465" i="29"/>
  <c r="G466" i="29"/>
  <c r="G467" i="29"/>
  <c r="G468" i="29"/>
  <c r="G469" i="29"/>
  <c r="G470" i="29"/>
  <c r="G471" i="29"/>
  <c r="G472" i="29"/>
  <c r="G473" i="29"/>
  <c r="G474" i="29"/>
  <c r="G475" i="29"/>
  <c r="G476" i="29"/>
  <c r="G477" i="29"/>
  <c r="G478" i="29"/>
  <c r="G479" i="29"/>
  <c r="G480" i="29"/>
  <c r="G481" i="29"/>
  <c r="G482" i="29"/>
  <c r="G483" i="29"/>
  <c r="G484" i="29"/>
  <c r="G485" i="29"/>
  <c r="G486" i="29"/>
  <c r="G487" i="29"/>
  <c r="G488" i="29"/>
  <c r="G489" i="29"/>
  <c r="G490" i="29"/>
  <c r="G491" i="29"/>
  <c r="G492" i="29"/>
  <c r="G493" i="29"/>
  <c r="G494" i="29"/>
  <c r="G495" i="29"/>
  <c r="G496" i="29"/>
  <c r="G497" i="29"/>
  <c r="G498" i="29"/>
  <c r="G499" i="29"/>
  <c r="G500" i="29"/>
  <c r="G501" i="29"/>
  <c r="G502" i="29"/>
  <c r="G503" i="29"/>
  <c r="G504" i="29"/>
  <c r="G505" i="29"/>
  <c r="G506" i="29"/>
  <c r="G507" i="29"/>
  <c r="G508" i="29"/>
  <c r="G509" i="29"/>
  <c r="G510" i="29"/>
  <c r="G511" i="29"/>
  <c r="G512" i="29"/>
  <c r="G513" i="29"/>
  <c r="G514" i="29"/>
  <c r="G515" i="29"/>
  <c r="G516" i="29"/>
  <c r="G517" i="29"/>
  <c r="G518" i="29"/>
  <c r="G519" i="29"/>
  <c r="G520" i="29"/>
  <c r="G521" i="29"/>
  <c r="G522" i="29"/>
  <c r="G523" i="29"/>
  <c r="G524" i="29"/>
  <c r="G525" i="29"/>
  <c r="G526" i="29"/>
  <c r="G527" i="29"/>
  <c r="G528" i="29"/>
  <c r="G529" i="29"/>
  <c r="G530" i="29"/>
  <c r="G531" i="29"/>
  <c r="G532" i="29"/>
  <c r="G533" i="29"/>
  <c r="G534" i="29"/>
  <c r="G535" i="29"/>
  <c r="G536" i="29"/>
  <c r="G537" i="29"/>
  <c r="G538" i="29"/>
  <c r="G539" i="29"/>
  <c r="G540" i="29"/>
  <c r="G541" i="29"/>
  <c r="G542" i="29"/>
  <c r="G543" i="29"/>
  <c r="G544" i="29"/>
  <c r="G545" i="29"/>
  <c r="G546" i="29"/>
  <c r="G547" i="29"/>
  <c r="G548" i="29"/>
  <c r="G549" i="29"/>
  <c r="G550" i="29"/>
  <c r="G551" i="29"/>
  <c r="G552" i="29"/>
  <c r="G553" i="29"/>
  <c r="G554" i="29"/>
  <c r="G555" i="29"/>
  <c r="G556" i="29"/>
  <c r="G557" i="29"/>
  <c r="G558" i="29"/>
  <c r="G559" i="29"/>
  <c r="G560" i="29"/>
  <c r="G561" i="29"/>
  <c r="G562" i="29"/>
  <c r="G563" i="29"/>
  <c r="G564" i="29"/>
  <c r="G565" i="29"/>
  <c r="G566" i="29"/>
  <c r="G567" i="29"/>
  <c r="G568" i="29"/>
  <c r="G569" i="29"/>
  <c r="G570" i="29"/>
  <c r="G571" i="29"/>
  <c r="G572" i="29"/>
  <c r="G573" i="29"/>
  <c r="G574" i="29"/>
  <c r="G575" i="29"/>
  <c r="G576" i="29"/>
  <c r="G577" i="29"/>
  <c r="G578" i="29"/>
  <c r="G579" i="29"/>
  <c r="G580" i="29"/>
  <c r="G581" i="29"/>
  <c r="G582" i="29"/>
  <c r="G583" i="29"/>
  <c r="G584" i="29"/>
  <c r="G585" i="29"/>
  <c r="G586" i="29"/>
  <c r="G587" i="29"/>
  <c r="G588" i="29"/>
  <c r="G589" i="29"/>
  <c r="G590" i="29"/>
  <c r="G591" i="29"/>
  <c r="G592" i="29"/>
  <c r="G593" i="29"/>
  <c r="G594" i="29"/>
  <c r="G595" i="29"/>
  <c r="G596" i="29"/>
  <c r="G597" i="29"/>
  <c r="G598" i="29"/>
  <c r="G599" i="29"/>
  <c r="G600" i="29"/>
  <c r="G601" i="29"/>
  <c r="G602" i="29"/>
  <c r="G603" i="29"/>
  <c r="G604" i="29"/>
  <c r="G605" i="29"/>
  <c r="G606" i="29"/>
  <c r="G607" i="29"/>
  <c r="G608" i="29"/>
  <c r="G609" i="29"/>
  <c r="G610" i="29"/>
  <c r="G611" i="29"/>
  <c r="G612" i="29"/>
  <c r="G613" i="29"/>
  <c r="G614" i="29"/>
  <c r="G615" i="29"/>
  <c r="G616" i="29"/>
  <c r="G617" i="29"/>
  <c r="G618" i="29"/>
  <c r="G619" i="29"/>
  <c r="G620" i="29"/>
  <c r="G621" i="29"/>
  <c r="G622" i="29"/>
  <c r="G623" i="29"/>
  <c r="G624" i="29"/>
  <c r="G625" i="29"/>
  <c r="G626" i="29"/>
  <c r="G627" i="29"/>
  <c r="G628" i="29"/>
  <c r="G629" i="29"/>
  <c r="G630" i="29"/>
  <c r="G631" i="29"/>
  <c r="G632" i="29"/>
  <c r="G633" i="29"/>
  <c r="G634" i="29"/>
  <c r="G635" i="29"/>
  <c r="G636" i="29"/>
  <c r="G637" i="29"/>
  <c r="G638" i="29"/>
  <c r="G639" i="29"/>
  <c r="G640" i="29"/>
  <c r="G641" i="29"/>
  <c r="G642" i="29"/>
  <c r="G643" i="29"/>
  <c r="G644" i="29"/>
  <c r="G645" i="29"/>
  <c r="G646" i="29"/>
  <c r="G647" i="29"/>
  <c r="G648" i="29"/>
  <c r="G649" i="29"/>
  <c r="G650" i="29"/>
  <c r="G651" i="29"/>
  <c r="G652" i="29"/>
  <c r="G653" i="29"/>
  <c r="G654" i="29"/>
  <c r="G655" i="29"/>
  <c r="G656" i="29"/>
  <c r="G657" i="29"/>
  <c r="G658" i="29"/>
  <c r="G659" i="29"/>
  <c r="G660" i="29"/>
  <c r="G661" i="29"/>
  <c r="G662" i="29"/>
  <c r="G663" i="29"/>
  <c r="G664" i="29"/>
  <c r="G665" i="29"/>
  <c r="G666" i="29"/>
  <c r="G667" i="29"/>
  <c r="G668" i="29"/>
  <c r="G669" i="29"/>
  <c r="G670" i="29"/>
  <c r="G671" i="29"/>
  <c r="G672" i="29"/>
  <c r="G673" i="29"/>
  <c r="G674" i="29"/>
  <c r="G675" i="29"/>
  <c r="G676" i="29"/>
  <c r="G677" i="29"/>
  <c r="G678" i="29"/>
  <c r="G679" i="29"/>
  <c r="G680" i="29"/>
  <c r="G681" i="29"/>
  <c r="G682" i="29"/>
  <c r="G683" i="29"/>
  <c r="G684" i="29"/>
  <c r="G685" i="29"/>
  <c r="G686" i="29"/>
  <c r="G687" i="29"/>
  <c r="G688" i="29"/>
  <c r="G689" i="29"/>
  <c r="G690" i="29"/>
  <c r="G691" i="29"/>
  <c r="G692" i="29"/>
  <c r="G693" i="29"/>
  <c r="G694" i="29"/>
  <c r="G695" i="29"/>
  <c r="G696" i="29"/>
  <c r="G697" i="29"/>
  <c r="G698" i="29"/>
  <c r="G699" i="29"/>
  <c r="G700" i="29"/>
  <c r="G701" i="29"/>
  <c r="G702" i="29"/>
  <c r="G703" i="29"/>
  <c r="G704" i="29"/>
  <c r="G705" i="29"/>
  <c r="G706" i="29"/>
  <c r="G707" i="29"/>
  <c r="G708" i="29"/>
  <c r="G709" i="29"/>
  <c r="G710" i="29"/>
  <c r="G711" i="29"/>
  <c r="G712" i="29"/>
  <c r="G713" i="29"/>
  <c r="G714" i="29"/>
  <c r="G715" i="29"/>
  <c r="G716" i="29"/>
  <c r="G717" i="29"/>
  <c r="G718" i="29"/>
  <c r="G719" i="29"/>
  <c r="G720" i="29"/>
  <c r="G721" i="29"/>
  <c r="G722" i="29"/>
  <c r="G723" i="29"/>
  <c r="G724" i="29"/>
  <c r="G725" i="29"/>
  <c r="G726" i="29"/>
  <c r="G727" i="29"/>
  <c r="G728" i="29"/>
  <c r="G729" i="29"/>
  <c r="G730" i="29"/>
  <c r="G731" i="29"/>
  <c r="G732" i="29"/>
  <c r="G733" i="29"/>
  <c r="G734" i="29"/>
  <c r="G735" i="29"/>
  <c r="G736" i="29"/>
  <c r="G737" i="29"/>
  <c r="G738" i="29"/>
  <c r="G739" i="29"/>
  <c r="G740" i="29"/>
  <c r="G741" i="29"/>
  <c r="G742" i="29"/>
  <c r="G743" i="29"/>
  <c r="G744" i="29"/>
  <c r="G745" i="29"/>
  <c r="G746" i="29"/>
  <c r="G747" i="29"/>
  <c r="G748" i="29"/>
  <c r="G749" i="29"/>
  <c r="G750" i="29"/>
  <c r="G751" i="29"/>
  <c r="G752" i="29"/>
  <c r="G753" i="29"/>
  <c r="G754" i="29"/>
  <c r="G755" i="29"/>
  <c r="G756" i="29"/>
  <c r="G757" i="29"/>
  <c r="G758" i="29"/>
  <c r="G759" i="29"/>
  <c r="G760" i="29"/>
  <c r="G761" i="29"/>
  <c r="G762" i="29"/>
  <c r="G763" i="29"/>
  <c r="G764" i="29"/>
  <c r="G765" i="29"/>
  <c r="G766" i="29"/>
  <c r="G767" i="29"/>
  <c r="G768" i="29"/>
  <c r="G769" i="29"/>
  <c r="G770" i="29"/>
  <c r="G771" i="29"/>
  <c r="G772" i="29"/>
  <c r="G773" i="29"/>
  <c r="G774" i="29"/>
  <c r="G775" i="29"/>
  <c r="G776" i="29"/>
  <c r="G777" i="29"/>
  <c r="G778" i="29"/>
  <c r="G779" i="29"/>
  <c r="G780" i="29"/>
  <c r="G781" i="29"/>
  <c r="G782" i="29"/>
  <c r="G783" i="29"/>
  <c r="G784" i="29"/>
  <c r="G785" i="29"/>
  <c r="G786" i="29"/>
  <c r="G787" i="29"/>
  <c r="G788" i="29"/>
  <c r="G789" i="29"/>
  <c r="G790" i="29"/>
  <c r="G791" i="29"/>
  <c r="G792" i="29"/>
  <c r="G793" i="29"/>
  <c r="G794" i="29"/>
  <c r="G795" i="29"/>
  <c r="G796" i="29"/>
  <c r="G797" i="29"/>
  <c r="G798" i="29"/>
  <c r="G799" i="29"/>
  <c r="G800" i="29"/>
  <c r="G801" i="29"/>
  <c r="G802" i="29"/>
  <c r="G803" i="29"/>
  <c r="G804" i="29"/>
  <c r="G805" i="29"/>
  <c r="G806" i="29"/>
  <c r="G807" i="29"/>
  <c r="G808" i="29"/>
  <c r="G809" i="29"/>
  <c r="G810" i="29"/>
  <c r="G811" i="29"/>
  <c r="G812" i="29"/>
  <c r="G813" i="29"/>
  <c r="G814" i="29"/>
  <c r="G815" i="29"/>
  <c r="G816" i="29"/>
  <c r="G817" i="29"/>
  <c r="G818" i="29"/>
  <c r="G819" i="29"/>
  <c r="G820" i="29"/>
  <c r="G821" i="29"/>
  <c r="G822" i="29"/>
  <c r="G823" i="29"/>
  <c r="G824" i="29"/>
  <c r="G825" i="29"/>
  <c r="G826" i="29"/>
  <c r="G827" i="29"/>
  <c r="G828" i="29"/>
  <c r="G829" i="29"/>
  <c r="G830" i="29"/>
  <c r="G831" i="29"/>
  <c r="G832" i="29"/>
  <c r="G833" i="29"/>
  <c r="G834" i="29"/>
  <c r="G835" i="29"/>
  <c r="G836" i="29"/>
  <c r="G837" i="29"/>
  <c r="G838" i="29"/>
  <c r="G839" i="29"/>
  <c r="G840" i="29"/>
  <c r="G841" i="29"/>
  <c r="G842" i="29"/>
  <c r="G843" i="29"/>
  <c r="G844" i="29"/>
  <c r="G845" i="29"/>
  <c r="G846" i="29"/>
  <c r="G847" i="29"/>
  <c r="G848" i="29"/>
  <c r="G849" i="29"/>
  <c r="G850" i="29"/>
  <c r="G851" i="29"/>
  <c r="G852" i="29"/>
  <c r="G853" i="29"/>
  <c r="G854" i="29"/>
  <c r="G855" i="29"/>
  <c r="G856" i="29"/>
  <c r="G857" i="29"/>
  <c r="G858" i="29"/>
  <c r="G859" i="29"/>
  <c r="G860" i="29"/>
  <c r="G861" i="29"/>
  <c r="G862" i="29"/>
  <c r="G863" i="29"/>
  <c r="G864" i="29"/>
  <c r="G865" i="29"/>
  <c r="G866" i="29"/>
  <c r="G867" i="29"/>
  <c r="G868" i="29"/>
  <c r="G869" i="29"/>
  <c r="G870" i="29"/>
  <c r="G871" i="29"/>
  <c r="G872" i="29"/>
  <c r="G873" i="29"/>
  <c r="G874" i="29"/>
  <c r="G875" i="29"/>
  <c r="G876" i="29"/>
  <c r="G877" i="29"/>
  <c r="G878" i="29"/>
  <c r="G879" i="29"/>
  <c r="G880" i="29"/>
  <c r="G881" i="29"/>
  <c r="G882" i="29"/>
  <c r="G883" i="29"/>
  <c r="G884" i="29"/>
  <c r="G885" i="29"/>
  <c r="G886" i="29"/>
  <c r="G887" i="29"/>
  <c r="G888" i="29"/>
  <c r="G889" i="29"/>
  <c r="G890" i="29"/>
  <c r="G891" i="29"/>
  <c r="G892" i="29"/>
  <c r="G893" i="29"/>
  <c r="G894" i="29"/>
  <c r="G895" i="29"/>
  <c r="G896" i="29"/>
  <c r="G897" i="29"/>
  <c r="G898" i="29"/>
  <c r="G899" i="29"/>
  <c r="G900" i="29"/>
  <c r="G901" i="29"/>
  <c r="G902" i="29"/>
  <c r="G903" i="29"/>
  <c r="G904" i="29"/>
  <c r="G905" i="29"/>
  <c r="G906" i="29"/>
  <c r="G907" i="29"/>
  <c r="G908" i="29"/>
  <c r="G909" i="29"/>
  <c r="G910" i="29"/>
  <c r="G911" i="29"/>
  <c r="G912" i="29"/>
  <c r="G913" i="29"/>
  <c r="G914" i="29"/>
  <c r="G915" i="29"/>
  <c r="G916" i="29"/>
  <c r="G917" i="29"/>
  <c r="G918" i="29"/>
  <c r="G919" i="29"/>
  <c r="G920" i="29"/>
  <c r="G921" i="29"/>
  <c r="G922" i="29"/>
  <c r="G923" i="29"/>
  <c r="G924" i="29"/>
  <c r="G925" i="29"/>
  <c r="G926" i="29"/>
  <c r="G927" i="29"/>
  <c r="G928" i="29"/>
  <c r="G929" i="29"/>
  <c r="G930" i="29"/>
  <c r="G931" i="29"/>
  <c r="G932" i="29"/>
  <c r="G933" i="29"/>
  <c r="G934" i="29"/>
  <c r="G935" i="29"/>
  <c r="G936" i="29"/>
  <c r="G937" i="29"/>
  <c r="G938" i="29"/>
  <c r="G939" i="29"/>
  <c r="G940" i="29"/>
  <c r="G941" i="29"/>
  <c r="G942" i="29"/>
  <c r="G943" i="29"/>
  <c r="G944" i="29"/>
  <c r="G945" i="29"/>
  <c r="G946" i="29"/>
  <c r="G947" i="29"/>
  <c r="G948" i="29"/>
  <c r="G949" i="29"/>
  <c r="G950" i="29"/>
  <c r="G951" i="29"/>
  <c r="G952" i="29"/>
  <c r="G953" i="29"/>
  <c r="G954" i="29"/>
  <c r="G955" i="29"/>
  <c r="G956" i="29"/>
  <c r="G957" i="29"/>
  <c r="G958" i="29"/>
  <c r="G959" i="29"/>
  <c r="G960" i="29"/>
  <c r="G961" i="29"/>
  <c r="G962" i="29"/>
  <c r="G963" i="29"/>
  <c r="G964" i="29"/>
  <c r="G965" i="29"/>
  <c r="G966" i="29"/>
  <c r="G967" i="29"/>
  <c r="G968" i="29"/>
  <c r="G969" i="29"/>
  <c r="G970" i="29"/>
  <c r="G971" i="29"/>
  <c r="G972" i="29"/>
  <c r="G973" i="29"/>
  <c r="G974" i="29"/>
  <c r="G975" i="29"/>
  <c r="G976" i="29"/>
  <c r="G977" i="29"/>
  <c r="G978" i="29"/>
  <c r="G979" i="29"/>
  <c r="G980" i="29"/>
  <c r="G981" i="29"/>
  <c r="G982" i="29"/>
  <c r="G983" i="29"/>
  <c r="G984" i="29"/>
  <c r="G985" i="29"/>
  <c r="G986" i="29"/>
  <c r="G987" i="29"/>
  <c r="G988" i="29"/>
  <c r="G989" i="29"/>
  <c r="G990" i="29"/>
  <c r="G991" i="29"/>
  <c r="G992" i="29"/>
  <c r="G993" i="29"/>
  <c r="G994" i="29"/>
  <c r="G995" i="29"/>
  <c r="G996" i="29"/>
  <c r="G997" i="29"/>
  <c r="G998" i="29"/>
  <c r="G999" i="29"/>
  <c r="G1000" i="29"/>
  <c r="G1001" i="29"/>
  <c r="G1002" i="29"/>
  <c r="G1003" i="29"/>
  <c r="G1004" i="29"/>
  <c r="G1005" i="29"/>
  <c r="G1006" i="29"/>
  <c r="G1007" i="29"/>
  <c r="G1008" i="29"/>
  <c r="G1009" i="29"/>
  <c r="G1010" i="29"/>
  <c r="G1011" i="29"/>
  <c r="G1012" i="29"/>
  <c r="G1013" i="29"/>
  <c r="G1014" i="29"/>
  <c r="G1015" i="29"/>
  <c r="G1016" i="29"/>
  <c r="G1017" i="29"/>
  <c r="G1018" i="29"/>
  <c r="G1019" i="29"/>
  <c r="G1020" i="29"/>
  <c r="G1021" i="29"/>
  <c r="G1022" i="29"/>
  <c r="G1023" i="29"/>
  <c r="G1024" i="29"/>
  <c r="G1025" i="29"/>
  <c r="G1026" i="29"/>
  <c r="G1027" i="29"/>
  <c r="G1028" i="29"/>
  <c r="G1029" i="29"/>
  <c r="G1030" i="29"/>
  <c r="G1031" i="29"/>
  <c r="G1032" i="29"/>
  <c r="G1033" i="29"/>
  <c r="G1034" i="29"/>
  <c r="G1035" i="29"/>
  <c r="G1036" i="29"/>
  <c r="G1037" i="29"/>
  <c r="G1038" i="29"/>
  <c r="G1039" i="29"/>
  <c r="G1040" i="29"/>
  <c r="G1041" i="29"/>
  <c r="G1042" i="29"/>
  <c r="G1043" i="29"/>
  <c r="G1044" i="29"/>
  <c r="G1045" i="29"/>
  <c r="G1046" i="29"/>
  <c r="G1047" i="29"/>
  <c r="G1048" i="29"/>
  <c r="G1049" i="29"/>
  <c r="G1050" i="29"/>
  <c r="G1051" i="29"/>
  <c r="G1052" i="29"/>
  <c r="G1053" i="29"/>
  <c r="G1054" i="29"/>
  <c r="G1055" i="29"/>
  <c r="G1056" i="29"/>
  <c r="G1057" i="29"/>
  <c r="G1058" i="29"/>
  <c r="G1059" i="29"/>
  <c r="G1060" i="29"/>
  <c r="G1061" i="29"/>
  <c r="G1062" i="29"/>
  <c r="G1063" i="29"/>
  <c r="G1064" i="29"/>
  <c r="G1065" i="29"/>
  <c r="G1066" i="29"/>
  <c r="G1067" i="29"/>
  <c r="G1068" i="29"/>
  <c r="G1069" i="29"/>
  <c r="G1070" i="29"/>
  <c r="G1071" i="29"/>
  <c r="G1072" i="29"/>
  <c r="G1073" i="29"/>
  <c r="G1074" i="29"/>
  <c r="G1075" i="29"/>
  <c r="G1076" i="29"/>
  <c r="G1077" i="29"/>
  <c r="G1078" i="29"/>
  <c r="G1079" i="29"/>
  <c r="G1080" i="29"/>
  <c r="G1081" i="29"/>
  <c r="G1082" i="29"/>
  <c r="G1083" i="29"/>
  <c r="G1084" i="29"/>
  <c r="G1085" i="29"/>
  <c r="G1086" i="29"/>
  <c r="G1087" i="29"/>
  <c r="G1088" i="29"/>
  <c r="G1089" i="29"/>
  <c r="G1090" i="29"/>
  <c r="G1091" i="29"/>
  <c r="G1092" i="29"/>
  <c r="G1093" i="29"/>
  <c r="G1094" i="29"/>
  <c r="G1095" i="29"/>
  <c r="G1096" i="29"/>
  <c r="G1097" i="29"/>
  <c r="G1098" i="29"/>
  <c r="G1099" i="29"/>
  <c r="G1100" i="29"/>
  <c r="G1101" i="29"/>
  <c r="G1102" i="29"/>
  <c r="G1103" i="29"/>
  <c r="G1104" i="29"/>
  <c r="G1105" i="29"/>
  <c r="G1106" i="29"/>
  <c r="G1107" i="29"/>
  <c r="G1108" i="29"/>
  <c r="G1109" i="29"/>
  <c r="G1110" i="29"/>
  <c r="G1111" i="29"/>
  <c r="G1112" i="29"/>
  <c r="G1113" i="29"/>
  <c r="G1114" i="29"/>
  <c r="G1115" i="29"/>
  <c r="G1116" i="29"/>
  <c r="G1117" i="29"/>
  <c r="G1118" i="29"/>
  <c r="G1119" i="29"/>
  <c r="G1120" i="29"/>
  <c r="G1121" i="29"/>
  <c r="G1122" i="29"/>
  <c r="G1123" i="29"/>
  <c r="G1124" i="29"/>
  <c r="G1125" i="29"/>
  <c r="G1126" i="29"/>
  <c r="G1127" i="29"/>
  <c r="G1128" i="29"/>
  <c r="G1129" i="29"/>
  <c r="G1130" i="29"/>
  <c r="G1131" i="29"/>
  <c r="G1132" i="29"/>
  <c r="G1133" i="29"/>
  <c r="G1134" i="29"/>
  <c r="G1135" i="29"/>
  <c r="G1136" i="29"/>
  <c r="G1137" i="29"/>
  <c r="G1138" i="29"/>
  <c r="G1139" i="29"/>
  <c r="G1140" i="29"/>
  <c r="G1141" i="29"/>
  <c r="G1142" i="29"/>
  <c r="G1143" i="29"/>
  <c r="G1144" i="29"/>
  <c r="G1145" i="29"/>
  <c r="G1146" i="29"/>
  <c r="G1147" i="29"/>
  <c r="G1148" i="29"/>
  <c r="G1149" i="29"/>
  <c r="G1150" i="29"/>
  <c r="G1151" i="29"/>
  <c r="G1152" i="29"/>
  <c r="G1153" i="29"/>
  <c r="G1154" i="29"/>
  <c r="G1155" i="29"/>
  <c r="G1156" i="29"/>
  <c r="G1157" i="29"/>
  <c r="G1158" i="29"/>
  <c r="G1159" i="29"/>
  <c r="G1160" i="29"/>
  <c r="G1161" i="29"/>
  <c r="G1162" i="29"/>
  <c r="G1163" i="29"/>
  <c r="G1164" i="29"/>
  <c r="G1165" i="29"/>
  <c r="G1166" i="29"/>
  <c r="G1167" i="29"/>
  <c r="G1168" i="29"/>
  <c r="G1169" i="29"/>
  <c r="G1170" i="29"/>
  <c r="G1171" i="29"/>
  <c r="G1172" i="29"/>
  <c r="G1173" i="29"/>
  <c r="G1174" i="29"/>
  <c r="G1175" i="29"/>
  <c r="G1176" i="29"/>
  <c r="G1177" i="29"/>
  <c r="G1178" i="29"/>
  <c r="G1179" i="29"/>
  <c r="G1180" i="29"/>
  <c r="G1181" i="29"/>
  <c r="G1182" i="29"/>
  <c r="G1183" i="29"/>
  <c r="G1184" i="29"/>
  <c r="G1185" i="29"/>
  <c r="G1186" i="29"/>
  <c r="G1187" i="29"/>
  <c r="G1188" i="29"/>
  <c r="G1189" i="29"/>
  <c r="G1190" i="29"/>
  <c r="G1191" i="29"/>
  <c r="G1192" i="29"/>
  <c r="G1193" i="29"/>
  <c r="G1194" i="29"/>
  <c r="G1195" i="29"/>
  <c r="G1196" i="29"/>
  <c r="G1197" i="29"/>
  <c r="G1198" i="29"/>
  <c r="G1199" i="29"/>
  <c r="G1200" i="29"/>
  <c r="G1201" i="29"/>
  <c r="G1202" i="29"/>
  <c r="G1203" i="29"/>
  <c r="G1204" i="29"/>
  <c r="G1205" i="29"/>
  <c r="G1206" i="29"/>
  <c r="G1207" i="29"/>
  <c r="G1208" i="29"/>
  <c r="G1209" i="29"/>
  <c r="G1210" i="29"/>
  <c r="G1211" i="29"/>
  <c r="G1212" i="29"/>
  <c r="G1213" i="29"/>
  <c r="G1214" i="29"/>
  <c r="G1215" i="29"/>
  <c r="G1216" i="29"/>
  <c r="G1217" i="29"/>
  <c r="G1218" i="29"/>
  <c r="G1219" i="29"/>
  <c r="G1220" i="29"/>
  <c r="G1221" i="29"/>
  <c r="G1222" i="29"/>
  <c r="G1223" i="29"/>
  <c r="G1224" i="29"/>
  <c r="G1225" i="29"/>
  <c r="G1226" i="29"/>
  <c r="G1227" i="29"/>
  <c r="G1228" i="29"/>
  <c r="G1229" i="29"/>
  <c r="G1230" i="29"/>
  <c r="G1231" i="29"/>
  <c r="G1232" i="29"/>
  <c r="G1233" i="29"/>
  <c r="G1234" i="29"/>
  <c r="G1235" i="29"/>
  <c r="G1236" i="29"/>
  <c r="G1237" i="29"/>
  <c r="G1238" i="29"/>
  <c r="G1239" i="29"/>
  <c r="G1240" i="29"/>
  <c r="G1241" i="29"/>
  <c r="G1242" i="29"/>
  <c r="G1243" i="29"/>
  <c r="G1244" i="29"/>
  <c r="G1245" i="29"/>
  <c r="G1246" i="29"/>
  <c r="G1247" i="29"/>
  <c r="G1248" i="29"/>
  <c r="G1249" i="29"/>
  <c r="G1250" i="29"/>
  <c r="G1251" i="29"/>
  <c r="G1252" i="29"/>
  <c r="G1253" i="29"/>
  <c r="G1254" i="29"/>
  <c r="G1255" i="29"/>
  <c r="G1256" i="29"/>
  <c r="G1257" i="29"/>
  <c r="G1258" i="29"/>
  <c r="G1259" i="29"/>
  <c r="G1260" i="29"/>
  <c r="G1261" i="29"/>
  <c r="G1262" i="29"/>
  <c r="G1263" i="29"/>
  <c r="G1264" i="29"/>
  <c r="G1265" i="29"/>
  <c r="G1266" i="29"/>
  <c r="G1267" i="29"/>
  <c r="G1268" i="29"/>
  <c r="G1269" i="29"/>
  <c r="G1270" i="29"/>
  <c r="G1271" i="29"/>
  <c r="G1272" i="29"/>
  <c r="G1273" i="29"/>
  <c r="G1274" i="29"/>
  <c r="G1275" i="29"/>
  <c r="G1276" i="29"/>
  <c r="G1277" i="29"/>
  <c r="G1278" i="29"/>
  <c r="G1279" i="29"/>
  <c r="G1280" i="29"/>
  <c r="G1281" i="29"/>
  <c r="G1282" i="29"/>
  <c r="G1283" i="29"/>
  <c r="G1284" i="29"/>
  <c r="G1285" i="29"/>
  <c r="G1286" i="29"/>
  <c r="G1287" i="29"/>
  <c r="G1288" i="29"/>
  <c r="G1289" i="29"/>
  <c r="G1290" i="29"/>
  <c r="G1291" i="29"/>
  <c r="G1292" i="29"/>
  <c r="G1293" i="29"/>
  <c r="G1294" i="29"/>
  <c r="G1295" i="29"/>
  <c r="G1296" i="29"/>
  <c r="G1297" i="29"/>
  <c r="G1298" i="29"/>
  <c r="G1299" i="29"/>
  <c r="G1300" i="29"/>
  <c r="G1301" i="29"/>
  <c r="G1302" i="29"/>
  <c r="G1303" i="29"/>
  <c r="G1304" i="29"/>
  <c r="G1305" i="29"/>
  <c r="G1306" i="29"/>
  <c r="G1307" i="29"/>
  <c r="G1308" i="29"/>
  <c r="G1309" i="29"/>
  <c r="G1310" i="29"/>
  <c r="G1311" i="29"/>
  <c r="G1312" i="29"/>
  <c r="G1313" i="29"/>
  <c r="G1314" i="29"/>
  <c r="G1315" i="29"/>
  <c r="G1316" i="29"/>
  <c r="G1317" i="29"/>
  <c r="G1318" i="29"/>
  <c r="G1319" i="29"/>
  <c r="G1320" i="29"/>
  <c r="G1321" i="29"/>
  <c r="G1322" i="29"/>
  <c r="G1323" i="29"/>
  <c r="G1324" i="29"/>
  <c r="G1325" i="29"/>
  <c r="G1326" i="29"/>
  <c r="G1327" i="29"/>
  <c r="G1328" i="29"/>
  <c r="G1329" i="29"/>
  <c r="G1330" i="29"/>
  <c r="G1331" i="29"/>
  <c r="G1332" i="29"/>
  <c r="G1333" i="29"/>
  <c r="G1334" i="29"/>
  <c r="G1335" i="29"/>
  <c r="G1336" i="29"/>
  <c r="G1337" i="29"/>
  <c r="G1338" i="29"/>
  <c r="G1339" i="29"/>
  <c r="G1340" i="29"/>
  <c r="G1341" i="29"/>
  <c r="G1342" i="29"/>
  <c r="G1343" i="29"/>
  <c r="G1344" i="29"/>
  <c r="G1345" i="29"/>
  <c r="G1346" i="29"/>
  <c r="G1347" i="29"/>
  <c r="G1348" i="29"/>
  <c r="G1349" i="29"/>
  <c r="G1350" i="29"/>
  <c r="G1351" i="29"/>
  <c r="G1352" i="29"/>
  <c r="G1353" i="29"/>
  <c r="G1354" i="29"/>
  <c r="G1355" i="29"/>
  <c r="G1356" i="29"/>
  <c r="G1357" i="29"/>
  <c r="G1358" i="29"/>
  <c r="G1359" i="29"/>
  <c r="G1360" i="29"/>
  <c r="G1361" i="29"/>
  <c r="G1362" i="29"/>
  <c r="G1363" i="29"/>
  <c r="G1364" i="29"/>
  <c r="G1365" i="29"/>
  <c r="G1366" i="29"/>
  <c r="G1367" i="29"/>
  <c r="G1368" i="29"/>
  <c r="G1369" i="29"/>
  <c r="G1370" i="29"/>
  <c r="G1371" i="29"/>
  <c r="G1372" i="29"/>
  <c r="G1373" i="29"/>
  <c r="G1374" i="29"/>
  <c r="G1375" i="29"/>
  <c r="G1376" i="29"/>
  <c r="G1377" i="29"/>
  <c r="G1378" i="29"/>
  <c r="G1379" i="29"/>
  <c r="G1380" i="29"/>
  <c r="G1381" i="29"/>
  <c r="G1382" i="29"/>
  <c r="G1383" i="29"/>
  <c r="G1384" i="29"/>
  <c r="G1385" i="29"/>
  <c r="G1386" i="29"/>
  <c r="G1387" i="29"/>
  <c r="G1388" i="29"/>
  <c r="G1389" i="29"/>
  <c r="G1390" i="29"/>
  <c r="G1391" i="29"/>
  <c r="G1392" i="29"/>
  <c r="G1393" i="29"/>
  <c r="G1394" i="29"/>
  <c r="G1395" i="29"/>
  <c r="G1396" i="29"/>
  <c r="G1397" i="29"/>
  <c r="G1398" i="29"/>
  <c r="G1399" i="29"/>
  <c r="G1400" i="29"/>
  <c r="G1401" i="29"/>
  <c r="G1402" i="29"/>
  <c r="G1403" i="29"/>
  <c r="G1404" i="29"/>
  <c r="G1405" i="29"/>
  <c r="G1406" i="29"/>
  <c r="G1407" i="29"/>
  <c r="G1408" i="29"/>
  <c r="G1409" i="29"/>
  <c r="G1410" i="29"/>
  <c r="G1411" i="29"/>
  <c r="G1412" i="29"/>
  <c r="G1413" i="29"/>
  <c r="G1414" i="29"/>
  <c r="G1415" i="29"/>
  <c r="G1416" i="29"/>
  <c r="G1417" i="29"/>
  <c r="G1418" i="29"/>
  <c r="G1419" i="29"/>
  <c r="G1420" i="29"/>
  <c r="G1421" i="29"/>
  <c r="G1422" i="29"/>
  <c r="G1423" i="29"/>
  <c r="G1424" i="29"/>
  <c r="G1425" i="29"/>
  <c r="G1426" i="29"/>
  <c r="G1427" i="29"/>
  <c r="G1428" i="29"/>
  <c r="G1429" i="29"/>
  <c r="G1430" i="29"/>
  <c r="G1431" i="29"/>
  <c r="G1432" i="29"/>
  <c r="G1433" i="29"/>
  <c r="G1434" i="29"/>
  <c r="G1435" i="29"/>
  <c r="G1436" i="29"/>
  <c r="G1437" i="29"/>
  <c r="G1438" i="29"/>
  <c r="G1439" i="29"/>
  <c r="G1440" i="29"/>
  <c r="G1441" i="29"/>
  <c r="G1442" i="29"/>
  <c r="G1443" i="29"/>
  <c r="G1444" i="29"/>
  <c r="G1445" i="29"/>
  <c r="G1446" i="29"/>
  <c r="G1447" i="29"/>
  <c r="G1448" i="29"/>
  <c r="G1449" i="29"/>
  <c r="G1450" i="29"/>
  <c r="G1451" i="29"/>
  <c r="G1452" i="29"/>
  <c r="G1453" i="29"/>
  <c r="G1454" i="29"/>
  <c r="G1455" i="29"/>
  <c r="G1456" i="29"/>
  <c r="G1457" i="29"/>
  <c r="G1458" i="29"/>
  <c r="G1459" i="29"/>
  <c r="G1460" i="29"/>
  <c r="G1461" i="29"/>
  <c r="G1462" i="29"/>
  <c r="G1463" i="29"/>
  <c r="G1464" i="29"/>
  <c r="G1465" i="29"/>
  <c r="G1466" i="29"/>
  <c r="G1467" i="29"/>
  <c r="G1468" i="29"/>
  <c r="G1469" i="29"/>
  <c r="G1470" i="29"/>
  <c r="G1471" i="29"/>
  <c r="G1472" i="29"/>
  <c r="G1473" i="29"/>
  <c r="G1474" i="29"/>
  <c r="G1475" i="29"/>
  <c r="G1476" i="29"/>
  <c r="G1477" i="29"/>
  <c r="G1478" i="29"/>
  <c r="G1479" i="29"/>
  <c r="G1480" i="29"/>
  <c r="G1481" i="29"/>
  <c r="G1482" i="29"/>
  <c r="G1483" i="29"/>
  <c r="G1484" i="29"/>
  <c r="G1485" i="29"/>
  <c r="G1486" i="29"/>
  <c r="G1487" i="29"/>
  <c r="G1488" i="29"/>
  <c r="G1489" i="29"/>
  <c r="G1490" i="29"/>
  <c r="G1491" i="29"/>
  <c r="G1492" i="29"/>
  <c r="G1493" i="29"/>
  <c r="G1494" i="29"/>
  <c r="G1495" i="29"/>
  <c r="G1496" i="29"/>
  <c r="G1497" i="29"/>
  <c r="G1498" i="29"/>
  <c r="G1499" i="29"/>
  <c r="G1500" i="29"/>
  <c r="G1501" i="29"/>
  <c r="G1502" i="29"/>
  <c r="G1503" i="29"/>
  <c r="G1504" i="29"/>
  <c r="G1505" i="29"/>
  <c r="G1506" i="29"/>
  <c r="G1507" i="29"/>
  <c r="G1508" i="29"/>
  <c r="G1509" i="29"/>
  <c r="G1510" i="29"/>
  <c r="G1511" i="29"/>
  <c r="G1512" i="29"/>
  <c r="G1513" i="29"/>
  <c r="G1514" i="29"/>
  <c r="G1515" i="29"/>
  <c r="G1516" i="29"/>
  <c r="G1517" i="29"/>
  <c r="G1518" i="29"/>
  <c r="G1519" i="29"/>
  <c r="G1520" i="29"/>
  <c r="G1521" i="29"/>
  <c r="G1522" i="29"/>
  <c r="G1523" i="29"/>
  <c r="G1524" i="29"/>
  <c r="G1525" i="29"/>
  <c r="G1526" i="29"/>
  <c r="G1527" i="29"/>
  <c r="G1528" i="29"/>
  <c r="G1529" i="29"/>
  <c r="G1530" i="29"/>
  <c r="G1531" i="29"/>
  <c r="G1532" i="29"/>
  <c r="G1533" i="29"/>
  <c r="G1534" i="29"/>
  <c r="G1535" i="29"/>
  <c r="G1536" i="29"/>
  <c r="G1537" i="29"/>
  <c r="G1538" i="29"/>
  <c r="G1539" i="29"/>
  <c r="G1540" i="29"/>
  <c r="G1541" i="29"/>
  <c r="G1542" i="29"/>
  <c r="G1543" i="29"/>
  <c r="G1544" i="29"/>
  <c r="G1545" i="29"/>
  <c r="G1546" i="29"/>
  <c r="G1547" i="29"/>
  <c r="G1548" i="29"/>
  <c r="G1549" i="29"/>
  <c r="G1550" i="29"/>
  <c r="G1551" i="29"/>
  <c r="G1552" i="29"/>
  <c r="G1553" i="29"/>
  <c r="G1554" i="29"/>
  <c r="G1555" i="29"/>
  <c r="G1556" i="29"/>
  <c r="G1557" i="29"/>
  <c r="G1558" i="29"/>
  <c r="G1559" i="29"/>
  <c r="G1560" i="29"/>
  <c r="G1561" i="29"/>
  <c r="G1562" i="29"/>
  <c r="G1563" i="29"/>
  <c r="G1564" i="29"/>
  <c r="G1565" i="29"/>
  <c r="G1566" i="29"/>
  <c r="G1567" i="29"/>
  <c r="G1568" i="29"/>
  <c r="G1569" i="29"/>
  <c r="G1570" i="29"/>
  <c r="G1571" i="29"/>
  <c r="G1572" i="29"/>
  <c r="G1573" i="29"/>
  <c r="G1574" i="29"/>
  <c r="G1575" i="29"/>
  <c r="G1576" i="29"/>
  <c r="G1577" i="29"/>
  <c r="G1578" i="29"/>
  <c r="G1579" i="29"/>
  <c r="G1580" i="29"/>
  <c r="G1581" i="29"/>
  <c r="G1582" i="29"/>
  <c r="G1583" i="29"/>
  <c r="G1584" i="29"/>
  <c r="G1585" i="29"/>
  <c r="G1586" i="29"/>
  <c r="G1587" i="29"/>
  <c r="G1588" i="29"/>
  <c r="G1589" i="29"/>
  <c r="G1590" i="29"/>
  <c r="G1591" i="29"/>
  <c r="G1592" i="29"/>
  <c r="G1593" i="29"/>
  <c r="G1594" i="29"/>
  <c r="G1595" i="29"/>
  <c r="G1596" i="29"/>
  <c r="G1597" i="29"/>
  <c r="G1598" i="29"/>
  <c r="G1599" i="29"/>
  <c r="G1600" i="29"/>
  <c r="G1601" i="29"/>
  <c r="G1602" i="29"/>
  <c r="G1603" i="29"/>
  <c r="G1604" i="29"/>
  <c r="G1605" i="29"/>
  <c r="G1606" i="29"/>
  <c r="G1607" i="29"/>
  <c r="G1608" i="29"/>
  <c r="G1609" i="29"/>
  <c r="G1610" i="29"/>
  <c r="G1611" i="29"/>
  <c r="G1612" i="29"/>
  <c r="G1613" i="29"/>
  <c r="G1614" i="29"/>
  <c r="G1615" i="29"/>
  <c r="G1616" i="29"/>
  <c r="G1617" i="29"/>
  <c r="G1618" i="29"/>
  <c r="G1619" i="29"/>
  <c r="G1620" i="29"/>
  <c r="G1621" i="29"/>
  <c r="G1622" i="29"/>
  <c r="G1623" i="29"/>
  <c r="G1624" i="29"/>
  <c r="G1625" i="29"/>
  <c r="G1626" i="29"/>
  <c r="G1627" i="29"/>
  <c r="G1628" i="29"/>
  <c r="G1629" i="29"/>
  <c r="G1630" i="29"/>
  <c r="G1631" i="29"/>
  <c r="G1632" i="29"/>
  <c r="G1633" i="29"/>
  <c r="G1634" i="29"/>
  <c r="G1635" i="29"/>
  <c r="G1636" i="29"/>
  <c r="G1637" i="29"/>
  <c r="G1638" i="29"/>
  <c r="G1639" i="29"/>
  <c r="G1640" i="29"/>
  <c r="G1641" i="29"/>
  <c r="G1642" i="29"/>
  <c r="G1643" i="29"/>
  <c r="G1644" i="29"/>
  <c r="G1645" i="29"/>
  <c r="G1646" i="29"/>
  <c r="G1647" i="29"/>
  <c r="G1648" i="29"/>
  <c r="G1649" i="29"/>
  <c r="G1650" i="29"/>
  <c r="G1651" i="29"/>
  <c r="G1652" i="29"/>
  <c r="G1653" i="29"/>
  <c r="G1654" i="29"/>
  <c r="G1655" i="29"/>
  <c r="G1656" i="29"/>
  <c r="G1657" i="29"/>
  <c r="G1658" i="29"/>
  <c r="G1659" i="29"/>
  <c r="G1660" i="29"/>
  <c r="G1661" i="29"/>
  <c r="G1662" i="29"/>
  <c r="G1663" i="29"/>
  <c r="G1664" i="29"/>
  <c r="G1665" i="29"/>
  <c r="G1666" i="29"/>
  <c r="G1667" i="29"/>
  <c r="G1668" i="29"/>
  <c r="G1669" i="29"/>
  <c r="G1670" i="29"/>
  <c r="G1671" i="29"/>
  <c r="G1672" i="29"/>
  <c r="G1673" i="29"/>
  <c r="G1674" i="29"/>
  <c r="G1675" i="29"/>
  <c r="G1676" i="29"/>
  <c r="G1677" i="29"/>
  <c r="G1678" i="29"/>
  <c r="G1679" i="29"/>
  <c r="G1680" i="29"/>
  <c r="G1681" i="29"/>
  <c r="G1682" i="29"/>
  <c r="G1683" i="29"/>
  <c r="G1684" i="29"/>
  <c r="G1685" i="29"/>
  <c r="G1686" i="29"/>
  <c r="G1687" i="29"/>
  <c r="G1688" i="29"/>
  <c r="G1689" i="29"/>
  <c r="G1690" i="29"/>
  <c r="G1691" i="29"/>
  <c r="G1692" i="29"/>
  <c r="G1693" i="29"/>
  <c r="G1694" i="29"/>
  <c r="G1695" i="29"/>
  <c r="G1696" i="29"/>
  <c r="G1697" i="29"/>
  <c r="G1698" i="29"/>
  <c r="G1699" i="29"/>
  <c r="G1700" i="29"/>
  <c r="G1701" i="29"/>
  <c r="G1702" i="29"/>
  <c r="G1703" i="29"/>
  <c r="G1704" i="29"/>
  <c r="G1705" i="29"/>
  <c r="G1706" i="29"/>
  <c r="G1707" i="29"/>
  <c r="G1708" i="29"/>
  <c r="G1709" i="29"/>
  <c r="G1710" i="29"/>
  <c r="G1711" i="29"/>
  <c r="G1712" i="29"/>
  <c r="G1713" i="29"/>
  <c r="G1714" i="29"/>
  <c r="G1715" i="29"/>
  <c r="G1716" i="29"/>
  <c r="G1717" i="29"/>
  <c r="G1718" i="29"/>
  <c r="G1719" i="29"/>
  <c r="G1720" i="29"/>
  <c r="G1721" i="29"/>
  <c r="G1722" i="29"/>
  <c r="G1723" i="29"/>
  <c r="G1724" i="29"/>
  <c r="G1725" i="29"/>
  <c r="G1726" i="29"/>
  <c r="G1727" i="29"/>
  <c r="G1728" i="29"/>
  <c r="G1729" i="29"/>
  <c r="G1730" i="29"/>
  <c r="G1731" i="29"/>
  <c r="G1732" i="29"/>
  <c r="G1733" i="29"/>
  <c r="G1734" i="29"/>
  <c r="G1735" i="29"/>
  <c r="G1736" i="29"/>
  <c r="G1737" i="29"/>
  <c r="G1738" i="29"/>
  <c r="G1739" i="29"/>
  <c r="G1740" i="29"/>
  <c r="G1741" i="29"/>
  <c r="G1742" i="29"/>
  <c r="G1743" i="29"/>
  <c r="G1744" i="29"/>
  <c r="G1745" i="29"/>
  <c r="G1746" i="29"/>
  <c r="G1747" i="29"/>
  <c r="G1748" i="29"/>
  <c r="G1749" i="29"/>
  <c r="G1750" i="29"/>
  <c r="G1751" i="29"/>
  <c r="G1752" i="29"/>
  <c r="G1753" i="29"/>
  <c r="G1754" i="29"/>
  <c r="G1755" i="29"/>
  <c r="G1756" i="29"/>
  <c r="G1757" i="29"/>
  <c r="G1758" i="29"/>
  <c r="G1759" i="29"/>
  <c r="G1760" i="29"/>
  <c r="G1761" i="29"/>
  <c r="G1762" i="29"/>
  <c r="G1763" i="29"/>
  <c r="G1764" i="29"/>
  <c r="G1765" i="29"/>
  <c r="G1766" i="29"/>
  <c r="G1767" i="29"/>
  <c r="G1768" i="29"/>
  <c r="G1769" i="29"/>
  <c r="G1770" i="29"/>
  <c r="G1771" i="29"/>
  <c r="G1772" i="29"/>
  <c r="G1773" i="29"/>
  <c r="G1774" i="29"/>
  <c r="G1775" i="29"/>
  <c r="G1776" i="29"/>
  <c r="G1777" i="29"/>
  <c r="G1778" i="29"/>
  <c r="G1779" i="29"/>
  <c r="G1780" i="29"/>
  <c r="G1781" i="29"/>
  <c r="G1782" i="29"/>
  <c r="G1783" i="29"/>
  <c r="G1784" i="29"/>
  <c r="G1785" i="29"/>
  <c r="G1786" i="29"/>
  <c r="G1787" i="29"/>
  <c r="G1788" i="29"/>
  <c r="G1789" i="29"/>
  <c r="G1790" i="29"/>
  <c r="G1791" i="29"/>
  <c r="G1792" i="29"/>
  <c r="G1793" i="29"/>
  <c r="G1794" i="29"/>
  <c r="G1795" i="29"/>
  <c r="G1796" i="29"/>
  <c r="G1797" i="29"/>
  <c r="G1798" i="29"/>
  <c r="G1799" i="29"/>
  <c r="G1800" i="29"/>
  <c r="G1801" i="29"/>
  <c r="G1802" i="29"/>
  <c r="G1803" i="29"/>
  <c r="G1804" i="29"/>
  <c r="G1805" i="29"/>
  <c r="G1806" i="29"/>
  <c r="G1807" i="29"/>
  <c r="G1808" i="29"/>
  <c r="G1809" i="29"/>
  <c r="G1810" i="29"/>
  <c r="G1811" i="29"/>
  <c r="G1812" i="29"/>
  <c r="G1813" i="29"/>
  <c r="G1814" i="29"/>
  <c r="G1815" i="29"/>
  <c r="G1816" i="29"/>
  <c r="G1817" i="29"/>
  <c r="G1818" i="29"/>
  <c r="G1819" i="29"/>
  <c r="G1820" i="29"/>
  <c r="G1821" i="29"/>
  <c r="G1822" i="29"/>
  <c r="G1823" i="29"/>
  <c r="G1824" i="29"/>
  <c r="G1825" i="29"/>
  <c r="G1826" i="29"/>
  <c r="G1827" i="29"/>
  <c r="G1828" i="29"/>
  <c r="G1829" i="29"/>
  <c r="G1830" i="29"/>
  <c r="G1831" i="29"/>
  <c r="G1832" i="29"/>
  <c r="G1833" i="29"/>
  <c r="G1834" i="29"/>
  <c r="G1835" i="29"/>
  <c r="G1836" i="29"/>
  <c r="G1837" i="29"/>
  <c r="G1838" i="29"/>
  <c r="G1839" i="29"/>
  <c r="G1840" i="29"/>
  <c r="G1841" i="29"/>
  <c r="G1842" i="29"/>
  <c r="G1843" i="29"/>
  <c r="G1844" i="29"/>
  <c r="G1845" i="29"/>
  <c r="G1846" i="29"/>
  <c r="G1847" i="29"/>
  <c r="G1848" i="29"/>
  <c r="G1849" i="29"/>
  <c r="G1850" i="29"/>
  <c r="G1851" i="29"/>
  <c r="G1852" i="29"/>
  <c r="G1853" i="29"/>
  <c r="G1854" i="29"/>
  <c r="G1855" i="29"/>
  <c r="G1856" i="29"/>
  <c r="G1857" i="29"/>
  <c r="G1858" i="29"/>
  <c r="G1859" i="29"/>
  <c r="G1860" i="29"/>
  <c r="G1861" i="29"/>
  <c r="G1862" i="29"/>
  <c r="G1863" i="29"/>
  <c r="G1864" i="29"/>
  <c r="G1865" i="29"/>
  <c r="G1866" i="29"/>
  <c r="G1867" i="29"/>
  <c r="G1868" i="29"/>
  <c r="G1869" i="29"/>
  <c r="G1870" i="29"/>
  <c r="G1871" i="29"/>
  <c r="G1872" i="29"/>
  <c r="G1873" i="29"/>
  <c r="G1" i="29"/>
  <c r="G2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1" i="33"/>
  <c r="G2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1" i="32"/>
  <c r="G2" i="31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123" i="31"/>
  <c r="G124" i="31"/>
  <c r="G125" i="31"/>
  <c r="G126" i="31"/>
  <c r="G127" i="31"/>
  <c r="G128" i="31"/>
  <c r="G129" i="31"/>
  <c r="G130" i="31"/>
  <c r="G131" i="31"/>
  <c r="G132" i="31"/>
  <c r="G133" i="31"/>
  <c r="G134" i="31"/>
  <c r="G135" i="31"/>
  <c r="G136" i="31"/>
  <c r="G137" i="31"/>
  <c r="G138" i="31"/>
  <c r="G139" i="31"/>
  <c r="G140" i="31"/>
  <c r="G141" i="31"/>
  <c r="G142" i="31"/>
  <c r="G143" i="31"/>
  <c r="G144" i="31"/>
  <c r="G145" i="31"/>
  <c r="G146" i="31"/>
  <c r="G147" i="31"/>
  <c r="G148" i="31"/>
  <c r="G149" i="31"/>
  <c r="G150" i="31"/>
  <c r="G151" i="31"/>
  <c r="G152" i="31"/>
  <c r="G153" i="31"/>
  <c r="G154" i="31"/>
  <c r="G155" i="31"/>
  <c r="G1" i="31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" i="30"/>
  <c r="G2" i="28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123" i="28"/>
  <c r="G124" i="28"/>
  <c r="G125" i="28"/>
  <c r="G126" i="28"/>
  <c r="G127" i="28"/>
  <c r="G128" i="28"/>
  <c r="G129" i="28"/>
  <c r="G130" i="28"/>
  <c r="G131" i="28"/>
  <c r="G132" i="28"/>
  <c r="G133" i="28"/>
  <c r="G134" i="28"/>
  <c r="G135" i="28"/>
  <c r="G136" i="28"/>
  <c r="G137" i="28"/>
  <c r="G138" i="28"/>
  <c r="G139" i="28"/>
  <c r="G140" i="28"/>
  <c r="G141" i="28"/>
  <c r="G142" i="28"/>
  <c r="G143" i="28"/>
  <c r="G144" i="28"/>
  <c r="G145" i="28"/>
  <c r="G146" i="28"/>
  <c r="G147" i="28"/>
  <c r="G148" i="28"/>
  <c r="G149" i="28"/>
  <c r="G150" i="28"/>
  <c r="G151" i="28"/>
  <c r="G152" i="28"/>
  <c r="G153" i="28"/>
  <c r="G154" i="28"/>
  <c r="G155" i="28"/>
  <c r="G156" i="28"/>
  <c r="G157" i="28"/>
  <c r="G158" i="28"/>
  <c r="G159" i="28"/>
  <c r="G160" i="28"/>
  <c r="G161" i="28"/>
  <c r="G162" i="28"/>
  <c r="G163" i="28"/>
  <c r="G164" i="28"/>
  <c r="G165" i="28"/>
  <c r="G166" i="28"/>
  <c r="G167" i="28"/>
  <c r="G168" i="28"/>
  <c r="G169" i="28"/>
  <c r="G170" i="28"/>
  <c r="G171" i="28"/>
  <c r="G172" i="28"/>
  <c r="G173" i="28"/>
  <c r="G174" i="28"/>
  <c r="G175" i="28"/>
  <c r="G176" i="28"/>
  <c r="G177" i="28"/>
  <c r="G178" i="28"/>
  <c r="G179" i="28"/>
  <c r="G180" i="28"/>
  <c r="G181" i="28"/>
  <c r="G182" i="28"/>
  <c r="G183" i="28"/>
  <c r="G184" i="28"/>
  <c r="G185" i="28"/>
  <c r="G186" i="28"/>
  <c r="G187" i="28"/>
  <c r="G188" i="28"/>
  <c r="G189" i="28"/>
  <c r="G190" i="28"/>
  <c r="G191" i="28"/>
  <c r="G192" i="28"/>
  <c r="G193" i="28"/>
  <c r="G194" i="28"/>
  <c r="G195" i="28"/>
  <c r="G196" i="28"/>
  <c r="G197" i="28"/>
  <c r="G198" i="28"/>
  <c r="G199" i="28"/>
  <c r="G200" i="28"/>
  <c r="G201" i="28"/>
  <c r="G202" i="28"/>
  <c r="G203" i="28"/>
  <c r="G204" i="28"/>
  <c r="G205" i="28"/>
  <c r="G206" i="28"/>
  <c r="G207" i="28"/>
  <c r="G208" i="28"/>
  <c r="G209" i="28"/>
  <c r="G210" i="28"/>
  <c r="G211" i="28"/>
  <c r="G212" i="28"/>
  <c r="G213" i="28"/>
  <c r="G214" i="28"/>
  <c r="G215" i="28"/>
  <c r="G216" i="28"/>
  <c r="G217" i="28"/>
  <c r="G218" i="28"/>
  <c r="G219" i="28"/>
  <c r="G220" i="28"/>
  <c r="G221" i="28"/>
  <c r="G222" i="28"/>
  <c r="G223" i="28"/>
  <c r="G224" i="28"/>
  <c r="G225" i="28"/>
  <c r="G226" i="28"/>
  <c r="G227" i="28"/>
  <c r="G228" i="28"/>
  <c r="G229" i="28"/>
  <c r="G230" i="28"/>
  <c r="G231" i="28"/>
  <c r="G232" i="28"/>
  <c r="G233" i="28"/>
  <c r="G234" i="28"/>
  <c r="G235" i="28"/>
  <c r="G236" i="28"/>
  <c r="G237" i="28"/>
  <c r="G238" i="28"/>
  <c r="G239" i="28"/>
  <c r="G240" i="28"/>
  <c r="G241" i="28"/>
  <c r="G242" i="28"/>
  <c r="G243" i="28"/>
  <c r="G244" i="28"/>
  <c r="G245" i="28"/>
  <c r="G246" i="28"/>
  <c r="G247" i="28"/>
  <c r="G248" i="28"/>
  <c r="G249" i="28"/>
  <c r="G250" i="28"/>
  <c r="G1" i="28"/>
  <c r="T6" i="29"/>
  <c r="T4" i="29"/>
  <c r="T3" i="29"/>
  <c r="T2" i="29"/>
  <c r="T1" i="29"/>
  <c r="T6" i="28"/>
  <c r="T4" i="28"/>
  <c r="T3" i="28"/>
  <c r="T2" i="28"/>
  <c r="T1" i="28"/>
  <c r="G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1" i="27"/>
  <c r="G2" i="26"/>
  <c r="G3" i="26"/>
  <c r="G4" i="26"/>
  <c r="G5" i="26"/>
  <c r="G6" i="26"/>
  <c r="G7" i="26"/>
  <c r="G8" i="26"/>
  <c r="G9" i="26"/>
  <c r="G1" i="26"/>
  <c r="G2" i="25"/>
  <c r="G3" i="25"/>
  <c r="G4" i="25"/>
  <c r="G5" i="25"/>
  <c r="G6" i="25"/>
  <c r="G7" i="25"/>
  <c r="G8" i="25"/>
  <c r="G9" i="25"/>
  <c r="G10" i="25"/>
  <c r="G11" i="25"/>
  <c r="G12" i="25"/>
  <c r="G13" i="25"/>
  <c r="G1" i="25"/>
  <c r="G2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G714" i="20"/>
  <c r="G715" i="20"/>
  <c r="G716" i="20"/>
  <c r="G717" i="20"/>
  <c r="G718" i="20"/>
  <c r="G719" i="20"/>
  <c r="G720" i="20"/>
  <c r="G721" i="20"/>
  <c r="G722" i="20"/>
  <c r="G723" i="20"/>
  <c r="G724" i="20"/>
  <c r="G725" i="20"/>
  <c r="G726" i="20"/>
  <c r="G727" i="20"/>
  <c r="G728" i="20"/>
  <c r="G729" i="20"/>
  <c r="G730" i="20"/>
  <c r="G731" i="20"/>
  <c r="G732" i="20"/>
  <c r="G733" i="20"/>
  <c r="G734" i="20"/>
  <c r="G735" i="20"/>
  <c r="G736" i="20"/>
  <c r="G737" i="20"/>
  <c r="G738" i="20"/>
  <c r="G739" i="20"/>
  <c r="G740" i="20"/>
  <c r="G741" i="20"/>
  <c r="G742" i="20"/>
  <c r="G743" i="20"/>
  <c r="G744" i="20"/>
  <c r="G745" i="20"/>
  <c r="G746" i="20"/>
  <c r="G747" i="20"/>
  <c r="G748" i="20"/>
  <c r="G749" i="20"/>
  <c r="G750" i="20"/>
  <c r="G751" i="20"/>
  <c r="G752" i="20"/>
  <c r="G753" i="20"/>
  <c r="G754" i="20"/>
  <c r="G755" i="20"/>
  <c r="G756" i="20"/>
  <c r="G757" i="20"/>
  <c r="G758" i="20"/>
  <c r="G759" i="20"/>
  <c r="G760" i="20"/>
  <c r="G761" i="20"/>
  <c r="G762" i="20"/>
  <c r="G763" i="20"/>
  <c r="G764" i="20"/>
  <c r="G765" i="20"/>
  <c r="G766" i="20"/>
  <c r="G767" i="20"/>
  <c r="G768" i="20"/>
  <c r="G769" i="20"/>
  <c r="G770" i="20"/>
  <c r="G771" i="20"/>
  <c r="G772" i="20"/>
  <c r="G773" i="20"/>
  <c r="G774" i="20"/>
  <c r="G775" i="20"/>
  <c r="G776" i="20"/>
  <c r="G777" i="20"/>
  <c r="G778" i="20"/>
  <c r="G779" i="20"/>
  <c r="G780" i="20"/>
  <c r="G781" i="20"/>
  <c r="G782" i="20"/>
  <c r="G783" i="20"/>
  <c r="G784" i="20"/>
  <c r="G785" i="20"/>
  <c r="G786" i="20"/>
  <c r="G787" i="20"/>
  <c r="G788" i="20"/>
  <c r="G789" i="20"/>
  <c r="G790" i="20"/>
  <c r="G791" i="20"/>
  <c r="G792" i="20"/>
  <c r="G793" i="20"/>
  <c r="G794" i="20"/>
  <c r="G795" i="20"/>
  <c r="G796" i="20"/>
  <c r="G797" i="20"/>
  <c r="G798" i="20"/>
  <c r="G799" i="20"/>
  <c r="G800" i="20"/>
  <c r="G801" i="20"/>
  <c r="G802" i="20"/>
  <c r="G803" i="20"/>
  <c r="G804" i="20"/>
  <c r="G805" i="20"/>
  <c r="G806" i="20"/>
  <c r="G807" i="20"/>
  <c r="G808" i="20"/>
  <c r="G809" i="20"/>
  <c r="G810" i="20"/>
  <c r="G811" i="20"/>
  <c r="G812" i="20"/>
  <c r="G813" i="20"/>
  <c r="G814" i="20"/>
  <c r="G815" i="20"/>
  <c r="G816" i="20"/>
  <c r="G817" i="20"/>
  <c r="G818" i="20"/>
  <c r="G819" i="20"/>
  <c r="G820" i="20"/>
  <c r="G821" i="20"/>
  <c r="G822" i="20"/>
  <c r="G823" i="20"/>
  <c r="G824" i="20"/>
  <c r="G825" i="20"/>
  <c r="G826" i="20"/>
  <c r="G827" i="20"/>
  <c r="G828" i="20"/>
  <c r="G829" i="20"/>
  <c r="G830" i="20"/>
  <c r="G831" i="20"/>
  <c r="G832" i="20"/>
  <c r="G833" i="20"/>
  <c r="G834" i="20"/>
  <c r="G835" i="20"/>
  <c r="G836" i="20"/>
  <c r="G837" i="20"/>
  <c r="G838" i="20"/>
  <c r="G839" i="20"/>
  <c r="G840" i="20"/>
  <c r="G841" i="20"/>
  <c r="G842" i="20"/>
  <c r="G843" i="20"/>
  <c r="G844" i="20"/>
  <c r="G845" i="20"/>
  <c r="G846" i="20"/>
  <c r="G847" i="20"/>
  <c r="G848" i="20"/>
  <c r="G849" i="20"/>
  <c r="G850" i="20"/>
  <c r="G851" i="20"/>
  <c r="G852" i="20"/>
  <c r="G853" i="20"/>
  <c r="G854" i="20"/>
  <c r="G855" i="20"/>
  <c r="G856" i="20"/>
  <c r="G857" i="20"/>
  <c r="G858" i="20"/>
  <c r="G859" i="20"/>
  <c r="G860" i="20"/>
  <c r="G861" i="20"/>
  <c r="G862" i="20"/>
  <c r="G863" i="20"/>
  <c r="G864" i="20"/>
  <c r="G865" i="20"/>
  <c r="G866" i="20"/>
  <c r="G867" i="20"/>
  <c r="G868" i="20"/>
  <c r="G869" i="20"/>
  <c r="G870" i="20"/>
  <c r="G871" i="20"/>
  <c r="G872" i="20"/>
  <c r="G873" i="20"/>
  <c r="G874" i="20"/>
  <c r="G875" i="20"/>
  <c r="G876" i="20"/>
  <c r="G877" i="20"/>
  <c r="G878" i="20"/>
  <c r="G879" i="20"/>
  <c r="G880" i="20"/>
  <c r="G881" i="20"/>
  <c r="G882" i="20"/>
  <c r="G883" i="20"/>
  <c r="G884" i="20"/>
  <c r="G885" i="20"/>
  <c r="G886" i="20"/>
  <c r="G887" i="20"/>
  <c r="G888" i="20"/>
  <c r="G889" i="20"/>
  <c r="G890" i="20"/>
  <c r="G891" i="20"/>
  <c r="G892" i="20"/>
  <c r="G893" i="20"/>
  <c r="G894" i="20"/>
  <c r="G895" i="20"/>
  <c r="G896" i="20"/>
  <c r="G897" i="20"/>
  <c r="G898" i="20"/>
  <c r="G899" i="20"/>
  <c r="G900" i="20"/>
  <c r="G901" i="20"/>
  <c r="G902" i="20"/>
  <c r="G903" i="20"/>
  <c r="G904" i="20"/>
  <c r="G905" i="20"/>
  <c r="G906" i="20"/>
  <c r="G907" i="20"/>
  <c r="G908" i="20"/>
  <c r="G909" i="20"/>
  <c r="G910" i="20"/>
  <c r="G911" i="20"/>
  <c r="G912" i="20"/>
  <c r="G913" i="20"/>
  <c r="G914" i="20"/>
  <c r="G915" i="20"/>
  <c r="G916" i="20"/>
  <c r="G917" i="20"/>
  <c r="G918" i="20"/>
  <c r="G919" i="20"/>
  <c r="G920" i="20"/>
  <c r="G921" i="20"/>
  <c r="G922" i="20"/>
  <c r="G923" i="20"/>
  <c r="G924" i="20"/>
  <c r="G925" i="20"/>
  <c r="G926" i="20"/>
  <c r="G927" i="20"/>
  <c r="G928" i="20"/>
  <c r="G929" i="20"/>
  <c r="G930" i="20"/>
  <c r="G931" i="20"/>
  <c r="G932" i="20"/>
  <c r="G933" i="20"/>
  <c r="G934" i="20"/>
  <c r="G935" i="20"/>
  <c r="G936" i="20"/>
  <c r="G937" i="20"/>
  <c r="G938" i="20"/>
  <c r="G939" i="20"/>
  <c r="G940" i="20"/>
  <c r="G941" i="20"/>
  <c r="G942" i="20"/>
  <c r="G943" i="20"/>
  <c r="G944" i="20"/>
  <c r="G945" i="20"/>
  <c r="G946" i="20"/>
  <c r="G947" i="20"/>
  <c r="G948" i="20"/>
  <c r="G949" i="20"/>
  <c r="G950" i="20"/>
  <c r="G951" i="20"/>
  <c r="G952" i="20"/>
  <c r="G953" i="20"/>
  <c r="G954" i="20"/>
  <c r="G955" i="20"/>
  <c r="G956" i="20"/>
  <c r="G957" i="20"/>
  <c r="G958" i="20"/>
  <c r="G959" i="20"/>
  <c r="G960" i="20"/>
  <c r="G961" i="20"/>
  <c r="G962" i="20"/>
  <c r="G963" i="20"/>
  <c r="G964" i="20"/>
  <c r="G965" i="20"/>
  <c r="G966" i="20"/>
  <c r="G967" i="20"/>
  <c r="G968" i="20"/>
  <c r="G969" i="20"/>
  <c r="G970" i="20"/>
  <c r="G971" i="20"/>
  <c r="G972" i="20"/>
  <c r="G973" i="20"/>
  <c r="G974" i="20"/>
  <c r="G975" i="20"/>
  <c r="G976" i="20"/>
  <c r="G977" i="20"/>
  <c r="G978" i="20"/>
  <c r="G979" i="20"/>
  <c r="G980" i="20"/>
  <c r="G981" i="20"/>
  <c r="G982" i="20"/>
  <c r="G983" i="20"/>
  <c r="G984" i="20"/>
  <c r="G985" i="20"/>
  <c r="G986" i="20"/>
  <c r="G987" i="20"/>
  <c r="G988" i="20"/>
  <c r="G989" i="20"/>
  <c r="G990" i="20"/>
  <c r="G991" i="20"/>
  <c r="G992" i="20"/>
  <c r="G993" i="20"/>
  <c r="G994" i="20"/>
  <c r="G995" i="20"/>
  <c r="G996" i="20"/>
  <c r="G997" i="20"/>
  <c r="G998" i="20"/>
  <c r="G999" i="20"/>
  <c r="G1000" i="20"/>
  <c r="G1001" i="20"/>
  <c r="G1002" i="20"/>
  <c r="G1003" i="20"/>
  <c r="G1004" i="20"/>
  <c r="G1005" i="20"/>
  <c r="G1006" i="20"/>
  <c r="G1007" i="20"/>
  <c r="G1008" i="20"/>
  <c r="G1009" i="20"/>
  <c r="G1010" i="20"/>
  <c r="G1011" i="20"/>
  <c r="G1012" i="20"/>
  <c r="G1013" i="20"/>
  <c r="G1014" i="20"/>
  <c r="G1015" i="20"/>
  <c r="G1016" i="20"/>
  <c r="G1017" i="20"/>
  <c r="G1018" i="20"/>
  <c r="G1019" i="20"/>
  <c r="G1020" i="20"/>
  <c r="G1021" i="20"/>
  <c r="G1022" i="20"/>
  <c r="G1023" i="20"/>
  <c r="G1024" i="20"/>
  <c r="G1025" i="20"/>
  <c r="G1026" i="20"/>
  <c r="G1027" i="20"/>
  <c r="G1028" i="20"/>
  <c r="G1029" i="20"/>
  <c r="G1030" i="20"/>
  <c r="G1031" i="20"/>
  <c r="G1032" i="20"/>
  <c r="G1033" i="20"/>
  <c r="G1034" i="20"/>
  <c r="G1035" i="20"/>
  <c r="G1036" i="20"/>
  <c r="G1037" i="20"/>
  <c r="G1038" i="20"/>
  <c r="G1039" i="20"/>
  <c r="G1040" i="20"/>
  <c r="G1041" i="20"/>
  <c r="G1042" i="20"/>
  <c r="G1043" i="20"/>
  <c r="G1044" i="20"/>
  <c r="G1045" i="20"/>
  <c r="G1046" i="20"/>
  <c r="G1047" i="20"/>
  <c r="G1048" i="20"/>
  <c r="G1049" i="20"/>
  <c r="G1050" i="20"/>
  <c r="G1051" i="20"/>
  <c r="G1052" i="20"/>
  <c r="G1053" i="20"/>
  <c r="G1054" i="20"/>
  <c r="G1055" i="20"/>
  <c r="G1056" i="20"/>
  <c r="G1057" i="20"/>
  <c r="G1058" i="20"/>
  <c r="G1059" i="20"/>
  <c r="G1060" i="20"/>
  <c r="G1061" i="20"/>
  <c r="G1062" i="20"/>
  <c r="G1063" i="20"/>
  <c r="G1064" i="20"/>
  <c r="G1065" i="20"/>
  <c r="G1066" i="20"/>
  <c r="G1067" i="20"/>
  <c r="G1068" i="20"/>
  <c r="G1069" i="20"/>
  <c r="G1070" i="20"/>
  <c r="G1071" i="20"/>
  <c r="G1072" i="20"/>
  <c r="G1073" i="20"/>
  <c r="G1074" i="20"/>
  <c r="G1075" i="20"/>
  <c r="G1076" i="20"/>
  <c r="G1077" i="20"/>
  <c r="G1078" i="20"/>
  <c r="G1079" i="20"/>
  <c r="G1080" i="20"/>
  <c r="G1081" i="20"/>
  <c r="G1082" i="20"/>
  <c r="G1083" i="20"/>
  <c r="G1084" i="20"/>
  <c r="G1085" i="20"/>
  <c r="G1086" i="20"/>
  <c r="G1087" i="20"/>
  <c r="G1088" i="20"/>
  <c r="G1089" i="20"/>
  <c r="G1090" i="20"/>
  <c r="G1091" i="20"/>
  <c r="G1092" i="20"/>
  <c r="G1093" i="20"/>
  <c r="G1094" i="20"/>
  <c r="G1095" i="20"/>
  <c r="G1096" i="20"/>
  <c r="G1097" i="20"/>
  <c r="G1098" i="20"/>
  <c r="G1099" i="20"/>
  <c r="G1100" i="20"/>
  <c r="G1101" i="20"/>
  <c r="G1102" i="20"/>
  <c r="G1103" i="20"/>
  <c r="G1104" i="20"/>
  <c r="G1105" i="20"/>
  <c r="G1106" i="20"/>
  <c r="G1107" i="20"/>
  <c r="G1108" i="20"/>
  <c r="G1109" i="20"/>
  <c r="G1110" i="20"/>
  <c r="G1111" i="20"/>
  <c r="G1112" i="20"/>
  <c r="G1113" i="20"/>
  <c r="G1114" i="20"/>
  <c r="G1115" i="20"/>
  <c r="G1116" i="20"/>
  <c r="G1117" i="20"/>
  <c r="G1118" i="20"/>
  <c r="G1119" i="20"/>
  <c r="G1120" i="20"/>
  <c r="G1121" i="20"/>
  <c r="G1122" i="20"/>
  <c r="G1123" i="20"/>
  <c r="G1124" i="20"/>
  <c r="G1125" i="20"/>
  <c r="G1126" i="20"/>
  <c r="G1127" i="20"/>
  <c r="G1128" i="20"/>
  <c r="G1129" i="20"/>
  <c r="G1130" i="20"/>
  <c r="G1131" i="20"/>
  <c r="G1132" i="20"/>
  <c r="G1133" i="20"/>
  <c r="G1134" i="20"/>
  <c r="G1135" i="20"/>
  <c r="G1136" i="20"/>
  <c r="G1137" i="20"/>
  <c r="G1138" i="20"/>
  <c r="G1139" i="20"/>
  <c r="G1140" i="20"/>
  <c r="G1141" i="20"/>
  <c r="G1142" i="20"/>
  <c r="G1143" i="20"/>
  <c r="G1144" i="20"/>
  <c r="G1145" i="20"/>
  <c r="G1146" i="20"/>
  <c r="G1147" i="20"/>
  <c r="G1148" i="20"/>
  <c r="G1149" i="20"/>
  <c r="G1150" i="20"/>
  <c r="G1151" i="20"/>
  <c r="G1152" i="20"/>
  <c r="G1153" i="20"/>
  <c r="G1154" i="20"/>
  <c r="G1155" i="20"/>
  <c r="G1156" i="20"/>
  <c r="G1157" i="20"/>
  <c r="G1158" i="20"/>
  <c r="G1159" i="20"/>
  <c r="G1160" i="20"/>
  <c r="G1161" i="20"/>
  <c r="G1162" i="20"/>
  <c r="G1163" i="20"/>
  <c r="G1164" i="20"/>
  <c r="G1165" i="20"/>
  <c r="G1166" i="20"/>
  <c r="G1167" i="20"/>
  <c r="G1168" i="20"/>
  <c r="G1169" i="20"/>
  <c r="G1170" i="20"/>
  <c r="G1171" i="20"/>
  <c r="G1172" i="20"/>
  <c r="G1173" i="20"/>
  <c r="G1174" i="20"/>
  <c r="G1175" i="20"/>
  <c r="G1176" i="20"/>
  <c r="G1177" i="20"/>
  <c r="G1178" i="20"/>
  <c r="G1179" i="20"/>
  <c r="G1180" i="20"/>
  <c r="G1181" i="20"/>
  <c r="G1182" i="20"/>
  <c r="G1183" i="20"/>
  <c r="G1184" i="20"/>
  <c r="G1185" i="20"/>
  <c r="G1186" i="20"/>
  <c r="G1187" i="20"/>
  <c r="G1188" i="20"/>
  <c r="G1189" i="20"/>
  <c r="G1190" i="20"/>
  <c r="G1191" i="20"/>
  <c r="G1192" i="20"/>
  <c r="G1" i="20"/>
  <c r="G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1" i="24"/>
  <c r="G2" i="23"/>
  <c r="G3" i="23"/>
  <c r="G4" i="23"/>
  <c r="G1" i="23"/>
  <c r="G2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1" i="22"/>
  <c r="G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" i="21"/>
  <c r="G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" i="19"/>
  <c r="S6" i="20"/>
  <c r="S4" i="20"/>
  <c r="S3" i="20"/>
  <c r="S2" i="20"/>
  <c r="S1" i="20"/>
  <c r="S6" i="19"/>
  <c r="S4" i="19"/>
  <c r="S3" i="19"/>
  <c r="S2" i="19"/>
  <c r="S1" i="19"/>
  <c r="X4" i="15"/>
  <c r="X3" i="15"/>
  <c r="X2" i="15"/>
  <c r="X1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341" i="15"/>
  <c r="G342" i="15"/>
  <c r="G343" i="15"/>
  <c r="G344" i="15"/>
  <c r="G345" i="15"/>
  <c r="G346" i="15"/>
  <c r="G347" i="15"/>
  <c r="G348" i="15"/>
  <c r="G349" i="15"/>
  <c r="G350" i="15"/>
  <c r="G351" i="15"/>
  <c r="G352" i="15"/>
  <c r="G353" i="15"/>
  <c r="G354" i="15"/>
  <c r="G355" i="15"/>
  <c r="G356" i="15"/>
  <c r="G357" i="15"/>
  <c r="G358" i="15"/>
  <c r="G359" i="15"/>
  <c r="G360" i="15"/>
  <c r="G361" i="15"/>
  <c r="G362" i="15"/>
  <c r="G363" i="15"/>
  <c r="G364" i="15"/>
  <c r="G365" i="15"/>
  <c r="G366" i="15"/>
  <c r="G367" i="15"/>
  <c r="G368" i="15"/>
  <c r="G369" i="15"/>
  <c r="G370" i="15"/>
  <c r="G371" i="15"/>
  <c r="G372" i="15"/>
  <c r="G373" i="15"/>
  <c r="G374" i="15"/>
  <c r="G375" i="15"/>
  <c r="G376" i="15"/>
  <c r="G377" i="15"/>
  <c r="G378" i="15"/>
  <c r="G379" i="15"/>
  <c r="G380" i="15"/>
  <c r="G381" i="15"/>
  <c r="G382" i="15"/>
  <c r="G383" i="15"/>
  <c r="G384" i="15"/>
  <c r="G385" i="15"/>
  <c r="G386" i="15"/>
  <c r="G387" i="15"/>
  <c r="G388" i="15"/>
  <c r="G389" i="15"/>
  <c r="G390" i="15"/>
  <c r="G391" i="15"/>
  <c r="G392" i="15"/>
  <c r="G393" i="15"/>
  <c r="G394" i="15"/>
  <c r="G395" i="15"/>
  <c r="G396" i="15"/>
  <c r="G397" i="15"/>
  <c r="G398" i="15"/>
  <c r="G399" i="15"/>
  <c r="G400" i="15"/>
  <c r="G401" i="15"/>
  <c r="G402" i="15"/>
  <c r="G403" i="15"/>
  <c r="G404" i="15"/>
  <c r="G405" i="15"/>
  <c r="G406" i="15"/>
  <c r="G407" i="15"/>
  <c r="G408" i="15"/>
  <c r="G409" i="15"/>
  <c r="G410" i="15"/>
  <c r="G411" i="15"/>
  <c r="G412" i="15"/>
  <c r="G413" i="15"/>
  <c r="G414" i="15"/>
  <c r="G415" i="15"/>
  <c r="G416" i="15"/>
  <c r="G417" i="15"/>
  <c r="G418" i="15"/>
  <c r="G419" i="15"/>
  <c r="G420" i="15"/>
  <c r="G421" i="15"/>
  <c r="G422" i="15"/>
  <c r="G423" i="15"/>
  <c r="G424" i="15"/>
  <c r="G425" i="15"/>
  <c r="G426" i="15"/>
  <c r="G427" i="15"/>
  <c r="G428" i="15"/>
  <c r="G429" i="15"/>
  <c r="G430" i="15"/>
  <c r="G431" i="15"/>
  <c r="G432" i="15"/>
  <c r="G433" i="15"/>
  <c r="G434" i="15"/>
  <c r="G435" i="15"/>
  <c r="G436" i="15"/>
  <c r="G437" i="15"/>
  <c r="G438" i="15"/>
  <c r="G439" i="15"/>
  <c r="G440" i="15"/>
  <c r="G441" i="15"/>
  <c r="G442" i="15"/>
  <c r="G443" i="15"/>
  <c r="G444" i="15"/>
  <c r="G445" i="15"/>
  <c r="G446" i="15"/>
  <c r="G447" i="15"/>
  <c r="G448" i="15"/>
  <c r="G449" i="15"/>
  <c r="G450" i="15"/>
  <c r="G451" i="15"/>
  <c r="G452" i="15"/>
  <c r="G453" i="15"/>
  <c r="G454" i="15"/>
  <c r="G455" i="15"/>
  <c r="G456" i="15"/>
  <c r="G457" i="15"/>
  <c r="G458" i="15"/>
  <c r="G459" i="15"/>
  <c r="G460" i="15"/>
  <c r="G461" i="15"/>
  <c r="G462" i="15"/>
  <c r="G463" i="15"/>
  <c r="G464" i="15"/>
  <c r="G465" i="15"/>
  <c r="G466" i="15"/>
  <c r="G467" i="15"/>
  <c r="G468" i="15"/>
  <c r="G469" i="15"/>
  <c r="G470" i="15"/>
  <c r="G471" i="15"/>
  <c r="G472" i="15"/>
  <c r="G473" i="15"/>
  <c r="G474" i="15"/>
  <c r="G475" i="15"/>
  <c r="G476" i="15"/>
  <c r="G477" i="15"/>
  <c r="G478" i="15"/>
  <c r="G479" i="15"/>
  <c r="G480" i="15"/>
  <c r="G481" i="15"/>
  <c r="G482" i="15"/>
  <c r="G483" i="15"/>
  <c r="G484" i="15"/>
  <c r="G485" i="15"/>
  <c r="G486" i="15"/>
  <c r="G487" i="15"/>
  <c r="G488" i="15"/>
  <c r="G489" i="15"/>
  <c r="G490" i="15"/>
  <c r="G491" i="15"/>
  <c r="G492" i="15"/>
  <c r="G493" i="15"/>
  <c r="G494" i="15"/>
  <c r="G495" i="15"/>
  <c r="G496" i="15"/>
  <c r="G497" i="15"/>
  <c r="G498" i="15"/>
  <c r="G499" i="15"/>
  <c r="G500" i="15"/>
  <c r="G501" i="15"/>
  <c r="G502" i="15"/>
  <c r="G503" i="15"/>
  <c r="G504" i="15"/>
  <c r="G505" i="15"/>
  <c r="G506" i="15"/>
  <c r="G507" i="15"/>
  <c r="G508" i="15"/>
  <c r="G509" i="15"/>
  <c r="G510" i="15"/>
  <c r="G511" i="15"/>
  <c r="G512" i="15"/>
  <c r="G513" i="15"/>
  <c r="G514" i="15"/>
  <c r="G515" i="15"/>
  <c r="G516" i="15"/>
  <c r="G517" i="15"/>
  <c r="G518" i="15"/>
  <c r="G519" i="15"/>
  <c r="G520" i="15"/>
  <c r="G521" i="15"/>
  <c r="G522" i="15"/>
  <c r="G523" i="15"/>
  <c r="G524" i="15"/>
  <c r="G525" i="15"/>
  <c r="G526" i="15"/>
  <c r="G527" i="15"/>
  <c r="G528" i="15"/>
  <c r="G529" i="15"/>
  <c r="G530" i="15"/>
  <c r="G531" i="15"/>
  <c r="G532" i="15"/>
  <c r="G533" i="15"/>
  <c r="G534" i="15"/>
  <c r="G535" i="15"/>
  <c r="G536" i="15"/>
  <c r="G537" i="15"/>
  <c r="G538" i="15"/>
  <c r="G539" i="15"/>
  <c r="G540" i="15"/>
  <c r="G541" i="15"/>
  <c r="G542" i="15"/>
  <c r="G543" i="15"/>
  <c r="G544" i="15"/>
  <c r="G545" i="15"/>
  <c r="G546" i="15"/>
  <c r="G547" i="15"/>
  <c r="G548" i="15"/>
  <c r="G549" i="15"/>
  <c r="G550" i="15"/>
  <c r="G551" i="15"/>
  <c r="G552" i="15"/>
  <c r="G553" i="15"/>
  <c r="G554" i="15"/>
  <c r="G555" i="15"/>
  <c r="G556" i="15"/>
  <c r="G557" i="15"/>
  <c r="G558" i="15"/>
  <c r="G559" i="15"/>
  <c r="G560" i="15"/>
  <c r="G561" i="15"/>
  <c r="G562" i="15"/>
  <c r="G563" i="15"/>
  <c r="G564" i="15"/>
  <c r="G565" i="15"/>
  <c r="G566" i="15"/>
  <c r="G567" i="15"/>
  <c r="G568" i="15"/>
  <c r="G569" i="15"/>
  <c r="G570" i="15"/>
  <c r="G571" i="15"/>
  <c r="G572" i="15"/>
  <c r="G573" i="15"/>
  <c r="G574" i="15"/>
  <c r="G575" i="15"/>
  <c r="G576" i="15"/>
  <c r="G577" i="15"/>
  <c r="G578" i="15"/>
  <c r="G579" i="15"/>
  <c r="G580" i="15"/>
  <c r="G581" i="15"/>
  <c r="G582" i="15"/>
  <c r="G583" i="15"/>
  <c r="G584" i="15"/>
  <c r="G585" i="15"/>
  <c r="G586" i="15"/>
  <c r="G587" i="15"/>
  <c r="G588" i="15"/>
  <c r="G589" i="15"/>
  <c r="G590" i="15"/>
  <c r="G591" i="15"/>
  <c r="G592" i="15"/>
  <c r="G593" i="15"/>
  <c r="G594" i="15"/>
  <c r="G595" i="15"/>
  <c r="G596" i="15"/>
  <c r="G597" i="15"/>
  <c r="G598" i="15"/>
  <c r="G599" i="15"/>
  <c r="G600" i="15"/>
  <c r="G601" i="15"/>
  <c r="G602" i="15"/>
  <c r="G603" i="15"/>
  <c r="G604" i="15"/>
  <c r="G605" i="15"/>
  <c r="G606" i="15"/>
  <c r="G607" i="15"/>
  <c r="G608" i="15"/>
  <c r="G609" i="15"/>
  <c r="G610" i="15"/>
  <c r="G611" i="15"/>
  <c r="G612" i="15"/>
  <c r="G613" i="15"/>
  <c r="G614" i="15"/>
  <c r="G615" i="15"/>
  <c r="G616" i="15"/>
  <c r="G617" i="15"/>
  <c r="G618" i="15"/>
  <c r="G619" i="15"/>
  <c r="G620" i="15"/>
  <c r="G621" i="15"/>
  <c r="G622" i="15"/>
  <c r="G623" i="15"/>
  <c r="G624" i="15"/>
  <c r="G625" i="15"/>
  <c r="G626" i="15"/>
  <c r="G627" i="15"/>
  <c r="G628" i="15"/>
  <c r="G629" i="15"/>
  <c r="G630" i="15"/>
  <c r="G631" i="15"/>
  <c r="G632" i="15"/>
  <c r="G633" i="15"/>
  <c r="G634" i="15"/>
  <c r="G635" i="15"/>
  <c r="G636" i="15"/>
  <c r="G637" i="15"/>
  <c r="G638" i="15"/>
  <c r="G639" i="15"/>
  <c r="G640" i="15"/>
  <c r="G641" i="15"/>
  <c r="G642" i="15"/>
  <c r="G643" i="15"/>
  <c r="G644" i="15"/>
  <c r="G645" i="15"/>
  <c r="G646" i="15"/>
  <c r="G647" i="15"/>
  <c r="G648" i="15"/>
  <c r="G649" i="15"/>
  <c r="G650" i="15"/>
  <c r="G651" i="15"/>
  <c r="G652" i="15"/>
  <c r="G653" i="15"/>
  <c r="G654" i="15"/>
  <c r="G655" i="15"/>
  <c r="G656" i="15"/>
  <c r="G657" i="15"/>
  <c r="G658" i="15"/>
  <c r="G659" i="15"/>
  <c r="G660" i="15"/>
  <c r="G661" i="15"/>
  <c r="G662" i="15"/>
  <c r="G663" i="15"/>
  <c r="G664" i="15"/>
  <c r="G665" i="15"/>
  <c r="G666" i="15"/>
  <c r="G667" i="15"/>
  <c r="G668" i="15"/>
  <c r="G669" i="15"/>
  <c r="G670" i="15"/>
  <c r="G671" i="15"/>
  <c r="G672" i="15"/>
  <c r="G673" i="15"/>
  <c r="G674" i="15"/>
  <c r="G675" i="15"/>
  <c r="G676" i="15"/>
  <c r="G677" i="15"/>
  <c r="G678" i="15"/>
  <c r="G679" i="15"/>
  <c r="G680" i="15"/>
  <c r="G681" i="15"/>
  <c r="G682" i="15"/>
  <c r="G683" i="15"/>
  <c r="G684" i="15"/>
  <c r="G685" i="15"/>
  <c r="G686" i="15"/>
  <c r="G687" i="15"/>
  <c r="G688" i="15"/>
  <c r="G689" i="15"/>
  <c r="G690" i="15"/>
  <c r="G691" i="15"/>
  <c r="G692" i="15"/>
  <c r="G693" i="15"/>
  <c r="G694" i="15"/>
  <c r="G695" i="15"/>
  <c r="G696" i="15"/>
  <c r="G697" i="15"/>
  <c r="G698" i="15"/>
  <c r="G699" i="15"/>
  <c r="G700" i="15"/>
  <c r="G701" i="15"/>
  <c r="G702" i="15"/>
  <c r="G703" i="15"/>
  <c r="G704" i="15"/>
  <c r="G705" i="15"/>
  <c r="G706" i="15"/>
  <c r="G707" i="15"/>
  <c r="G708" i="15"/>
  <c r="G709" i="15"/>
  <c r="G710" i="15"/>
  <c r="G711" i="15"/>
  <c r="G712" i="15"/>
  <c r="G713" i="15"/>
  <c r="G714" i="15"/>
  <c r="G715" i="15"/>
  <c r="G716" i="15"/>
  <c r="G717" i="15"/>
  <c r="G718" i="15"/>
  <c r="G719" i="15"/>
  <c r="G720" i="15"/>
  <c r="G721" i="15"/>
  <c r="G722" i="15"/>
  <c r="G723" i="15"/>
  <c r="G724" i="15"/>
  <c r="G725" i="15"/>
  <c r="G726" i="15"/>
  <c r="G727" i="15"/>
  <c r="G728" i="15"/>
  <c r="G729" i="15"/>
  <c r="G730" i="15"/>
  <c r="G731" i="15"/>
  <c r="G732" i="15"/>
  <c r="G733" i="15"/>
  <c r="G734" i="15"/>
  <c r="G735" i="15"/>
  <c r="G736" i="15"/>
  <c r="G737" i="15"/>
  <c r="G738" i="15"/>
  <c r="G739" i="15"/>
  <c r="G740" i="15"/>
  <c r="G741" i="15"/>
  <c r="G742" i="15"/>
  <c r="G743" i="15"/>
  <c r="G744" i="15"/>
  <c r="G745" i="15"/>
  <c r="G746" i="15"/>
  <c r="G747" i="15"/>
  <c r="G748" i="15"/>
  <c r="G749" i="15"/>
  <c r="G750" i="15"/>
  <c r="G751" i="15"/>
  <c r="G752" i="15"/>
  <c r="G753" i="15"/>
  <c r="G754" i="15"/>
  <c r="G755" i="15"/>
  <c r="G756" i="15"/>
  <c r="G757" i="15"/>
  <c r="G758" i="15"/>
  <c r="G759" i="15"/>
  <c r="G760" i="15"/>
  <c r="G761" i="15"/>
  <c r="G762" i="15"/>
  <c r="G763" i="15"/>
  <c r="G764" i="15"/>
  <c r="G765" i="15"/>
  <c r="G766" i="15"/>
  <c r="G767" i="15"/>
  <c r="G768" i="15"/>
  <c r="G769" i="15"/>
  <c r="G770" i="15"/>
  <c r="G771" i="15"/>
  <c r="G772" i="15"/>
  <c r="G773" i="15"/>
  <c r="G774" i="15"/>
  <c r="G775" i="15"/>
  <c r="G776" i="15"/>
  <c r="G777" i="15"/>
  <c r="G778" i="15"/>
  <c r="G779" i="15"/>
  <c r="G780" i="15"/>
  <c r="G781" i="15"/>
  <c r="G782" i="15"/>
  <c r="G783" i="15"/>
  <c r="G784" i="15"/>
  <c r="G785" i="15"/>
  <c r="G786" i="15"/>
  <c r="G787" i="15"/>
  <c r="G788" i="15"/>
  <c r="G789" i="15"/>
  <c r="G790" i="15"/>
  <c r="G791" i="15"/>
  <c r="G792" i="15"/>
  <c r="G793" i="15"/>
  <c r="G794" i="15"/>
  <c r="G795" i="15"/>
  <c r="G796" i="15"/>
  <c r="G797" i="15"/>
  <c r="G798" i="15"/>
  <c r="G799" i="15"/>
  <c r="G800" i="15"/>
  <c r="G801" i="15"/>
  <c r="G802" i="15"/>
  <c r="G803" i="15"/>
  <c r="G804" i="15"/>
  <c r="G805" i="15"/>
  <c r="G806" i="15"/>
  <c r="G807" i="15"/>
  <c r="G808" i="15"/>
  <c r="G809" i="15"/>
  <c r="G810" i="15"/>
  <c r="G811" i="15"/>
  <c r="G812" i="15"/>
  <c r="G813" i="15"/>
  <c r="G814" i="15"/>
  <c r="G815" i="15"/>
  <c r="G816" i="15"/>
  <c r="G817" i="15"/>
  <c r="G818" i="15"/>
  <c r="G819" i="15"/>
  <c r="G820" i="15"/>
  <c r="G821" i="15"/>
  <c r="G822" i="15"/>
  <c r="G823" i="15"/>
  <c r="G824" i="15"/>
  <c r="G825" i="15"/>
  <c r="G826" i="15"/>
  <c r="G827" i="15"/>
  <c r="G828" i="15"/>
  <c r="G829" i="15"/>
  <c r="G830" i="15"/>
  <c r="G831" i="15"/>
  <c r="G832" i="15"/>
  <c r="G833" i="15"/>
  <c r="G834" i="15"/>
  <c r="G835" i="15"/>
  <c r="G836" i="15"/>
  <c r="G837" i="15"/>
  <c r="G838" i="15"/>
  <c r="G839" i="15"/>
  <c r="G840" i="15"/>
  <c r="G841" i="15"/>
  <c r="G842" i="15"/>
  <c r="G843" i="15"/>
  <c r="G844" i="15"/>
  <c r="G845" i="15"/>
  <c r="G846" i="15"/>
  <c r="G847" i="15"/>
  <c r="G848" i="15"/>
  <c r="G849" i="15"/>
  <c r="G850" i="15"/>
  <c r="G851" i="15"/>
  <c r="G852" i="15"/>
  <c r="G853" i="15"/>
  <c r="G854" i="15"/>
  <c r="G855" i="15"/>
  <c r="G856" i="15"/>
  <c r="G857" i="15"/>
  <c r="G858" i="15"/>
  <c r="G859" i="15"/>
  <c r="G860" i="15"/>
  <c r="G861" i="15"/>
  <c r="G862" i="15"/>
  <c r="G863" i="15"/>
  <c r="G864" i="15"/>
  <c r="G865" i="15"/>
  <c r="G866" i="15"/>
  <c r="G867" i="15"/>
  <c r="G868" i="15"/>
  <c r="G869" i="15"/>
  <c r="G870" i="15"/>
  <c r="G871" i="15"/>
  <c r="G872" i="15"/>
  <c r="G873" i="15"/>
  <c r="G874" i="15"/>
  <c r="G875" i="15"/>
  <c r="G876" i="15"/>
  <c r="G877" i="15"/>
  <c r="G878" i="15"/>
  <c r="G879" i="15"/>
  <c r="G880" i="15"/>
  <c r="G881" i="15"/>
  <c r="G882" i="15"/>
  <c r="G883" i="15"/>
  <c r="G884" i="15"/>
  <c r="G885" i="15"/>
  <c r="G886" i="15"/>
  <c r="G887" i="15"/>
  <c r="G888" i="15"/>
  <c r="G889" i="15"/>
  <c r="G890" i="15"/>
  <c r="G891" i="15"/>
  <c r="G892" i="15"/>
  <c r="G893" i="15"/>
  <c r="G894" i="15"/>
  <c r="G895" i="15"/>
  <c r="G896" i="15"/>
  <c r="G897" i="15"/>
  <c r="G898" i="15"/>
  <c r="G899" i="15"/>
  <c r="G900" i="15"/>
  <c r="G901" i="15"/>
  <c r="G902" i="15"/>
  <c r="G903" i="15"/>
  <c r="G904" i="15"/>
  <c r="G905" i="15"/>
  <c r="G906" i="15"/>
  <c r="G907" i="15"/>
  <c r="G908" i="15"/>
  <c r="G909" i="15"/>
  <c r="G910" i="15"/>
  <c r="G911" i="15"/>
  <c r="G912" i="15"/>
  <c r="G913" i="15"/>
  <c r="G914" i="15"/>
  <c r="G915" i="15"/>
  <c r="G916" i="15"/>
  <c r="G917" i="15"/>
  <c r="G918" i="15"/>
  <c r="G919" i="15"/>
  <c r="G920" i="15"/>
  <c r="G921" i="15"/>
  <c r="G922" i="15"/>
  <c r="G923" i="15"/>
  <c r="G924" i="15"/>
  <c r="G925" i="15"/>
  <c r="G926" i="15"/>
  <c r="G927" i="15"/>
  <c r="G928" i="15"/>
  <c r="G929" i="15"/>
  <c r="G930" i="15"/>
  <c r="G931" i="15"/>
  <c r="G932" i="15"/>
  <c r="G933" i="15"/>
  <c r="G934" i="15"/>
  <c r="G935" i="15"/>
  <c r="G936" i="15"/>
  <c r="G937" i="15"/>
  <c r="G938" i="15"/>
  <c r="G939" i="15"/>
  <c r="G940" i="15"/>
  <c r="G941" i="15"/>
  <c r="G942" i="15"/>
  <c r="G943" i="15"/>
  <c r="G944" i="15"/>
  <c r="G945" i="15"/>
  <c r="G946" i="15"/>
  <c r="G947" i="15"/>
  <c r="G948" i="15"/>
  <c r="G949" i="15"/>
  <c r="G950" i="15"/>
  <c r="G951" i="15"/>
  <c r="G952" i="15"/>
  <c r="G953" i="15"/>
  <c r="G954" i="15"/>
  <c r="G955" i="15"/>
  <c r="G956" i="15"/>
  <c r="G957" i="15"/>
  <c r="G958" i="15"/>
  <c r="G959" i="15"/>
  <c r="G960" i="15"/>
  <c r="G961" i="15"/>
  <c r="G962" i="15"/>
  <c r="G963" i="15"/>
  <c r="G964" i="15"/>
  <c r="G965" i="15"/>
  <c r="G966" i="15"/>
  <c r="G967" i="15"/>
  <c r="G968" i="15"/>
  <c r="G969" i="15"/>
  <c r="G970" i="15"/>
  <c r="G971" i="15"/>
  <c r="G972" i="15"/>
  <c r="G973" i="15"/>
  <c r="G974" i="15"/>
  <c r="G975" i="15"/>
  <c r="G976" i="15"/>
  <c r="G977" i="15"/>
  <c r="G978" i="15"/>
  <c r="G979" i="15"/>
  <c r="G980" i="15"/>
  <c r="G981" i="15"/>
  <c r="G982" i="15"/>
  <c r="G983" i="15"/>
  <c r="G984" i="15"/>
  <c r="G985" i="15"/>
  <c r="G986" i="15"/>
  <c r="G987" i="15"/>
  <c r="G988" i="15"/>
  <c r="G989" i="15"/>
  <c r="G990" i="15"/>
  <c r="G991" i="15"/>
  <c r="G992" i="15"/>
  <c r="G993" i="15"/>
  <c r="G994" i="15"/>
  <c r="G995" i="15"/>
  <c r="G996" i="15"/>
  <c r="G997" i="15"/>
  <c r="G998" i="15"/>
  <c r="G999" i="15"/>
  <c r="G1000" i="15"/>
  <c r="G1001" i="15"/>
  <c r="G1002" i="15"/>
  <c r="G1003" i="15"/>
  <c r="G1004" i="15"/>
  <c r="G1005" i="15"/>
  <c r="G1006" i="15"/>
  <c r="G1007" i="15"/>
  <c r="G1008" i="15"/>
  <c r="G1009" i="15"/>
  <c r="G1010" i="15"/>
  <c r="G1011" i="15"/>
  <c r="G1012" i="15"/>
  <c r="G1013" i="15"/>
  <c r="G1014" i="15"/>
  <c r="G1015" i="15"/>
  <c r="G1016" i="15"/>
  <c r="G1017" i="15"/>
  <c r="G1018" i="15"/>
  <c r="G1019" i="15"/>
  <c r="G1020" i="15"/>
  <c r="G1021" i="15"/>
  <c r="G1022" i="15"/>
  <c r="G1023" i="15"/>
  <c r="G1024" i="15"/>
  <c r="G1025" i="15"/>
  <c r="G1026" i="15"/>
  <c r="G1027" i="15"/>
  <c r="G1028" i="15"/>
  <c r="G1029" i="15"/>
  <c r="G1030" i="15"/>
  <c r="G1031" i="15"/>
  <c r="G1032" i="15"/>
  <c r="G1033" i="15"/>
  <c r="G1034" i="15"/>
  <c r="G1035" i="15"/>
  <c r="G1036" i="15"/>
  <c r="G1037" i="15"/>
  <c r="G1038" i="15"/>
  <c r="G1039" i="15"/>
  <c r="G1040" i="15"/>
  <c r="G1041" i="15"/>
  <c r="G1042" i="15"/>
  <c r="G1043" i="15"/>
  <c r="G1044" i="15"/>
  <c r="G1045" i="15"/>
  <c r="G1046" i="15"/>
  <c r="G1047" i="15"/>
  <c r="G1048" i="15"/>
  <c r="G1049" i="15"/>
  <c r="G1050" i="15"/>
  <c r="G1051" i="15"/>
  <c r="G1052" i="15"/>
  <c r="G1053" i="15"/>
  <c r="G1054" i="15"/>
  <c r="G1055" i="15"/>
  <c r="G1056" i="15"/>
  <c r="G1057" i="15"/>
  <c r="G1058" i="15"/>
  <c r="G1059" i="15"/>
  <c r="G1060" i="15"/>
  <c r="G1061" i="15"/>
  <c r="G1062" i="15"/>
  <c r="G1063" i="15"/>
  <c r="G1064" i="15"/>
  <c r="G1065" i="15"/>
  <c r="G1066" i="15"/>
  <c r="G1067" i="15"/>
  <c r="G1068" i="15"/>
  <c r="G1069" i="15"/>
  <c r="G1070" i="15"/>
  <c r="G1071" i="15"/>
  <c r="G1072" i="15"/>
  <c r="G1073" i="15"/>
  <c r="G1074" i="15"/>
  <c r="G1075" i="15"/>
  <c r="G1076" i="15"/>
  <c r="G1077" i="15"/>
  <c r="G1078" i="15"/>
  <c r="G1079" i="15"/>
  <c r="G1080" i="15"/>
  <c r="G1081" i="15"/>
  <c r="G1082" i="15"/>
  <c r="G1083" i="15"/>
  <c r="G1084" i="15"/>
  <c r="G1085" i="15"/>
  <c r="G1086" i="15"/>
  <c r="G1087" i="15"/>
  <c r="G1088" i="15"/>
  <c r="G1089" i="15"/>
  <c r="G1090" i="15"/>
  <c r="G1091" i="15"/>
  <c r="G1092" i="15"/>
  <c r="G1093" i="15"/>
  <c r="G1094" i="15"/>
  <c r="G1095" i="15"/>
  <c r="G1096" i="15"/>
  <c r="G1097" i="15"/>
  <c r="G1098" i="15"/>
  <c r="G1099" i="15"/>
  <c r="G1100" i="15"/>
  <c r="G1101" i="15"/>
  <c r="G1102" i="15"/>
  <c r="G1103" i="15"/>
  <c r="G1104" i="15"/>
  <c r="G1105" i="15"/>
  <c r="G1106" i="15"/>
  <c r="G1107" i="15"/>
  <c r="G1108" i="15"/>
  <c r="G1109" i="15"/>
  <c r="G1110" i="15"/>
  <c r="G1111" i="15"/>
  <c r="G1112" i="15"/>
  <c r="G1113" i="15"/>
  <c r="G1114" i="15"/>
  <c r="G1115" i="15"/>
  <c r="G1116" i="15"/>
  <c r="G1117" i="15"/>
  <c r="G1118" i="15"/>
  <c r="G1119" i="15"/>
  <c r="G1120" i="15"/>
  <c r="G1121" i="15"/>
  <c r="G1122" i="15"/>
  <c r="G1123" i="15"/>
  <c r="G1124" i="15"/>
  <c r="G1125" i="15"/>
  <c r="G1126" i="15"/>
  <c r="G1" i="15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1" i="18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1" i="17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19" i="16"/>
  <c r="G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" i="16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" i="14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V3" i="9"/>
  <c r="G1" i="13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1" i="12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1" i="11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1" i="10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" i="9"/>
  <c r="V4" i="9"/>
  <c r="V2" i="9"/>
  <c r="V1" i="9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32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1" i="8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1" i="7"/>
  <c r="T6" i="6"/>
  <c r="T1" i="6"/>
  <c r="T2" i="6"/>
  <c r="T3" i="6"/>
  <c r="T4" i="6"/>
  <c r="T5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3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3" i="5"/>
  <c r="T1" i="5"/>
  <c r="T2" i="5"/>
  <c r="T3" i="5"/>
  <c r="T4" i="5"/>
  <c r="T5" i="5"/>
  <c r="T6" i="5"/>
  <c r="T7" i="5"/>
  <c r="T14" i="5"/>
  <c r="T15" i="5"/>
  <c r="T13" i="5"/>
  <c r="T11" i="5"/>
  <c r="T9" i="5"/>
  <c r="T10" i="5"/>
  <c r="G1" i="5"/>
  <c r="F231" i="4"/>
  <c r="F230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0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36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" i="4"/>
  <c r="F449" i="3" l="1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50" i="3"/>
  <c r="F451" i="3"/>
  <c r="F452" i="3"/>
  <c r="F453" i="3"/>
  <c r="F454" i="3"/>
  <c r="F311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" i="1"/>
</calcChain>
</file>

<file path=xl/sharedStrings.xml><?xml version="1.0" encoding="utf-8"?>
<sst xmlns="http://schemas.openxmlformats.org/spreadsheetml/2006/main" count="78667" uniqueCount="3879">
  <si>
    <t>Alakazam</t>
  </si>
  <si>
    <t>Psychic</t>
  </si>
  <si>
    <t>Articuno</t>
  </si>
  <si>
    <t>Water</t>
  </si>
  <si>
    <t>Charizard</t>
  </si>
  <si>
    <t>Fire</t>
  </si>
  <si>
    <t>Dark Blastoise</t>
  </si>
  <si>
    <t>Dark Dragonite</t>
  </si>
  <si>
    <t>Colorless</t>
  </si>
  <si>
    <t>Dark Persian</t>
  </si>
  <si>
    <t>Dark Raichu</t>
  </si>
  <si>
    <t>Lightning</t>
  </si>
  <si>
    <t>Dark Slowbro</t>
  </si>
  <si>
    <t>Dark Vaporeon</t>
  </si>
  <si>
    <t>Flareon</t>
  </si>
  <si>
    <t>Gengar</t>
  </si>
  <si>
    <t>Gyarados</t>
  </si>
  <si>
    <t>Hitmonlee</t>
  </si>
  <si>
    <t>Fighting</t>
  </si>
  <si>
    <t>Jolteon</t>
  </si>
  <si>
    <t>Machamp</t>
  </si>
  <si>
    <t>Muk</t>
  </si>
  <si>
    <t>Grass</t>
  </si>
  <si>
    <t>Ninetales</t>
  </si>
  <si>
    <t>Venusaur</t>
  </si>
  <si>
    <t>Zapdos</t>
  </si>
  <si>
    <t>Beedrill</t>
  </si>
  <si>
    <t>Butterfree</t>
  </si>
  <si>
    <t>Electrode</t>
  </si>
  <si>
    <t>Exeggutor</t>
  </si>
  <si>
    <t>Golem</t>
  </si>
  <si>
    <t>Hypno</t>
  </si>
  <si>
    <t>Jynx</t>
  </si>
  <si>
    <t>Kabutops</t>
  </si>
  <si>
    <t>Magneton</t>
  </si>
  <si>
    <t>Mewtwo</t>
  </si>
  <si>
    <t>Moltres</t>
  </si>
  <si>
    <t>Nidoking</t>
  </si>
  <si>
    <t>Nidoqueen</t>
  </si>
  <si>
    <t>Pidgeot</t>
  </si>
  <si>
    <t>Pidgeotto</t>
  </si>
  <si>
    <t>Rhydon</t>
  </si>
  <si>
    <t>Arcanine</t>
  </si>
  <si>
    <t>Charmeleon</t>
  </si>
  <si>
    <t>Dark Dragonair</t>
  </si>
  <si>
    <t>Dark Wartortle</t>
  </si>
  <si>
    <t>Dewgong</t>
  </si>
  <si>
    <t>Dodrio</t>
  </si>
  <si>
    <t>Fearow</t>
  </si>
  <si>
    <t>Golduck</t>
  </si>
  <si>
    <t>Graveler</t>
  </si>
  <si>
    <t>Growlithe</t>
  </si>
  <si>
    <t>Haunter</t>
  </si>
  <si>
    <t>Ivysaur</t>
  </si>
  <si>
    <t>Kabuto</t>
  </si>
  <si>
    <t>Kadabra</t>
  </si>
  <si>
    <t>Kakuna</t>
  </si>
  <si>
    <t>Machoke</t>
  </si>
  <si>
    <t>Magikarp</t>
  </si>
  <si>
    <t>Meowth</t>
  </si>
  <si>
    <t>Metapod</t>
  </si>
  <si>
    <t>Nidorina</t>
  </si>
  <si>
    <t>Nidorino</t>
  </si>
  <si>
    <t>Omanyte</t>
  </si>
  <si>
    <t>Omastar</t>
  </si>
  <si>
    <t>Primeape</t>
  </si>
  <si>
    <t>Rapidash</t>
  </si>
  <si>
    <t>Raticate</t>
  </si>
  <si>
    <t>Sandslash</t>
  </si>
  <si>
    <t>Seadra</t>
  </si>
  <si>
    <t>Snorlax</t>
  </si>
  <si>
    <t>Tauros</t>
  </si>
  <si>
    <t>Tentacruel</t>
  </si>
  <si>
    <t>Abra</t>
  </si>
  <si>
    <t>Bulbasaur</t>
  </si>
  <si>
    <t>Caterpie</t>
  </si>
  <si>
    <t>Charmander</t>
  </si>
  <si>
    <t>Doduo</t>
  </si>
  <si>
    <t>Dratini</t>
  </si>
  <si>
    <t>Drowzee</t>
  </si>
  <si>
    <t>Eevee</t>
  </si>
  <si>
    <t>Exeggcute</t>
  </si>
  <si>
    <t>Gastly</t>
  </si>
  <si>
    <t>Geodude</t>
  </si>
  <si>
    <t>Grimer</t>
  </si>
  <si>
    <t>Machop</t>
  </si>
  <si>
    <t>Magnemite</t>
  </si>
  <si>
    <t>Mankey</t>
  </si>
  <si>
    <t>Nidoran♀</t>
  </si>
  <si>
    <t>Nidoran♂</t>
  </si>
  <si>
    <t>Onix</t>
  </si>
  <si>
    <t>Pidgey</t>
  </si>
  <si>
    <t>Pikachu</t>
  </si>
  <si>
    <t>Ponyta</t>
  </si>
  <si>
    <t>Psyduck</t>
  </si>
  <si>
    <t>Rattata</t>
  </si>
  <si>
    <t>Rhyhorn</t>
  </si>
  <si>
    <t>Sandshrew</t>
  </si>
  <si>
    <t>Seel</t>
  </si>
  <si>
    <t>Slowpoke</t>
  </si>
  <si>
    <t>Spearow</t>
  </si>
  <si>
    <t>Squirtle</t>
  </si>
  <si>
    <t>Tentacool</t>
  </si>
  <si>
    <t>Voltorb</t>
  </si>
  <si>
    <t>Vulpix</t>
  </si>
  <si>
    <t>Weedle</t>
  </si>
  <si>
    <t>Full Heal Energy</t>
  </si>
  <si>
    <t>Potion Energy</t>
  </si>
  <si>
    <t>Pokémon Breeder</t>
  </si>
  <si>
    <t>Pokémon Trader</t>
  </si>
  <si>
    <t>Scoop Up</t>
  </si>
  <si>
    <t>The Boss's Way</t>
  </si>
  <si>
    <t>Challenge!</t>
  </si>
  <si>
    <t>Energy Retrieval</t>
  </si>
  <si>
    <t>Bill</t>
  </si>
  <si>
    <t>Mysterious Fossil</t>
  </si>
  <si>
    <t>Potion</t>
  </si>
  <si>
    <t>Blastoise</t>
  </si>
  <si>
    <t>Dragonite</t>
  </si>
  <si>
    <t>Persian</t>
  </si>
  <si>
    <t>Raichu</t>
  </si>
  <si>
    <t>Slowbro</t>
  </si>
  <si>
    <t>Vaporeon</t>
  </si>
  <si>
    <t>Dragonair</t>
  </si>
  <si>
    <t>Wartortle</t>
  </si>
  <si>
    <t>Nidoran_F</t>
  </si>
  <si>
    <t>Nidoran_M</t>
  </si>
  <si>
    <t>NVT</t>
  </si>
  <si>
    <t>Special_Energy</t>
  </si>
  <si>
    <t>Item</t>
  </si>
  <si>
    <t>Ampharos</t>
  </si>
  <si>
    <t>Arbok</t>
  </si>
  <si>
    <t>Clefable</t>
  </si>
  <si>
    <t>Cloyster</t>
  </si>
  <si>
    <t>Dugtrio</t>
  </si>
  <si>
    <t>Feraligatr</t>
  </si>
  <si>
    <t>Kingler</t>
  </si>
  <si>
    <t>Magby</t>
  </si>
  <si>
    <t>Meganium</t>
  </si>
  <si>
    <t>Mew</t>
  </si>
  <si>
    <t>Pichu</t>
  </si>
  <si>
    <t>Poliwrath</t>
  </si>
  <si>
    <t>Skarmory</t>
  </si>
  <si>
    <t>Metal</t>
  </si>
  <si>
    <t>Typhlosion</t>
  </si>
  <si>
    <t>Tyranitar</t>
  </si>
  <si>
    <t>Darkness</t>
  </si>
  <si>
    <t>Vileplume</t>
  </si>
  <si>
    <t>Weezing</t>
  </si>
  <si>
    <t>Expedition</t>
  </si>
  <si>
    <t>Aquapolis</t>
  </si>
  <si>
    <t>Ariados</t>
  </si>
  <si>
    <t>Azumarill</t>
  </si>
  <si>
    <t>Bellossom</t>
  </si>
  <si>
    <t>Blissey</t>
  </si>
  <si>
    <t>Entei</t>
  </si>
  <si>
    <t>Espeon</t>
  </si>
  <si>
    <t>Houndoom</t>
  </si>
  <si>
    <t>Jumpluff</t>
  </si>
  <si>
    <t>Kingdra</t>
  </si>
  <si>
    <t>Lanturn</t>
  </si>
  <si>
    <t>Octillery</t>
  </si>
  <si>
    <t>Scizor</t>
  </si>
  <si>
    <t>Slowking</t>
  </si>
  <si>
    <t>Steelix</t>
  </si>
  <si>
    <t>Sudowoodo</t>
  </si>
  <si>
    <t>Suicune</t>
  </si>
  <si>
    <t>Togetic</t>
  </si>
  <si>
    <t>Umbreon</t>
  </si>
  <si>
    <t>Victreebel</t>
  </si>
  <si>
    <t>Skyridge</t>
  </si>
  <si>
    <t>Crobat</t>
  </si>
  <si>
    <t>Forretress</t>
  </si>
  <si>
    <t>Ledian</t>
  </si>
  <si>
    <t>Magcargo</t>
  </si>
  <si>
    <t>Piloswine</t>
  </si>
  <si>
    <t>Politoed</t>
  </si>
  <si>
    <t>Raikou</t>
  </si>
  <si>
    <t>Starmie</t>
  </si>
  <si>
    <t>Xatu</t>
  </si>
  <si>
    <t>Bayleef</t>
  </si>
  <si>
    <t>Chansey</t>
  </si>
  <si>
    <t>Croconaw</t>
  </si>
  <si>
    <t>Electabuzz</t>
  </si>
  <si>
    <t>Flaaffy</t>
  </si>
  <si>
    <t>Gloom</t>
  </si>
  <si>
    <t>Magmar</t>
  </si>
  <si>
    <t>Poliwhirl</t>
  </si>
  <si>
    <t>Pupitar</t>
  </si>
  <si>
    <t>Quilava</t>
  </si>
  <si>
    <t>Chikorita</t>
  </si>
  <si>
    <t>Clefairy</t>
  </si>
  <si>
    <t>Corsola</t>
  </si>
  <si>
    <t>Cubone</t>
  </si>
  <si>
    <t>Cyndaquil</t>
  </si>
  <si>
    <t>Diglett</t>
  </si>
  <si>
    <t>Ekans</t>
  </si>
  <si>
    <t>Goldeen</t>
  </si>
  <si>
    <t>Hoppip</t>
  </si>
  <si>
    <t>Houndour</t>
  </si>
  <si>
    <t>Koffing</t>
  </si>
  <si>
    <t>Krabby</t>
  </si>
  <si>
    <t>Larvitar</t>
  </si>
  <si>
    <t>Mareep</t>
  </si>
  <si>
    <t>Marill</t>
  </si>
  <si>
    <t>Oddish</t>
  </si>
  <si>
    <t>Poliwag</t>
  </si>
  <si>
    <t>Qwilfish</t>
  </si>
  <si>
    <t>Shellder</t>
  </si>
  <si>
    <t>Totodile</t>
  </si>
  <si>
    <t>Bill's Maintenance</t>
  </si>
  <si>
    <t>Copycat</t>
  </si>
  <si>
    <t>Dual Ball</t>
  </si>
  <si>
    <t>Energy Removal 2</t>
  </si>
  <si>
    <t>Energy Restore</t>
  </si>
  <si>
    <t>Mary's Impulse</t>
  </si>
  <si>
    <t>Master Ball</t>
  </si>
  <si>
    <t>Multi Technical Machine 01</t>
  </si>
  <si>
    <t>Pokémon Nurse</t>
  </si>
  <si>
    <t>Pokémon Reversal</t>
  </si>
  <si>
    <t>Power Charge</t>
  </si>
  <si>
    <t>Professor Elm's Training Method</t>
  </si>
  <si>
    <t>Professor Oak's Research</t>
  </si>
  <si>
    <t>Strength Charm</t>
  </si>
  <si>
    <t>Super Scoop Up</t>
  </si>
  <si>
    <t>Warp Point</t>
  </si>
  <si>
    <t>Energy Search</t>
  </si>
  <si>
    <t>Full Heal</t>
  </si>
  <si>
    <t>Moo-Moo Milk</t>
  </si>
  <si>
    <t>Switch</t>
  </si>
  <si>
    <t>Darkness Energy</t>
  </si>
  <si>
    <t>Metal Energy</t>
  </si>
  <si>
    <t>Supporter</t>
  </si>
  <si>
    <t>Technical_Machine</t>
  </si>
  <si>
    <t>Tool</t>
  </si>
  <si>
    <t>Donphan</t>
  </si>
  <si>
    <t>Elekid</t>
  </si>
  <si>
    <t>Parasect</t>
  </si>
  <si>
    <t>Porygon2</t>
  </si>
  <si>
    <t>Quagsire</t>
  </si>
  <si>
    <t>Bellsprout</t>
  </si>
  <si>
    <t>Furret</t>
  </si>
  <si>
    <t>Marowak</t>
  </si>
  <si>
    <t>Scyther</t>
  </si>
  <si>
    <t>Seaking</t>
  </si>
  <si>
    <t>Skiploom</t>
  </si>
  <si>
    <t>Smoochum</t>
  </si>
  <si>
    <t>Spinarak</t>
  </si>
  <si>
    <t>Tyrogue</t>
  </si>
  <si>
    <t>Weepinbell</t>
  </si>
  <si>
    <t>Wooper</t>
  </si>
  <si>
    <t>Aipom</t>
  </si>
  <si>
    <t>Chinchou</t>
  </si>
  <si>
    <t>Hitmonchan</t>
  </si>
  <si>
    <t>Hitmontop</t>
  </si>
  <si>
    <t>Horsea</t>
  </si>
  <si>
    <t>Kangaskhan</t>
  </si>
  <si>
    <t>Lickitung</t>
  </si>
  <si>
    <t>Miltank</t>
  </si>
  <si>
    <t>Mr. Mime</t>
  </si>
  <si>
    <t>Paras</t>
  </si>
  <si>
    <t>Phanpy</t>
  </si>
  <si>
    <t>Pinsir</t>
  </si>
  <si>
    <t>Porygon</t>
  </si>
  <si>
    <t>Remoraid</t>
  </si>
  <si>
    <t>Sentret</t>
  </si>
  <si>
    <t>Smeargle</t>
  </si>
  <si>
    <t>Sneasel</t>
  </si>
  <si>
    <t>Tangela</t>
  </si>
  <si>
    <t>Togepi</t>
  </si>
  <si>
    <t>Apricorn Forest</t>
  </si>
  <si>
    <t>Darkness Cube 01</t>
  </si>
  <si>
    <t>Energy Switch</t>
  </si>
  <si>
    <t>Fighting Cube 01</t>
  </si>
  <si>
    <t>Fire Cube 01</t>
  </si>
  <si>
    <t>Forest Guardian</t>
  </si>
  <si>
    <t>Grass Cube 01</t>
  </si>
  <si>
    <t>Healing Berry</t>
  </si>
  <si>
    <t>Juggler</t>
  </si>
  <si>
    <t>Lightning Cube 01</t>
  </si>
  <si>
    <t>Memory Berry</t>
  </si>
  <si>
    <t>Metal Cube 01</t>
  </si>
  <si>
    <t>Pokémon Fan Club</t>
  </si>
  <si>
    <t>Pokémon Park</t>
  </si>
  <si>
    <t>Psychic Cube 01</t>
  </si>
  <si>
    <t>Seer</t>
  </si>
  <si>
    <t>Super Energy Removal 2</t>
  </si>
  <si>
    <t>Time Shard</t>
  </si>
  <si>
    <t>Town Volunteers</t>
  </si>
  <si>
    <t>Traveling Salesman</t>
  </si>
  <si>
    <t>Undersea Ruins</t>
  </si>
  <si>
    <t>Power Plant</t>
  </si>
  <si>
    <t>Water Cube 01</t>
  </si>
  <si>
    <t>Weakness Guard</t>
  </si>
  <si>
    <t>Rainbow Energy</t>
  </si>
  <si>
    <t>Boost Energy</t>
  </si>
  <si>
    <t>Crystal Energy</t>
  </si>
  <si>
    <t>Warp Energy</t>
  </si>
  <si>
    <t>Mr_Mime</t>
  </si>
  <si>
    <t>Stadium</t>
  </si>
  <si>
    <t>Trainer</t>
  </si>
  <si>
    <t>50.1</t>
  </si>
  <si>
    <t>74.1</t>
  </si>
  <si>
    <t>95.1</t>
  </si>
  <si>
    <t>103.1</t>
  </si>
  <si>
    <t>Aerodactyl</t>
  </si>
  <si>
    <t>Wigglytuff</t>
  </si>
  <si>
    <t>Misdreavus</t>
  </si>
  <si>
    <t>Noctowl</t>
  </si>
  <si>
    <t>Wobbuffet</t>
  </si>
  <si>
    <t>Buried Fossil</t>
  </si>
  <si>
    <t>Cleffa</t>
  </si>
  <si>
    <t>Delibird</t>
  </si>
  <si>
    <t>Ditto</t>
  </si>
  <si>
    <t>Dunsparce</t>
  </si>
  <si>
    <t>Farfetch'd</t>
  </si>
  <si>
    <t>Girafarig</t>
  </si>
  <si>
    <t>Gligar</t>
  </si>
  <si>
    <t>Golbat</t>
  </si>
  <si>
    <t>Granbull</t>
  </si>
  <si>
    <t>Heracross</t>
  </si>
  <si>
    <t>Hoothoot</t>
  </si>
  <si>
    <t>Igglybuff</t>
  </si>
  <si>
    <t>Jigglypuff</t>
  </si>
  <si>
    <t>Lapras</t>
  </si>
  <si>
    <t>Ledyba</t>
  </si>
  <si>
    <t>Mantine</t>
  </si>
  <si>
    <t>Murkrow</t>
  </si>
  <si>
    <t>Natu</t>
  </si>
  <si>
    <t>Pineco</t>
  </si>
  <si>
    <t>Shuckle</t>
  </si>
  <si>
    <t>Slugma</t>
  </si>
  <si>
    <t>Snubbull</t>
  </si>
  <si>
    <t>Stantler</t>
  </si>
  <si>
    <t>Staryu</t>
  </si>
  <si>
    <t>Sunflora</t>
  </si>
  <si>
    <t>Sunkern</t>
  </si>
  <si>
    <t>Swinub</t>
  </si>
  <si>
    <t>Teddiursa</t>
  </si>
  <si>
    <t>Ursaring</t>
  </si>
  <si>
    <t>Venomoth</t>
  </si>
  <si>
    <t>Venonat</t>
  </si>
  <si>
    <t>Yanma</t>
  </si>
  <si>
    <t>Zubat</t>
  </si>
  <si>
    <t>Ancient Ruins</t>
  </si>
  <si>
    <t>Relic Hunter</t>
  </si>
  <si>
    <t>Apricorn Maker</t>
  </si>
  <si>
    <t>Crystal Shard</t>
  </si>
  <si>
    <t>Desert Shaman</t>
  </si>
  <si>
    <t>Fast Ball</t>
  </si>
  <si>
    <t>Fisherman</t>
  </si>
  <si>
    <t>Friend Ball</t>
  </si>
  <si>
    <t>Hyper Potion</t>
  </si>
  <si>
    <t>Lure Ball</t>
  </si>
  <si>
    <t>Miracle Sphere α</t>
  </si>
  <si>
    <t>Miracle Sphere β</t>
  </si>
  <si>
    <t>Miracle Sphere γ</t>
  </si>
  <si>
    <t>Mirage Stadium</t>
  </si>
  <si>
    <t>Mystery Plate α</t>
  </si>
  <si>
    <t>Mystery Plate β</t>
  </si>
  <si>
    <t>Mystery Plate γ</t>
  </si>
  <si>
    <t>Mystery Plate δ</t>
  </si>
  <si>
    <t>Mystery Zone</t>
  </si>
  <si>
    <t>Oracle</t>
  </si>
  <si>
    <t>Star Piece</t>
  </si>
  <si>
    <t>Underground Expedition</t>
  </si>
  <si>
    <t>Underground Lake</t>
  </si>
  <si>
    <t>Bounce Energy</t>
  </si>
  <si>
    <t>Cyclone Energy</t>
  </si>
  <si>
    <t>Retro Energy</t>
  </si>
  <si>
    <t>Farfetch_d</t>
  </si>
  <si>
    <t>Aggron</t>
  </si>
  <si>
    <t>Beautifly</t>
  </si>
  <si>
    <t>Blaziken</t>
  </si>
  <si>
    <t>Camerupt</t>
  </si>
  <si>
    <t>Delcatty</t>
  </si>
  <si>
    <t>Dustox</t>
  </si>
  <si>
    <t>Gardevoir</t>
  </si>
  <si>
    <t>Hariyama</t>
  </si>
  <si>
    <t>Manectric</t>
  </si>
  <si>
    <t>Mightyena</t>
  </si>
  <si>
    <t>Sceptile</t>
  </si>
  <si>
    <t>Slaking</t>
  </si>
  <si>
    <t>Swampert</t>
  </si>
  <si>
    <t>Wailord</t>
  </si>
  <si>
    <t>EX_Ruby_Sapphire</t>
  </si>
  <si>
    <t>V</t>
  </si>
  <si>
    <t>EX_Sandstorm</t>
  </si>
  <si>
    <t>Armaldo</t>
  </si>
  <si>
    <t>Cacturne</t>
  </si>
  <si>
    <t>Cradily</t>
  </si>
  <si>
    <t>Dusclops</t>
  </si>
  <si>
    <t>Ludicolo</t>
  </si>
  <si>
    <t>Lunatone</t>
  </si>
  <si>
    <t>Mawile</t>
  </si>
  <si>
    <t>Sableye</t>
  </si>
  <si>
    <t>Seviper</t>
  </si>
  <si>
    <t>Shiftry</t>
  </si>
  <si>
    <t>Solrock</t>
  </si>
  <si>
    <t>Zangoose</t>
  </si>
  <si>
    <t>Multi Energy</t>
  </si>
  <si>
    <t>EX_Dragon</t>
  </si>
  <si>
    <t>Absol</t>
  </si>
  <si>
    <t>Altaria</t>
  </si>
  <si>
    <t>Crawdaunt</t>
  </si>
  <si>
    <t>Flygon</t>
  </si>
  <si>
    <t>Grumpig</t>
  </si>
  <si>
    <t>Minun</t>
  </si>
  <si>
    <t>Plusle</t>
  </si>
  <si>
    <t>Roselia</t>
  </si>
  <si>
    <t>Salamence</t>
  </si>
  <si>
    <t>Shedinja</t>
  </si>
  <si>
    <t>Torkoal</t>
  </si>
  <si>
    <t>EX_Team_Magma_vs_Team_Aqua</t>
  </si>
  <si>
    <t>Team Aqua's Cacturne</t>
  </si>
  <si>
    <t>GrassDarkness</t>
  </si>
  <si>
    <t>Team Aqua's Crawdaunt</t>
  </si>
  <si>
    <t>Team Aqua's Kyogre</t>
  </si>
  <si>
    <t>Team Aqua's Manectric</t>
  </si>
  <si>
    <t>Team Aqua's Sharpedo</t>
  </si>
  <si>
    <t>Team Aqua's Walrein</t>
  </si>
  <si>
    <t>Team Magma's Aggron</t>
  </si>
  <si>
    <t>Team Magma's Claydol</t>
  </si>
  <si>
    <t>Team Magma's Groudon</t>
  </si>
  <si>
    <t>Team Magma's Houndoom</t>
  </si>
  <si>
    <t>Team Magma's Rhydon</t>
  </si>
  <si>
    <t>Team Magma's Torkoal</t>
  </si>
  <si>
    <t>Kyogre</t>
  </si>
  <si>
    <t>Sharpedo</t>
  </si>
  <si>
    <t>Walrein</t>
  </si>
  <si>
    <t>Claydol</t>
  </si>
  <si>
    <t>Groudon</t>
  </si>
  <si>
    <t>Banette</t>
  </si>
  <si>
    <t>Dark Celebi</t>
  </si>
  <si>
    <t>Exploud</t>
  </si>
  <si>
    <t>Jirachi</t>
  </si>
  <si>
    <t>Medicham</t>
  </si>
  <si>
    <t>Metagross</t>
  </si>
  <si>
    <t>Milotic</t>
  </si>
  <si>
    <t>Celebi</t>
  </si>
  <si>
    <t>EX_Hidden_Legends</t>
  </si>
  <si>
    <t>EX_FireRed_LeafGreen</t>
  </si>
  <si>
    <t>Dark Ampharos</t>
  </si>
  <si>
    <t>Dark Crobat</t>
  </si>
  <si>
    <t>Dark Electrode</t>
  </si>
  <si>
    <t>Dark Houndoom</t>
  </si>
  <si>
    <t>Dark Hypno</t>
  </si>
  <si>
    <t>Dark Marowak</t>
  </si>
  <si>
    <t>Dark Octillery</t>
  </si>
  <si>
    <t>Dark Slowking</t>
  </si>
  <si>
    <t>Dark Steelix</t>
  </si>
  <si>
    <t>EX_Team_Rocket_Returns</t>
  </si>
  <si>
    <t>Dark Tyranitar</t>
  </si>
  <si>
    <t>EX_Deoxys</t>
  </si>
  <si>
    <t>Breloom</t>
  </si>
  <si>
    <t>Ninjask</t>
  </si>
  <si>
    <t>Deoxys</t>
  </si>
  <si>
    <t>Rayquaza</t>
  </si>
  <si>
    <t>EX_Emerald</t>
  </si>
  <si>
    <t>EX_Unseen_Forces</t>
  </si>
  <si>
    <t>Ho-Oh</t>
  </si>
  <si>
    <t>Lugia</t>
  </si>
  <si>
    <t>Ho_Oh</t>
  </si>
  <si>
    <t>Beedrill δ</t>
  </si>
  <si>
    <t>GrassMetal</t>
  </si>
  <si>
    <t>Crobat δ</t>
  </si>
  <si>
    <t>Dragonite δ</t>
  </si>
  <si>
    <t>Espeon δ</t>
  </si>
  <si>
    <t>Flareon δ</t>
  </si>
  <si>
    <t>Gardevoir δ</t>
  </si>
  <si>
    <t>Jolteon δ</t>
  </si>
  <si>
    <t>Latias δ</t>
  </si>
  <si>
    <t>Latios δ</t>
  </si>
  <si>
    <t>Marowak δ</t>
  </si>
  <si>
    <t>Metagross δ</t>
  </si>
  <si>
    <t>Mewtwo δ</t>
  </si>
  <si>
    <t>Rayquaza δ</t>
  </si>
  <si>
    <t>Salamence δ</t>
  </si>
  <si>
    <t>Starmie δ</t>
  </si>
  <si>
    <t>Tyranitar δ</t>
  </si>
  <si>
    <t>Umbreon δ</t>
  </si>
  <si>
    <t>Vaporeon δ</t>
  </si>
  <si>
    <t>Latias</t>
  </si>
  <si>
    <t>Latios</t>
  </si>
  <si>
    <t>EX_Delta_Species</t>
  </si>
  <si>
    <t>EX_Legend_Maker</t>
  </si>
  <si>
    <t>Armaldo δ</t>
  </si>
  <si>
    <t>Cradily δ</t>
  </si>
  <si>
    <t>Deoxys δ</t>
  </si>
  <si>
    <t>Flygon δ</t>
  </si>
  <si>
    <t>Gyarados δ</t>
  </si>
  <si>
    <t>Kabutops δ</t>
  </si>
  <si>
    <t>Kingdra δ</t>
  </si>
  <si>
    <t>Omastar δ</t>
  </si>
  <si>
    <t>Pidgeot δ</t>
  </si>
  <si>
    <t>Raichu δ</t>
  </si>
  <si>
    <t>Vileplume δ</t>
  </si>
  <si>
    <t>EX_Holon_Phantoms</t>
  </si>
  <si>
    <t>Blastoise δ</t>
  </si>
  <si>
    <t>Charizard δ</t>
  </si>
  <si>
    <t>Ludicolo δ</t>
  </si>
  <si>
    <t>Luvdisc</t>
  </si>
  <si>
    <t>Swalot</t>
  </si>
  <si>
    <t>EX_Crystal_Guardians</t>
  </si>
  <si>
    <t>Ampharos δ</t>
  </si>
  <si>
    <t>Feraligatr δ</t>
  </si>
  <si>
    <t>Heracross δ</t>
  </si>
  <si>
    <t>Meganium δ</t>
  </si>
  <si>
    <t>Milotic δ</t>
  </si>
  <si>
    <t>Nidoking δ</t>
  </si>
  <si>
    <t>Nidoqueen δ</t>
  </si>
  <si>
    <t>Ninetales δ</t>
  </si>
  <si>
    <t>Pinsir δ</t>
  </si>
  <si>
    <t>Snorlax δ</t>
  </si>
  <si>
    <t>Togetic δ</t>
  </si>
  <si>
    <t>Typhlosion δ</t>
  </si>
  <si>
    <t>EX_Dragon_Frontiers</t>
  </si>
  <si>
    <t>EX_Power_Keepers</t>
  </si>
  <si>
    <t>POP_Series_1</t>
  </si>
  <si>
    <t>POP_Series_2</t>
  </si>
  <si>
    <t>POP_Series_3</t>
  </si>
  <si>
    <t>POP_Series_4</t>
  </si>
  <si>
    <t>POP_Series_5</t>
  </si>
  <si>
    <t>Combusken</t>
  </si>
  <si>
    <t>Mudkip</t>
  </si>
  <si>
    <t>Mew δ</t>
  </si>
  <si>
    <t>Pelipper δ</t>
  </si>
  <si>
    <t>Zangoose δ</t>
  </si>
  <si>
    <t>Pelipper</t>
  </si>
  <si>
    <t>EX_COSMOS_HOLO</t>
  </si>
  <si>
    <t>Nosepass</t>
  </si>
  <si>
    <t>Aron</t>
  </si>
  <si>
    <t>Cascoon</t>
  </si>
  <si>
    <t>Electrike</t>
  </si>
  <si>
    <t>Grovyle</t>
  </si>
  <si>
    <t>Kirlia</t>
  </si>
  <si>
    <t>Lairon</t>
  </si>
  <si>
    <t>Linoone</t>
  </si>
  <si>
    <t>Marshtomp</t>
  </si>
  <si>
    <t>Silcoon</t>
  </si>
  <si>
    <t>Skitty</t>
  </si>
  <si>
    <t>Slakoth</t>
  </si>
  <si>
    <t>Swellow</t>
  </si>
  <si>
    <t>Vigoroth</t>
  </si>
  <si>
    <t>Wailmer</t>
  </si>
  <si>
    <t>Carvanha</t>
  </si>
  <si>
    <t>Makuhita</t>
  </si>
  <si>
    <t>Numel</t>
  </si>
  <si>
    <t>Poochyena</t>
  </si>
  <si>
    <t>Ralts</t>
  </si>
  <si>
    <t>Shroomish</t>
  </si>
  <si>
    <t>Taillow</t>
  </si>
  <si>
    <t>Torchic</t>
  </si>
  <si>
    <t>Treecko</t>
  </si>
  <si>
    <t>Wingull</t>
  </si>
  <si>
    <t>Wurmple</t>
  </si>
  <si>
    <t>Zigzagoon</t>
  </si>
  <si>
    <t>Lady Outing</t>
  </si>
  <si>
    <t>Lum Berry</t>
  </si>
  <si>
    <t>Oran Berry</t>
  </si>
  <si>
    <t>Poké Ball</t>
  </si>
  <si>
    <t>PokéNav</t>
  </si>
  <si>
    <t>Professor Birch</t>
  </si>
  <si>
    <t>Grass Energy</t>
  </si>
  <si>
    <t>Fighting Energy</t>
  </si>
  <si>
    <t>Water Energy</t>
  </si>
  <si>
    <t>Psychic Energy</t>
  </si>
  <si>
    <t>Fire Energy</t>
  </si>
  <si>
    <t>Lightning Energy</t>
  </si>
  <si>
    <t>EX_REVERSE_REFRACTOR_HOLO</t>
  </si>
  <si>
    <t>Basic_Grass_Energy</t>
  </si>
  <si>
    <t>Basic_Fighting_Energy</t>
  </si>
  <si>
    <t>Basic_Water_Energy</t>
  </si>
  <si>
    <t>Basic_Psychic_Energy</t>
  </si>
  <si>
    <t>Basic_Fire_Energy</t>
  </si>
  <si>
    <t>Basic_Lightning_Energy</t>
  </si>
  <si>
    <t>Kecleon</t>
  </si>
  <si>
    <t>Anorith</t>
  </si>
  <si>
    <t>Azurill</t>
  </si>
  <si>
    <t>Baltoy</t>
  </si>
  <si>
    <t>Illumise</t>
  </si>
  <si>
    <t>Lileep</t>
  </si>
  <si>
    <t>Lombre</t>
  </si>
  <si>
    <t>Nuzleaf</t>
  </si>
  <si>
    <t>Volbeat</t>
  </si>
  <si>
    <t>Wynaut</t>
  </si>
  <si>
    <t>Cacnea</t>
  </si>
  <si>
    <t>Duskull</t>
  </si>
  <si>
    <t>Lotad</t>
  </si>
  <si>
    <t>Seedot</t>
  </si>
  <si>
    <t>Trapinch</t>
  </si>
  <si>
    <t>Double Full Heal</t>
  </si>
  <si>
    <t>Lanette's Net Search</t>
  </si>
  <si>
    <t>Rare Candy</t>
  </si>
  <si>
    <t>Wally's Training</t>
  </si>
  <si>
    <t>Claw Fossil</t>
  </si>
  <si>
    <t>Root Fossil</t>
  </si>
  <si>
    <t>Shelgon</t>
  </si>
  <si>
    <t>Vibrava</t>
  </si>
  <si>
    <t>Bagon</t>
  </si>
  <si>
    <t>Meditite</t>
  </si>
  <si>
    <t>Shuppet</t>
  </si>
  <si>
    <t>Snorunt</t>
  </si>
  <si>
    <t>Whiscash</t>
  </si>
  <si>
    <t>Barboach</t>
  </si>
  <si>
    <t>Corphish</t>
  </si>
  <si>
    <t>Nincada</t>
  </si>
  <si>
    <t>Spoink</t>
  </si>
  <si>
    <t>Swablu</t>
  </si>
  <si>
    <t>Balloon Berry</t>
  </si>
  <si>
    <t>Buffer Piece</t>
  </si>
  <si>
    <t>Energy Recycle System</t>
  </si>
  <si>
    <t>High Pressure System</t>
  </si>
  <si>
    <t>Low Pressure System</t>
  </si>
  <si>
    <t>Mr. Briney's Compassion</t>
  </si>
  <si>
    <t>TV Reporter</t>
  </si>
  <si>
    <t>Team Aqua's Mightyena</t>
  </si>
  <si>
    <t>Team Aqua's Sealeo</t>
  </si>
  <si>
    <t>Team Aqua's Seviper</t>
  </si>
  <si>
    <t>Team Magma's Camerupt</t>
  </si>
  <si>
    <t>Team Magma's Lairon</t>
  </si>
  <si>
    <t>Team Magma's Mightyena</t>
  </si>
  <si>
    <t>Team Magma's Zangoose</t>
  </si>
  <si>
    <t>Team Aqua's Cacnea</t>
  </si>
  <si>
    <t>Team Aqua's Carvanha</t>
  </si>
  <si>
    <t>Team Aqua's Corphish</t>
  </si>
  <si>
    <t>Team Aqua's Electrike</t>
  </si>
  <si>
    <t>Team Aqua's Lanturn</t>
  </si>
  <si>
    <t>Team Magma's Baltoy</t>
  </si>
  <si>
    <t>Team Magma's Houndour</t>
  </si>
  <si>
    <t>Team Magma's Rhyhorn</t>
  </si>
  <si>
    <t>Team Aqua's Chinchou</t>
  </si>
  <si>
    <t>Team Aqua's Poochyena</t>
  </si>
  <si>
    <t>Team Aqua's Spheal</t>
  </si>
  <si>
    <t>Team Magma's Aron</t>
  </si>
  <si>
    <t>Team Magma's Numel</t>
  </si>
  <si>
    <t>Team Magma's Poochyena</t>
  </si>
  <si>
    <t>Team Aqua Schemer</t>
  </si>
  <si>
    <t>Team Magma Schemer</t>
  </si>
  <si>
    <t>Archie</t>
  </si>
  <si>
    <t>Maxie</t>
  </si>
  <si>
    <t>Team Aqua Ball</t>
  </si>
  <si>
    <t>Team Aqua Belt</t>
  </si>
  <si>
    <t>Team Aqua Conspirator</t>
  </si>
  <si>
    <t>Team Aqua Hideout</t>
  </si>
  <si>
    <t>Team Aqua Technical Machine 01</t>
  </si>
  <si>
    <t>Team Magma Ball</t>
  </si>
  <si>
    <t>Team Magma Belt</t>
  </si>
  <si>
    <t>Team Magma Conspirator</t>
  </si>
  <si>
    <t>Team Magma Hideout</t>
  </si>
  <si>
    <t>Team Magma Technical Machine 01</t>
  </si>
  <si>
    <t>Aqua Energy</t>
  </si>
  <si>
    <t>Magma Energy</t>
  </si>
  <si>
    <t>Double Rainbow Energy</t>
  </si>
  <si>
    <t>Sealeo</t>
  </si>
  <si>
    <t>Spheal</t>
  </si>
  <si>
    <t>Chimecho</t>
  </si>
  <si>
    <t>Gorebyss</t>
  </si>
  <si>
    <t>Huntail</t>
  </si>
  <si>
    <t>Masquerain</t>
  </si>
  <si>
    <t>Metang</t>
  </si>
  <si>
    <t>Rain Castform</t>
  </si>
  <si>
    <t>Relicanth</t>
  </si>
  <si>
    <t>Snow-cloud Castform</t>
  </si>
  <si>
    <t>Sunny Castform</t>
  </si>
  <si>
    <t>Tropius</t>
  </si>
  <si>
    <t>Beldum</t>
  </si>
  <si>
    <t>Castform</t>
  </si>
  <si>
    <t>Glalie</t>
  </si>
  <si>
    <t>Loudred</t>
  </si>
  <si>
    <t>Spinda</t>
  </si>
  <si>
    <t>Clamperl</t>
  </si>
  <si>
    <t>Feebas</t>
  </si>
  <si>
    <t>Gulpin</t>
  </si>
  <si>
    <t>Surskit</t>
  </si>
  <si>
    <t>Whismur</t>
  </si>
  <si>
    <t>Ancient Technical Machine [Ice]</t>
  </si>
  <si>
    <t>Ancient Technical Machine [Rock]</t>
  </si>
  <si>
    <t>Ancient Technical Machine [Steel]</t>
  </si>
  <si>
    <t>Ancient Tomb</t>
  </si>
  <si>
    <t>Desert Ruins</t>
  </si>
  <si>
    <t>Island Cave</t>
  </si>
  <si>
    <t>Life Herb</t>
  </si>
  <si>
    <t>Magnetic Storm</t>
  </si>
  <si>
    <t>Steven's Advice</t>
  </si>
  <si>
    <t>EX_BIG_ENERGY_HOLO_HL</t>
  </si>
  <si>
    <t>Celio's Network</t>
  </si>
  <si>
    <t>EXP.ALL</t>
  </si>
  <si>
    <t>Great Ball</t>
  </si>
  <si>
    <t>Mt. Moon</t>
  </si>
  <si>
    <t>PokéDex HANDY909</t>
  </si>
  <si>
    <t>Prof. Oak's Research</t>
  </si>
  <si>
    <t>VS Seeker</t>
  </si>
  <si>
    <t>EX_ENERGY_HOLO_FL</t>
  </si>
  <si>
    <t>Dark Muk</t>
  </si>
  <si>
    <t>Dark Raticate</t>
  </si>
  <si>
    <t>Dark Sandslash</t>
  </si>
  <si>
    <t>Dark Arbok</t>
  </si>
  <si>
    <t>Dark Ariados</t>
  </si>
  <si>
    <t>Dark Flaaffy</t>
  </si>
  <si>
    <t>Dark Golbat</t>
  </si>
  <si>
    <t>Dark Golduck</t>
  </si>
  <si>
    <t>Dark Gyarados</t>
  </si>
  <si>
    <t>Dark Magcargo</t>
  </si>
  <si>
    <t>Dark Magneton</t>
  </si>
  <si>
    <t>Dark Pupitar</t>
  </si>
  <si>
    <t>Dark Weezing</t>
  </si>
  <si>
    <t>Rocket's Meowth</t>
  </si>
  <si>
    <t>Rocket's Wobbuffet</t>
  </si>
  <si>
    <t>Pokémon Retriever</t>
  </si>
  <si>
    <t>Pow! Hand Extension</t>
  </si>
  <si>
    <t>Rocket's Admin.</t>
  </si>
  <si>
    <t>Rocket's Hideout</t>
  </si>
  <si>
    <t>Rocket's Mission</t>
  </si>
  <si>
    <t>Rocket's Poké Ball</t>
  </si>
  <si>
    <t>Rocket's Tricky Gym</t>
  </si>
  <si>
    <t>Surprise! Time Machine</t>
  </si>
  <si>
    <t>Swoop! Teleporter</t>
  </si>
  <si>
    <t>Venture Bomb</t>
  </si>
  <si>
    <t>Dark Metal Energy</t>
  </si>
  <si>
    <t>R Energy</t>
  </si>
  <si>
    <t>Rockets_Secret_Machine</t>
  </si>
  <si>
    <t>Rocket's Raichu</t>
  </si>
  <si>
    <t>EX_ENERGY_HOLO_TRR</t>
  </si>
  <si>
    <t>Energy Charge</t>
  </si>
  <si>
    <t>Meteor Falls</t>
  </si>
  <si>
    <t>Professor Cozmo's Discovery</t>
  </si>
  <si>
    <t>Space Center</t>
  </si>
  <si>
    <t>Heal Energy</t>
  </si>
  <si>
    <t>Scramble Energy</t>
  </si>
  <si>
    <t>EX_PRISM_HOLO_D</t>
  </si>
  <si>
    <t>Battle Frontier</t>
  </si>
  <si>
    <t>Mr. Stone's Project</t>
  </si>
  <si>
    <t>Scott</t>
  </si>
  <si>
    <t>EX_2D_POKEBALL_HOLO_E</t>
  </si>
  <si>
    <t>Curse Powder</t>
  </si>
  <si>
    <t>Energy Root</t>
  </si>
  <si>
    <t>Fluffy Berry</t>
  </si>
  <si>
    <t>Mary's Request</t>
  </si>
  <si>
    <t>Protective Orb</t>
  </si>
  <si>
    <t>Sitrus Berry</t>
  </si>
  <si>
    <t>Solid Rage</t>
  </si>
  <si>
    <t>EX_3D_POKEBALL_HOLO_UF</t>
  </si>
  <si>
    <t>Azumarill δ</t>
  </si>
  <si>
    <t>Holon's Electrode</t>
  </si>
  <si>
    <t>Holon's Magneton</t>
  </si>
  <si>
    <t>Mightyena δ</t>
  </si>
  <si>
    <t>Sandslash δ</t>
  </si>
  <si>
    <t>Dragonair δ</t>
  </si>
  <si>
    <t>Metang δ</t>
  </si>
  <si>
    <t>Pupitar δ</t>
  </si>
  <si>
    <t>Shelgon δ</t>
  </si>
  <si>
    <t>Bagon δ</t>
  </si>
  <si>
    <t>Beldum δ</t>
  </si>
  <si>
    <t>Dratini δ</t>
  </si>
  <si>
    <t>Eevee δ</t>
  </si>
  <si>
    <t>Holon's Magnemite</t>
  </si>
  <si>
    <t>Holon's Voltorb</t>
  </si>
  <si>
    <t>Larvitar δ</t>
  </si>
  <si>
    <t>Holon Farmer</t>
  </si>
  <si>
    <t>Holon Lass</t>
  </si>
  <si>
    <t>Holon Mentor</t>
  </si>
  <si>
    <t>Holon Research Tower</t>
  </si>
  <si>
    <t>Holon Researcher</t>
  </si>
  <si>
    <t>Holon Ruins</t>
  </si>
  <si>
    <t>Holon Scientist</t>
  </si>
  <si>
    <t>Holon Transceiver</t>
  </si>
  <si>
    <t>Holon Energy FF</t>
  </si>
  <si>
    <t>Holon Energy GL</t>
  </si>
  <si>
    <t>Holon Energy WP</t>
  </si>
  <si>
    <t>Holon's Raichu</t>
  </si>
  <si>
    <t>EX_REFRACTOR_HOLO_DS</t>
  </si>
  <si>
    <t>Cursed Stone</t>
  </si>
  <si>
    <t>Fieldworker</t>
  </si>
  <si>
    <t>Full Flame</t>
  </si>
  <si>
    <t>Giant Stump</t>
  </si>
  <si>
    <t>Power Tree</t>
  </si>
  <si>
    <t>Strange Cave</t>
  </si>
  <si>
    <t>React Energy</t>
  </si>
  <si>
    <t>EX_COSMOS_HOLO_LM</t>
  </si>
  <si>
    <t>Bellossom δ</t>
  </si>
  <si>
    <t>Regice</t>
  </si>
  <si>
    <t>Regirock</t>
  </si>
  <si>
    <t>Registeel</t>
  </si>
  <si>
    <t>Aerodactyl δ</t>
  </si>
  <si>
    <t>Chimecho δ</t>
  </si>
  <si>
    <t>Exeggutor δ</t>
  </si>
  <si>
    <t>Gloom δ</t>
  </si>
  <si>
    <t>Golduck δ</t>
  </si>
  <si>
    <t>Holon's Castform</t>
  </si>
  <si>
    <t>Persian δ</t>
  </si>
  <si>
    <t>Pidgeotto δ</t>
  </si>
  <si>
    <t>Primeape δ</t>
  </si>
  <si>
    <t>Seadra δ</t>
  </si>
  <si>
    <t>Sharpedo δ</t>
  </si>
  <si>
    <t>Vibrava δ</t>
  </si>
  <si>
    <t>Anorith δ</t>
  </si>
  <si>
    <t>Carvanha δ</t>
  </si>
  <si>
    <t>Exeggcute δ</t>
  </si>
  <si>
    <t>Horsea δ</t>
  </si>
  <si>
    <t>Kabuto δ</t>
  </si>
  <si>
    <t>Lileep δ</t>
  </si>
  <si>
    <t>Magikarp δ</t>
  </si>
  <si>
    <t>Mankey δ</t>
  </si>
  <si>
    <t>Meowth δ</t>
  </si>
  <si>
    <t>Oddish δ</t>
  </si>
  <si>
    <t>Omanyte δ</t>
  </si>
  <si>
    <t>Pichu δ</t>
  </si>
  <si>
    <t>Pidgey δ</t>
  </si>
  <si>
    <t>Pikachu δ</t>
  </si>
  <si>
    <t>Psyduck δ</t>
  </si>
  <si>
    <t>Trapinch δ</t>
  </si>
  <si>
    <t>Holon Adventurer</t>
  </si>
  <si>
    <t>Holon Fossil</t>
  </si>
  <si>
    <t>Holon Lake</t>
  </si>
  <si>
    <t>δ Rainbow Energy</t>
  </si>
  <si>
    <t>EX_REFRACTOR_HOLO_HP</t>
  </si>
  <si>
    <t>Cacturne δ</t>
  </si>
  <si>
    <t>Fearow δ</t>
  </si>
  <si>
    <t>Grovyle δ</t>
  </si>
  <si>
    <t>Kingler δ</t>
  </si>
  <si>
    <t>Charmeleon δ</t>
  </si>
  <si>
    <t>Charmander δ</t>
  </si>
  <si>
    <t>Treecko δ</t>
  </si>
  <si>
    <t>Castaway</t>
  </si>
  <si>
    <t>Cessation Crystal</t>
  </si>
  <si>
    <t>Crystal Beach</t>
  </si>
  <si>
    <t>Holon Circle</t>
  </si>
  <si>
    <t>Mysterious Shard</t>
  </si>
  <si>
    <t>Windstorm</t>
  </si>
  <si>
    <t>EX_REFRACTOR_HOLO_CG</t>
  </si>
  <si>
    <t>Arbok δ</t>
  </si>
  <si>
    <t>Cloyster δ</t>
  </si>
  <si>
    <t>Dewgong δ</t>
  </si>
  <si>
    <t>Gligar δ</t>
  </si>
  <si>
    <t>Jynx δ</t>
  </si>
  <si>
    <t>Ledian δ</t>
  </si>
  <si>
    <t>Lickitung δ</t>
  </si>
  <si>
    <t>Mantine δ</t>
  </si>
  <si>
    <t>Quagsire δ</t>
  </si>
  <si>
    <t>Tropius δ</t>
  </si>
  <si>
    <t>Xatu δ</t>
  </si>
  <si>
    <t>Bayleef δ</t>
  </si>
  <si>
    <t>Croconaw δ</t>
  </si>
  <si>
    <t>Electabuzz δ</t>
  </si>
  <si>
    <t>Flaaffy δ</t>
  </si>
  <si>
    <t>Kirlia δ</t>
  </si>
  <si>
    <t>Nidorina δ</t>
  </si>
  <si>
    <t>Nidorino δ</t>
  </si>
  <si>
    <t>Quilava δ</t>
  </si>
  <si>
    <t>Smeargle δ</t>
  </si>
  <si>
    <t>Swellow δ</t>
  </si>
  <si>
    <t>Togepi δ</t>
  </si>
  <si>
    <t>Chikorita δ</t>
  </si>
  <si>
    <t>Cyndaquil δ</t>
  </si>
  <si>
    <t>Ekans δ</t>
  </si>
  <si>
    <t>Elekid δ</t>
  </si>
  <si>
    <t>Feebas δ</t>
  </si>
  <si>
    <t>Ledyba δ</t>
  </si>
  <si>
    <t>Mareep δ</t>
  </si>
  <si>
    <t>Natu δ</t>
  </si>
  <si>
    <t>Nidoran♀ δ</t>
  </si>
  <si>
    <t>Nidoran♂ δ</t>
  </si>
  <si>
    <t>Ralts δ</t>
  </si>
  <si>
    <t>Seel δ</t>
  </si>
  <si>
    <t>Shellder δ</t>
  </si>
  <si>
    <t>Smoochum δ</t>
  </si>
  <si>
    <t>Swablu δ</t>
  </si>
  <si>
    <t>Taillow δ</t>
  </si>
  <si>
    <t>Totodile δ</t>
  </si>
  <si>
    <t>Vulpix δ</t>
  </si>
  <si>
    <t>Wooper δ</t>
  </si>
  <si>
    <t>Holon Legacy</t>
  </si>
  <si>
    <t>Island Hermit</t>
  </si>
  <si>
    <t>Old Rod</t>
  </si>
  <si>
    <t>EX_REFRACTOR_HOLO_DF</t>
  </si>
  <si>
    <t>Drake's Stadium</t>
  </si>
  <si>
    <t>Glacia's Stadium</t>
  </si>
  <si>
    <t>Phoebe's Stadium</t>
  </si>
  <si>
    <t>Sidney's Stadium</t>
  </si>
  <si>
    <t>EX_REFRACTOR_HOLO_PK</t>
  </si>
  <si>
    <t>Dialga</t>
  </si>
  <si>
    <t>Dusknoir</t>
  </si>
  <si>
    <t>Electivire</t>
  </si>
  <si>
    <t>Empoleon</t>
  </si>
  <si>
    <t>Infernape</t>
  </si>
  <si>
    <t>Lucario</t>
  </si>
  <si>
    <t>Luxray</t>
  </si>
  <si>
    <t>Magnezone</t>
  </si>
  <si>
    <t>Manaphy</t>
  </si>
  <si>
    <t>Mismagius</t>
  </si>
  <si>
    <t>Palkia</t>
  </si>
  <si>
    <t>Rhyperior</t>
  </si>
  <si>
    <t>Roserade</t>
  </si>
  <si>
    <t>Skuntank</t>
  </si>
  <si>
    <t>Staraptor</t>
  </si>
  <si>
    <t>Torterra</t>
  </si>
  <si>
    <t>Diamond_Pearl</t>
  </si>
  <si>
    <t>DP_COSMOS_HOLO</t>
  </si>
  <si>
    <t>Ambipom</t>
  </si>
  <si>
    <t>Azelf</t>
  </si>
  <si>
    <t>Bronzong</t>
  </si>
  <si>
    <t>Garchomp</t>
  </si>
  <si>
    <t>Honchkrow</t>
  </si>
  <si>
    <t>Lumineon</t>
  </si>
  <si>
    <t>Magmortar</t>
  </si>
  <si>
    <t>Mesprit</t>
  </si>
  <si>
    <t>Uxie</t>
  </si>
  <si>
    <t>Mysterious_Treasures</t>
  </si>
  <si>
    <t>Gallade</t>
  </si>
  <si>
    <t>Gastrodon East Sea</t>
  </si>
  <si>
    <t>Gastrodon West Sea</t>
  </si>
  <si>
    <t>Lickilicky</t>
  </si>
  <si>
    <t>Gastrodon</t>
  </si>
  <si>
    <t>Secret_Wonders</t>
  </si>
  <si>
    <t>Cresselia</t>
  </si>
  <si>
    <t>Darkrai</t>
  </si>
  <si>
    <t>Pachirisu</t>
  </si>
  <si>
    <t>Porygon-Z</t>
  </si>
  <si>
    <t>Rotom</t>
  </si>
  <si>
    <t>Tangrowth</t>
  </si>
  <si>
    <t>Togekiss</t>
  </si>
  <si>
    <t>Porygon_Z</t>
  </si>
  <si>
    <t>Great_Encounters</t>
  </si>
  <si>
    <t>Glaceon</t>
  </si>
  <si>
    <t>Leafeon</t>
  </si>
  <si>
    <t>Phione</t>
  </si>
  <si>
    <t>Majestic_Dawn</t>
  </si>
  <si>
    <t>Deoxys Normal Forme</t>
  </si>
  <si>
    <t>Froslass</t>
  </si>
  <si>
    <t>Giratina</t>
  </si>
  <si>
    <t>Gliscor</t>
  </si>
  <si>
    <t>Heatran</t>
  </si>
  <si>
    <t>Mamoswine</t>
  </si>
  <si>
    <t>Probopass</t>
  </si>
  <si>
    <t>Regigigas</t>
  </si>
  <si>
    <t>Spiritomb</t>
  </si>
  <si>
    <t>Yanmega</t>
  </si>
  <si>
    <t>Legends_Awakened</t>
  </si>
  <si>
    <t>Stormfront</t>
  </si>
  <si>
    <t>Dialga Pokémon G</t>
  </si>
  <si>
    <t>Palkia Pokémon G</t>
  </si>
  <si>
    <t>Rampardos</t>
  </si>
  <si>
    <t>Shaymin</t>
  </si>
  <si>
    <t>Weavile Pokémon G</t>
  </si>
  <si>
    <t>Weavile</t>
  </si>
  <si>
    <t>Platinum</t>
  </si>
  <si>
    <t>Bastiodon Pokémon GL</t>
  </si>
  <si>
    <t>Darkrai Pokémon G</t>
  </si>
  <si>
    <t>Floatzel Pokémon GL</t>
  </si>
  <si>
    <t>Froslass Pokémon GL</t>
  </si>
  <si>
    <t>Lucario Pokémon GL</t>
  </si>
  <si>
    <t>Luxray Pokémon GL</t>
  </si>
  <si>
    <t>Mismagius Pokémon GL</t>
  </si>
  <si>
    <t>Rampardos Pokémon GL</t>
  </si>
  <si>
    <t>Roserade Pokémon GL</t>
  </si>
  <si>
    <t>Bastiodon</t>
  </si>
  <si>
    <t>Floatzel</t>
  </si>
  <si>
    <t>Rising_Rivals</t>
  </si>
  <si>
    <t>Absol Pokémon G</t>
  </si>
  <si>
    <t>Blaziken Pokémon FB</t>
  </si>
  <si>
    <t>Drifblim Pokémon FB</t>
  </si>
  <si>
    <t>Electivire Pokémon FB</t>
  </si>
  <si>
    <t>Rayquaza Pokémon C</t>
  </si>
  <si>
    <t>Regigigas Pokémon FB</t>
  </si>
  <si>
    <t>Staraptor Pokémon FB</t>
  </si>
  <si>
    <t>Drifblim</t>
  </si>
  <si>
    <t>Supreme_Victors</t>
  </si>
  <si>
    <t>Mothim</t>
  </si>
  <si>
    <t>Toxicroak</t>
  </si>
  <si>
    <t>Zapdos Pokémon G</t>
  </si>
  <si>
    <t>Arceus</t>
  </si>
  <si>
    <t>Grotle</t>
  </si>
  <si>
    <t>Luxio</t>
  </si>
  <si>
    <t>Monferno</t>
  </si>
  <si>
    <t>Prinplup</t>
  </si>
  <si>
    <t>Riolu</t>
  </si>
  <si>
    <t>Chimchar</t>
  </si>
  <si>
    <t>Glameow</t>
  </si>
  <si>
    <t>Piplup</t>
  </si>
  <si>
    <t>Shinx</t>
  </si>
  <si>
    <t>Skorupi</t>
  </si>
  <si>
    <t>Stunky</t>
  </si>
  <si>
    <t>Turtwig</t>
  </si>
  <si>
    <t>Professor Rowan</t>
  </si>
  <si>
    <t>Su</t>
  </si>
  <si>
    <t>DP_REVERSE_REFRACTOR_HOLO</t>
  </si>
  <si>
    <t>Abomasnow</t>
  </si>
  <si>
    <t>Chingling</t>
  </si>
  <si>
    <t>Gabite</t>
  </si>
  <si>
    <t>Happiny</t>
  </si>
  <si>
    <t>Bidoof</t>
  </si>
  <si>
    <t>Bronzor</t>
  </si>
  <si>
    <t>Kricketot</t>
  </si>
  <si>
    <t>Snover</t>
  </si>
  <si>
    <t>Bebe's Search</t>
  </si>
  <si>
    <t>Burmy</t>
  </si>
  <si>
    <t>Shellos</t>
  </si>
  <si>
    <t>Professor Oak's Visit</t>
  </si>
  <si>
    <t>Roseanne's Research</t>
  </si>
  <si>
    <t>DP_CRACKED_ICE_HOLO</t>
  </si>
  <si>
    <t>DP_REVERSE_SCRATCH_HOLO</t>
  </si>
  <si>
    <t>Buizel</t>
  </si>
  <si>
    <t>Felicity's Drawing</t>
  </si>
  <si>
    <t>Combee</t>
  </si>
  <si>
    <t>Munchlax</t>
  </si>
  <si>
    <t>T</t>
  </si>
  <si>
    <t>Call Energy</t>
  </si>
  <si>
    <t>Buck's Training</t>
  </si>
  <si>
    <t>Cynthia's Feelings</t>
  </si>
  <si>
    <t>Broken Time-Space</t>
  </si>
  <si>
    <t>St</t>
  </si>
  <si>
    <t>PlusPower</t>
  </si>
  <si>
    <t>Gallade Pokémon 4</t>
  </si>
  <si>
    <t>Rhyperior Pokémon 4</t>
  </si>
  <si>
    <t>Flareon Pokémon 4</t>
  </si>
  <si>
    <t>Gliscor Pokémon 4</t>
  </si>
  <si>
    <t>Lucian's Assignment</t>
  </si>
  <si>
    <t>Team Galactic's Invention G-109 SP Radar</t>
  </si>
  <si>
    <t>Volkner's Philosophy</t>
  </si>
  <si>
    <t>Upper Energy</t>
  </si>
  <si>
    <t>Palkia Pokémon 4</t>
  </si>
  <si>
    <t>DP_REVERSE_CRACKED_ICE_HOLO</t>
  </si>
  <si>
    <t>Arcanine Pokémon G</t>
  </si>
  <si>
    <t>Butterfree Pokémon FB</t>
  </si>
  <si>
    <t>Dusknoir Pokémon FB</t>
  </si>
  <si>
    <t>Empoleon Pokémon FB</t>
  </si>
  <si>
    <t>Milotic Pokémon C</t>
  </si>
  <si>
    <t>Dragonite Pokémon FB</t>
  </si>
  <si>
    <t>Garchomp Pokémon C</t>
  </si>
  <si>
    <t>Skarmory Pokémon FB</t>
  </si>
  <si>
    <t>Gible</t>
  </si>
  <si>
    <t>Cynthia's Guidance</t>
  </si>
  <si>
    <t>Expert Belt</t>
  </si>
  <si>
    <t>POP_Series_6</t>
  </si>
  <si>
    <t>POP_Series_7</t>
  </si>
  <si>
    <t>Cherrim</t>
  </si>
  <si>
    <t>Carnivine</t>
  </si>
  <si>
    <t>Croagunk</t>
  </si>
  <si>
    <t>POP_Series_8</t>
  </si>
  <si>
    <t>POP_Series_9</t>
  </si>
  <si>
    <t>Lopunny</t>
  </si>
  <si>
    <t>Bibarel</t>
  </si>
  <si>
    <t>Rumble</t>
  </si>
  <si>
    <t>DP_RUMBLE_COSMOS_HOLO_LOGO</t>
  </si>
  <si>
    <t>Drapion</t>
  </si>
  <si>
    <t>Hippowdon</t>
  </si>
  <si>
    <t>Purugly</t>
  </si>
  <si>
    <t>Vespiquen</t>
  </si>
  <si>
    <t>Budew</t>
  </si>
  <si>
    <t>Drifloon</t>
  </si>
  <si>
    <t>Hippopotas</t>
  </si>
  <si>
    <t>Mantyke</t>
  </si>
  <si>
    <t>Staravia</t>
  </si>
  <si>
    <t>Unown A</t>
  </si>
  <si>
    <t>Unown B</t>
  </si>
  <si>
    <t>Unown C</t>
  </si>
  <si>
    <t>Unown D</t>
  </si>
  <si>
    <t>Bonsly</t>
  </si>
  <si>
    <t>Buneary</t>
  </si>
  <si>
    <t>Chatot</t>
  </si>
  <si>
    <t>Cherubi</t>
  </si>
  <si>
    <t>Mime Jr.</t>
  </si>
  <si>
    <t>Starly</t>
  </si>
  <si>
    <t>Night Pokémon Center</t>
  </si>
  <si>
    <t>Pokédex HANDY910is</t>
  </si>
  <si>
    <t>Rival</t>
  </si>
  <si>
    <t>Speed Stadium</t>
  </si>
  <si>
    <t>Kricketune</t>
  </si>
  <si>
    <t>Unown I</t>
  </si>
  <si>
    <t>Cranidos</t>
  </si>
  <si>
    <t>Shieldon</t>
  </si>
  <si>
    <t>Unown E</t>
  </si>
  <si>
    <t>Unown M</t>
  </si>
  <si>
    <t>Unown T</t>
  </si>
  <si>
    <t>Finneon</t>
  </si>
  <si>
    <t>Dusk Ball</t>
  </si>
  <si>
    <t>Fossil Excavator</t>
  </si>
  <si>
    <t>Lake Boundary</t>
  </si>
  <si>
    <t>Night Maintenance</t>
  </si>
  <si>
    <t>Quick Ball</t>
  </si>
  <si>
    <t>Team Galactic's Wager</t>
  </si>
  <si>
    <t>Armor Fossil</t>
  </si>
  <si>
    <t>Skull Fossil</t>
  </si>
  <si>
    <t>Unown S</t>
  </si>
  <si>
    <t>Wormadam Plant Cloak</t>
  </si>
  <si>
    <t>Wormadam Sandy Cloak</t>
  </si>
  <si>
    <t>Wormadam Trash Cloak</t>
  </si>
  <si>
    <t>Unown K</t>
  </si>
  <si>
    <t>Unown N</t>
  </si>
  <si>
    <t>Unown O</t>
  </si>
  <si>
    <t>Unown X</t>
  </si>
  <si>
    <t>Unown Z</t>
  </si>
  <si>
    <t>Burmy Plant Cloak</t>
  </si>
  <si>
    <t>Burmy Sandy Cloak</t>
  </si>
  <si>
    <t>Burmy Trash Cloak</t>
  </si>
  <si>
    <t>Shellos East Sea</t>
  </si>
  <si>
    <t>Shellos West Sea</t>
  </si>
  <si>
    <t>Team Galactic's Mars</t>
  </si>
  <si>
    <t>Unown H</t>
  </si>
  <si>
    <t>Unown F</t>
  </si>
  <si>
    <t>Unown G</t>
  </si>
  <si>
    <t>Unown L</t>
  </si>
  <si>
    <t>Amulet Coin</t>
  </si>
  <si>
    <t>Leftovers</t>
  </si>
  <si>
    <t>Moonlight Stadium</t>
  </si>
  <si>
    <t>Premier Ball</t>
  </si>
  <si>
    <t>Unown P</t>
  </si>
  <si>
    <t>Unown Q</t>
  </si>
  <si>
    <t>Dawn Stadium</t>
  </si>
  <si>
    <t>Mom's Kindness</t>
  </si>
  <si>
    <t>Old Amber</t>
  </si>
  <si>
    <t>Dome Fossil</t>
  </si>
  <si>
    <t>Helix Fossil</t>
  </si>
  <si>
    <t>Health Energy</t>
  </si>
  <si>
    <t>Recover Energy</t>
  </si>
  <si>
    <t>Deoxys Attack Forme</t>
  </si>
  <si>
    <t>Deoxys Defense Forme</t>
  </si>
  <si>
    <t>Deoxys Speed Forme</t>
  </si>
  <si>
    <t>Unown !</t>
  </si>
  <si>
    <t>Castform Rain Form</t>
  </si>
  <si>
    <t>Castform Snow-cloud Form</t>
  </si>
  <si>
    <t>Castform Sunny Form</t>
  </si>
  <si>
    <t>Unown J</t>
  </si>
  <si>
    <t>Unown R</t>
  </si>
  <si>
    <t>Unown U</t>
  </si>
  <si>
    <t>Unown V</t>
  </si>
  <si>
    <t>Unown W</t>
  </si>
  <si>
    <t>Unown Y</t>
  </si>
  <si>
    <t>Unown ?</t>
  </si>
  <si>
    <t>Bubble Coat</t>
  </si>
  <si>
    <t>Energy Pickup</t>
  </si>
  <si>
    <t>Poké Radar</t>
  </si>
  <si>
    <t>Snowpoint Temple</t>
  </si>
  <si>
    <t>Stark Mountain</t>
  </si>
  <si>
    <t>Technical Machine TS-1</t>
  </si>
  <si>
    <t>Technical Machine TS-2</t>
  </si>
  <si>
    <t>Conductive Quarry</t>
  </si>
  <si>
    <t>Energy Link</t>
  </si>
  <si>
    <t>Luxury Ball</t>
  </si>
  <si>
    <t>Marley's Request</t>
  </si>
  <si>
    <t>Poké Blower +</t>
  </si>
  <si>
    <t>Poké Drawer +</t>
  </si>
  <si>
    <t>Poké Healer +</t>
  </si>
  <si>
    <t>Gyarados Pokémon G</t>
  </si>
  <si>
    <t>Toxicroak Pokémon G</t>
  </si>
  <si>
    <t>Bronzong Pokémon G</t>
  </si>
  <si>
    <t>Crobat Pokémon G</t>
  </si>
  <si>
    <t>Houndoom Pokémon G</t>
  </si>
  <si>
    <t>Honchkrow Pokémon G</t>
  </si>
  <si>
    <t>Purugly Pokémon G</t>
  </si>
  <si>
    <t>Skuntank Pokémon G</t>
  </si>
  <si>
    <t>Cyrus's Conspiracy</t>
  </si>
  <si>
    <t>Galactic HQ</t>
  </si>
  <si>
    <t>Level Max</t>
  </si>
  <si>
    <t>Looker's Investigation</t>
  </si>
  <si>
    <t>Miasma Valley</t>
  </si>
  <si>
    <t>Pokémon Rescue</t>
  </si>
  <si>
    <t>Team Galactic's Invention G-101 Energy Gain</t>
  </si>
  <si>
    <t>Team Galactic's Invention G-103 Power Spray</t>
  </si>
  <si>
    <t>Team Galactic's Invention G-105 Poké Turn</t>
  </si>
  <si>
    <t>Bronzong Pokémon 4</t>
  </si>
  <si>
    <t>Drapion Pokémon 4</t>
  </si>
  <si>
    <t>Espeon Pokémon 4</t>
  </si>
  <si>
    <t>Golem Pokémon 4</t>
  </si>
  <si>
    <t>Heracross Pokémon 4</t>
  </si>
  <si>
    <t>Mamoswine Pokémon GL</t>
  </si>
  <si>
    <t>Mr. Mime Pokémon 4</t>
  </si>
  <si>
    <t>Raichu Pokémon GL</t>
  </si>
  <si>
    <t>Vespiquen Pokémon 4</t>
  </si>
  <si>
    <t>Yanmega Pokémon 4</t>
  </si>
  <si>
    <t>Alakazam Pokémon 4</t>
  </si>
  <si>
    <t>Electrode Pokémon G</t>
  </si>
  <si>
    <t>Gengar Pokémon GL</t>
  </si>
  <si>
    <t>Hippowdon Pokémon 4</t>
  </si>
  <si>
    <t>Infernape Pokémon 4</t>
  </si>
  <si>
    <t>Machamp Pokémon GL</t>
  </si>
  <si>
    <t>Rapidash Pokémon 4</t>
  </si>
  <si>
    <t>Scizor Pokémon 4</t>
  </si>
  <si>
    <t>Steelix Pokémon GL</t>
  </si>
  <si>
    <t>Whiscash Pokémon 4</t>
  </si>
  <si>
    <t>Aerodactyl Pokémon GL</t>
  </si>
  <si>
    <t>Ambipom Pokémon G</t>
  </si>
  <si>
    <t>Forretress Pokémon G</t>
  </si>
  <si>
    <t>Houndoom Pokémon 4</t>
  </si>
  <si>
    <t>Quagsire Pokémon GL</t>
  </si>
  <si>
    <t>Turtwig Pokémon GL</t>
  </si>
  <si>
    <t>Aaron's Collection</t>
  </si>
  <si>
    <t>Bertha's Warmth</t>
  </si>
  <si>
    <t>Flint's Willpower</t>
  </si>
  <si>
    <t>Pokémon Contest Hall</t>
  </si>
  <si>
    <t>Sunyshore City Gym</t>
  </si>
  <si>
    <t>Team Galactic's Invention G-107 Technical Machine Pokémon G</t>
  </si>
  <si>
    <t>SP Energy</t>
  </si>
  <si>
    <t>Camerupt Pokémon G</t>
  </si>
  <si>
    <t>Charizard Pokémon G</t>
  </si>
  <si>
    <t>Crawdaunt Pokémon G</t>
  </si>
  <si>
    <t>Lickilicky Pokémon C</t>
  </si>
  <si>
    <t>Lucario Pokémon C</t>
  </si>
  <si>
    <t>Roserade Pokémon C</t>
  </si>
  <si>
    <t>Sableye Pokémon G</t>
  </si>
  <si>
    <t>Altaria Pokémon C</t>
  </si>
  <si>
    <t>Chatot Pokémon G</t>
  </si>
  <si>
    <t>Manectric Pokémon G</t>
  </si>
  <si>
    <t>Raticate Pokémon G</t>
  </si>
  <si>
    <t>Spiritomb Pokémon C</t>
  </si>
  <si>
    <t>Togekiss Pokémon C</t>
  </si>
  <si>
    <t>Battle Tower</t>
  </si>
  <si>
    <t>Champion's Room</t>
  </si>
  <si>
    <t>Cyrus's Initiative</t>
  </si>
  <si>
    <t>Night Teleporter</t>
  </si>
  <si>
    <t>Palmer's Contribution</t>
  </si>
  <si>
    <t>Porygon-Z Pokémon G</t>
  </si>
  <si>
    <t>Beedrill Pokémon G</t>
  </si>
  <si>
    <t>Beginning Door</t>
  </si>
  <si>
    <t>Bench Shield</t>
  </si>
  <si>
    <t>Department Store Girl</t>
  </si>
  <si>
    <t>Lucky Egg</t>
  </si>
  <si>
    <t>Ultimate Zone</t>
  </si>
  <si>
    <t>Statium</t>
  </si>
  <si>
    <t>Mime_Jr</t>
  </si>
  <si>
    <t>Unown</t>
  </si>
  <si>
    <t>Wormadam</t>
  </si>
  <si>
    <t>DP_REVERSE_MIRROR_HOLO</t>
  </si>
  <si>
    <t>HeartGold_SoulSilver</t>
  </si>
  <si>
    <t>Unleashed</t>
  </si>
  <si>
    <t>Undaunted</t>
  </si>
  <si>
    <t>Triumphant</t>
  </si>
  <si>
    <t>Call_of_Legends</t>
  </si>
  <si>
    <t>HGSS_COSMOS_HOLO</t>
  </si>
  <si>
    <t>Pokémon Collector</t>
  </si>
  <si>
    <t>Pokémon Communication</t>
  </si>
  <si>
    <t>Professor Oak's New Theory</t>
  </si>
  <si>
    <t>Double Colorless Energy</t>
  </si>
  <si>
    <t>HGSS_CRACKED_ICE_HOLO</t>
  </si>
  <si>
    <t>HGSS_REVERSE_SCRATCH_HOLO</t>
  </si>
  <si>
    <t>Judge</t>
  </si>
  <si>
    <t>Black Belt</t>
  </si>
  <si>
    <t>Junk Arm</t>
  </si>
  <si>
    <t>Seeker</t>
  </si>
  <si>
    <t>Basic_Darkness_Energy</t>
  </si>
  <si>
    <t>Basic_Metal_Energy</t>
  </si>
  <si>
    <t>HGSS_SCRATCH_HOLO_ENERGY_COL</t>
  </si>
  <si>
    <t>HGSS_Promo</t>
  </si>
  <si>
    <t>Moomoo Milk</t>
  </si>
  <si>
    <t>Pokégear 3.0</t>
  </si>
  <si>
    <t>Cheerleader's Cheer</t>
  </si>
  <si>
    <t>Emcee's Chatter</t>
  </si>
  <si>
    <t>Energy Returner</t>
  </si>
  <si>
    <t>Engineer's Adjustments</t>
  </si>
  <si>
    <t>Good Rod</t>
  </si>
  <si>
    <t>Interviewer's Questions</t>
  </si>
  <si>
    <t>Pokémon Circulator</t>
  </si>
  <si>
    <t>Burned Tower</t>
  </si>
  <si>
    <t>Defender</t>
  </si>
  <si>
    <t>Energy Exchanger</t>
  </si>
  <si>
    <t>Flower Shop Lady</t>
  </si>
  <si>
    <t>Legend Box</t>
  </si>
  <si>
    <t>Ruins of Alph</t>
  </si>
  <si>
    <t>Sage's Training</t>
  </si>
  <si>
    <t>Team Rocket's Trickery</t>
  </si>
  <si>
    <t>Indigo Plateau</t>
  </si>
  <si>
    <t>Twins</t>
  </si>
  <si>
    <t>Rescue Energy</t>
  </si>
  <si>
    <t>Lost Remover</t>
  </si>
  <si>
    <t>Lost World</t>
  </si>
  <si>
    <t>Research Record</t>
  </si>
  <si>
    <t>HGSS_REVERSE_MIRROR_HOLO</t>
  </si>
  <si>
    <t>HGSS_MIRROR_HOLO_ENERGY_COL</t>
  </si>
  <si>
    <t>Snivy</t>
  </si>
  <si>
    <t>Servine</t>
  </si>
  <si>
    <t>Serperior</t>
  </si>
  <si>
    <t>Pansage</t>
  </si>
  <si>
    <t>Simisage</t>
  </si>
  <si>
    <t>Petilil</t>
  </si>
  <si>
    <t>Lilligant</t>
  </si>
  <si>
    <t>Maractus</t>
  </si>
  <si>
    <t>Deerling</t>
  </si>
  <si>
    <t>Sawsbuck</t>
  </si>
  <si>
    <t>Tepig</t>
  </si>
  <si>
    <t>Pignite</t>
  </si>
  <si>
    <t>Emboar</t>
  </si>
  <si>
    <t>Pansear</t>
  </si>
  <si>
    <t>Simisear</t>
  </si>
  <si>
    <t>Darumaka</t>
  </si>
  <si>
    <t>Darmanitan</t>
  </si>
  <si>
    <t>Reshiram</t>
  </si>
  <si>
    <t>Oshawott</t>
  </si>
  <si>
    <t>Dewott</t>
  </si>
  <si>
    <t>Samurott</t>
  </si>
  <si>
    <t>Panpour</t>
  </si>
  <si>
    <t>Simipour</t>
  </si>
  <si>
    <t>Basculin</t>
  </si>
  <si>
    <t>Ducklett</t>
  </si>
  <si>
    <t>Swanna</t>
  </si>
  <si>
    <t>Alomomola</t>
  </si>
  <si>
    <t>Blitzle</t>
  </si>
  <si>
    <t>Zebstrika</t>
  </si>
  <si>
    <t>Joltik</t>
  </si>
  <si>
    <t>Galvantula</t>
  </si>
  <si>
    <t>Zekrom</t>
  </si>
  <si>
    <t>Munna</t>
  </si>
  <si>
    <t>Musharna</t>
  </si>
  <si>
    <t>Woobat</t>
  </si>
  <si>
    <t>Swoobat</t>
  </si>
  <si>
    <t>Venipede</t>
  </si>
  <si>
    <t>Whirlipede</t>
  </si>
  <si>
    <t>Scolipede</t>
  </si>
  <si>
    <t>Solosis</t>
  </si>
  <si>
    <t>Duosion</t>
  </si>
  <si>
    <t>Reuniclus</t>
  </si>
  <si>
    <t>Timburr</t>
  </si>
  <si>
    <t>Gurdurr</t>
  </si>
  <si>
    <t>Throh</t>
  </si>
  <si>
    <t>Sawk</t>
  </si>
  <si>
    <t>Sandile</t>
  </si>
  <si>
    <t>Krokorok</t>
  </si>
  <si>
    <t>Krookodile</t>
  </si>
  <si>
    <t>Purrloin</t>
  </si>
  <si>
    <t>Liepard</t>
  </si>
  <si>
    <t>Scraggy</t>
  </si>
  <si>
    <t>Scrafty</t>
  </si>
  <si>
    <t>Zorua</t>
  </si>
  <si>
    <t>Zoroark</t>
  </si>
  <si>
    <t>Vullaby</t>
  </si>
  <si>
    <t>Mandibuzz</t>
  </si>
  <si>
    <t>Klink</t>
  </si>
  <si>
    <t>Klang</t>
  </si>
  <si>
    <t>Klinklang</t>
  </si>
  <si>
    <t>Patrat</t>
  </si>
  <si>
    <t>Watchog</t>
  </si>
  <si>
    <t>Lillipup</t>
  </si>
  <si>
    <t>Herdier</t>
  </si>
  <si>
    <t>Stoutland</t>
  </si>
  <si>
    <t>Pidove</t>
  </si>
  <si>
    <t>Tranquill</t>
  </si>
  <si>
    <t>Unfezant</t>
  </si>
  <si>
    <t>Audino</t>
  </si>
  <si>
    <t>Minccino</t>
  </si>
  <si>
    <t>Cinccino</t>
  </si>
  <si>
    <t>Bouffalant</t>
  </si>
  <si>
    <t>I</t>
  </si>
  <si>
    <t>Pokédex</t>
  </si>
  <si>
    <t>Professor Juniper</t>
  </si>
  <si>
    <t>Revive</t>
  </si>
  <si>
    <t>Sewaddle</t>
  </si>
  <si>
    <t>Swadloon</t>
  </si>
  <si>
    <t>Leavanny</t>
  </si>
  <si>
    <t>Cottonee</t>
  </si>
  <si>
    <t>Whimsicott</t>
  </si>
  <si>
    <t>Virizion</t>
  </si>
  <si>
    <t>Cubchoo</t>
  </si>
  <si>
    <t>Beartic</t>
  </si>
  <si>
    <t>Emolga</t>
  </si>
  <si>
    <t>Thundurus</t>
  </si>
  <si>
    <t>Sigilyph</t>
  </si>
  <si>
    <t>Gothita</t>
  </si>
  <si>
    <t>Gothorita</t>
  </si>
  <si>
    <t>Gothitelle</t>
  </si>
  <si>
    <t>Roggenrola</t>
  </si>
  <si>
    <t>Boldore</t>
  </si>
  <si>
    <t>Gigalith</t>
  </si>
  <si>
    <t>Drilbur</t>
  </si>
  <si>
    <t>Excadrill</t>
  </si>
  <si>
    <t>Terrakion</t>
  </si>
  <si>
    <t>Ferroseed</t>
  </si>
  <si>
    <t>Ferrothorn</t>
  </si>
  <si>
    <t>Cobalion</t>
  </si>
  <si>
    <t>Rufflet</t>
  </si>
  <si>
    <t>Braviary</t>
  </si>
  <si>
    <t>Tornadus</t>
  </si>
  <si>
    <t>Bianca</t>
  </si>
  <si>
    <t>Cheren</t>
  </si>
  <si>
    <t>Crushing Hammer</t>
  </si>
  <si>
    <t>Max Potion</t>
  </si>
  <si>
    <t>Pokémon Catcher</t>
  </si>
  <si>
    <t>Recycle</t>
  </si>
  <si>
    <t>Dwebble</t>
  </si>
  <si>
    <t>Crustle</t>
  </si>
  <si>
    <t>Karrablast</t>
  </si>
  <si>
    <t>Foongus</t>
  </si>
  <si>
    <t>Amoonguss</t>
  </si>
  <si>
    <t>Shelmet</t>
  </si>
  <si>
    <t>Accelgor</t>
  </si>
  <si>
    <t>Victini</t>
  </si>
  <si>
    <t>Heatmor</t>
  </si>
  <si>
    <t>Larvesta</t>
  </si>
  <si>
    <t>Volcarona</t>
  </si>
  <si>
    <t>Tympole</t>
  </si>
  <si>
    <t>Palpitoad</t>
  </si>
  <si>
    <t>Seismitoad</t>
  </si>
  <si>
    <t>Tirtouga</t>
  </si>
  <si>
    <t>Carracosta</t>
  </si>
  <si>
    <t>Vanillite</t>
  </si>
  <si>
    <t>Vanillish</t>
  </si>
  <si>
    <t>Vanilluxe</t>
  </si>
  <si>
    <t>Frillish</t>
  </si>
  <si>
    <t>Jellicent</t>
  </si>
  <si>
    <t>Cryogonal</t>
  </si>
  <si>
    <t>Kyurem</t>
  </si>
  <si>
    <t>Tynamo</t>
  </si>
  <si>
    <t>Eelektrik</t>
  </si>
  <si>
    <t>Eelektross</t>
  </si>
  <si>
    <t>Stunfisk</t>
  </si>
  <si>
    <t>Yamask</t>
  </si>
  <si>
    <t>Cofagrigus</t>
  </si>
  <si>
    <t>Trubbish</t>
  </si>
  <si>
    <t>Garbodor</t>
  </si>
  <si>
    <t>Elgyem</t>
  </si>
  <si>
    <t>Beheeyem</t>
  </si>
  <si>
    <t>Litwick</t>
  </si>
  <si>
    <t>Lampent</t>
  </si>
  <si>
    <t>Chandelure</t>
  </si>
  <si>
    <t>Conkeldurr</t>
  </si>
  <si>
    <t>Archen</t>
  </si>
  <si>
    <t>Archeops</t>
  </si>
  <si>
    <t>Mienfoo</t>
  </si>
  <si>
    <t>Mienshao</t>
  </si>
  <si>
    <t>Golett</t>
  </si>
  <si>
    <t>Golurk</t>
  </si>
  <si>
    <t>Landorus</t>
  </si>
  <si>
    <t>Pawniard</t>
  </si>
  <si>
    <t>Bisharp</t>
  </si>
  <si>
    <t>Deino</t>
  </si>
  <si>
    <t>Zweilous</t>
  </si>
  <si>
    <t>Hydreigon</t>
  </si>
  <si>
    <t>Escavalier</t>
  </si>
  <si>
    <t>Durant</t>
  </si>
  <si>
    <t>Axew</t>
  </si>
  <si>
    <t>Fraxure</t>
  </si>
  <si>
    <t>Haxorus</t>
  </si>
  <si>
    <t>Druddigon</t>
  </si>
  <si>
    <t>Cover Fossil</t>
  </si>
  <si>
    <t>Eviolite</t>
  </si>
  <si>
    <t>N</t>
  </si>
  <si>
    <t>Plume Fossil</t>
  </si>
  <si>
    <t>Rocky Helmet</t>
  </si>
  <si>
    <t>Super Rod</t>
  </si>
  <si>
    <t>Xtransceiver</t>
  </si>
  <si>
    <t>Cilan</t>
  </si>
  <si>
    <t>Exp. Share</t>
  </si>
  <si>
    <t>Heavy Ball</t>
  </si>
  <si>
    <t>Level Ball</t>
  </si>
  <si>
    <t>Pokémon Center</t>
  </si>
  <si>
    <t>Skyarrow Bridge</t>
  </si>
  <si>
    <t>Prism Energy</t>
  </si>
  <si>
    <t>Dark Claw</t>
  </si>
  <si>
    <t>Dark Patch</t>
  </si>
  <si>
    <t>Enhanced Hammer</t>
  </si>
  <si>
    <t>Hooligans Jim &amp; Cas</t>
  </si>
  <si>
    <t>Old Amber Aerodactyl</t>
  </si>
  <si>
    <t>Random Receiver</t>
  </si>
  <si>
    <t>Twist Mountain</t>
  </si>
  <si>
    <t>Ultra Ball</t>
  </si>
  <si>
    <t>Dragon</t>
  </si>
  <si>
    <t>Devolution Spray</t>
  </si>
  <si>
    <t>Giant Cape</t>
  </si>
  <si>
    <t>Rescue Scarf</t>
  </si>
  <si>
    <t>Tool Scrapper</t>
  </si>
  <si>
    <t>First Ticket</t>
  </si>
  <si>
    <t>Keldeo</t>
  </si>
  <si>
    <t>Meloetta</t>
  </si>
  <si>
    <t>Black Kyurem</t>
  </si>
  <si>
    <t>White Kyurem</t>
  </si>
  <si>
    <t>Aspertia City Gym</t>
  </si>
  <si>
    <t>Hugh</t>
  </si>
  <si>
    <t>Skyla</t>
  </si>
  <si>
    <t>Town Map</t>
  </si>
  <si>
    <t>Bicycle</t>
  </si>
  <si>
    <t>Colress</t>
  </si>
  <si>
    <t>Colress Machine</t>
  </si>
  <si>
    <t>Escape Rope</t>
  </si>
  <si>
    <t>Ether</t>
  </si>
  <si>
    <t>Hypnotoxic Laser</t>
  </si>
  <si>
    <t>Plasma Frigate</t>
  </si>
  <si>
    <t>Team Plasma Grunt</t>
  </si>
  <si>
    <t>Virbank City Gym</t>
  </si>
  <si>
    <t>Plasma Energy</t>
  </si>
  <si>
    <t>Float Stone</t>
  </si>
  <si>
    <t>Frozen City</t>
  </si>
  <si>
    <t>Ghetsis</t>
  </si>
  <si>
    <t>Shadow Triad</t>
  </si>
  <si>
    <t>Superior Energy Retrieval</t>
  </si>
  <si>
    <t>Team Plasma Badge</t>
  </si>
  <si>
    <t>Team Plasma Ball</t>
  </si>
  <si>
    <t>Genesect</t>
  </si>
  <si>
    <t>Caitlin</t>
  </si>
  <si>
    <t>Iris</t>
  </si>
  <si>
    <t>Reversal Trigger</t>
  </si>
  <si>
    <t>Root Fossil Lileep</t>
  </si>
  <si>
    <t>Silver Bangle</t>
  </si>
  <si>
    <t>Silver Mirror</t>
  </si>
  <si>
    <t>Cedric Juniper</t>
  </si>
  <si>
    <t>Black_White</t>
  </si>
  <si>
    <t>Emerging_Powers</t>
  </si>
  <si>
    <t>Noble_Victories</t>
  </si>
  <si>
    <t>Next_Destinies</t>
  </si>
  <si>
    <t>Dark_Explorers</t>
  </si>
  <si>
    <t>Dragons_Exalted</t>
  </si>
  <si>
    <t>Dragon_Vault</t>
  </si>
  <si>
    <t>Boundaries_Crossed</t>
  </si>
  <si>
    <t>Plasma_Storm</t>
  </si>
  <si>
    <t>Plasma_Freeze</t>
  </si>
  <si>
    <t>Plasma_Blast</t>
  </si>
  <si>
    <t>Legendary_Treasures</t>
  </si>
  <si>
    <t>BWXY_TINSEL_HOLO</t>
  </si>
  <si>
    <t>BWXY_REVERSE_SCRATCH_HOLO</t>
  </si>
  <si>
    <t>BWXY_SCRATCH_HOLO_ENERGY_BW</t>
  </si>
  <si>
    <t>BWXY_COSMOS_HOLO</t>
  </si>
  <si>
    <t>BWXY_CRACKED_ICE_HOLO</t>
  </si>
  <si>
    <t>BWXY_REVERSE_ENERGY_HOLO</t>
  </si>
  <si>
    <t>Moltres (Pixel Cosmos)</t>
  </si>
  <si>
    <t>Moltres (Smooth Cosmos)</t>
  </si>
  <si>
    <t>Wigglytuff (Pixel Cosmos)</t>
  </si>
  <si>
    <t>Wigglytuff (Smooth Cosmos)</t>
  </si>
  <si>
    <t>BWXY_REVERSE_MIRROR_HOLO</t>
  </si>
  <si>
    <t>Blend Energy GFPD</t>
  </si>
  <si>
    <t>Blend Energy WLFM</t>
  </si>
  <si>
    <t>BWXY_MIRROR_HOLO</t>
  </si>
  <si>
    <t>Black_Kyurem</t>
  </si>
  <si>
    <t>White_Kyurem</t>
  </si>
  <si>
    <t>Sneak-Peek Tins</t>
  </si>
  <si>
    <t>New Legends Tins</t>
  </si>
  <si>
    <t>Black &amp; White Blisters</t>
  </si>
  <si>
    <t>Victini Box</t>
  </si>
  <si>
    <t>Black &amp; White Collector's Album Box</t>
  </si>
  <si>
    <t>Emerging Powers Three Pack Blisters</t>
  </si>
  <si>
    <t>Emerging Powers Two Pack Blisters</t>
  </si>
  <si>
    <t>Black &amp; White Two Pack Blisters</t>
  </si>
  <si>
    <t>Emerging Powers Collector's Album Box</t>
  </si>
  <si>
    <t>Zoroark-Illusions Collection</t>
  </si>
  <si>
    <t>Evolved Battle Action Tins</t>
  </si>
  <si>
    <t>Reshiram Box</t>
  </si>
  <si>
    <t>Zekrom Box</t>
  </si>
  <si>
    <t>Noble Victories Two Pack Blisters</t>
  </si>
  <si>
    <t>Noble Victories Three Pack Blisters</t>
  </si>
  <si>
    <t>Battle Road Autumn 2011 third place prize</t>
  </si>
  <si>
    <t>Battle Road Autumn 2011 second place prize</t>
  </si>
  <si>
    <t>Battle Road Autumn 2011 first place prize</t>
  </si>
  <si>
    <t>V for Victini Tin</t>
  </si>
  <si>
    <t>Next Destinies Three Pack Blisters</t>
  </si>
  <si>
    <t>Dark Explorers Stage 2 Blisters</t>
  </si>
  <si>
    <t>Battle City</t>
  </si>
  <si>
    <t>Mewtwo Collection Box</t>
  </si>
  <si>
    <t>Dark Explorers Prerelease participation promo</t>
  </si>
  <si>
    <t>Forces of Nature Collection</t>
  </si>
  <si>
    <t>Kyurem Box</t>
  </si>
  <si>
    <t>Dragons Exalted Prerelease participation promo</t>
  </si>
  <si>
    <t>Dragons Exalted Stage 1 Blisters</t>
  </si>
  <si>
    <t>Plasma Storm Prerelease participation promo</t>
  </si>
  <si>
    <t>Emerging Challenges Box</t>
  </si>
  <si>
    <t>Boundaries Crossed Prerelease participation promo</t>
  </si>
  <si>
    <t>Boundaries Crossed Three Pack Blisters</t>
  </si>
  <si>
    <t>Black Kyurem Box</t>
  </si>
  <si>
    <t>White Kyurem Box</t>
  </si>
  <si>
    <t>Keldeo Box</t>
  </si>
  <si>
    <t>Plasma Storm Stage 1 Blisters</t>
  </si>
  <si>
    <t>Plasma Storm Rerelease Blisters</t>
  </si>
  <si>
    <t>Plasma Storm Three Pack Blisters</t>
  </si>
  <si>
    <t>Legends of Justice Box</t>
  </si>
  <si>
    <t>Plasma Freeze Prerelease participation promo</t>
  </si>
  <si>
    <t>Plasma Freeze Single Pack Blisters</t>
  </si>
  <si>
    <t>BW77</t>
  </si>
  <si>
    <t>Pikachu [Never issued]</t>
  </si>
  <si>
    <t>Plasma Freeze Three Pack Blisters</t>
  </si>
  <si>
    <t>BW78</t>
  </si>
  <si>
    <t>Raichu [Never issued]</t>
  </si>
  <si>
    <t>Deoxys Box</t>
  </si>
  <si>
    <t>Plasma Blast Prerelease participation promo</t>
  </si>
  <si>
    <t>Plasma Blast Three Pack Blisters</t>
  </si>
  <si>
    <t>Sylveon Collection</t>
  </si>
  <si>
    <t>Legendary Treasures Three Pack Blisters</t>
  </si>
  <si>
    <t>Red Genesect Collection</t>
  </si>
  <si>
    <t>Pokémon League (Fennekin Season; 2013-2014 Cycle)</t>
  </si>
  <si>
    <t>Victory Cup</t>
  </si>
  <si>
    <t>Drifblim (Pixel Cosmos)</t>
  </si>
  <si>
    <t>Drifblim (Smooth Cosmos)</t>
  </si>
  <si>
    <t>Ninetales (Pixel Cosmos)</t>
  </si>
  <si>
    <t>Ninetales (Smooth Cosmos)</t>
  </si>
  <si>
    <t>Ampharos (Pixel Cosmos)</t>
  </si>
  <si>
    <t>Ampharos (Smooth Cosmos)</t>
  </si>
  <si>
    <t>BW_Promo</t>
  </si>
  <si>
    <t>BWXY_CONFETTI_HOLO</t>
  </si>
  <si>
    <t>Mc_Donalds_2011</t>
  </si>
  <si>
    <t>Mc_Donalds_2012</t>
  </si>
  <si>
    <t>Blend Energy GFPD</t>
  </si>
  <si>
    <t>Blend Energy WLFM</t>
  </si>
  <si>
    <t>BWXY_REVERSE_MIRROR_HOLO_PLASMA</t>
  </si>
  <si>
    <t>Rare Holo ex</t>
  </si>
  <si>
    <t>Chespin</t>
  </si>
  <si>
    <t>Quilladin</t>
  </si>
  <si>
    <t>Chesnaught</t>
  </si>
  <si>
    <t>Scatterbug</t>
  </si>
  <si>
    <t>Spewpa</t>
  </si>
  <si>
    <t>Vivillon [Meadow]</t>
  </si>
  <si>
    <t>Vivillon [High Plains]</t>
  </si>
  <si>
    <t>Skiddo</t>
  </si>
  <si>
    <t>Gogoat</t>
  </si>
  <si>
    <t>Fennekin</t>
  </si>
  <si>
    <t>Braixen</t>
  </si>
  <si>
    <t>Delphox</t>
  </si>
  <si>
    <t>Fletchinder</t>
  </si>
  <si>
    <t>Talonflame</t>
  </si>
  <si>
    <t>Froakie</t>
  </si>
  <si>
    <t>Frogadier</t>
  </si>
  <si>
    <t>Greninja</t>
  </si>
  <si>
    <t>Phantump</t>
  </si>
  <si>
    <t>Trevenant</t>
  </si>
  <si>
    <t>Pumpkaboo</t>
  </si>
  <si>
    <t>Gourgeist</t>
  </si>
  <si>
    <t>Inkay</t>
  </si>
  <si>
    <t>Malamar</t>
  </si>
  <si>
    <t>Yveltal</t>
  </si>
  <si>
    <t>Honedge</t>
  </si>
  <si>
    <t>Doublade</t>
  </si>
  <si>
    <t>Aegislash</t>
  </si>
  <si>
    <t>Fairy</t>
  </si>
  <si>
    <t>Spritzee</t>
  </si>
  <si>
    <t>Aromatisse</t>
  </si>
  <si>
    <t>Swirlix</t>
  </si>
  <si>
    <t>Slurpuff</t>
  </si>
  <si>
    <t>Xerneas</t>
  </si>
  <si>
    <t>Bunnelby</t>
  </si>
  <si>
    <t>Diggersby</t>
  </si>
  <si>
    <t>Fletchling</t>
  </si>
  <si>
    <t>Furfrou</t>
  </si>
  <si>
    <t>Cassius</t>
  </si>
  <si>
    <t>Evosoda</t>
  </si>
  <si>
    <t>Fairy Garden</t>
  </si>
  <si>
    <t>Hard Charm</t>
  </si>
  <si>
    <t>Max Revive</t>
  </si>
  <si>
    <t>Muscle Band</t>
  </si>
  <si>
    <t>Professor Sycamore</t>
  </si>
  <si>
    <t>Professor's Letter</t>
  </si>
  <si>
    <t>Red Card</t>
  </si>
  <si>
    <t>Roller Skates</t>
  </si>
  <si>
    <t>Shadow Circle</t>
  </si>
  <si>
    <t>Shauna</t>
  </si>
  <si>
    <t>Super Potion</t>
  </si>
  <si>
    <t>Team Flare Grunt</t>
  </si>
  <si>
    <t>XY</t>
  </si>
  <si>
    <t>Flashfire</t>
  </si>
  <si>
    <t>Litleo</t>
  </si>
  <si>
    <t>Pyroar</t>
  </si>
  <si>
    <t>Bergmite</t>
  </si>
  <si>
    <t>Avalugg</t>
  </si>
  <si>
    <t>Helioptile</t>
  </si>
  <si>
    <t>Heliolisk</t>
  </si>
  <si>
    <t>Espurr</t>
  </si>
  <si>
    <t>Meowstic</t>
  </si>
  <si>
    <t>Skrelp</t>
  </si>
  <si>
    <t>Binacle</t>
  </si>
  <si>
    <t>Barbaracle</t>
  </si>
  <si>
    <t>Flabébé</t>
  </si>
  <si>
    <t>Floette</t>
  </si>
  <si>
    <t>Florges</t>
  </si>
  <si>
    <t>Carbink</t>
  </si>
  <si>
    <t>Dragalge</t>
  </si>
  <si>
    <t>Goomy</t>
  </si>
  <si>
    <t>Sliggoo</t>
  </si>
  <si>
    <t>Goodra</t>
  </si>
  <si>
    <t>Blacksmith</t>
  </si>
  <si>
    <t>Fiery Torch</t>
  </si>
  <si>
    <t>Lysandre</t>
  </si>
  <si>
    <t>Pal Pad</t>
  </si>
  <si>
    <t>Pokémon Center Lady</t>
  </si>
  <si>
    <t>Protection Cube</t>
  </si>
  <si>
    <t>Sacred Ash</t>
  </si>
  <si>
    <t>Startling Megaphone</t>
  </si>
  <si>
    <t>Trick Shovel</t>
  </si>
  <si>
    <t>Furious_Fists</t>
  </si>
  <si>
    <t>Clauncher</t>
  </si>
  <si>
    <t>Clawitzer</t>
  </si>
  <si>
    <t>Amaura</t>
  </si>
  <si>
    <t>Aurorus</t>
  </si>
  <si>
    <t>Dedenne</t>
  </si>
  <si>
    <t>Pancham</t>
  </si>
  <si>
    <t>Tyrunt</t>
  </si>
  <si>
    <t>Tyrantrum</t>
  </si>
  <si>
    <t>Hawlucha</t>
  </si>
  <si>
    <t>Pangoro</t>
  </si>
  <si>
    <t>Sylveon</t>
  </si>
  <si>
    <t>Klefki</t>
  </si>
  <si>
    <t>Noivern</t>
  </si>
  <si>
    <t>Noibat</t>
  </si>
  <si>
    <t>Battle Reporter</t>
  </si>
  <si>
    <t>Fighting Stadium</t>
  </si>
  <si>
    <t>Focus Sash</t>
  </si>
  <si>
    <t>Fossil Researcher</t>
  </si>
  <si>
    <t>Jaw Fossil</t>
  </si>
  <si>
    <t>Korrina</t>
  </si>
  <si>
    <t>Maintenance</t>
  </si>
  <si>
    <t>Mountain Ring</t>
  </si>
  <si>
    <t>Sail Fossil</t>
  </si>
  <si>
    <t>Sparkling Robe</t>
  </si>
  <si>
    <t>Tool Retriever</t>
  </si>
  <si>
    <t>Training Center</t>
  </si>
  <si>
    <t>Herbal Energy</t>
  </si>
  <si>
    <t>Strong Energy</t>
  </si>
  <si>
    <t>Phantom_Forces</t>
  </si>
  <si>
    <t>Diancie</t>
  </si>
  <si>
    <t>AZ</t>
  </si>
  <si>
    <t>Battle Compressor</t>
  </si>
  <si>
    <t>Dimension Valley</t>
  </si>
  <si>
    <t>Gengar Spirit Link</t>
  </si>
  <si>
    <t>Hand Scope</t>
  </si>
  <si>
    <t>Head Ringer</t>
  </si>
  <si>
    <t>Jamming Net</t>
  </si>
  <si>
    <t>Lysandre's Trump Card</t>
  </si>
  <si>
    <t>Manectric Spirit Link</t>
  </si>
  <si>
    <t>Robo Substitute</t>
  </si>
  <si>
    <t>Steel Shelter</t>
  </si>
  <si>
    <t>Target Whistle</t>
  </si>
  <si>
    <t>Tierno</t>
  </si>
  <si>
    <t>Trick Coin</t>
  </si>
  <si>
    <t>Xerosic</t>
  </si>
  <si>
    <t>Mystery Energy</t>
  </si>
  <si>
    <t>Primal_Clash</t>
  </si>
  <si>
    <t>Acro Bike</t>
  </si>
  <si>
    <t>Aggron Spirit Link</t>
  </si>
  <si>
    <t>Archie's Ace in the Hole</t>
  </si>
  <si>
    <t>Dive Ball</t>
  </si>
  <si>
    <t>Fresh Water Set</t>
  </si>
  <si>
    <t>Gardevoir Spirit Link</t>
  </si>
  <si>
    <t>Groudon Spirit Link</t>
  </si>
  <si>
    <t>Kyogre Spirit Link</t>
  </si>
  <si>
    <t>Maxie's Hidden Ball Trick</t>
  </si>
  <si>
    <t>Professor Birch's Observations</t>
  </si>
  <si>
    <t>Repeat Ball</t>
  </si>
  <si>
    <t>Rough Seas</t>
  </si>
  <si>
    <t>Scorched Earth</t>
  </si>
  <si>
    <t>Shrine of Memories</t>
  </si>
  <si>
    <t>Silent Lab</t>
  </si>
  <si>
    <t>Teammates</t>
  </si>
  <si>
    <t>Weakness Policy</t>
  </si>
  <si>
    <t>Shield Energy</t>
  </si>
  <si>
    <t>Wonder Energy</t>
  </si>
  <si>
    <t>Double_Crisis</t>
  </si>
  <si>
    <t>Team Aqua's Grimer</t>
  </si>
  <si>
    <t>Team Aqua's Muk</t>
  </si>
  <si>
    <t>Aqua Diffuser</t>
  </si>
  <si>
    <t>Magma Pointer</t>
  </si>
  <si>
    <t>Team Aqua Admin</t>
  </si>
  <si>
    <t>Team Aqua Grunt</t>
  </si>
  <si>
    <t>Team Aqua's Great Ball</t>
  </si>
  <si>
    <t>Team Aqua's Secret Base</t>
  </si>
  <si>
    <t>Team Magma Admin</t>
  </si>
  <si>
    <t>Team Magma Grunt</t>
  </si>
  <si>
    <t>Team Magma's Great Ball</t>
  </si>
  <si>
    <t>Team Magma's Secret Base</t>
  </si>
  <si>
    <t>Double Aqua Energy</t>
  </si>
  <si>
    <t>Double Magma Energy</t>
  </si>
  <si>
    <t>Roaring_Skies</t>
  </si>
  <si>
    <t>Gallade Spirit Link</t>
  </si>
  <si>
    <t>Healing Scarf</t>
  </si>
  <si>
    <t>Latios Spirit Link</t>
  </si>
  <si>
    <t>Mega Turbo</t>
  </si>
  <si>
    <t>Rayquaza Spirit Link</t>
  </si>
  <si>
    <t>Sky Field</t>
  </si>
  <si>
    <t>Steven</t>
  </si>
  <si>
    <t>Trainers' Mail</t>
  </si>
  <si>
    <t>Wally</t>
  </si>
  <si>
    <t>Wide Lens</t>
  </si>
  <si>
    <t>Winona</t>
  </si>
  <si>
    <t>Double Dragon Energy</t>
  </si>
  <si>
    <t>Ancient_Origins</t>
  </si>
  <si>
    <t>Ace Trainer</t>
  </si>
  <si>
    <t>Ampharos Spirit Link</t>
  </si>
  <si>
    <t>Eco Arm</t>
  </si>
  <si>
    <t>Energy Recycler</t>
  </si>
  <si>
    <t>Faded Town</t>
  </si>
  <si>
    <t>Forest of Giant Plants</t>
  </si>
  <si>
    <t>Hex Maniac</t>
  </si>
  <si>
    <t>Lucky Helmet</t>
  </si>
  <si>
    <t>Paint Roller</t>
  </si>
  <si>
    <t>Sceptile Spirit Link</t>
  </si>
  <si>
    <t>Tyranitar Spirit Link</t>
  </si>
  <si>
    <t>Dangerous Energy</t>
  </si>
  <si>
    <t>Flash Energy</t>
  </si>
  <si>
    <t>BREAKthrough</t>
  </si>
  <si>
    <t>Vivillon</t>
  </si>
  <si>
    <t>Assault Vest</t>
  </si>
  <si>
    <t>Brigette</t>
  </si>
  <si>
    <t>Buddy-Buddy Rescue</t>
  </si>
  <si>
    <t>Giovanni's Scheme</t>
  </si>
  <si>
    <t>Glalie Spirit Link</t>
  </si>
  <si>
    <t>Heavy Boots</t>
  </si>
  <si>
    <t>Houndoom Spirit Link</t>
  </si>
  <si>
    <t>Mewtwo Spirit Link</t>
  </si>
  <si>
    <t>Reserved Ticket</t>
  </si>
  <si>
    <t>Burning Energy</t>
  </si>
  <si>
    <t>BREAKpoint</t>
  </si>
  <si>
    <t>All-Night Party</t>
  </si>
  <si>
    <t>Bursting Balloon</t>
  </si>
  <si>
    <t>Delinquent</t>
  </si>
  <si>
    <t>Fighting Fury Belt</t>
  </si>
  <si>
    <t>Gyarados Spirit Link</t>
  </si>
  <si>
    <t>Max Elixir</t>
  </si>
  <si>
    <t>Misty's Determination</t>
  </si>
  <si>
    <t>Psychic's Third Eye</t>
  </si>
  <si>
    <t>Puzzle of Time</t>
  </si>
  <si>
    <t>Scizor Spirit Link</t>
  </si>
  <si>
    <t>Splash Energy</t>
  </si>
  <si>
    <t>Generations</t>
  </si>
  <si>
    <t>Clemont</t>
  </si>
  <si>
    <t>Imakuni?</t>
  </si>
  <si>
    <t>Olympia</t>
  </si>
  <si>
    <t>Revitalizer</t>
  </si>
  <si>
    <t>Fairy Energy</t>
  </si>
  <si>
    <t>Fates_Collide</t>
  </si>
  <si>
    <t>Zygarde</t>
  </si>
  <si>
    <t>Alakazam Spirit Link</t>
  </si>
  <si>
    <t>Altaria Spirit Link</t>
  </si>
  <si>
    <t>Audino Spirit Link</t>
  </si>
  <si>
    <t>Bent Spoon</t>
  </si>
  <si>
    <t>Dome Fossil Kabuto</t>
  </si>
  <si>
    <t>Energy Pouch</t>
  </si>
  <si>
    <t>Energy Reset</t>
  </si>
  <si>
    <t>Fairy Drop</t>
  </si>
  <si>
    <t>Fossil Excavation Kit</t>
  </si>
  <si>
    <t>Helix Fossil Omanyte</t>
  </si>
  <si>
    <t>Lass's Special</t>
  </si>
  <si>
    <t>Mega Catcher</t>
  </si>
  <si>
    <t>Power Memory</t>
  </si>
  <si>
    <t>Team Rocket's Handiwork</t>
  </si>
  <si>
    <t>Steam_Siege</t>
  </si>
  <si>
    <t>Volcanion</t>
  </si>
  <si>
    <t>Hoopa</t>
  </si>
  <si>
    <t>Armor Fossil Shieldon</t>
  </si>
  <si>
    <t>Captivating Poké Puff</t>
  </si>
  <si>
    <t>Claw Fossil Anorith</t>
  </si>
  <si>
    <t>Greedy Dice</t>
  </si>
  <si>
    <t>Ninja Boy</t>
  </si>
  <si>
    <t>Pokémon Ranger</t>
  </si>
  <si>
    <t>Special Charge</t>
  </si>
  <si>
    <t>Steelix Spirit Link</t>
  </si>
  <si>
    <t>Basic_Fairy_Energy</t>
  </si>
  <si>
    <t>BWXY_SHEEN_HOLO_FLARE</t>
  </si>
  <si>
    <t>BWXY_SHEEN_HOLO_AQUA</t>
  </si>
  <si>
    <t>BWXY_SHEEN_HOLO_MAGMA</t>
  </si>
  <si>
    <t>BWXY_SHEEN_HOLO</t>
  </si>
  <si>
    <t>Crosshatch Holo Pokémon League Rustboro Season (December 2014)</t>
  </si>
  <si>
    <t>Crosshatch Holo Professor Program stamp promo (August 2015)</t>
  </si>
  <si>
    <t>Crosshatch Holo Pokémon League Dewford Season (January 2015)</t>
  </si>
  <si>
    <t>Cosmos Holo Primal Clash Three Pack Blisters/Primal Clash Launch Kit exclusive</t>
  </si>
  <si>
    <t>Cracked Ice Holo Resilient Life Theme Deck exclusive</t>
  </si>
  <si>
    <t>Crosshatch Holo Spring Regional Championships 2014-2015 promo</t>
  </si>
  <si>
    <t>Crosshatch Holo Winter Regional Championships 2014-2015 promo</t>
  </si>
  <si>
    <t>Crosshatch Holo Autumn Regional Championships 2014-2015 promo</t>
  </si>
  <si>
    <t>Cracked Ice Holo Destruction Rush Theme Deck exclusive</t>
  </si>
  <si>
    <t>Cosmos Holo Primal Clash Single Pack Blisters exclusive</t>
  </si>
  <si>
    <t>Crosshatch Holo Pokémon League Delphox/Greninja Season League Challenge promo</t>
  </si>
  <si>
    <t>Crosshatch Holo Pokémon League Rustboro/Dewford Season League Challenge promo</t>
  </si>
  <si>
    <t>Cosmos Holo Lightning Gym Collector Pack exclusive</t>
  </si>
  <si>
    <t>Cosmos Holo The LEGO Movie theatrical release exclusive</t>
  </si>
  <si>
    <t>Cosmos Holo Ancient Origins Two Pack Blister exclusive</t>
  </si>
  <si>
    <t>Cosmos Holo Phantom Forces Single Pack Blisters exclusive</t>
  </si>
  <si>
    <t>Cosmos Holo Grass Gym Collector Pack exclusive</t>
  </si>
  <si>
    <t>Mirror Holo Pokémon League Greninja Season (August 2014)</t>
  </si>
  <si>
    <t>Kalos_Starter_Set</t>
  </si>
  <si>
    <t>Mirror Holo Pokémon League Delphox Season (June 2014)</t>
  </si>
  <si>
    <t>Mirror Holo Pokémon League Chesnaught Season (May 2014)</t>
  </si>
  <si>
    <t>Sheen Holo Froakie Deck/Froakie Deck Deluxe/Kalos Starter Collection exclusive</t>
  </si>
  <si>
    <t>Sheen Holo Froakie Deck Deluxe exclusive</t>
  </si>
  <si>
    <t>Sheen Holo Fennekin Deck/Fennekin Deck Deluxe/Kalos Starter Collection exclusive</t>
  </si>
  <si>
    <t>Sheen Holo Fennekin Deck Deluxe exclusive</t>
  </si>
  <si>
    <t>Sheen Holo Chespin Deck/Chespin Deck Deluxe/Kalos Starter Collection exclusive</t>
  </si>
  <si>
    <t>Sheen Holo Chespin Deck Deluxe exclusive</t>
  </si>
  <si>
    <t>Cracked Ice Holo Brilliant Thunder Theme Deck exclusive</t>
  </si>
  <si>
    <t>Cracked Ice Holo Mystic Typhoon Theme Deck exclusive</t>
  </si>
  <si>
    <t>Cosmos Holo Knock-Out Collection exclusive</t>
  </si>
  <si>
    <t>Sheen Holo Pyroar Box exclusive</t>
  </si>
  <si>
    <t>Crosshatch Holo Pokémon League Lavaridge Season (April 2015)</t>
  </si>
  <si>
    <t>Crosshatch Holo Pokémon League Mauville Season (February 2015)</t>
  </si>
  <si>
    <t>Crosshatch Holo Pokémon League Petalburg Season (May 2015)</t>
  </si>
  <si>
    <t>Crosshatch Holo Pokémon League Mauville/Lavaridge Season League Challenge promo</t>
  </si>
  <si>
    <t>Crosshatch Holo City Championships 2014-2015 promo</t>
  </si>
  <si>
    <t>Crosshatch Holo Arena Cup 2014-2015 promo (December 2014)</t>
  </si>
  <si>
    <t>Crosshatch Holo National Championships 2014-2015 promo</t>
  </si>
  <si>
    <t>Cosmos Holo Legacy Evolution Pin Collection exclusive</t>
  </si>
  <si>
    <t>Cosmos Holo Ancient Power Box exclusive</t>
  </si>
  <si>
    <t>Cosmos Holo Pokémon Champions Tins exclusive</t>
  </si>
  <si>
    <t>Cosmos Holo BREAKthrough Single Pack Blisters exclusive</t>
  </si>
  <si>
    <t>Cracked Ice Holo Dark Hammer Theme Deck exclusive</t>
  </si>
  <si>
    <t>Cracked Ice Holo Enchanted Echo Theme Deck exclusive</t>
  </si>
  <si>
    <t>Crosshatch Holo Pokémon League Fortree Season promo (June 2015)</t>
  </si>
  <si>
    <t>Crosshatch Holo Pokémon League Sootopolis Season promo (September 2015)</t>
  </si>
  <si>
    <t>Crosshatch Holo Pokémon League Petalburg/Fortree Season League Challenge promo</t>
  </si>
  <si>
    <t>Cracked Ice Holo Burning Winds Theme Deck exclusive</t>
  </si>
  <si>
    <t>Cosmos Holo BREAKpoint Three Pack Blisters exclusive</t>
  </si>
  <si>
    <t>Cosmos Holo Sun &amp; Moon Two Pack Blister exclusive</t>
  </si>
  <si>
    <t>Cracked Ice Holo Bolt Twister Theme Deck exclusive</t>
  </si>
  <si>
    <t>Cosmos Holo BREAKthrough Blisters exclusive</t>
  </si>
  <si>
    <t>Cosmos Holo BREAKpoint One Pack Blisters exclusive</t>
  </si>
  <si>
    <t>Cosmos Holo Goodra Mini Album Blister Pack exclusive</t>
  </si>
  <si>
    <t>Crosshatch Holo Pokémon League Mossdeep Season promo (August 2015)</t>
  </si>
  <si>
    <t>Sheen Holo Gengar Spirit Link 2-pack exclusive</t>
  </si>
  <si>
    <t>Crosshatch Holo Pokémon League Mossdeep/Sootopolis Season League Challenge promo</t>
  </si>
  <si>
    <t>Sheen Holo Collector Chest exclusive</t>
  </si>
  <si>
    <t>Cracked Ice Holo Ocean's Core Theme Deck exclusive</t>
  </si>
  <si>
    <t>Cosmos Holo BREAKthrough Checklane Blister exclusive</t>
  </si>
  <si>
    <t>Cracked Ice Holo Earth's Pulse Theme Deck exclusive</t>
  </si>
  <si>
    <t>Cosmos Holo BREAKthrough Dragon Evolutions Blister exclusive</t>
  </si>
  <si>
    <t>Cracked Ice Holo Aurora Blast Theme Deck exclusive</t>
  </si>
  <si>
    <t>Cracked Ice Holo Storm Rider Theme Deck exclusive</t>
  </si>
  <si>
    <t>Cosmos Holo Triple Effect Tins exclusive</t>
  </si>
  <si>
    <t>Cosmos Holo Sun &amp; Moon Guardians Rising Blisters exclusive</t>
  </si>
  <si>
    <t>Cracked Ice Holo Stone Heart Theme Deck exclusive</t>
  </si>
  <si>
    <t>Cracked Ice Holo Iron Tide Theme Deck exclusive</t>
  </si>
  <si>
    <t>Cosmos Holo XY Premium Checklane Blisters exclusive</t>
  </si>
  <si>
    <t>Mirror Holo Autumn Regional Championships 2015-2016 promo</t>
  </si>
  <si>
    <t>Cosmos Holo Sun &amp; Moon Knock Out Collection exclusive</t>
  </si>
  <si>
    <t>Cracked Ice Holo Burning Spark Theme Deck exclusive</t>
  </si>
  <si>
    <t>Cosmos Holo Guardians Rising Blisters exclusive</t>
  </si>
  <si>
    <t>Reverse Holo Pokémon League Promo</t>
  </si>
  <si>
    <t>Cracked Ice Holo Night Striker Theme Deck exclusive</t>
  </si>
  <si>
    <t>Reverse Holo Regional Championships 2016 promo</t>
  </si>
  <si>
    <t>Reverse Holo Pokémon League League Challenge promo</t>
  </si>
  <si>
    <t>Cracked Ice Holo Wave Slasher Theme Deck exclusive</t>
  </si>
  <si>
    <t>Cracked Ice Holo Electric Eye Theme Deck exclusive</t>
  </si>
  <si>
    <t>Holo 20th Anniversary stamp promo (UK)</t>
  </si>
  <si>
    <t>Holo 20th Anniversary stamp promo (UK and France)</t>
  </si>
  <si>
    <t>Holo 20th Anniversary stamp promo (UK, France, Australia)</t>
  </si>
  <si>
    <t>Holo 20th Anniversary stamp promo (UK and Australia)</t>
  </si>
  <si>
    <t>Cracked Ice Holo Battle Ruler Theme Deck exclusive</t>
  </si>
  <si>
    <t>Cracked Ice Holo Sky Guardian Theme Deck exclusive</t>
  </si>
  <si>
    <t>Cracked Ice Holo Gears of Fire Theme Deck exclusive</t>
  </si>
  <si>
    <t>Cracked Ice Holo Ring of Lightning Theme Deck exclusive</t>
  </si>
  <si>
    <t>Reverse Holo League Cup promo</t>
  </si>
  <si>
    <t>Chespin Box</t>
  </si>
  <si>
    <t>Fennekin Box</t>
  </si>
  <si>
    <t>Froakie Box</t>
  </si>
  <si>
    <t>Xerneas Figure Collection</t>
  </si>
  <si>
    <t>Yveltal Figure Collection</t>
  </si>
  <si>
    <t>Flashfire Prerelease participation promo</t>
  </si>
  <si>
    <t>Flashfire Blisters</t>
  </si>
  <si>
    <t>Furious Fists Prerelease participation promo</t>
  </si>
  <si>
    <t>Furious Fists Blisters</t>
  </si>
  <si>
    <t>Phantom Forces Prerelease participation promo</t>
  </si>
  <si>
    <t>Phantom Forces Blisters</t>
  </si>
  <si>
    <t>Pyroar Box</t>
  </si>
  <si>
    <t>Battle Arena Decks: Xerneas vs Yveltal</t>
  </si>
  <si>
    <t>Hoenn Collection</t>
  </si>
  <si>
    <t>Primal Clash Three Pack Blisters</t>
  </si>
  <si>
    <t>Roaring Skies Single Pack Blisters</t>
  </si>
  <si>
    <t>Roaring Skies Three Pack Blisters</t>
  </si>
  <si>
    <t>Primal Kyogre Collection</t>
  </si>
  <si>
    <t>Primal Groudon Collection</t>
  </si>
  <si>
    <t>Ancient Origins Single Pack Blisters</t>
  </si>
  <si>
    <t>Mega Rayquaza Collection</t>
  </si>
  <si>
    <t>Mega Latios Collection</t>
  </si>
  <si>
    <t>BREAKthrough Single Pack Blisters</t>
  </si>
  <si>
    <t>BREAKthrough Prerelease participation promo</t>
  </si>
  <si>
    <t>BREAKthrough Collector Chest</t>
  </si>
  <si>
    <t>BREAKpoint Prerelease participation promo</t>
  </si>
  <si>
    <t>BREAKpoint Single Pack Blisters</t>
  </si>
  <si>
    <t>BREAKpoint Three Pack Blisters</t>
  </si>
  <si>
    <t>Mega Mewtwo Collection</t>
  </si>
  <si>
    <t>Shiny Mega Gyarados Collection</t>
  </si>
  <si>
    <t>Shiny Mega Gyarados Box</t>
  </si>
  <si>
    <t>Fates Collide Prerelease participation promo</t>
  </si>
  <si>
    <t>Fates Collide Single Pack Blisters</t>
  </si>
  <si>
    <t>Fates Collide Three Pack Blisters</t>
  </si>
  <si>
    <t>Steam Siege Single Pack Blisters</t>
  </si>
  <si>
    <t>Steam Siege Three Pack Blisters</t>
  </si>
  <si>
    <t>Steam Siege Prerelease participation promo</t>
  </si>
  <si>
    <t>Zygarde Collection</t>
  </si>
  <si>
    <t>BREAK Evolution Box: Ho-Oh and Lugia</t>
  </si>
  <si>
    <t>Evolutions Three Pack Blisters</t>
  </si>
  <si>
    <t>Evolutions Single Pack Blisters</t>
  </si>
  <si>
    <t>Collector Chest 2016</t>
  </si>
  <si>
    <t>Magearna</t>
  </si>
  <si>
    <t>Alola Collector’s Pin 2-Pack Blister</t>
  </si>
  <si>
    <t>Snorlax-GX Box</t>
  </si>
  <si>
    <t>Giratina Three Pack Blister</t>
  </si>
  <si>
    <t>Volcanion Mythical Collection</t>
  </si>
  <si>
    <t>Magearna Mythical Collection</t>
  </si>
  <si>
    <t>Pokémon League (Evolutions 1 Season; 2016-2017 Cycle)</t>
  </si>
  <si>
    <t>Gym Badge</t>
  </si>
  <si>
    <t>Pokémon League (Evolutions 2 Season; 2016-2017 Cycle)</t>
  </si>
  <si>
    <t>Pokémon League (Evolutions 3 Season; 2016-2017 Cycle)</t>
  </si>
  <si>
    <t>Pokémon League (Evolutions 4 Season; 2016-2017 Cycle)</t>
  </si>
  <si>
    <t>Pokémon League (Evolutions 5 Season; 2016-2017 Cycle)</t>
  </si>
  <si>
    <t>Pokémon League (Evolutions 6 Season; 2016-2017 Cycle)</t>
  </si>
  <si>
    <t>Pokémon League (Evolutions 7 Season; 2016-2017 Cycle)</t>
  </si>
  <si>
    <t>Pokémon League (Evolutions 8 Season; 2016-2017 Cycle)</t>
  </si>
  <si>
    <t>EV_COSMOS_HOLO</t>
  </si>
  <si>
    <t>EV_MIRROR_HOLO</t>
  </si>
  <si>
    <t>XY_Promo</t>
  </si>
  <si>
    <t>Trainers' Mail (Roaring Skies)</t>
  </si>
  <si>
    <t>Battle Arena Decks: Black Kyurem vs. White Kyurem</t>
  </si>
  <si>
    <t>Professor Sycamore (BREAKpoint)</t>
  </si>
  <si>
    <t>Delinquent (BREAKpoint)</t>
  </si>
  <si>
    <t>Battle Arena Decks—Mega Charizard X vs. Mega Blastoise</t>
  </si>
  <si>
    <t>Professor's Letter (BREAKthrough)</t>
  </si>
  <si>
    <t>XY_Yellow_A_Promo</t>
  </si>
  <si>
    <t>Mc_Donalds_2014</t>
  </si>
  <si>
    <t>Mc_Donalds_2015</t>
  </si>
  <si>
    <t>Mc_Donalds_2016</t>
  </si>
  <si>
    <t>Sylveon_Half_Deck</t>
  </si>
  <si>
    <t>Noivern_Half_Deck</t>
  </si>
  <si>
    <t>Bisharp_Half_Deck</t>
  </si>
  <si>
    <t>Wigglytuff_Half_Deck</t>
  </si>
  <si>
    <t>XY_Latias_Half_Deck</t>
  </si>
  <si>
    <t>XY_Latios_Half_Deck</t>
  </si>
  <si>
    <t>Pikachu_Libre_Half_Deck</t>
  </si>
  <si>
    <t>Suicune_Half_Deck</t>
  </si>
  <si>
    <t>Pikachu Libre</t>
  </si>
  <si>
    <t>BWXY_REVERSE_MIRROR_HOLO_AQUA</t>
  </si>
  <si>
    <t>BWXY_REVERSE_MIRROR_HOLO_MAGMA</t>
  </si>
  <si>
    <t>BWXY_MIRROR_HOLO_ENERGY_GENERATIONS</t>
  </si>
  <si>
    <t>Blastoise Spirit Link</t>
  </si>
  <si>
    <t>Brock's Grit</t>
  </si>
  <si>
    <t>Charizard Spirit Link</t>
  </si>
  <si>
    <t>Pidgeot Spirit Link</t>
  </si>
  <si>
    <t>Professor Oak's Hint</t>
  </si>
  <si>
    <t>Slowbro Spirit Link</t>
  </si>
  <si>
    <t>Venusaur Spirit Link</t>
  </si>
  <si>
    <t>Evolutions</t>
  </si>
  <si>
    <t>EV_STAR_HOLO</t>
  </si>
  <si>
    <t>Cosmos Holo "Toys R Us" stamp exclusive (October 30, 2016)</t>
  </si>
  <si>
    <t>Holo Evolutions Prerelease Promo</t>
  </si>
  <si>
    <t>Cracked Ice Holo Pikachu Power Theme Deck exclusive</t>
  </si>
  <si>
    <t>Cosmos Holo "Toys R Us" stamp exclusive (November 20, 2016)</t>
  </si>
  <si>
    <t>Cracked Ice Holo Mewtwo Mayhem Theme Deck exclusive</t>
  </si>
  <si>
    <t>Holo Pokémon League (Evolutions Season) League Challenge promo</t>
  </si>
  <si>
    <t>EV_SHEEN_HOLO</t>
  </si>
  <si>
    <t>EV_CRACKED_ICE_HOLO</t>
  </si>
  <si>
    <t>EV_REVERSE_MIRROR_HOLO</t>
  </si>
  <si>
    <t>EV_MIRROR_HOLO_ENERGY</t>
  </si>
  <si>
    <t>Rowlet</t>
  </si>
  <si>
    <t>Dartrix</t>
  </si>
  <si>
    <t>Decidueye</t>
  </si>
  <si>
    <t>Grubbin</t>
  </si>
  <si>
    <t>Fomantis</t>
  </si>
  <si>
    <t>Morelull</t>
  </si>
  <si>
    <t>Shiinotic</t>
  </si>
  <si>
    <t>Bounsweet</t>
  </si>
  <si>
    <t>Steenee</t>
  </si>
  <si>
    <t>Tsareena</t>
  </si>
  <si>
    <t>Litten</t>
  </si>
  <si>
    <t>Torracat</t>
  </si>
  <si>
    <t>Incineroar</t>
  </si>
  <si>
    <t>Popplio</t>
  </si>
  <si>
    <t>Brionne</t>
  </si>
  <si>
    <t>Primarina</t>
  </si>
  <si>
    <t>Crabominable</t>
  </si>
  <si>
    <t>Wishiwashi</t>
  </si>
  <si>
    <t>Dewpider</t>
  </si>
  <si>
    <t>Araquanid</t>
  </si>
  <si>
    <t>Pyukumuku</t>
  </si>
  <si>
    <t>Bruxish</t>
  </si>
  <si>
    <t>Charjabug</t>
  </si>
  <si>
    <t>Vikavolt</t>
  </si>
  <si>
    <t>Togedemaru</t>
  </si>
  <si>
    <t>Alolan Grimer</t>
  </si>
  <si>
    <t>Alolan Muk</t>
  </si>
  <si>
    <t>Mareanie</t>
  </si>
  <si>
    <t>Toxapex</t>
  </si>
  <si>
    <t>Cosmog</t>
  </si>
  <si>
    <t>Cosmoem</t>
  </si>
  <si>
    <t>Crabrawler</t>
  </si>
  <si>
    <t>Passimian</t>
  </si>
  <si>
    <t>Sandygast</t>
  </si>
  <si>
    <t>Palossand</t>
  </si>
  <si>
    <t>Alolan Rattata</t>
  </si>
  <si>
    <t>Alolan Raticate</t>
  </si>
  <si>
    <t>Alolan Meowth</t>
  </si>
  <si>
    <t>Alolan Persian</t>
  </si>
  <si>
    <t>Alolan Diglett</t>
  </si>
  <si>
    <t>Alolan Dugtrio</t>
  </si>
  <si>
    <t>Cutiefly</t>
  </si>
  <si>
    <t>Ribombee</t>
  </si>
  <si>
    <t>Pikipek</t>
  </si>
  <si>
    <t>Trumbeak</t>
  </si>
  <si>
    <t>Toucannon</t>
  </si>
  <si>
    <t>Yungoos</t>
  </si>
  <si>
    <t>Stufful</t>
  </si>
  <si>
    <t>Bewear</t>
  </si>
  <si>
    <t>Oranguru</t>
  </si>
  <si>
    <t>Big Malasada</t>
  </si>
  <si>
    <t>Hau</t>
  </si>
  <si>
    <t>Ilima</t>
  </si>
  <si>
    <t>Lillie</t>
  </si>
  <si>
    <t>Nest Ball</t>
  </si>
  <si>
    <t>Poison Barb</t>
  </si>
  <si>
    <t>Professor Kukui</t>
  </si>
  <si>
    <t>Repel</t>
  </si>
  <si>
    <t>Rotom Dex</t>
  </si>
  <si>
    <t>Team Skull Grunt</t>
  </si>
  <si>
    <t>Timer Ball</t>
  </si>
  <si>
    <t>Sun_Moon</t>
  </si>
  <si>
    <t>Wimpod</t>
  </si>
  <si>
    <t>Golisopod</t>
  </si>
  <si>
    <t>Oricorio</t>
  </si>
  <si>
    <t>Salandit</t>
  </si>
  <si>
    <t>Salazzle</t>
  </si>
  <si>
    <t>Turtonator</t>
  </si>
  <si>
    <t>Alolan Sandshrew</t>
  </si>
  <si>
    <t>Alolan Sandslash</t>
  </si>
  <si>
    <t>Alolan Vulpix</t>
  </si>
  <si>
    <t>Alolan Geodude</t>
  </si>
  <si>
    <t>Alolan Graveler</t>
  </si>
  <si>
    <t>Alolan Golem</t>
  </si>
  <si>
    <t>Mimikyu</t>
  </si>
  <si>
    <t>Dhelmise</t>
  </si>
  <si>
    <t>Lunala</t>
  </si>
  <si>
    <t>Rockruff</t>
  </si>
  <si>
    <t>Mudbray</t>
  </si>
  <si>
    <t>Mudsdale</t>
  </si>
  <si>
    <t>Minior</t>
  </si>
  <si>
    <t>Solgaleo</t>
  </si>
  <si>
    <t>Comfey</t>
  </si>
  <si>
    <t>Drampa</t>
  </si>
  <si>
    <t>Jangmo-o</t>
  </si>
  <si>
    <t>Hakamo-o</t>
  </si>
  <si>
    <t>Komala</t>
  </si>
  <si>
    <t>Aether Paradise Conservation Area</t>
  </si>
  <si>
    <t>Altar of the Moone</t>
  </si>
  <si>
    <t>Altar of the Sunne</t>
  </si>
  <si>
    <t>Aqua Patch</t>
  </si>
  <si>
    <t>Brooklet Hill</t>
  </si>
  <si>
    <t>Choice Band</t>
  </si>
  <si>
    <t>Energy Loto</t>
  </si>
  <si>
    <t>Field Blower</t>
  </si>
  <si>
    <t>Hala</t>
  </si>
  <si>
    <t>Mallow</t>
  </si>
  <si>
    <t>Multi Switch</t>
  </si>
  <si>
    <t>Rescue Stretcher</t>
  </si>
  <si>
    <t>Guardians_Rising</t>
  </si>
  <si>
    <t>Alolan Ninetales</t>
  </si>
  <si>
    <t>Lycanroc</t>
  </si>
  <si>
    <t>Acerola</t>
  </si>
  <si>
    <t>Bodybuilding Dumbbells</t>
  </si>
  <si>
    <t>Guzma</t>
  </si>
  <si>
    <t>Kiawe</t>
  </si>
  <si>
    <t>Lana</t>
  </si>
  <si>
    <t>Mount Lanakila</t>
  </si>
  <si>
    <t>Olivia</t>
  </si>
  <si>
    <t>Plumeria</t>
  </si>
  <si>
    <t>Po Town</t>
  </si>
  <si>
    <t>Rotom Dex Poké Finder Mode</t>
  </si>
  <si>
    <t>Sophocles</t>
  </si>
  <si>
    <t>Tormenting Spray</t>
  </si>
  <si>
    <t>Wicke</t>
  </si>
  <si>
    <t>Wishful Baton</t>
  </si>
  <si>
    <t>Burning_Shadows</t>
  </si>
  <si>
    <t>Marshadow</t>
  </si>
  <si>
    <t>Damage Mover</t>
  </si>
  <si>
    <t>Shining_Legends</t>
  </si>
  <si>
    <t>Alolan Marowak</t>
  </si>
  <si>
    <t>Alolan Raichu</t>
  </si>
  <si>
    <t>Kommo-o</t>
  </si>
  <si>
    <t>Type: Null</t>
  </si>
  <si>
    <t>Counter Catcher</t>
  </si>
  <si>
    <t>Dashing Pouch</t>
  </si>
  <si>
    <t>Devoured Field</t>
  </si>
  <si>
    <t>Fighting Memory</t>
  </si>
  <si>
    <t>Gladion</t>
  </si>
  <si>
    <t>Lusamine</t>
  </si>
  <si>
    <t>Peeking Red Card</t>
  </si>
  <si>
    <t>Psychic Memory</t>
  </si>
  <si>
    <t>Sea of Nothingness</t>
  </si>
  <si>
    <t>Counter Energy</t>
  </si>
  <si>
    <t>Crimson_Invasion</t>
  </si>
  <si>
    <t>Mow Rotom</t>
  </si>
  <si>
    <t>Heat Rotom</t>
  </si>
  <si>
    <t>Wash Rotom</t>
  </si>
  <si>
    <t>Frost Rotom</t>
  </si>
  <si>
    <t>Tapu Lele</t>
  </si>
  <si>
    <t>Alolan Exeggutor</t>
  </si>
  <si>
    <t>Fan Rotom</t>
  </si>
  <si>
    <t>Gumshoos</t>
  </si>
  <si>
    <t>Ancient Crystal</t>
  </si>
  <si>
    <t>Cynthia</t>
  </si>
  <si>
    <t>Electric Memory</t>
  </si>
  <si>
    <t>Escape Board</t>
  </si>
  <si>
    <t>Fire Memory</t>
  </si>
  <si>
    <t>Gardenia</t>
  </si>
  <si>
    <t>Looker</t>
  </si>
  <si>
    <t>Looker Whistle</t>
  </si>
  <si>
    <t>Mars</t>
  </si>
  <si>
    <t>Missing Clover</t>
  </si>
  <si>
    <t>Mt. Coronet</t>
  </si>
  <si>
    <t>Order Pad</t>
  </si>
  <si>
    <t>Unidentified Fossil</t>
  </si>
  <si>
    <t>Volkner</t>
  </si>
  <si>
    <t>Unit Energy GrassFireWater</t>
  </si>
  <si>
    <t>Unit Energy LightningPsychicMetal</t>
  </si>
  <si>
    <t>Ultra_Prism</t>
  </si>
  <si>
    <t>Pheromosa</t>
  </si>
  <si>
    <t>Xurkitree</t>
  </si>
  <si>
    <t>Poipole</t>
  </si>
  <si>
    <t>Buzzwole</t>
  </si>
  <si>
    <t>Guzzlord</t>
  </si>
  <si>
    <t>Beast Ring</t>
  </si>
  <si>
    <t>Bonnie</t>
  </si>
  <si>
    <t>Crasher Wake</t>
  </si>
  <si>
    <t>Diantha</t>
  </si>
  <si>
    <t>Eneporter</t>
  </si>
  <si>
    <t>Fossil Excavation Map</t>
  </si>
  <si>
    <t>Lady</t>
  </si>
  <si>
    <t>Lysandre Labs</t>
  </si>
  <si>
    <t>Metal Frying Pan</t>
  </si>
  <si>
    <t>Mysterious Treasure</t>
  </si>
  <si>
    <t>Ultra Recon Squad</t>
  </si>
  <si>
    <t>Ultra Space</t>
  </si>
  <si>
    <t>Unit Energy FightingDarknessFairy</t>
  </si>
  <si>
    <t>Forbidden_Light</t>
  </si>
  <si>
    <t>Celesteela</t>
  </si>
  <si>
    <t>Kartana</t>
  </si>
  <si>
    <t>Beast Ball</t>
  </si>
  <si>
    <t>Hiker</t>
  </si>
  <si>
    <t>Hustle Belt</t>
  </si>
  <si>
    <t>Last Chance Potion</t>
  </si>
  <si>
    <t>Lisia</t>
  </si>
  <si>
    <t>The Masked Royal</t>
  </si>
  <si>
    <t>Rainbow Brush</t>
  </si>
  <si>
    <t>Shrine of Punishment</t>
  </si>
  <si>
    <t>Sky Pillar</t>
  </si>
  <si>
    <t>Steven's Resolve</t>
  </si>
  <si>
    <t>Tate &amp; Liza</t>
  </si>
  <si>
    <t>Celestial_Storm</t>
  </si>
  <si>
    <t>Blaine's Last Stand</t>
  </si>
  <si>
    <t>Dragon Talon</t>
  </si>
  <si>
    <t>Fiery Flint</t>
  </si>
  <si>
    <t>Switch Raft</t>
  </si>
  <si>
    <t>Wela Volcano Park</t>
  </si>
  <si>
    <t>Zinnia</t>
  </si>
  <si>
    <t>Dragon_Majesty</t>
  </si>
  <si>
    <t>Tapu Bulu</t>
  </si>
  <si>
    <t>Tapu Koko</t>
  </si>
  <si>
    <t>Nihilego</t>
  </si>
  <si>
    <t>Naganadel</t>
  </si>
  <si>
    <t>Tapu Fini</t>
  </si>
  <si>
    <t>Adventure Bag</t>
  </si>
  <si>
    <t>Aether Foundation Employee</t>
  </si>
  <si>
    <t>Choice Helmet</t>
  </si>
  <si>
    <t>Counter Gain</t>
  </si>
  <si>
    <t>Custom Catcher</t>
  </si>
  <si>
    <t>Electropower</t>
  </si>
  <si>
    <t>Faba</t>
  </si>
  <si>
    <t>Fairy Charm Grass</t>
  </si>
  <si>
    <t>Fairy Charm Psychic</t>
  </si>
  <si>
    <t>Fairy Charm Fighting</t>
  </si>
  <si>
    <t>Fairy Charm Dragon</t>
  </si>
  <si>
    <t>Kahili</t>
  </si>
  <si>
    <t>Lost Blender</t>
  </si>
  <si>
    <t>Mina</t>
  </si>
  <si>
    <t>Mixed Herbs</t>
  </si>
  <si>
    <t>Morty</t>
  </si>
  <si>
    <t>Net Ball</t>
  </si>
  <si>
    <t>Professor Elm's Lecture</t>
  </si>
  <si>
    <t>Sightseer</t>
  </si>
  <si>
    <t>Spell Tag</t>
  </si>
  <si>
    <t>Wait and See Hammer</t>
  </si>
  <si>
    <t>Whitney</t>
  </si>
  <si>
    <t>Memory Energy</t>
  </si>
  <si>
    <t>Lost_Thunder</t>
  </si>
  <si>
    <t>Zeraora</t>
  </si>
  <si>
    <t>Bill's Analysis</t>
  </si>
  <si>
    <t>Buff Padding</t>
  </si>
  <si>
    <t>Dana</t>
  </si>
  <si>
    <t>Dangerous Drill</t>
  </si>
  <si>
    <t>Electrocharger</t>
  </si>
  <si>
    <t>Erika's Hospitality</t>
  </si>
  <si>
    <t>Evelyn</t>
  </si>
  <si>
    <t>Fairy Charm UB</t>
  </si>
  <si>
    <t>Grass Memory</t>
  </si>
  <si>
    <t>Ingo &amp; Emmet</t>
  </si>
  <si>
    <t>Jasmine</t>
  </si>
  <si>
    <t>Judge Whistle</t>
  </si>
  <si>
    <t>Lavender Town</t>
  </si>
  <si>
    <t>Metal Goggles</t>
  </si>
  <si>
    <t>Morgan</t>
  </si>
  <si>
    <t>Nanu</t>
  </si>
  <si>
    <t>Nita</t>
  </si>
  <si>
    <t>Return Label</t>
  </si>
  <si>
    <t>Sabrina's Suggestion</t>
  </si>
  <si>
    <t>Viridian Forest</t>
  </si>
  <si>
    <t>Water Memory</t>
  </si>
  <si>
    <t>Team_Up</t>
  </si>
  <si>
    <t>Detective Pikachu</t>
  </si>
  <si>
    <t>Detective_Pikachu</t>
  </si>
  <si>
    <t>Blacephalon</t>
  </si>
  <si>
    <t>Stakataka</t>
  </si>
  <si>
    <t>Meltan</t>
  </si>
  <si>
    <t>Melmetal</t>
  </si>
  <si>
    <t>Beast Bringer</t>
  </si>
  <si>
    <t>Chip-Chip Ice Axe</t>
  </si>
  <si>
    <t>Devolution Spray Z</t>
  </si>
  <si>
    <t>Dusk Stone</t>
  </si>
  <si>
    <t>Dust Island</t>
  </si>
  <si>
    <t>Electromagnetic Radar</t>
  </si>
  <si>
    <t>Energy Spinner</t>
  </si>
  <si>
    <t>Fairy Charm Ability</t>
  </si>
  <si>
    <t>Fairy Charm Lightning</t>
  </si>
  <si>
    <t>Fire Crystal</t>
  </si>
  <si>
    <t>Giovanni's Exile</t>
  </si>
  <si>
    <t>Green's Exploration</t>
  </si>
  <si>
    <t>Janine</t>
  </si>
  <si>
    <t>Koga's Trap</t>
  </si>
  <si>
    <t>Lt. Surge's Strategy</t>
  </si>
  <si>
    <t>Martial Arts Dojo</t>
  </si>
  <si>
    <t>Metal Core Barrier</t>
  </si>
  <si>
    <t>Molayne</t>
  </si>
  <si>
    <t>Red's Challenge</t>
  </si>
  <si>
    <t>Samson Oak</t>
  </si>
  <si>
    <t>Stealthy Hood</t>
  </si>
  <si>
    <t>Surprise Box</t>
  </si>
  <si>
    <t>Ultra Forest Kartenvoy</t>
  </si>
  <si>
    <t>Welder</t>
  </si>
  <si>
    <t>Triple Acceleration Energy</t>
  </si>
  <si>
    <t>Unbroken_Bonds</t>
  </si>
  <si>
    <t>Lurantis</t>
  </si>
  <si>
    <t>Necrozma</t>
  </si>
  <si>
    <t>Silvally</t>
  </si>
  <si>
    <t>Blaine's Quiz Show</t>
  </si>
  <si>
    <t>Blizzard Town</t>
  </si>
  <si>
    <t>Blue's Tactics</t>
  </si>
  <si>
    <t>Bug Catcher</t>
  </si>
  <si>
    <t>Channeler</t>
  </si>
  <si>
    <t>Cherish Ball</t>
  </si>
  <si>
    <t>Coach Trainer</t>
  </si>
  <si>
    <t>Dark City</t>
  </si>
  <si>
    <t>Ear-Ringing Bell</t>
  </si>
  <si>
    <t>Flyinium Z: Air Slash</t>
  </si>
  <si>
    <t>Giant Bomb</t>
  </si>
  <si>
    <t>Giant Hearth</t>
  </si>
  <si>
    <t>Great Potion</t>
  </si>
  <si>
    <t>Grimsley</t>
  </si>
  <si>
    <t>Hapu</t>
  </si>
  <si>
    <t>Karate Belt</t>
  </si>
  <si>
    <t>Misty's Favor</t>
  </si>
  <si>
    <t>Normalium Z: Tackle</t>
  </si>
  <si>
    <t>Poké Maniac</t>
  </si>
  <si>
    <t>Pokémon Research Lab</t>
  </si>
  <si>
    <t>Reset Stamp</t>
  </si>
  <si>
    <t>Slumbering Forest</t>
  </si>
  <si>
    <t>Stadium Nav</t>
  </si>
  <si>
    <t>Tag Switch</t>
  </si>
  <si>
    <t>U-Turn Board</t>
  </si>
  <si>
    <t>Recycle Energy</t>
  </si>
  <si>
    <t>Weakness Guard Energy</t>
  </si>
  <si>
    <t>Unified_Minds</t>
  </si>
  <si>
    <t>Brock's Pewter City Gym</t>
  </si>
  <si>
    <t>Brock's Training</t>
  </si>
  <si>
    <t>Jessie &amp; James</t>
  </si>
  <si>
    <t>Misty's Cerulean City Gym</t>
  </si>
  <si>
    <t>Misty's Water Command</t>
  </si>
  <si>
    <t>Hidden_Fates</t>
  </si>
  <si>
    <t>Ultra Necrozma</t>
  </si>
  <si>
    <t>Beastite</t>
  </si>
  <si>
    <t>Bellelba &amp; Brycen-Man</t>
  </si>
  <si>
    <t>Chaotic Swell</t>
  </si>
  <si>
    <t>Clay</t>
  </si>
  <si>
    <t>Cynthia &amp; Caitlin</t>
  </si>
  <si>
    <t>Dragonium Z: Dragon Claw</t>
  </si>
  <si>
    <t>Erika</t>
  </si>
  <si>
    <t>Great Catcher</t>
  </si>
  <si>
    <t>Guzma &amp; Hala</t>
  </si>
  <si>
    <t>Island Challenge Amulet</t>
  </si>
  <si>
    <t>Lana's Fishing Rod</t>
  </si>
  <si>
    <t>Lillie's Full Force</t>
  </si>
  <si>
    <t>Lillie's Poké Doll</t>
  </si>
  <si>
    <t>Mallow &amp; Lana</t>
  </si>
  <si>
    <t>Misty &amp; Lorelei</t>
  </si>
  <si>
    <t>N's Resolve</t>
  </si>
  <si>
    <t>Professor Oak's Setup</t>
  </si>
  <si>
    <t>Red &amp; Blue</t>
  </si>
  <si>
    <t>Roller Skater</t>
  </si>
  <si>
    <t>Rosa</t>
  </si>
  <si>
    <t>Roxie</t>
  </si>
  <si>
    <t>Tag Call</t>
  </si>
  <si>
    <t>Will</t>
  </si>
  <si>
    <t>Draw Energy</t>
  </si>
  <si>
    <t>Cosmic_Eclipse</t>
  </si>
  <si>
    <t>SM_WATER_WEB_HOLO</t>
  </si>
  <si>
    <t>Alolan_Muk</t>
  </si>
  <si>
    <t>Alolan_Dugtrio</t>
  </si>
  <si>
    <t>Alolan_Golem</t>
  </si>
  <si>
    <t>Alolan_Marowak</t>
  </si>
  <si>
    <t>Alolan_Raichu</t>
  </si>
  <si>
    <t>Type_Null</t>
  </si>
  <si>
    <t>Kommo_o</t>
  </si>
  <si>
    <t>Tapu_Bulu</t>
  </si>
  <si>
    <t>Tapu_Koko</t>
  </si>
  <si>
    <t>Tapu_Lele</t>
  </si>
  <si>
    <t>Tapu_Fini</t>
  </si>
  <si>
    <t>Alolan_Ninetales</t>
  </si>
  <si>
    <t>Ultra_Necrozma</t>
  </si>
  <si>
    <t>Water Web Holo Alola Collection (Solgaleo version) exclusive</t>
  </si>
  <si>
    <t>Cosmos Holo Decidueye-GX Premium Collection exclusive</t>
  </si>
  <si>
    <t>Cracked Ice Holo Forest Shadow Theme Deck exclusive</t>
  </si>
  <si>
    <t>Water Web Holo Sun &amp; Moon GX Challenge Box exclusive</t>
  </si>
  <si>
    <t>Water Web Holo Alola Collection (Lunala version) exclusive</t>
  </si>
  <si>
    <t>Cosmos Holo Incineroar-GX Premium Collection exclusive</t>
  </si>
  <si>
    <t>Cracked Ice Holo Roaring Heat Theme Deck exclusive</t>
  </si>
  <si>
    <t>Cosmos Holo Primarina-GX Premium Collection exclusive</t>
  </si>
  <si>
    <t>Cracked Ice Holo Bright Tide Theme Deck exclusive</t>
  </si>
  <si>
    <t>Cosmos Holo Guardians Rising Spooky Blisters exclusive</t>
  </si>
  <si>
    <t>Cosmos Holo Burning Shadows Two Pack Blisters exclusive</t>
  </si>
  <si>
    <t>Cosmos Holo Toys "R" Us stamp exclusive</t>
  </si>
  <si>
    <t>Cosmos Holo Guardians Rising Single Pack Blisters exclusive</t>
  </si>
  <si>
    <t>Cosmos Holo Two Mini Pack Blisters exclusive</t>
  </si>
  <si>
    <t>Cosmos Holo Espeon-GX and Umbreon-GX Premium Collection exclusive</t>
  </si>
  <si>
    <t>Sequin Holo General Mills Let's Go, Kanto! Mini Packs exclusive</t>
  </si>
  <si>
    <t>Reverse Holo European International Championships 2017-2018 promo</t>
  </si>
  <si>
    <t>Water Web Holo Team Skull Pin Collection exclusive</t>
  </si>
  <si>
    <t>Cracked Ice Holo Hidden Moon Theme Deck exclusive</t>
  </si>
  <si>
    <t>Water Web Holo Guardians Rising GX Challenge Box exclusive</t>
  </si>
  <si>
    <t>Cracked Ice Holo Steel Sun Theme Deck exclusive</t>
  </si>
  <si>
    <t>Water Web Holo Charizard-GX Premium Collection exclusive</t>
  </si>
  <si>
    <t>Cracked Ice Holo Luminous Frost Theme Deck exclusive</t>
  </si>
  <si>
    <t>Water Web Holo Burning Shadows GX Challenge Box exclusive</t>
  </si>
  <si>
    <t>Cosmos Holo Team Up Stage 1 Blisters exclusive</t>
  </si>
  <si>
    <t>Cracked Ice Holo Rock Steady Theme Deck exclusive</t>
  </si>
  <si>
    <t>Water Web Holo Shining Legends Special Collection—Raichu-GX exclusive</t>
  </si>
  <si>
    <t>Cracked Ice Holo Let's Play, Pikachu! Theme Deck exclusive</t>
  </si>
  <si>
    <t>Cosmos Holo Kanto Powers Mini Tin 5-Pack Collection exclusive</t>
  </si>
  <si>
    <t>Cosmos Holo Celestial Storm Two Pack Blister exclusive</t>
  </si>
  <si>
    <t>Cracked Ice Holo Destruction Fang Theme Deck exclusive</t>
  </si>
  <si>
    <t>Cracked Ice Holo Clanging Thunder Theme Deck exclusive</t>
  </si>
  <si>
    <t>Cracked Ice Holo Imperial Command Theme Deck exclusive</t>
  </si>
  <si>
    <t>Cosmos Holo stamped GameStop and EB Games exclusive</t>
  </si>
  <si>
    <t>Cracked Ice Holo Mach Strike Theme Deck exclusive</t>
  </si>
  <si>
    <t>Cracked Ice Holo Tropical Takedown Theme Deck exclusive</t>
  </si>
  <si>
    <t>Cosmos Holo "Forbidden Light" stamp Toys "R" Us exclusive</t>
  </si>
  <si>
    <t>Cosmos Holo "Legendary Pokémon" stamp GameStop and EB Games exclusive* or Pokémon League promo*</t>
  </si>
  <si>
    <t>Cracked Ice Holo Twilight Rogue Theme Deck exclusive</t>
  </si>
  <si>
    <t>Cosmos Reverse Holo "Celestial Storm" stamp Toys "R" Us and Gamestop exclusive</t>
  </si>
  <si>
    <t>Cracked Ice Holo Leaf Charge Theme Deck exclusive</t>
  </si>
  <si>
    <t>Cracked Ice Holo Hydro Fury Theme Deck exclusive</t>
  </si>
  <si>
    <t>Cosmos Holo Unbroken Bonds Stage 1 Blisters exclusive</t>
  </si>
  <si>
    <t>Cosmos Holo "Legendary Pokémon" stamp GameStop and EB Games exclusive</t>
  </si>
  <si>
    <t>Cosmos Holo Dragon Tins exclusive</t>
  </si>
  <si>
    <t>Cosmos Holo Knock Out Collection exclusive</t>
  </si>
  <si>
    <t>Cracked Ice Holo Let's Play, Eevee! Theme Deck exclusive</t>
  </si>
  <si>
    <t>Cracked Ice Holo Blazing Volcano Theme Deck exclusive</t>
  </si>
  <si>
    <t>Cosmos Holo "Legendary Pokémon" stamp gift with purchase exclusive (various countries)</t>
  </si>
  <si>
    <t>Cracked Ice Holo Storm Caller Theme Deck exclusive</t>
  </si>
  <si>
    <t>Cosmos Holo Unified Minds Stage 1 Blisters exclusive</t>
  </si>
  <si>
    <t>Cosmos Holo Giratina Mini Album Blister exclusive</t>
  </si>
  <si>
    <t>Cosmos Holo Strong Bond Tins exclusive</t>
  </si>
  <si>
    <t>Cracked Ice Holo Relentless Flame Theme Deck exclusive</t>
  </si>
  <si>
    <t>Cosmos Holo "Team Up" stamp gift with purchase exclusive (various countries)</t>
  </si>
  <si>
    <t>Cracked Ice Holo Torrential Cannon Theme Deck exclusive</t>
  </si>
  <si>
    <t>Cosmos Holo Cosmic Eclipse Stage 1 Blisters exclusive</t>
  </si>
  <si>
    <t>Cosmos Holo Blastoise-GX Premium Collection exclusive</t>
  </si>
  <si>
    <t>Cracked Ice Holo Lightning Loop Theme Deck exclusive</t>
  </si>
  <si>
    <t>Cracked Ice Holo Battle Mind Theme Deck exclusive</t>
  </si>
  <si>
    <t>Cosmos Holo "Unbroken Bonds" stamp gift with purchase exclusive (various countries)</t>
  </si>
  <si>
    <t>Cosmos Holo Sword &amp; Shield Stage 1 Blisters exclusive</t>
  </si>
  <si>
    <t>Cracked Ice Holo Laser Focus Theme Deck exclusive</t>
  </si>
  <si>
    <t>Cosmos Holo "Unified Minds" stamp gift with purchase exclusive (various countries)</t>
  </si>
  <si>
    <t>Cracked Ice Holo Soaring Storm Theme Deck exclusive</t>
  </si>
  <si>
    <t>Cracked Ice Holo Unseen Depths Theme Deck exclusive</t>
  </si>
  <si>
    <t>Cracked Ice Holo Towering Heights Theme Deck exclusive</t>
  </si>
  <si>
    <t>Cosmos Holo "Cosmic Eclipse" stamp gift with purchase exclusive (various countries)</t>
  </si>
  <si>
    <t>SM_COSMOS_HOLO</t>
  </si>
  <si>
    <t>SM_SEQUIN_HOLO</t>
  </si>
  <si>
    <t>SM_CRACKED_ICE_HOLO</t>
  </si>
  <si>
    <t>Mirror Holo Pokémon League Evolutions Season 3 promo (January 2017)</t>
  </si>
  <si>
    <t>SM_MIRROR_HOLO</t>
  </si>
  <si>
    <t>SM_REVERSE_COSMOS_BIG_ENERGY_HOLO</t>
  </si>
  <si>
    <t>Alolan_Persian</t>
  </si>
  <si>
    <t>Alolan_Vulpix</t>
  </si>
  <si>
    <t>Alolan_Exeggutor</t>
  </si>
  <si>
    <t>Jangmo_o</t>
  </si>
  <si>
    <t>SM_REVERSE_SHEEN_HOLO</t>
  </si>
  <si>
    <t>SM_Promo</t>
  </si>
  <si>
    <t>Alola Collection (Moon)</t>
  </si>
  <si>
    <t>General Mills Sun &amp; Moon Mini Packs</t>
  </si>
  <si>
    <t>Alola Collection (Sun)</t>
  </si>
  <si>
    <t>Alola Collection (Moon)</t>
  </si>
  <si>
    <t>General Mills Cereal Sun &amp; Moon Mini Packs</t>
  </si>
  <si>
    <t>Sun &amp; Moon Single Pack Blisters</t>
  </si>
  <si>
    <t>Sun &amp; Moon Three Pack Blisters</t>
  </si>
  <si>
    <t>Sun &amp; Moon Prerelease participation promo</t>
  </si>
  <si>
    <t>Sun &amp; Moon Prerelease participation promo</t>
  </si>
  <si>
    <t>Zygarde Complete Forme Pin Collection</t>
  </si>
  <si>
    <t>Alolan_Sandslash</t>
  </si>
  <si>
    <t>Guardians Rising Prerelease participation promo</t>
  </si>
  <si>
    <t>Guardians Rising Prerelease participation promo</t>
  </si>
  <si>
    <t>Spring 2017 Collector Chest</t>
  </si>
  <si>
    <t>Guardians Rising Single Pack Blisters</t>
  </si>
  <si>
    <t>Guardians Rising Three Pack Blisters</t>
  </si>
  <si>
    <t>Mimikyu Pin Collection</t>
  </si>
  <si>
    <t>Tapu Koko Figure Collection</t>
  </si>
  <si>
    <t>Tapu Koko Pin Collection</t>
  </si>
  <si>
    <t>Burning Shadows Single Pack Blisters</t>
  </si>
  <si>
    <t>Burning Shadows Three Pack Blisters</t>
  </si>
  <si>
    <t>Alolan_Meowth</t>
  </si>
  <si>
    <t>Sun &amp; Moon Collector's Album 2-Pack Blister</t>
  </si>
  <si>
    <t>Celestial Storm Three Pack Blisters</t>
  </si>
  <si>
    <t>Burning Shadows Prerelease participation promo</t>
  </si>
  <si>
    <t>Burning Shadows Prerelease participation promo</t>
  </si>
  <si>
    <t>Guardians Rising Collector's Album 2-Pack Blister</t>
  </si>
  <si>
    <t>Crimson Invasion Single Pack Blisters</t>
  </si>
  <si>
    <t>Crimson Invasion Three Pack Blisters</t>
  </si>
  <si>
    <t>Celestial Storm Single Pack Blisters</t>
  </si>
  <si>
    <t>Silvally Figure Collection</t>
  </si>
  <si>
    <t>Alolan Raichu Figure Collection</t>
  </si>
  <si>
    <t>Crimson Invasion Prerelease participation promo</t>
  </si>
  <si>
    <t>Crimson Invasion Prerelease participation promo</t>
  </si>
  <si>
    <t>Shining Legends Pin Collection—Pikachu</t>
  </si>
  <si>
    <t>Shining Legends Pin Collection—Mewtwo</t>
  </si>
  <si>
    <t>Shining Legends Super-Premium Collection</t>
  </si>
  <si>
    <t>Shining Legends Special Collection—Zoroark-GX</t>
  </si>
  <si>
    <t>Marshadow Figure Collection</t>
  </si>
  <si>
    <t>Shining Legends Collector Chest</t>
  </si>
  <si>
    <t>Shining Legends Pin Collection—Zoroark</t>
  </si>
  <si>
    <t>Shining Legends Pin Collection—Marshadow</t>
  </si>
  <si>
    <t>Ultra Prism Prerelease participation promo</t>
  </si>
  <si>
    <t>Ultra Prism Prerelease participation promo</t>
  </si>
  <si>
    <t>Pikachu Sidekick Collection</t>
  </si>
  <si>
    <t>Mimikyu Sidekick Collection</t>
  </si>
  <si>
    <t>Spring 2018 Collector Chest</t>
  </si>
  <si>
    <t>Dawn Wings Necrozma</t>
  </si>
  <si>
    <t>Dawn_Wings_Necrozma</t>
  </si>
  <si>
    <t>Dusk Mane Necrozma</t>
  </si>
  <si>
    <t>Dusk_Mane_Necrozma</t>
  </si>
  <si>
    <t>Forbidden Light Prerelease participation promo</t>
  </si>
  <si>
    <t>Forbidden Light Prerelease participation promo</t>
  </si>
  <si>
    <t>Forbidden Light Single Pack Blisters</t>
  </si>
  <si>
    <t>Dawn Wings Necrozma Premium Collection</t>
  </si>
  <si>
    <t>Sun &amp; Moon Trainer Kit: Alolan Sandslash &amp; Alolan Ninetales</t>
  </si>
  <si>
    <t>Celestial Storm Prerelease participation promo</t>
  </si>
  <si>
    <t>Celestial Storm Prerelease participation promo</t>
  </si>
  <si>
    <t>Dragon Majesty Pin Collection—Latias</t>
  </si>
  <si>
    <t>Dragon Majesty Pin Collection—Latios</t>
  </si>
  <si>
    <t>Dragon Majesty Special Collection—Salamence-GX</t>
  </si>
  <si>
    <t>Dragon Majesty Special Collection—White Kyurem-GX</t>
  </si>
  <si>
    <t>Fall 2018 Collector Chest</t>
  </si>
  <si>
    <t>Lost Thunder Prerelease participation promo</t>
  </si>
  <si>
    <t>Lost Thunder Prerelease participation promo</t>
  </si>
  <si>
    <t>Lost Thunder Single Pack Blisters</t>
  </si>
  <si>
    <t>Pikachu &amp; Eevee Poké Ball Collection</t>
  </si>
  <si>
    <t>Team Up Prerelease participation promo</t>
  </si>
  <si>
    <t>Team Up Prerelease participation promo</t>
  </si>
  <si>
    <t>Team Up Single Pack Blisters</t>
  </si>
  <si>
    <t>Team Up Three Pack Blisters</t>
  </si>
  <si>
    <t>Detective Pikachu Café Figure Collection</t>
  </si>
  <si>
    <t>SM_SHEEN_HOLO</t>
  </si>
  <si>
    <t>Detective Pikachu On the Case Figure Collection</t>
  </si>
  <si>
    <t>Melmetal-GX Box</t>
  </si>
  <si>
    <t>Unbroken Bonds Prerelease participation promo</t>
  </si>
  <si>
    <t>Unbroken Bonds Prerelease participation promo</t>
  </si>
  <si>
    <t>Unbroken Bonds Single Pack Blisters</t>
  </si>
  <si>
    <t>Unbroken Bonds Three Pack Blisters</t>
  </si>
  <si>
    <t>Let's Play, Eevee! Theme Deck</t>
  </si>
  <si>
    <t>Detective Pikachu theatrical release</t>
  </si>
  <si>
    <t>Detective Pikachu Blu-Ray &amp; DVD release</t>
  </si>
  <si>
    <t>Detective Pikachu Case File</t>
  </si>
  <si>
    <t>In-store Detective Pikachu event</t>
  </si>
  <si>
    <t>Unified Minds Prerelease participation promo</t>
  </si>
  <si>
    <t>Unified Minds Prerelease participation promo</t>
  </si>
  <si>
    <t>Unified Minds Single Pack Blisters</t>
  </si>
  <si>
    <t>Unified Minds Three Pack Blisters</t>
  </si>
  <si>
    <t>Hidden Fates Pin Collection—Mewtwo</t>
  </si>
  <si>
    <t>Hidden Fates Pin Collection—Mew</t>
  </si>
  <si>
    <t>Cosmic Eclipse Prerelease participation promo</t>
  </si>
  <si>
    <t>Cosmic Eclipse Prerelease participation promo</t>
  </si>
  <si>
    <t>Cosmic Eclipse Single Pack Blisters</t>
  </si>
  <si>
    <t>Cosmic Eclipse Three Pack Blisters</t>
  </si>
  <si>
    <t>Fall 2019 Collector Chest</t>
  </si>
  <si>
    <t>Pikachu-GX &amp; Eevee-GX Special Collection</t>
  </si>
  <si>
    <t>Tag Team Powers Collection</t>
  </si>
  <si>
    <t>Alolan Sandshrew (Guardians Rising)</t>
  </si>
  <si>
    <t>Ultra Prism Single Pack Blisters</t>
  </si>
  <si>
    <t>Alolan Vulpix (Guardians Rising)</t>
  </si>
  <si>
    <t>Ultra Prism Three Pack Blisters</t>
  </si>
  <si>
    <t>Kirlia (Burning Shadows)</t>
  </si>
  <si>
    <t>Porygon-Z (Burning Shadows)</t>
  </si>
  <si>
    <t>Garbodor (Guardians Rising)</t>
  </si>
  <si>
    <t>Forbidden Light Three Pack Blisters</t>
  </si>
  <si>
    <t>Regigigas (Crimson Invasion)</t>
  </si>
  <si>
    <t>Tapu Koko (SM Black Star Promos)</t>
  </si>
  <si>
    <t>Alolan Exeggutor (Forbidden Light)</t>
  </si>
  <si>
    <t>Lost Thunder Three Pack Blisters</t>
  </si>
  <si>
    <t>Altaria (Dragon Majesty)</t>
  </si>
  <si>
    <t>Eevee (Sun &amp; Moon)</t>
  </si>
  <si>
    <t>Charmander (Burning Shadows)</t>
  </si>
  <si>
    <t>Charmander Sidekick Collection</t>
  </si>
  <si>
    <t>General Mills Let's Go, Kanto! Mini Packs</t>
  </si>
  <si>
    <t>Field Blower (Guardians Rising)</t>
  </si>
  <si>
    <t>Pokémon League Team Up Season 1 (February 2019)</t>
  </si>
  <si>
    <t>Pokémon League Team Up Season League Challenge</t>
  </si>
  <si>
    <t>Ultra Ball (Shining Legends)</t>
  </si>
  <si>
    <t>Pokémon League Team Up Season League Cup</t>
  </si>
  <si>
    <t>Guzma (Burning Shadows)</t>
  </si>
  <si>
    <t>Team Up Season Regional Championships</t>
  </si>
  <si>
    <t>International Championships 2018-2019</t>
  </si>
  <si>
    <t>Enhanced Hammer (Guardians Rising)</t>
  </si>
  <si>
    <t>Pokémon League Team Up Season 2 (March 2019)</t>
  </si>
  <si>
    <t>Max Potion (Guardians Rising)</t>
  </si>
  <si>
    <t>Pokémon League Team Up Season 3 (April 2019)</t>
  </si>
  <si>
    <t>Sceptile (Celestial Storm)</t>
  </si>
  <si>
    <t>Metal Frying Pan (Forbidden Light)</t>
  </si>
  <si>
    <t>Pokémon League Unbroken Bonds Season 1 (May 2019)</t>
  </si>
  <si>
    <t>Pokémon League Unbroken Bonds Season League Challenge</t>
  </si>
  <si>
    <t>Beast Ring (Forbidden Light)</t>
  </si>
  <si>
    <t>Pokémon League Unbroken Bonds Season League Cup</t>
  </si>
  <si>
    <t>Cynthia (Ultra Prism)</t>
  </si>
  <si>
    <t>Unbroken Bonds Season Regional Championships</t>
  </si>
  <si>
    <t>Rescue Stretcher (Guardians Rising)</t>
  </si>
  <si>
    <t>Pokémon League Unbroken Bonds Season 2 (June 2019)</t>
  </si>
  <si>
    <t>Kiawe (Burning Shadows)</t>
  </si>
  <si>
    <t>Pokémon League Unbroken Bonds Season 3 (July 2019)</t>
  </si>
  <si>
    <t>Electropower (Lost Thunder)</t>
  </si>
  <si>
    <t>Pokémon League Unified Minds Season 1 (August 2019)</t>
  </si>
  <si>
    <t>Pokémon League Unified Minds Season League Challenge</t>
  </si>
  <si>
    <t>Pokégear 3.0 (Unbroken Bonds)</t>
  </si>
  <si>
    <t>Pokémon League Unified Minds Season League Cup</t>
  </si>
  <si>
    <t>Lillie (Ultra Prism)</t>
  </si>
  <si>
    <t>Unified Minds Season Regional Championships</t>
  </si>
  <si>
    <t>Mysterious Treasure (Forbidden Light)</t>
  </si>
  <si>
    <t>Pokémon League Unified Minds Season 2 (September 2019)</t>
  </si>
  <si>
    <t>Net Ball (Lost Thunder)</t>
  </si>
  <si>
    <t>Pokémon League Unified Minds Season 3 (October 2019)</t>
  </si>
  <si>
    <t>Acro Bike (Celestial Storm)</t>
  </si>
  <si>
    <t>Pokémon League Cosmic Eclipse Season 1 (November 2019)</t>
  </si>
  <si>
    <t>Pokémon League Cosmic Eclipse Season League Challenge</t>
  </si>
  <si>
    <t>Cherish Ball (Unified Minds)</t>
  </si>
  <si>
    <t>Pokémon League Cosmic Eclipse Season League Cup</t>
  </si>
  <si>
    <t>Welder (Unbroken Bonds)</t>
  </si>
  <si>
    <t>Cosmic Eclipse Season Regional Championships</t>
  </si>
  <si>
    <t>International Championships 2019-2020</t>
  </si>
  <si>
    <t>Escape Board (Ultra Prism)</t>
  </si>
  <si>
    <t>Pokémon League Cosmic Eclipse Season 2 (December 2019)</t>
  </si>
  <si>
    <t>Fiery Flint (Dragon Majesty)</t>
  </si>
  <si>
    <t>Pokémon League Cosmic Eclipse Season 3 (January 2020)</t>
  </si>
  <si>
    <t>Pokémon Communication (Team Up)</t>
  </si>
  <si>
    <t>Professor Elm's Lecture (Lost Thunder)</t>
  </si>
  <si>
    <t>Lusamine (Ultra Prism)</t>
  </si>
  <si>
    <t>Volkner (Ultra Prism)</t>
  </si>
  <si>
    <t>Choice Band (Guardians Rising)</t>
  </si>
  <si>
    <t>Acerola (Burning Shadows)</t>
  </si>
  <si>
    <t>SM_REVERSE_BIG_ENERGY_HOLO</t>
  </si>
  <si>
    <t>SM_Yellow_A_Promo</t>
  </si>
  <si>
    <t>Alolan_Sandshrew</t>
  </si>
  <si>
    <t>Mc_Donalds_2017</t>
  </si>
  <si>
    <t>Mc_Donalds_2018</t>
  </si>
  <si>
    <t>Mc_Donalds_2019</t>
  </si>
  <si>
    <t>Lycanroc_Half_Deck</t>
  </si>
  <si>
    <t>Alolan_Raichu_Half_Deck</t>
  </si>
  <si>
    <t>Alolan_Diglett</t>
  </si>
  <si>
    <t>SM_CONFETTI_HOLO</t>
  </si>
  <si>
    <t>Alolan_Grimer</t>
  </si>
  <si>
    <t>Alolan_Rattata</t>
  </si>
  <si>
    <t>Alolan_Raticate</t>
  </si>
  <si>
    <t>Alolan_Geodude</t>
  </si>
  <si>
    <t>Alolan_Graveler</t>
  </si>
  <si>
    <t>Hakamo_o</t>
  </si>
  <si>
    <t>Grookey</t>
  </si>
  <si>
    <t>Thwackey</t>
  </si>
  <si>
    <t>Rillaboom</t>
  </si>
  <si>
    <t>Blipbug</t>
  </si>
  <si>
    <t>Dottler</t>
  </si>
  <si>
    <t>Orbeetle</t>
  </si>
  <si>
    <t>Gossifleur</t>
  </si>
  <si>
    <t>Eldegoss</t>
  </si>
  <si>
    <t>Scorbunny</t>
  </si>
  <si>
    <t>Raboot</t>
  </si>
  <si>
    <t>Cinderace</t>
  </si>
  <si>
    <t>Sizzlipede</t>
  </si>
  <si>
    <t>Centiskorch</t>
  </si>
  <si>
    <t>Sobble</t>
  </si>
  <si>
    <t>Drizzile</t>
  </si>
  <si>
    <t>Inteleon</t>
  </si>
  <si>
    <t>Chewtle</t>
  </si>
  <si>
    <t>Drednaw</t>
  </si>
  <si>
    <t>Cramorant</t>
  </si>
  <si>
    <t>Snom</t>
  </si>
  <si>
    <t>Frosmoth</t>
  </si>
  <si>
    <t>Yamper</t>
  </si>
  <si>
    <t>Boltund</t>
  </si>
  <si>
    <t>Pincurchin</t>
  </si>
  <si>
    <t>Morpeko</t>
  </si>
  <si>
    <t>Galarian Ponyta</t>
  </si>
  <si>
    <t>Galarian Rapidash</t>
  </si>
  <si>
    <t>Sinistea</t>
  </si>
  <si>
    <t>Polteageist</t>
  </si>
  <si>
    <t>Silicobra</t>
  </si>
  <si>
    <t>Sandaconda</t>
  </si>
  <si>
    <t>Clobbopus</t>
  </si>
  <si>
    <t>Grapploct</t>
  </si>
  <si>
    <t>Stonjourner</t>
  </si>
  <si>
    <t>Galarian Zigzagoon</t>
  </si>
  <si>
    <t>Galarian Linoone</t>
  </si>
  <si>
    <t>Galarian Obstagoon</t>
  </si>
  <si>
    <t>Nickit</t>
  </si>
  <si>
    <t>Thievul</t>
  </si>
  <si>
    <t>Galarian Meowth</t>
  </si>
  <si>
    <t>Galarian Perrserker</t>
  </si>
  <si>
    <t>Galarian Stunfisk</t>
  </si>
  <si>
    <t>Corviknight</t>
  </si>
  <si>
    <t>Cufant</t>
  </si>
  <si>
    <t>Copperajah</t>
  </si>
  <si>
    <t>Rookidee</t>
  </si>
  <si>
    <t>Corvisquire</t>
  </si>
  <si>
    <t>Wooloo</t>
  </si>
  <si>
    <t>Dubwool</t>
  </si>
  <si>
    <t>Air Balloon</t>
  </si>
  <si>
    <t>Bede</t>
  </si>
  <si>
    <t>Big Charm</t>
  </si>
  <si>
    <t>Evolution Incense</t>
  </si>
  <si>
    <t>Hop</t>
  </si>
  <si>
    <t>Marnie</t>
  </si>
  <si>
    <t>Metal Saucer</t>
  </si>
  <si>
    <t>Ordinary Rod</t>
  </si>
  <si>
    <t>Poké Kid</t>
  </si>
  <si>
    <t>Professor's Research [Professor Magnolia]</t>
  </si>
  <si>
    <t>Rotom Bike</t>
  </si>
  <si>
    <t>Team Yell Grunt</t>
  </si>
  <si>
    <t>Vitality Band</t>
  </si>
  <si>
    <t>Aurora Energy</t>
  </si>
  <si>
    <t>Sword_Shield</t>
  </si>
  <si>
    <t>Applin</t>
  </si>
  <si>
    <t>Flapple</t>
  </si>
  <si>
    <t>Appletun</t>
  </si>
  <si>
    <t>Galarian Mr. Mime</t>
  </si>
  <si>
    <t>Galarian Mr. Rime</t>
  </si>
  <si>
    <t>Galarian Darumaka</t>
  </si>
  <si>
    <t>Galarian Darmanitan</t>
  </si>
  <si>
    <t>Arrokuda</t>
  </si>
  <si>
    <t>Barraskewda</t>
  </si>
  <si>
    <t>Eiscue</t>
  </si>
  <si>
    <t>Toxel</t>
  </si>
  <si>
    <t>Toxtricity</t>
  </si>
  <si>
    <t>Galarian Corsola</t>
  </si>
  <si>
    <t>Galarian Cursola</t>
  </si>
  <si>
    <t>Hatenna</t>
  </si>
  <si>
    <t>Hattrem</t>
  </si>
  <si>
    <t>Hatterene</t>
  </si>
  <si>
    <t>Milcery</t>
  </si>
  <si>
    <t>Alcremie</t>
  </si>
  <si>
    <t>Indeedee</t>
  </si>
  <si>
    <t>Dreepy</t>
  </si>
  <si>
    <t>Drakloak</t>
  </si>
  <si>
    <t>Dragapult</t>
  </si>
  <si>
    <t>Galarian Farfetch'd</t>
  </si>
  <si>
    <t>Galarian Sirfetch'd</t>
  </si>
  <si>
    <t>Galarian Yamask</t>
  </si>
  <si>
    <t>Galarian Runerigus</t>
  </si>
  <si>
    <t>Rolycoly</t>
  </si>
  <si>
    <t>Carkol</t>
  </si>
  <si>
    <t>Coalossal</t>
  </si>
  <si>
    <t>Falinks</t>
  </si>
  <si>
    <t>Galarian Weezing</t>
  </si>
  <si>
    <t>Impidimp</t>
  </si>
  <si>
    <t>Morgrem</t>
  </si>
  <si>
    <t>Grimmsnarl</t>
  </si>
  <si>
    <t>Duraludon</t>
  </si>
  <si>
    <t>Zacian</t>
  </si>
  <si>
    <t>Zamazenta</t>
  </si>
  <si>
    <t>Skwovet</t>
  </si>
  <si>
    <t>Greedent</t>
  </si>
  <si>
    <t>Boss's Orders [Giovanni]</t>
  </si>
  <si>
    <t>Burning Scarf</t>
  </si>
  <si>
    <t>Capacious Bucket</t>
  </si>
  <si>
    <t>Cursed Shovel</t>
  </si>
  <si>
    <t>Dan</t>
  </si>
  <si>
    <t>Galar Mine</t>
  </si>
  <si>
    <t>Milo</t>
  </si>
  <si>
    <t>Nugget</t>
  </si>
  <si>
    <t>Oleana</t>
  </si>
  <si>
    <t>Scoop Up Net</t>
  </si>
  <si>
    <t>Sonia</t>
  </si>
  <si>
    <t>Training Court</t>
  </si>
  <si>
    <t>Turffield Stadium</t>
  </si>
  <si>
    <t>Capture Energy</t>
  </si>
  <si>
    <t>Horror Psychic Energy</t>
  </si>
  <si>
    <t>Speed Lightning Energy</t>
  </si>
  <si>
    <t>Twin Energy</t>
  </si>
  <si>
    <t>Rebel_Clash</t>
  </si>
  <si>
    <t>Dracovish</t>
  </si>
  <si>
    <t>Arctovish</t>
  </si>
  <si>
    <t>Dracozolt</t>
  </si>
  <si>
    <t>Arctozolt</t>
  </si>
  <si>
    <t>Big Parasol</t>
  </si>
  <si>
    <t>Billowing Smoke</t>
  </si>
  <si>
    <t>Bird Keeper</t>
  </si>
  <si>
    <t>Cape of Toughness</t>
  </si>
  <si>
    <t>Familiar Bell</t>
  </si>
  <si>
    <t>Glimwood Tangle</t>
  </si>
  <si>
    <t>Kabu</t>
  </si>
  <si>
    <t>Old PC</t>
  </si>
  <si>
    <t>Piers</t>
  </si>
  <si>
    <t>Pokémon Breeder's Nurturing</t>
  </si>
  <si>
    <t>Rare Fossil</t>
  </si>
  <si>
    <t>Rose</t>
  </si>
  <si>
    <t>Rose Tower</t>
  </si>
  <si>
    <t>Spikemuth</t>
  </si>
  <si>
    <t>Struggle Gloves</t>
  </si>
  <si>
    <t>Turbo Patch</t>
  </si>
  <si>
    <t>Yell Horn</t>
  </si>
  <si>
    <t>Heat Fire Energy</t>
  </si>
  <si>
    <t>Hiding Darkness Energy</t>
  </si>
  <si>
    <t>Powerful Colorless Energy</t>
  </si>
  <si>
    <t>Darkness_Ablaze</t>
  </si>
  <si>
    <t>Rotom Phone</t>
  </si>
  <si>
    <t>Suspicious Food Tin</t>
  </si>
  <si>
    <t>Champions_Path</t>
  </si>
  <si>
    <t>Allister</t>
  </si>
  <si>
    <t>Bea</t>
  </si>
  <si>
    <t>Beauty</t>
  </si>
  <si>
    <t>Cara Liss</t>
  </si>
  <si>
    <t>Circhester Bath</t>
  </si>
  <si>
    <t>Drone Rotom</t>
  </si>
  <si>
    <t>Hero's Medal</t>
  </si>
  <si>
    <t>League Staff</t>
  </si>
  <si>
    <t>Leon</t>
  </si>
  <si>
    <t>Memory Capsule</t>
  </si>
  <si>
    <t>Moomoo Cheese</t>
  </si>
  <si>
    <t>Nessa</t>
  </si>
  <si>
    <t>Opal</t>
  </si>
  <si>
    <t>Telescopic Sight</t>
  </si>
  <si>
    <t>Wyndon Stadium</t>
  </si>
  <si>
    <t>Aromatic Grass Energy</t>
  </si>
  <si>
    <t>Coating Metal Energy</t>
  </si>
  <si>
    <t>Stone Fighting Energy</t>
  </si>
  <si>
    <t>Wash Water Energy</t>
  </si>
  <si>
    <t>Vivid_Voltage</t>
  </si>
  <si>
    <t>Zarude</t>
  </si>
  <si>
    <t>Ball Guy</t>
  </si>
  <si>
    <t>Boss's Orders [Lysandre]</t>
  </si>
  <si>
    <t>Gym Trainer</t>
  </si>
  <si>
    <t>Professor's Research [Professor Juniper]</t>
  </si>
  <si>
    <t>Rusted Shield</t>
  </si>
  <si>
    <t>Rusted Sword</t>
  </si>
  <si>
    <t>Team Yell Towel</t>
  </si>
  <si>
    <t>Shining_Fates</t>
  </si>
  <si>
    <t>Galarian Slowpoke</t>
  </si>
  <si>
    <t>Galarian Slowbro</t>
  </si>
  <si>
    <t>Bruno</t>
  </si>
  <si>
    <t>Camping Gear</t>
  </si>
  <si>
    <t>Cheryl</t>
  </si>
  <si>
    <t>Fan of Waves</t>
  </si>
  <si>
    <t>Korrina's Focus</t>
  </si>
  <si>
    <t>Phoebe</t>
  </si>
  <si>
    <t>Rapid Strike Scroll of Swirls</t>
  </si>
  <si>
    <t>Rapid Strike Style Mustard</t>
  </si>
  <si>
    <t>Single Strike Scroll of Scorn</t>
  </si>
  <si>
    <t>Single Strike Style Mustard</t>
  </si>
  <si>
    <t>Sordward &amp; Shielbert</t>
  </si>
  <si>
    <t>Tool Jammer</t>
  </si>
  <si>
    <t>Tower of Darkness</t>
  </si>
  <si>
    <t>Tower of Waters</t>
  </si>
  <si>
    <t>Urn of Vitality</t>
  </si>
  <si>
    <t>Rapid Strike Energy</t>
  </si>
  <si>
    <t>Single Strike Energy</t>
  </si>
  <si>
    <t>Battle_Styles</t>
  </si>
  <si>
    <t>Castform Sunny Form</t>
  </si>
  <si>
    <t>Castform Rainy Form</t>
  </si>
  <si>
    <t>Castform Snowy Form</t>
  </si>
  <si>
    <t>Rapid Strike Urshifu</t>
  </si>
  <si>
    <t>Kubfu</t>
  </si>
  <si>
    <t>Galarian Slowking</t>
  </si>
  <si>
    <t>Single Strike Urshifu</t>
  </si>
  <si>
    <t>Agatha</t>
  </si>
  <si>
    <t>Avery</t>
  </si>
  <si>
    <t>Brawly</t>
  </si>
  <si>
    <t>Crushing Gloves</t>
  </si>
  <si>
    <t>Doctor</t>
  </si>
  <si>
    <t>Dyna Tree Hill</t>
  </si>
  <si>
    <t>Echoing Horn</t>
  </si>
  <si>
    <t>Expedition Uniform</t>
  </si>
  <si>
    <t>Fire-Resistant Gloves</t>
  </si>
  <si>
    <t>Flannery</t>
  </si>
  <si>
    <t>Fog Crystal</t>
  </si>
  <si>
    <t>Galarian Chestplate</t>
  </si>
  <si>
    <t>Honey</t>
  </si>
  <si>
    <t>Justified Gloves</t>
  </si>
  <si>
    <t>Karen's Conviction</t>
  </si>
  <si>
    <t>Klara</t>
  </si>
  <si>
    <t>Melony</t>
  </si>
  <si>
    <t>Old Cemetery</t>
  </si>
  <si>
    <t>Path to the Peak</t>
  </si>
  <si>
    <t>Peonia</t>
  </si>
  <si>
    <t>Peony</t>
  </si>
  <si>
    <t>Rapid Strike Scroll of the Skies</t>
  </si>
  <si>
    <t>Rugged Helmet</t>
  </si>
  <si>
    <t>Siebold</t>
  </si>
  <si>
    <t>Single Strike Scroll of Piercing</t>
  </si>
  <si>
    <t>Weeding Gloves</t>
  </si>
  <si>
    <t>Welcoming Lantern</t>
  </si>
  <si>
    <t>Impact Energy</t>
  </si>
  <si>
    <t>Lucky Energy</t>
  </si>
  <si>
    <t>Spiral Energy</t>
  </si>
  <si>
    <t>Chilling_Reign</t>
  </si>
  <si>
    <t>Regieleki</t>
  </si>
  <si>
    <t>Galarian Articuno</t>
  </si>
  <si>
    <t>Galarian Zapdos</t>
  </si>
  <si>
    <t>Galarian Moltres</t>
  </si>
  <si>
    <t>Regidrago</t>
  </si>
  <si>
    <t>Aroma Lady</t>
  </si>
  <si>
    <t>Boost Shake</t>
  </si>
  <si>
    <t>Crystal Cave</t>
  </si>
  <si>
    <t>Digging Gloves</t>
  </si>
  <si>
    <t>Dream Ball</t>
  </si>
  <si>
    <t>Elemental Badge</t>
  </si>
  <si>
    <t>Full Face Guard</t>
  </si>
  <si>
    <t>Gordie</t>
  </si>
  <si>
    <t>Lucky Ice Pop</t>
  </si>
  <si>
    <t>Moon &amp; Sun Badge</t>
  </si>
  <si>
    <t>Raihan</t>
  </si>
  <si>
    <t>Rapid Strike Scroll of the Flying Dragon</t>
  </si>
  <si>
    <t>Rescue Carrier</t>
  </si>
  <si>
    <t>Ribbon Badge</t>
  </si>
  <si>
    <t>Rubber Gloves</t>
  </si>
  <si>
    <t>Shopping Center</t>
  </si>
  <si>
    <t>Single Strike Scroll of the Fanged Dragon</t>
  </si>
  <si>
    <t>Snow Leaf Badge</t>
  </si>
  <si>
    <t>Spirit Mask</t>
  </si>
  <si>
    <t>Stormy Mountains</t>
  </si>
  <si>
    <t>Switching Cups</t>
  </si>
  <si>
    <t>Toy Catcher</t>
  </si>
  <si>
    <t>Zinnia's Resolve</t>
  </si>
  <si>
    <t>Treasure Energy</t>
  </si>
  <si>
    <t>Evolving_Skies</t>
  </si>
  <si>
    <t>Professor's Research [Professor Oak]</t>
  </si>
  <si>
    <t>Celebrations</t>
  </si>
  <si>
    <t>Adventurer's Discovery</t>
  </si>
  <si>
    <t>Battle VIP Pass</t>
  </si>
  <si>
    <t>Chili &amp; Cilan &amp; Cress</t>
  </si>
  <si>
    <t>Cook</t>
  </si>
  <si>
    <t>Cram-o-matic</t>
  </si>
  <si>
    <t>Cross Switcher</t>
  </si>
  <si>
    <t>Crossceiver</t>
  </si>
  <si>
    <t>Dancer</t>
  </si>
  <si>
    <t>Elesa's Sparkle</t>
  </si>
  <si>
    <t>Farewell Bell</t>
  </si>
  <si>
    <t>Power Tablet</t>
  </si>
  <si>
    <t>Schoolboy</t>
  </si>
  <si>
    <t>Schoolgirl</t>
  </si>
  <si>
    <t>Sidney</t>
  </si>
  <si>
    <t>Skaters' Park</t>
  </si>
  <si>
    <t>Spongy Gloves</t>
  </si>
  <si>
    <t>Fusion Strike Energy</t>
  </si>
  <si>
    <t>Fusion_Strike</t>
  </si>
  <si>
    <t>Acerola's Premonition</t>
  </si>
  <si>
    <t>Barry</t>
  </si>
  <si>
    <t>Blunder Policy</t>
  </si>
  <si>
    <t>Boss's Orders [Cyrus]</t>
  </si>
  <si>
    <t>Café Master</t>
  </si>
  <si>
    <t>Cheren's Care</t>
  </si>
  <si>
    <t>Choice Belt</t>
  </si>
  <si>
    <t>Cleansing Gloves</t>
  </si>
  <si>
    <t>Collapsed Stadium</t>
  </si>
  <si>
    <t>Cynthia's Ambition</t>
  </si>
  <si>
    <t>Friends in Galar</t>
  </si>
  <si>
    <t>Gloria</t>
  </si>
  <si>
    <t>Hunting Gloves</t>
  </si>
  <si>
    <t>Kindler</t>
  </si>
  <si>
    <t>Magma Basin</t>
  </si>
  <si>
    <t>Marnie's Pride</t>
  </si>
  <si>
    <t>Pot Helmet</t>
  </si>
  <si>
    <t>Professor's Research [Professor Rowan]</t>
  </si>
  <si>
    <t>Roseanne's Backup</t>
  </si>
  <si>
    <t>Team Yell's Cheer</t>
  </si>
  <si>
    <t>Double Turbo Energy</t>
  </si>
  <si>
    <t>Brilliant_Stars</t>
  </si>
  <si>
    <t>Hisuian Voltorb</t>
  </si>
  <si>
    <t>Hisuian Electrode</t>
  </si>
  <si>
    <t>Hisuian Lilligant</t>
  </si>
  <si>
    <t>Hisuian Basculin</t>
  </si>
  <si>
    <t>Hisuian Basculegion</t>
  </si>
  <si>
    <t>Hisuian Avalugg</t>
  </si>
  <si>
    <t>Hisuian Typhlosion</t>
  </si>
  <si>
    <t>Wyrdeer</t>
  </si>
  <si>
    <t>Hisuian Growlithe</t>
  </si>
  <si>
    <t>Hisuian Arcanine</t>
  </si>
  <si>
    <t>Hisuian Decidueye</t>
  </si>
  <si>
    <t>Kleavor</t>
  </si>
  <si>
    <t>Hisuian Qwilfish</t>
  </si>
  <si>
    <t>Hisuian Overqwil</t>
  </si>
  <si>
    <t>Hisuian Sneasel</t>
  </si>
  <si>
    <t>Hisuian Sneasler</t>
  </si>
  <si>
    <t>Hisuian Samurott</t>
  </si>
  <si>
    <t>Ursaluna</t>
  </si>
  <si>
    <t>Hisuian Braviary</t>
  </si>
  <si>
    <t>Adaman</t>
  </si>
  <si>
    <t>Canceling Cologne</t>
  </si>
  <si>
    <t>Choy</t>
  </si>
  <si>
    <t>Cyllene</t>
  </si>
  <si>
    <t>Feather Ball</t>
  </si>
  <si>
    <t>Gapejaw Bog</t>
  </si>
  <si>
    <t>Gardenia's Vigor</t>
  </si>
  <si>
    <t>Grant</t>
  </si>
  <si>
    <t>Gutsy Pickaxe</t>
  </si>
  <si>
    <t>Hisuian Heavy Ball</t>
  </si>
  <si>
    <t>Irida</t>
  </si>
  <si>
    <t>Jubilife Village</t>
  </si>
  <si>
    <t>Kamado</t>
  </si>
  <si>
    <t>Roxanne</t>
  </si>
  <si>
    <t>Spicy Seasoned Curry</t>
  </si>
  <si>
    <t>Supereffective Glasses</t>
  </si>
  <si>
    <t>Sweet Honey</t>
  </si>
  <si>
    <t>Switch Cart</t>
  </si>
  <si>
    <t>Temple of Sinnoh</t>
  </si>
  <si>
    <t>Trekking Shoes</t>
  </si>
  <si>
    <t>Wait and See Turbo</t>
  </si>
  <si>
    <t>Zisu</t>
  </si>
  <si>
    <t>Astral_Radiance</t>
  </si>
  <si>
    <t>Blanche</t>
  </si>
  <si>
    <t>Candela</t>
  </si>
  <si>
    <t>Egg Incubator</t>
  </si>
  <si>
    <t>Lure Module</t>
  </si>
  <si>
    <t>PokéStop</t>
  </si>
  <si>
    <t>Spark</t>
  </si>
  <si>
    <t>Pokémon_GO</t>
  </si>
  <si>
    <t>Glastrier</t>
  </si>
  <si>
    <t>Jynx </t>
  </si>
  <si>
    <t>Hisuian Zorua</t>
  </si>
  <si>
    <t>Hisuian Zoroark</t>
  </si>
  <si>
    <t>Spectrier</t>
  </si>
  <si>
    <t>Hisuian Sliggoo</t>
  </si>
  <si>
    <t>Hisuian Goodra</t>
  </si>
  <si>
    <t>Arc Phone</t>
  </si>
  <si>
    <t>Arezu</t>
  </si>
  <si>
    <t>Box of Disaster</t>
  </si>
  <si>
    <t>Colress's Experiment</t>
  </si>
  <si>
    <t>Damage Pump</t>
  </si>
  <si>
    <t>Fantina</t>
  </si>
  <si>
    <t>Iscan</t>
  </si>
  <si>
    <t>Lake Acuity</t>
  </si>
  <si>
    <t>Lost City</t>
  </si>
  <si>
    <t>Lost Vacuum</t>
  </si>
  <si>
    <t>Mirage Gate</t>
  </si>
  <si>
    <t>Miss Fortune Sisters</t>
  </si>
  <si>
    <t>Panic Mask</t>
  </si>
  <si>
    <t>Riley</t>
  </si>
  <si>
    <t>Thorton</t>
  </si>
  <si>
    <t>Tool Box</t>
  </si>
  <si>
    <t>Volo</t>
  </si>
  <si>
    <t>Windup Arm</t>
  </si>
  <si>
    <t>Gift Energy</t>
  </si>
  <si>
    <t>Lost_Origin</t>
  </si>
  <si>
    <t>Brandon</t>
  </si>
  <si>
    <t>Candice</t>
  </si>
  <si>
    <t>Capturing Aroma</t>
  </si>
  <si>
    <t>Earthen Seal Stone</t>
  </si>
  <si>
    <t>Emergency Jelly</t>
  </si>
  <si>
    <t>Forest Seal Stone</t>
  </si>
  <si>
    <t>Furisode Girl</t>
  </si>
  <si>
    <t>Lance</t>
  </si>
  <si>
    <t>Leafy Camo Poncho</t>
  </si>
  <si>
    <t>Primordial Altar</t>
  </si>
  <si>
    <t>Professor Laventon</t>
  </si>
  <si>
    <t>Quad Stone</t>
  </si>
  <si>
    <t>Serena</t>
  </si>
  <si>
    <t>Wallace</t>
  </si>
  <si>
    <t>Worker</t>
  </si>
  <si>
    <t>Regenerative Energy</t>
  </si>
  <si>
    <t>V Guard Energy</t>
  </si>
  <si>
    <t>Silver_Tempest</t>
  </si>
  <si>
    <t>Calyrex</t>
  </si>
  <si>
    <t>Enamorus</t>
  </si>
  <si>
    <t>Digging Duo</t>
  </si>
  <si>
    <t>Friends in Hisui</t>
  </si>
  <si>
    <t>Friends in Sinnoh</t>
  </si>
  <si>
    <t>Sky Seal Stone</t>
  </si>
  <si>
    <t>Crown_Zenith</t>
  </si>
  <si>
    <t>Galarian_Ponyta</t>
  </si>
  <si>
    <t>Galarian_Rapidash</t>
  </si>
  <si>
    <t>Galarian_Zigzagoon</t>
  </si>
  <si>
    <t>Galarian_Linoone</t>
  </si>
  <si>
    <t>Galarian_Obstagoon</t>
  </si>
  <si>
    <t>Galarian_Meowth</t>
  </si>
  <si>
    <t>Galarian_Perrserker</t>
  </si>
  <si>
    <t>Galarian_Stunfisk</t>
  </si>
  <si>
    <t>Galarian_Mr_Mime</t>
  </si>
  <si>
    <t>Galarian_Darumaka</t>
  </si>
  <si>
    <t>Galarian_Darmanitan</t>
  </si>
  <si>
    <t>Galarian_Corsola</t>
  </si>
  <si>
    <t>Galarian_Cursola</t>
  </si>
  <si>
    <t>Galarian_Farfetch_d</t>
  </si>
  <si>
    <t>Galarian_Sirfetch_d</t>
  </si>
  <si>
    <t>Galarian_Yamask</t>
  </si>
  <si>
    <t>Galarian_Runerigus</t>
  </si>
  <si>
    <t>Galarian_Weezing</t>
  </si>
  <si>
    <t>Galarian_Slowpoke</t>
  </si>
  <si>
    <t>Galarian_Slowbro</t>
  </si>
  <si>
    <t>Rapid_Strike_Urshifu</t>
  </si>
  <si>
    <t>Galarian_Slowking</t>
  </si>
  <si>
    <t>Single_Strike_Urshifu</t>
  </si>
  <si>
    <t>Galarian_Articuno</t>
  </si>
  <si>
    <t>Galarian_Zapdos</t>
  </si>
  <si>
    <t>Galarian_Moltres</t>
  </si>
  <si>
    <t>Hisuian_Voltorb</t>
  </si>
  <si>
    <t>Hisuian_Electrode</t>
  </si>
  <si>
    <t>Hisuian_Lilligant</t>
  </si>
  <si>
    <t>Hisuian_Basculin</t>
  </si>
  <si>
    <t>Hisuian_Basculegion</t>
  </si>
  <si>
    <t>Hisuian_Avalugg</t>
  </si>
  <si>
    <t>Hisuian_Typhlosion</t>
  </si>
  <si>
    <t>Hisuian_Growlithe</t>
  </si>
  <si>
    <t>Hisuian_Arcanine</t>
  </si>
  <si>
    <t>Hisuian_Decidueye</t>
  </si>
  <si>
    <t>Hisuian_Qwilfish</t>
  </si>
  <si>
    <t>Hisuian_Sneasel</t>
  </si>
  <si>
    <t>Hisuian_Sneasler</t>
  </si>
  <si>
    <t>Hisuian_Samurott</t>
  </si>
  <si>
    <t>Hisuian_Braviary</t>
  </si>
  <si>
    <t>Hisuian_Zorua</t>
  </si>
  <si>
    <t>Hisuian_Zoroark</t>
  </si>
  <si>
    <t>Hisuian_Sliggoo</t>
  </si>
  <si>
    <t>Hisuian_Goodra</t>
  </si>
  <si>
    <t>SWSH_LINE_HOLO</t>
  </si>
  <si>
    <t>SWSH_REFRACTOR_HOLO</t>
  </si>
  <si>
    <t>Cosmos Holo Spring 2020 Collector Chest exclusive</t>
  </si>
  <si>
    <t>Line Holo Galar Collection exclusive</t>
  </si>
  <si>
    <t>Cosmos Holo Fall 2020 Collector Chest, Galar Power Mini Tin 5-Pack, Galar Pals Mini Tin 5-Pack &amp; Sinnoh Stars Mini Tin 5-Pack exclusive</t>
  </si>
  <si>
    <t>Cracked Ice Holo Rillaboom Theme Deck exclusive</t>
  </si>
  <si>
    <t>Cosmos Holo Spring 2020 Collector Chest exclusive</t>
  </si>
  <si>
    <t>Line Holo Galar Collection exclusive</t>
  </si>
  <si>
    <t>Cosmos Holo Fall 2020 Collector Chest, Galar Power Mini Tin 5-Pack, Galar Pals Mini Tin 5-Pack &amp; Sinnoh Stars Mini Tin 5-Pack exclusive</t>
  </si>
  <si>
    <t>Cracked Ice Holo Cinderace Theme Deck exclusive</t>
  </si>
  <si>
    <t>Cosmos Holo silver snowflake stamp Holiday Calendar 2022 exclusive</t>
  </si>
  <si>
    <t>Cosmos Holo Fall 2020 Collector Chest exclusive</t>
  </si>
  <si>
    <t>Cracked Ice Holo Inteleon Theme Deck exclusive</t>
  </si>
  <si>
    <t>Cosmos Holo Pokémon Play stamp exclusive (store events)</t>
  </si>
  <si>
    <t>Cosmos Reverse Holo Kanto Friends Mini Tin 5-Pack exclusive</t>
  </si>
  <si>
    <t>Cosmos Holo Sword &amp; Shield Knock Out Collection exclusive</t>
  </si>
  <si>
    <t>Cosmos Holo "Sword &amp; Shield" stamp gift with purchase exclusive (various countries)</t>
  </si>
  <si>
    <t>Cosmos Holo Enhanced 2 Pack Blister exclusive</t>
  </si>
  <si>
    <t>Obstagoon</t>
  </si>
  <si>
    <t>SWSH_COSMOS_HOLO</t>
  </si>
  <si>
    <t>SWSH_REVERSE_COSMOS_ENERGY_BANNER_HOLO</t>
  </si>
  <si>
    <t>SWSH_CRACKED_ICE_HOLO</t>
  </si>
  <si>
    <t>Line Holo Pikachu jack-o’-lantern stamp Trick or Trade BOOster Bundle exclusive</t>
  </si>
  <si>
    <t>Cosmos Holo "Gamestop" stamp gift with purchase exclusive (USA)</t>
  </si>
  <si>
    <t>Line Holo Pikachu jack-o’-lantern stamp Trick or Trade BOOster Bundle exclusive</t>
  </si>
  <si>
    <t>Cosmos Holo "Rebel Clash" stamp gift with purchase exclusive (various countries)</t>
  </si>
  <si>
    <t>Cosmos Holo Sword &amp; Shield Knock Out Collection exclusive</t>
  </si>
  <si>
    <t>Cracked Ice Holo Zacian Theme Deck exclusive</t>
  </si>
  <si>
    <t>Cracked Ice Holo Zamazenta Theme Deck exclusive</t>
  </si>
  <si>
    <t>Cosmos Holo Mighty Mysterious Tins exclusive</t>
  </si>
  <si>
    <t>Reverse Holo Regionals 2022 promo</t>
  </si>
  <si>
    <t>Reverse Holo Professor Program promo</t>
  </si>
  <si>
    <t>SWSH_REVERSE_MIRROR_ENERGY_BANNER_HOLO</t>
  </si>
  <si>
    <t>Sirfetch_d</t>
  </si>
  <si>
    <t>Cracked Ice Holo Galarian Darmanitan Theme Deck exclusive</t>
  </si>
  <si>
    <t>Cosmos Holo Mighty Mysterious Tins &amp; Pikachu V Box exclusive</t>
  </si>
  <si>
    <t>Cracked Ice Holo Galarian Sirfetch'd Theme Deck exclusive</t>
  </si>
  <si>
    <t>Cosmos Holo Mighty Mysterious Tins exclusive</t>
  </si>
  <si>
    <t>Cosmos Holo "Darkness Ablaze" stamp gift with purchase exclusive (various countries)</t>
  </si>
  <si>
    <t>Cracked Ice Holo Charizard Theme Deck exclusive</t>
  </si>
  <si>
    <t>Cosmos Holo Eevee Collector Chest exclusive</t>
  </si>
  <si>
    <t>Cosmos Holo Eevee Collector Chest exclusive</t>
  </si>
  <si>
    <t>Cracked Ice Holo Drednaw Theme Deck exclusive</t>
  </si>
  <si>
    <t>Cosmos Holo Silver Tempest Two Pack Blister exclusive</t>
  </si>
  <si>
    <t>Cosmos Holo Kyurem V Box exclusive</t>
  </si>
  <si>
    <t>Cosmos Holo "Vivid Voltage" stamp gift with purchase exclusive (various countries)</t>
  </si>
  <si>
    <t>Line Holo V Battle Deck—Venusaur vs. Blastoise exclusive</t>
  </si>
  <si>
    <t>Line Holo V Battle Deck—Victini vs. Gardevoir &amp; V Battle Deck—Rayquaza vs. Noivern exclusive</t>
  </si>
  <si>
    <t>Cosmos Holo Professor Juniper Tournament Collection exclusive</t>
  </si>
  <si>
    <t>Cosmos Holo Spring 2021 Collector Chest exclusive</t>
  </si>
  <si>
    <t>Cosmos Holo Spring 2021 Collector Chest exclusive</t>
  </si>
  <si>
    <t>Cosmos Holo silver snowflake stamp Holiday Calendar 2022 exclusive</t>
  </si>
  <si>
    <t>Cosmos Holo Galar Power Mini Tin 5-Pack &amp; Galar Pals Mini Tin 5-Pack &amp; Sinnoh Stars Mini Tin 5-Pack exclusive</t>
  </si>
  <si>
    <t>Cosmos Holo Klara Premium Tournament Collection exclusive</t>
  </si>
  <si>
    <t>Cosmos Holo Crown Zenith Collection—Regidrago V exclusive</t>
  </si>
  <si>
    <t>Cosmos Holo Galar Power Mini Tin 5-Pack, Galar Pals Mini Tin 5-Pack &amp; Sinnoh Stars Mini Tin 5-Pack exclusive</t>
  </si>
  <si>
    <t>Cosmos Holo Crown Zenith Collection—Regieleki V exclusive</t>
  </si>
  <si>
    <t>Cosmos Holo Hisuian Electrode V Box exclusive</t>
  </si>
  <si>
    <t>Cosmos Holo Boltund V Box exclusive</t>
  </si>
  <si>
    <t>Reverse Holo 2022 International Championships promo</t>
  </si>
  <si>
    <t>SWSH_REVERSE_MIRROR_HOLO</t>
  </si>
  <si>
    <t>Cosmos Holo Infernape V Box exclusive</t>
  </si>
  <si>
    <t>Cosmos Holo Mew V Box exclusive</t>
  </si>
  <si>
    <t>Cosmos Holo Cyrus Premium Tournament Collection exclusive</t>
  </si>
  <si>
    <t>Reverse Holo 2023 Oceania International Championships promo</t>
  </si>
  <si>
    <t>SWSH_REVERSE_REFRACTOR_HOLO</t>
  </si>
  <si>
    <t>Cosmos Holo Fall 2022 Collector Chest exclusive</t>
  </si>
  <si>
    <t>Cosmos Holo Virizion V Box exclusive</t>
  </si>
  <si>
    <t>Cosmos Holo Fall 2022 Collector Chest exclusive</t>
  </si>
  <si>
    <t>Cosmos Holo Pokémon GO Tins exclusive</t>
  </si>
  <si>
    <t>Cosmos Holo Pokémon GO Tins exclusive</t>
  </si>
  <si>
    <t>may be an extremely rare prize that doesn't count</t>
  </si>
  <si>
    <t>VERY_RARE_DO_NOT_CARE</t>
  </si>
  <si>
    <t>Non holo</t>
  </si>
  <si>
    <t>Holo but not unique</t>
  </si>
  <si>
    <t>Holo</t>
  </si>
  <si>
    <t>SWSH_REVERSE_LINE_HOLO</t>
  </si>
  <si>
    <t>Unnumbered_Promo</t>
  </si>
  <si>
    <t>SWSH_LINE_HOLO_ENERGY</t>
  </si>
  <si>
    <t>Colorless E</t>
  </si>
  <si>
    <t>Mr_Rime</t>
  </si>
  <si>
    <t xml:space="preserve">Cross referenced with: </t>
  </si>
  <si>
    <t>https://docs.google.com/spreadsheets/d/1tKA1HlFAjvzVNvg9x3YVy6BzOv1eRX0ICCgUPnpgZDY/edit#gid=0</t>
  </si>
  <si>
    <t>Note: Altaria Holo does not exist</t>
  </si>
  <si>
    <t>https://docs.google.com/spreadsheets/d/1tKA1HlFAjvzVNvg9x3YVy6BzOv1eRX0ICCgUPnpgZDY/edit#gid=149733058</t>
  </si>
  <si>
    <t>SWSH_LINE_HOLO_ENERGY_STAR</t>
  </si>
  <si>
    <t>Galar Collections</t>
  </si>
  <si>
    <t>Sword &amp; Shield Build &amp; Battle Box</t>
  </si>
  <si>
    <t>Gossifleur [25th Anniversary]</t>
  </si>
  <si>
    <t>Sword &amp; Shield Single Pack Blisters</t>
  </si>
  <si>
    <t>General Mills 25th Anniversary Mini Packs</t>
  </si>
  <si>
    <t>Wooloo [25th Anniversary]</t>
  </si>
  <si>
    <t>Morpeko [25th Anniversary]</t>
  </si>
  <si>
    <t>Sword &amp; Shield Three Pack Blisters</t>
  </si>
  <si>
    <t>Galarian Ponyta [25th Anniversary]</t>
  </si>
  <si>
    <t>Rebel Clash Build &amp; Battle Box</t>
  </si>
  <si>
    <t>Rebel Clash Single Pack Blisters</t>
  </si>
  <si>
    <t>Duraludon [GameStop logo]</t>
  </si>
  <si>
    <t>Rebel Clash Three Pack Blisters</t>
  </si>
  <si>
    <t>GameStop gift with purchase (USA)</t>
  </si>
  <si>
    <t>Morpeko Pin Collection</t>
  </si>
  <si>
    <t>Snorlax Pin Collection</t>
  </si>
  <si>
    <t>True Steel Premium Collections</t>
  </si>
  <si>
    <t>Darkness Ablaze Build &amp; Battle Box</t>
  </si>
  <si>
    <t>Pikachu [25th Anniversary]</t>
  </si>
  <si>
    <t>Darkness Ablaze Single Pack Blisters</t>
  </si>
  <si>
    <t>Hatenna [25th Anniversary]</t>
  </si>
  <si>
    <t>Darkness Ablaze Three Pack Blisters</t>
  </si>
  <si>
    <t>Champion's Path Pin Collection—Turffield Gym</t>
  </si>
  <si>
    <t>Champion's Path Pin Collection—Hulbury Gym</t>
  </si>
  <si>
    <t>Champion's Path Pin Collection—Motostoke Gym</t>
  </si>
  <si>
    <t>Champion's Path Special Pin Collection—Circhester</t>
  </si>
  <si>
    <t>Champion's Path Special Pin Collection—Stow-on-Side</t>
  </si>
  <si>
    <t>Champion's Path Pin Collection—Ballonlea Gym</t>
  </si>
  <si>
    <t>Champion's Path Pin Collection—Spikemuth Gym</t>
  </si>
  <si>
    <t>Champion's Path Pin Collection—Hammerlocke Gym</t>
  </si>
  <si>
    <t>Vivid Voltage Build &amp; Battle Box</t>
  </si>
  <si>
    <t>Vivid Voltage Single Pack Blisters</t>
  </si>
  <si>
    <t>Vivid Voltage Three Pack Blisters</t>
  </si>
  <si>
    <t>Special Delivery Pikachu</t>
  </si>
  <si>
    <t>Canadian Pokémon Center launch purchase campaign</t>
  </si>
  <si>
    <t>Special Delivery Charizard</t>
  </si>
  <si>
    <t>UK Pokémon Center launch purchase campaign</t>
  </si>
  <si>
    <t>Shining Fates Mad Party Pin Collection—Galarian Mr. Rime</t>
  </si>
  <si>
    <t>Shining Fates Mad Party Pin Collection—Dedenne</t>
  </si>
  <si>
    <t>Shining Fates Mad Party Pin Collection—Polteageist</t>
  </si>
  <si>
    <t>Shining Fates Mad Party Pin Collection—Bunnelby</t>
  </si>
  <si>
    <t>Battle Styles Build &amp; Battle Box</t>
  </si>
  <si>
    <t>Battle Styles Single Pack Blisters</t>
  </si>
  <si>
    <t>Battle Styles Three Pack Blisters</t>
  </si>
  <si>
    <t>Chilling Reign Build &amp; Battle Box</t>
  </si>
  <si>
    <t>Chilling Reign Single Pack Blisters</t>
  </si>
  <si>
    <t>Chilling Reign Three Pack Blisters</t>
  </si>
  <si>
    <t>Marnie Premium Tournament Collection</t>
  </si>
  <si>
    <t>Evolving Skies Build &amp; Battle Box</t>
  </si>
  <si>
    <t>Evolving Skies Single Pack Blisters</t>
  </si>
  <si>
    <t>Evolving Skies Three Pack Blisters</t>
  </si>
  <si>
    <t>Holiday Calendar 2022</t>
  </si>
  <si>
    <t>Professor Burnet [Professor Program]</t>
  </si>
  <si>
    <t>Professor Program promo</t>
  </si>
  <si>
    <t>Fusion Strike Build &amp; Battle Box</t>
  </si>
  <si>
    <t>Fusion Strike Single Pack Blisters</t>
  </si>
  <si>
    <t>Fusion Strike Three Pack Blisters</t>
  </si>
  <si>
    <t>Special Delivery Bidoof</t>
  </si>
  <si>
    <t>Bidoof Day Pokémon Center purchase campaign</t>
  </si>
  <si>
    <t>Professor's Research [Professor Willow]</t>
  </si>
  <si>
    <t>Pokémon GO V Battle Deck—Mewtwo vs. Melmetal</t>
  </si>
  <si>
    <t>Brilliant Stars Build &amp; Battle Box</t>
  </si>
  <si>
    <t>Brilliant Stars Single Pack Blisters</t>
  </si>
  <si>
    <t>Brilliant Stars Three Pack Blisters</t>
  </si>
  <si>
    <t>Astral Radiance Build &amp; Battle Box</t>
  </si>
  <si>
    <t>Astral Radiance Single Pack Blisters</t>
  </si>
  <si>
    <t>Astral Radiance Three Pack Blisters</t>
  </si>
  <si>
    <t>Collector Bundle</t>
  </si>
  <si>
    <t>Pokémon GO Pin Collection—Bulbasaur</t>
  </si>
  <si>
    <t>Pokémon GO Pin Collection—Charmander</t>
  </si>
  <si>
    <t>Pokémon GO Pin Collection—Squirtle</t>
  </si>
  <si>
    <t>Pokémon GO Tins</t>
  </si>
  <si>
    <t>Lost Origin Build &amp; Battle Box</t>
  </si>
  <si>
    <t>Lost Origin Single Pack Blisters</t>
  </si>
  <si>
    <t>Lost Origin Three Pack Blisters</t>
  </si>
  <si>
    <t>Silver Tempest Build &amp; Battle Box</t>
  </si>
  <si>
    <t>Silver Tempest Single Pack Blisters</t>
  </si>
  <si>
    <t>Silver Tempest Three Pack Blisters</t>
  </si>
  <si>
    <t>Crown Zenith Pin Collection—Rillaboom</t>
  </si>
  <si>
    <t>Crown Zenith Pin Collection—Cinderace</t>
  </si>
  <si>
    <t>Crown Zenith Pin Collection—Inteleon</t>
  </si>
  <si>
    <t>SWSH_SEQUIN_HOLO</t>
  </si>
  <si>
    <t>SWSH_MIRROR_HOLO</t>
  </si>
  <si>
    <t>SWSH_Promo</t>
  </si>
  <si>
    <t>Perrserker</t>
  </si>
  <si>
    <t>Basculegion</t>
  </si>
  <si>
    <t>Mc_Donalds_2021</t>
  </si>
  <si>
    <t>SWSH_CONFETTI_HOLO</t>
  </si>
  <si>
    <t>Mc_Donalds_2022</t>
  </si>
  <si>
    <t>Cursola</t>
  </si>
  <si>
    <t>Runerigus</t>
  </si>
  <si>
    <t>Overqwil</t>
  </si>
  <si>
    <t>Sneasler</t>
  </si>
  <si>
    <t>SWSH_REVERSE_ENERGY_BANNER_HOLO</t>
  </si>
  <si>
    <t>LC</t>
  </si>
  <si>
    <t>e</t>
  </si>
  <si>
    <t>EX</t>
  </si>
  <si>
    <t>EX HL</t>
  </si>
  <si>
    <t>EX FRLG</t>
  </si>
  <si>
    <t>EX TRR</t>
  </si>
  <si>
    <t>EX DE</t>
  </si>
  <si>
    <t>EX EM</t>
  </si>
  <si>
    <t>EX UF</t>
  </si>
  <si>
    <t>EX DS</t>
  </si>
  <si>
    <t>EX LM</t>
  </si>
  <si>
    <t>EX HP</t>
  </si>
  <si>
    <t>EX CG</t>
  </si>
  <si>
    <t>EX DF</t>
  </si>
  <si>
    <t>EX PK</t>
  </si>
  <si>
    <t>DPPt</t>
  </si>
  <si>
    <t>HGSS</t>
  </si>
  <si>
    <t>BWXY Mirror</t>
  </si>
  <si>
    <t>BWXY Plasma</t>
  </si>
  <si>
    <t>BWXY Aqua</t>
  </si>
  <si>
    <t>BWXY Magma</t>
  </si>
  <si>
    <t>BWXY Energy</t>
  </si>
  <si>
    <t>EV</t>
  </si>
  <si>
    <t>SM</t>
  </si>
  <si>
    <t>SWSH</t>
  </si>
  <si>
    <t>Sprigatito</t>
  </si>
  <si>
    <t>Mirage Holo Paldea Collection exclusive</t>
  </si>
  <si>
    <t>Arboliva</t>
  </si>
  <si>
    <t>Line Holo Paldea Evolved Premium Checklane Blisters exclusive</t>
  </si>
  <si>
    <t>Fuecoco</t>
  </si>
  <si>
    <t>Mirage Holo Paldea Collection exclusive</t>
  </si>
  <si>
    <t>Armarouge</t>
  </si>
  <si>
    <t>Line Holo Paldea Evolved Premium Checklane Blisters exclusive</t>
  </si>
  <si>
    <t>Quaxly</t>
  </si>
  <si>
    <t>Quaquaval</t>
  </si>
  <si>
    <t>Non Holo Scarlet &amp; Violet Build &amp; Battle Box exclusive</t>
  </si>
  <si>
    <t>Dondozo</t>
  </si>
  <si>
    <t>Non Holo Scarlet &amp; Violet Build &amp; Battle Box exclusive</t>
  </si>
  <si>
    <t>Cosmos Holo Cyclizar ex Box exclusive</t>
  </si>
  <si>
    <t>Pawmot</t>
  </si>
  <si>
    <t>Miraidon</t>
  </si>
  <si>
    <t>Non Holo Ampharos ex Battle Deck exclusive</t>
  </si>
  <si>
    <t>Miraidonex</t>
  </si>
  <si>
    <t>Jumbo "Scarlet &amp; Violet" stamp gift with purchase exclusive (various countries)</t>
  </si>
  <si>
    <t>Greavard</t>
  </si>
  <si>
    <t>Mirage Holo Mimikyu ex Box exclusive</t>
  </si>
  <si>
    <t>Annihilape</t>
  </si>
  <si>
    <t>Non Holo Lucario ex Battle Deck exclusive</t>
  </si>
  <si>
    <t>Koraidon</t>
  </si>
  <si>
    <t>Non Holo Lucario ex Battle Deck exclusive</t>
  </si>
  <si>
    <t>Koraidonex</t>
  </si>
  <si>
    <t>Revavroom</t>
  </si>
  <si>
    <t>Lechonk</t>
  </si>
  <si>
    <t>Reverse Holo "GameStop" stamp gift with purchase exclusive (USA &amp; Canada)</t>
  </si>
  <si>
    <t>Reverse Holo "Scarlet &amp; Violet" stamp gift with purchase exclusive (Europe &amp; Asia)</t>
  </si>
  <si>
    <t>Reverse Holo "EB Games" stamp gift with purchase exclusive (Australia &amp; NZ)</t>
  </si>
  <si>
    <t>Holo Oinkologne ex Box exclusive</t>
  </si>
  <si>
    <t>Reverse Holo "Pokémon Center" stamp Scarlet &amp; Violet preorder promo</t>
  </si>
  <si>
    <t>Reverse Holo "Scarlet &amp; Violet" stamp Best Buy gift with purchase exclusive (USA)</t>
  </si>
  <si>
    <t>Cyclizar</t>
  </si>
  <si>
    <t>Arven</t>
  </si>
  <si>
    <t>Reverse Holo Regionals 2023 promo</t>
  </si>
  <si>
    <t>Professor's Research [Professor Sada]</t>
  </si>
  <si>
    <t>Non Holo Scarlet &amp; Violet Build &amp; Battle Box, Paldea Evolved Build &amp; Battle Box, Trainer's Toolkit 2023 &amp; Obsidian Flames Build &amp; Battle Box exclusive</t>
  </si>
  <si>
    <t>Professor's Research [Professor Turo]</t>
  </si>
  <si>
    <t>Non Holo Scarlet &amp; Violet Build &amp; Battle Box, Paldea Evolved Build &amp; Battle Box, Trainer's Toolkit 2023 &amp; Obsidian Flames Build &amp; Battle Box exclusive</t>
  </si>
  <si>
    <t>Scarlet_Violet</t>
  </si>
  <si>
    <t>Last updated:</t>
  </si>
  <si>
    <t>TBA</t>
  </si>
  <si>
    <t>SV_MIRAGE_HOLO</t>
  </si>
  <si>
    <t>SV_LINE_HOLO</t>
  </si>
  <si>
    <t>SV_COSMOS_HOLO</t>
  </si>
  <si>
    <t>Common</t>
  </si>
  <si>
    <t>Uncommon</t>
  </si>
  <si>
    <t>Floragato</t>
  </si>
  <si>
    <t>Meowscarada</t>
  </si>
  <si>
    <t>Rare</t>
  </si>
  <si>
    <t>Tarountula</t>
  </si>
  <si>
    <t>Double Rare</t>
  </si>
  <si>
    <t>Smoliv</t>
  </si>
  <si>
    <t>Dolliv</t>
  </si>
  <si>
    <t>Toedscool</t>
  </si>
  <si>
    <t>Toedscruel</t>
  </si>
  <si>
    <t>Capsakid</t>
  </si>
  <si>
    <t>Scovillain</t>
  </si>
  <si>
    <t>Crocalor</t>
  </si>
  <si>
    <t>Skeledirge</t>
  </si>
  <si>
    <t>Charcadet</t>
  </si>
  <si>
    <t>Quaxwell</t>
  </si>
  <si>
    <t>Wiglett</t>
  </si>
  <si>
    <t>Wugtrio</t>
  </si>
  <si>
    <t>Cetoddle</t>
  </si>
  <si>
    <t>Cetitan</t>
  </si>
  <si>
    <t>Tatsugiri</t>
  </si>
  <si>
    <t>Pawmi</t>
  </si>
  <si>
    <t>Pawmo</t>
  </si>
  <si>
    <t>Wattrel</t>
  </si>
  <si>
    <t>Kilowattrel</t>
  </si>
  <si>
    <t>Fidough</t>
  </si>
  <si>
    <t>Dachsbun</t>
  </si>
  <si>
    <t>Flittle</t>
  </si>
  <si>
    <t>Espathra</t>
  </si>
  <si>
    <t>Houndstone</t>
  </si>
  <si>
    <t>Klawf</t>
  </si>
  <si>
    <t>Kingambit</t>
  </si>
  <si>
    <t>Maschiff</t>
  </si>
  <si>
    <t>Mabosstiff</t>
  </si>
  <si>
    <t>Bombirdier</t>
  </si>
  <si>
    <t>Varoom</t>
  </si>
  <si>
    <t>Oinkologne</t>
  </si>
  <si>
    <t>Tandemaus</t>
  </si>
  <si>
    <t>Maushold</t>
  </si>
  <si>
    <t>Squawkabilly</t>
  </si>
  <si>
    <t>Flamigo</t>
  </si>
  <si>
    <t>Beach Court</t>
  </si>
  <si>
    <t>Defiance Band</t>
  </si>
  <si>
    <t>Electric Generator</t>
  </si>
  <si>
    <t>Jacq</t>
  </si>
  <si>
    <t>Katy</t>
  </si>
  <si>
    <t>Mesagoza</t>
  </si>
  <si>
    <t>Miriam</t>
  </si>
  <si>
    <t>Nemona</t>
  </si>
  <si>
    <t>Penny</t>
  </si>
  <si>
    <t>Picnic Basket</t>
  </si>
  <si>
    <t>Rock Chestplate</t>
  </si>
  <si>
    <t>Team Star Grunt</t>
  </si>
  <si>
    <t>Youngster</t>
  </si>
  <si>
    <t>Spidops</t>
  </si>
  <si>
    <t>SV_REVERSE_ROCKY_HOLO</t>
  </si>
  <si>
    <t>Lokix</t>
  </si>
  <si>
    <t>Non Holo Paldea Evolved Build &amp; Battle Box exclusive</t>
  </si>
  <si>
    <t>Mirage Holo Summer 2023 Collector Chest exclusive</t>
  </si>
  <si>
    <t>Baxcalibur</t>
  </si>
  <si>
    <t>Non Holo Paldea Evolved Build &amp; Battle Box &amp; Chien-Pao ex Battle Deck exclusive</t>
  </si>
  <si>
    <t>Tinkaton</t>
  </si>
  <si>
    <t>Non Holo Paldea Evolved Build &amp; Battle Box exclusive</t>
  </si>
  <si>
    <t>"GameStop" stamp gift with purchase exclusive (USA &amp; Canada)</t>
  </si>
  <si>
    <t>Cosmos Holo Annihilape ex Box exclusive</t>
  </si>
  <si>
    <t>Boss's Orders [Ghetsis]</t>
  </si>
  <si>
    <t>Paldea_Evolved</t>
  </si>
  <si>
    <t>Nymble</t>
  </si>
  <si>
    <t>Bramblin</t>
  </si>
  <si>
    <t>Brambleghast</t>
  </si>
  <si>
    <t>Rellor</t>
  </si>
  <si>
    <t>Paldean Tauros</t>
  </si>
  <si>
    <t>Veluza</t>
  </si>
  <si>
    <t>Frigibax</t>
  </si>
  <si>
    <t>Arctibax</t>
  </si>
  <si>
    <t>Tadbulb</t>
  </si>
  <si>
    <t>Ceruledge</t>
  </si>
  <si>
    <t>Rabsca</t>
  </si>
  <si>
    <t>Tinkatink</t>
  </si>
  <si>
    <t>Tinkatuff</t>
  </si>
  <si>
    <t>Nacli</t>
  </si>
  <si>
    <t>Naclstack</t>
  </si>
  <si>
    <t>Garganacl</t>
  </si>
  <si>
    <t>Glimmet</t>
  </si>
  <si>
    <t>Glimmora</t>
  </si>
  <si>
    <t>Paldean Wooper</t>
  </si>
  <si>
    <t>Shroodle</t>
  </si>
  <si>
    <t>Grafaiai</t>
  </si>
  <si>
    <t>Orthworm</t>
  </si>
  <si>
    <t>Farigiraf</t>
  </si>
  <si>
    <t>Dudunsparce</t>
  </si>
  <si>
    <t>Artazon</t>
  </si>
  <si>
    <t>Bravery Charm</t>
  </si>
  <si>
    <t>Calamitous Snowy Mountain</t>
  </si>
  <si>
    <t>Calamitous Wasteland</t>
  </si>
  <si>
    <t>Clavell</t>
  </si>
  <si>
    <t>Delivery Drone</t>
  </si>
  <si>
    <t>Dendra</t>
  </si>
  <si>
    <t>Falkner</t>
  </si>
  <si>
    <t>Fighting Au Lait</t>
  </si>
  <si>
    <t>Giacomo</t>
  </si>
  <si>
    <t>Grusha</t>
  </si>
  <si>
    <t>Iono</t>
  </si>
  <si>
    <t>Practice Studio</t>
  </si>
  <si>
    <t>Saguaro</t>
  </si>
  <si>
    <t>Jet Energy</t>
  </si>
  <si>
    <t>Luminous Energy</t>
  </si>
  <si>
    <t>Reversal Energy</t>
  </si>
  <si>
    <t>Therapeutic Energy</t>
  </si>
  <si>
    <t>Paldean_Tauros</t>
  </si>
  <si>
    <t>Paldean_Wooper</t>
  </si>
  <si>
    <t>Sprigatito Paldea Collection</t>
  </si>
  <si>
    <t>Fuecoco Paldea Collection</t>
  </si>
  <si>
    <t>Quaxly Paldea Collection</t>
  </si>
  <si>
    <t>Scarlet &amp; Violet Build &amp; Battle Box</t>
  </si>
  <si>
    <t>Scarlet &amp; Violet Single Pack Blisters</t>
  </si>
  <si>
    <t>Scarlet &amp; Violet Three Pack Blisters</t>
  </si>
  <si>
    <t>Ampharos ex Battle Deck</t>
  </si>
  <si>
    <t>Paldea Evolved Build &amp; Battle Box</t>
  </si>
  <si>
    <t>Paldea Evolved Single Pack Blisters</t>
  </si>
  <si>
    <t>Paldea Evolved Three Pack Blisters</t>
  </si>
  <si>
    <t>Palafin</t>
  </si>
  <si>
    <t>Obsidian Flames Build &amp; Battle Box</t>
  </si>
  <si>
    <t>Obsidian Flames Single Pack Blisters</t>
  </si>
  <si>
    <t>Obsidian Flames Three Pack Blisters</t>
  </si>
  <si>
    <t>151 Poster Collection</t>
  </si>
  <si>
    <t>SV_Promo</t>
  </si>
  <si>
    <t>Lugia ex</t>
  </si>
  <si>
    <t>no</t>
  </si>
  <si>
    <t>Computer Search</t>
  </si>
  <si>
    <t>Sun Seed</t>
  </si>
  <si>
    <t>Professor Oak</t>
  </si>
  <si>
    <t>Boss's Orders</t>
  </si>
  <si>
    <t>Rocket's Admin</t>
  </si>
  <si>
    <t>Basic Grass Energy</t>
  </si>
  <si>
    <t>Basic Fighting Energy</t>
  </si>
  <si>
    <t>Suicune ex</t>
  </si>
  <si>
    <t>Lt. Surge's Raticate</t>
  </si>
  <si>
    <t>Drops in the Ocean</t>
  </si>
  <si>
    <t>Basic Water Energy</t>
  </si>
  <si>
    <t>Basic Psychic Energy</t>
  </si>
  <si>
    <t>Ho-Oh ex</t>
  </si>
  <si>
    <t>Scorching Charcoal</t>
  </si>
  <si>
    <t>Basic Fire Energy</t>
  </si>
  <si>
    <t>OS</t>
  </si>
  <si>
    <t>DP</t>
  </si>
  <si>
    <t>BWXY</t>
  </si>
  <si>
    <t>SV</t>
  </si>
  <si>
    <t>-</t>
  </si>
  <si>
    <t>Finizen</t>
  </si>
  <si>
    <t>Bellibolt</t>
  </si>
  <si>
    <t>Paldean Clodsire</t>
  </si>
  <si>
    <t>Brassius</t>
  </si>
  <si>
    <t>Geeta</t>
  </si>
  <si>
    <t>Letter of Encouragement</t>
  </si>
  <si>
    <t>Ortega</t>
  </si>
  <si>
    <t>Patrol Cap</t>
  </si>
  <si>
    <t>Pokémon League Headquarters</t>
  </si>
  <si>
    <t>Poppy</t>
  </si>
  <si>
    <t>Ryme</t>
  </si>
  <si>
    <t>Town Store</t>
  </si>
  <si>
    <t>Vengeful Punch</t>
  </si>
  <si>
    <t>Clodsire</t>
  </si>
  <si>
    <t>Obsidian_Flames</t>
  </si>
  <si>
    <t>SV_SMOOTH_COSMOS_HOLO</t>
  </si>
  <si>
    <t>Ultra-Rare Rare</t>
  </si>
  <si>
    <t>Basic Lightning Energy</t>
  </si>
  <si>
    <t>Basic Darkness Energy</t>
  </si>
  <si>
    <t>Basic Metal Energy</t>
  </si>
  <si>
    <t>SWSH_PIXEL_COSMOS_HOLO</t>
  </si>
  <si>
    <t>SWSH_PIXEL_COSMOS_HOLO_ENERGY_STAR</t>
  </si>
  <si>
    <t>SWSH_REVERSE_PIXEL_COSMOS_HOLO</t>
  </si>
  <si>
    <t>SV_PIXEL_COSMOS_HOLO</t>
  </si>
  <si>
    <t>SV_151</t>
  </si>
  <si>
    <t>Antique Dome Fossil</t>
  </si>
  <si>
    <t>Antique Helix Fossil</t>
  </si>
  <si>
    <t>Antique Old Amber</t>
  </si>
  <si>
    <t>Big Air Balloon</t>
  </si>
  <si>
    <t>Bill's Transfer</t>
  </si>
  <si>
    <t>Cycling Road</t>
  </si>
  <si>
    <t>Daisy's Help</t>
  </si>
  <si>
    <t>Energy Sticker</t>
  </si>
  <si>
    <t>Erika's Invitation</t>
  </si>
  <si>
    <t>Giovanni's Charisma</t>
  </si>
  <si>
    <t>Grabber</t>
  </si>
  <si>
    <t>Protective Goggles</t>
  </si>
  <si>
    <t>Rigid Band</t>
  </si>
  <si>
    <t>Paradox_Rift</t>
  </si>
  <si>
    <t>Wo-Chien</t>
  </si>
  <si>
    <t>Iron Moth</t>
  </si>
  <si>
    <t>Chi-Yu</t>
  </si>
  <si>
    <t>Iron Bundle</t>
  </si>
  <si>
    <t>Chien-Pao</t>
  </si>
  <si>
    <t>Scream Tail</t>
  </si>
  <si>
    <t>Gimmighoul</t>
  </si>
  <si>
    <t>Slither Wing</t>
  </si>
  <si>
    <t>Ting-Lu</t>
  </si>
  <si>
    <t>Brute Bonnet</t>
  </si>
  <si>
    <t>Iron Jugulis</t>
  </si>
  <si>
    <t>Ancient Booster Energy Capsule</t>
  </si>
  <si>
    <t>Cursed Duster</t>
  </si>
  <si>
    <t>Defiance Vest</t>
  </si>
  <si>
    <t>Earthen Vessel</t>
  </si>
  <si>
    <t>Future Booster Energy Capsule</t>
  </si>
  <si>
    <t>Larry</t>
  </si>
  <si>
    <t>Luxurious Cape</t>
  </si>
  <si>
    <t>Mela</t>
  </si>
  <si>
    <t>Norman</t>
  </si>
  <si>
    <t>Parasol Lady</t>
  </si>
  <si>
    <t>Professor Sada's Vitality</t>
  </si>
  <si>
    <t>Professor Turo's Scenario</t>
  </si>
  <si>
    <t>Rika</t>
  </si>
  <si>
    <t>Roark</t>
  </si>
  <si>
    <t>Shauntal</t>
  </si>
  <si>
    <t>Snorlax Doll</t>
  </si>
  <si>
    <t>Technical Machine: Blindside</t>
  </si>
  <si>
    <t>Technical Machine: Devolution</t>
  </si>
  <si>
    <t>Technical Machine: Evolution</t>
  </si>
  <si>
    <t>Technical Machine: Turbo Energize</t>
  </si>
  <si>
    <t>Techno Radar</t>
  </si>
  <si>
    <t>Tulip</t>
  </si>
  <si>
    <t>Medical Energy</t>
  </si>
  <si>
    <t>Wo_Chien</t>
  </si>
  <si>
    <t>Iron_Moth</t>
  </si>
  <si>
    <t>Chi_Yu</t>
  </si>
  <si>
    <t>Iron_Bundle</t>
  </si>
  <si>
    <t>Chien_Pao</t>
  </si>
  <si>
    <t>Scream_Tail</t>
  </si>
  <si>
    <t>Slither_Wing</t>
  </si>
  <si>
    <t>Ting_Lu</t>
  </si>
  <si>
    <t>Brute_Bonnet</t>
  </si>
  <si>
    <t>Iron_Jugulis</t>
  </si>
  <si>
    <t>SV_MIRAGE_HOLO_FUTURE</t>
  </si>
  <si>
    <t>SV_MIRAGE_HOLO_ANCIENT</t>
  </si>
  <si>
    <t>SV_REVERSE_ANCIENT_HOLO</t>
  </si>
  <si>
    <t>SV_REVERSE_FUTURE_HOLO</t>
  </si>
  <si>
    <t>Only the promos from Iron Valiant ex Box &amp; Roaring Moon ex Box are added (need to check for smooth cosmos)</t>
  </si>
  <si>
    <t>Check evo blister promos:</t>
  </si>
  <si>
    <t>https://twitter.com/DJGigabyte/status/1720833660260118563</t>
  </si>
  <si>
    <t>Gholdengo</t>
  </si>
  <si>
    <t>Atticus</t>
  </si>
  <si>
    <t>Clive</t>
  </si>
  <si>
    <t>Moonlit Hill</t>
  </si>
  <si>
    <t>Nemona's Backpack</t>
  </si>
  <si>
    <t>Paldean Student</t>
  </si>
  <si>
    <t>Technical Machine: Crisis Punch</t>
  </si>
  <si>
    <t>Paldean_Fates</t>
  </si>
  <si>
    <t>Boss's Orders [Ghetsis]</t>
  </si>
  <si>
    <t>Super Energy Retrieval</t>
  </si>
  <si>
    <t>SV_REVERSE_PIXEL_COSMOS_HOLO</t>
  </si>
  <si>
    <t>SWSH_PIXEL_COSMOS_HOLO_LOST</t>
  </si>
  <si>
    <t>Classic_Blastoise</t>
  </si>
  <si>
    <t>Classic_Venusaur</t>
  </si>
  <si>
    <t>Classic_Charizard</t>
  </si>
  <si>
    <t>E</t>
  </si>
  <si>
    <t>NEO</t>
  </si>
  <si>
    <t>Lt. Surge's Rattata</t>
  </si>
  <si>
    <t>Lechonk (Scarlet &amp; Violet 154; Cosmos Holofoil)</t>
  </si>
  <si>
    <t>Klawf (Scarlet &amp; Violet 122; Cosmos Holofoil)</t>
  </si>
  <si>
    <t>Gyarados (Paldea Evolved 043; Cosmos Holofoil)</t>
  </si>
  <si>
    <t>Luxray (Paldea Evolved 071; Cosmos Holofoil)</t>
  </si>
  <si>
    <t>Orthworm (Paldea Evolved 151; Cosmos Holofoil)</t>
  </si>
  <si>
    <t>Meowscarada (Scarlet &amp; Violet 015; Cosmos Holofoil)</t>
  </si>
  <si>
    <t>Meowscarada (Scarlet &amp; Violet 015; Snowflake Holofoil)</t>
  </si>
  <si>
    <t>Skeledirge (Scarlet &amp; Violet 038; Cosmos Holofoil)</t>
  </si>
  <si>
    <t>Skeledirge (Scarlet &amp; Violet 038; Snowflake Holofoil)</t>
  </si>
  <si>
    <t>Quaquaval (Scarlet &amp; Violet 054; Cosmos Holofoil)</t>
  </si>
  <si>
    <t>Quaquaval (Scarlet &amp; Violet 054; Snowflake Holofoil)</t>
  </si>
  <si>
    <t>Iron Jugulis (Paradox Rift 158; Pixel Cosmos Holofoil)</t>
  </si>
  <si>
    <t>Maschiff (Paldea Evolved 142; Cosmos Holofoil)</t>
  </si>
  <si>
    <t>Pawmi (Paldea Evolved 074; Cosmos Holofoil)</t>
  </si>
  <si>
    <t>Pawmo (Paldea Evolved 075; Cosmos Holofoil)</t>
  </si>
  <si>
    <t>Tandemaus (Paldea Evolved 167; Cosmos Holofoil)</t>
  </si>
  <si>
    <t>Shroodle (SVP Promo 099; Cosmos Holofoil)</t>
  </si>
  <si>
    <t>Iono (Paldea Evolved 185; Cosmos Holofoil; Iono Zone stamp)</t>
  </si>
  <si>
    <t>Baxcalibur (Paldea Evolved 060; Cosmos Holofoil)</t>
  </si>
  <si>
    <t>Garganacl (Paldea Evolved 123; Cosmos Holofoil)</t>
  </si>
  <si>
    <t>Palafin (Obsidian Flames 062; Cosmos Holofoil)</t>
  </si>
  <si>
    <t>Ceruledge (Paldea Evolved 098; Cosmos Holofoil)</t>
  </si>
  <si>
    <t>Charcadet (Paradox Rift 026; Cosmos Holofoil)</t>
  </si>
  <si>
    <t>Spiritomb (Scarlet &amp; Violet 129; Cosmos Holofoil)</t>
  </si>
  <si>
    <t>Larvitar (Paldea Evolved 110; Cosmos Holofoil)</t>
  </si>
  <si>
    <t>Pupitar (Paldea Evolved 111; Cosmos Holofoil)</t>
  </si>
  <si>
    <t>Tyranitar (Paldea Evolved 135; Cosmos Holofoil)</t>
  </si>
  <si>
    <t>Sableye (Paldea Evolved 136; Cosmos Holofoil)</t>
  </si>
  <si>
    <t>Slakoth (Paldea Evolved 160; Cosmos Holofoil)</t>
  </si>
  <si>
    <t>Vigoroth (Paldea Evolved 161; Cosmos Holofoil)</t>
  </si>
  <si>
    <t>Slaking (Paldea Evolved 162; Cosmos Holofoil)</t>
  </si>
  <si>
    <t>Darkrai (Obsidian Flames 136; Cosmos Holofoil)</t>
  </si>
  <si>
    <t>Finizen (Twilight Masquerade 059; Cosmos Holofoil)</t>
  </si>
  <si>
    <t>Palafin (Twilight Masquerade 060; Cosmos Holofoil)</t>
  </si>
  <si>
    <t>Scream Tail (Temporal Forces 077; Cosmos Holofoil)</t>
  </si>
  <si>
    <t>Iron Valiant (Temporal Forces 079; Cosmos Holofoil)</t>
  </si>
  <si>
    <t>Espathra (Paradox Rift 081; Cosmos Holofoil)</t>
  </si>
  <si>
    <t>Iron Valiant</t>
  </si>
  <si>
    <t>Iron_Valiant</t>
  </si>
  <si>
    <t>SV_SNOWFLAKE_HOLO</t>
  </si>
  <si>
    <t>Temporal_Forces</t>
  </si>
  <si>
    <t>Twilight_Masquerade</t>
  </si>
  <si>
    <t>DELETED</t>
  </si>
  <si>
    <t>SV_PIXEL_COSMOS_HOLO_FUTURE</t>
  </si>
  <si>
    <t>SV_PIXEL_COSMOS_HOLO_ANCIENT</t>
  </si>
  <si>
    <t>Roaring Moon</t>
  </si>
  <si>
    <t>Roaring_Moon</t>
  </si>
  <si>
    <t>Buddy-Buddy Poffin</t>
  </si>
  <si>
    <t>Ciphermaniac's Codebreaking</t>
  </si>
  <si>
    <t>Explorer's Guidance</t>
  </si>
  <si>
    <t>Full Metal Lab</t>
  </si>
  <si>
    <t>Perilous Jungle</t>
  </si>
  <si>
    <t>Rescue Board</t>
  </si>
  <si>
    <t>Mist Energy</t>
  </si>
  <si>
    <t>Carvanha (SVP Promo 093; Cosmos Holofoil)</t>
  </si>
  <si>
    <t>Bellibolt (SVP Promo 094; Cosmos Holofoil)</t>
  </si>
  <si>
    <t>Cleffa (SVP Promo 095; Cosmos Holofoil)</t>
  </si>
  <si>
    <t>Cyclizar (SVP Promo 096; Cosmos Holofoil)</t>
  </si>
  <si>
    <t>Scovillain (Obsidian Flames 025; Cosmos Holofoil)</t>
  </si>
  <si>
    <t>Togekiss (Obsidian Flames 085; Cosmos Holofoil)</t>
  </si>
  <si>
    <t>Toxel (SVP Promo 119; Cosmos Holofoil)</t>
  </si>
  <si>
    <t>Pupitar (SVP Promo 120; Cosmos Holofoil)</t>
  </si>
  <si>
    <t>Revavroom (SVP Promo 121; Cosmos Holofoil)</t>
  </si>
  <si>
    <t>Snorlax (SVP Promo 122; Cosmos Holofoil)</t>
  </si>
  <si>
    <t>Kingdra (Paradox Rift 032; Cosmos Holofoil)</t>
  </si>
  <si>
    <t>Lokix (Paradox Rift 122; Cosmos Holofoil)</t>
  </si>
  <si>
    <t>Steelix (Paradox Rift 125; Cosmos Holofoil)</t>
  </si>
  <si>
    <t>Porygon-Z (Paradox Rift 144; Cosmos Holofoil)</t>
  </si>
  <si>
    <t>Pawniard (Obsidian Flames 148; Cosmos Holofoil)</t>
  </si>
  <si>
    <t>Bisharp (Obsidian Flames 149; Cosmos Holofoil)</t>
  </si>
  <si>
    <t>Horsea (Shrouded Fable 010; Cosmos Holofoil)</t>
  </si>
  <si>
    <t>Seadra (Shrouded Fable 011; Cosmos Holofoil)</t>
  </si>
  <si>
    <t>Froakie (Obsidian Flames 056; Cosmos Holofoil)</t>
  </si>
  <si>
    <t>Frogadier (Obsidian Flames 057; Cosmos Holofoil)</t>
  </si>
  <si>
    <t>Pecharunt (SVP Promo 149; Cosmos Holofoil)</t>
  </si>
  <si>
    <t>Pecharunt</t>
  </si>
  <si>
    <t>Shrouded_Fable</t>
  </si>
  <si>
    <t>Tinkaton (Paldea Evolved 105; Cosmos Holofoil)</t>
  </si>
  <si>
    <t>Glimmora (Paldea Evolved 126; Cosmos Holofoil)</t>
  </si>
  <si>
    <t>Hydreigon (Paldea Evolved 140; Cosmos Holofoil)</t>
  </si>
  <si>
    <t>Charmander (Obsidian Flames 26; Mirage Holo)</t>
  </si>
  <si>
    <t>Charmeleon (Obsidian Flames 27; Mirage Holo)</t>
  </si>
  <si>
    <t>Professor Sada's Vitality (Paradox Rift 170; Reverse Line Holo Professor Program stamp)</t>
  </si>
  <si>
    <t>Professor Turo's Scenario (Paradox Rift 171; Reverse Line Holo Professor Program stamp)</t>
  </si>
  <si>
    <t>Ceruledge (Paldean Fates 40; Cosmos Holo "Pokémon Day 2024" stamp)</t>
  </si>
  <si>
    <t>Koraidon (Temporal Force 119; Cosmos Holo "Temporal Forces" stamp)</t>
  </si>
  <si>
    <t>Miraidon (Temporal Force 121; Cosmos Holo "Temporal Forces" stamp)</t>
  </si>
  <si>
    <t>Sinistcha (Twilight Masquerade 22; Cosmos Holo "Twilight Masquerade" stamp)</t>
  </si>
  <si>
    <t>Teal Mask Ogerpon (Twilight Masquerade 24; Cosmos Holo "Twilight Masquerade" stamp)</t>
  </si>
  <si>
    <t>Technical Machine: Evolution (Paradox Rift 178; Reverse Plain Holo "League")</t>
  </si>
  <si>
    <t>Buddy-Buddy Poffin (Temporal Forces 144; Reverse Plain Holo "League")</t>
  </si>
  <si>
    <t>Super Rod (Paldea Evolved 188; Reverse Plain Holo "League")</t>
  </si>
  <si>
    <t>Nest Ball (Scarlet &amp; Violet 181; Reverse Plain Holo "League")</t>
  </si>
  <si>
    <t>Teal_Mask_Ogerpon</t>
  </si>
  <si>
    <t>Teal Mask Ogerpon</t>
  </si>
  <si>
    <t>Sinistcha</t>
  </si>
  <si>
    <t>SV_REVERSE_LINE_HOLO</t>
  </si>
  <si>
    <t>SV_REVERSE_PLAIN_HOLO</t>
  </si>
  <si>
    <t>Iron Hands</t>
  </si>
  <si>
    <t>Iron Thorns</t>
  </si>
  <si>
    <t>Flutter Mane</t>
  </si>
  <si>
    <t>Great Tusk</t>
  </si>
  <si>
    <t>Sandy Shocks</t>
  </si>
  <si>
    <t>Iron Treads</t>
  </si>
  <si>
    <t>Bianca's Devotion</t>
  </si>
  <si>
    <t>Boxed Order</t>
  </si>
  <si>
    <t>Eri</t>
  </si>
  <si>
    <t>Hand Trimmer</t>
  </si>
  <si>
    <t>Heavy Baton</t>
  </si>
  <si>
    <t>Morty's Conviction</t>
  </si>
  <si>
    <t>Salvatore</t>
  </si>
  <si>
    <t>Iron_Thorns</t>
  </si>
  <si>
    <t>Flutter_Mane</t>
  </si>
  <si>
    <t>Dipplin</t>
  </si>
  <si>
    <t>Iron Leaves</t>
  </si>
  <si>
    <t>Poltchageist</t>
  </si>
  <si>
    <t>Walking Wake</t>
  </si>
  <si>
    <t>Munkidori</t>
  </si>
  <si>
    <t>Fezandipiti</t>
  </si>
  <si>
    <t>Okidogi</t>
  </si>
  <si>
    <t>Accompanying Flute</t>
  </si>
  <si>
    <t>Bug Catching Set</t>
  </si>
  <si>
    <t>Caretaker</t>
  </si>
  <si>
    <t>Carmine</t>
  </si>
  <si>
    <t>Community Center</t>
  </si>
  <si>
    <t>Festival Grounds</t>
  </si>
  <si>
    <t>Handheld Fan</t>
  </si>
  <si>
    <t>Hassel</t>
  </si>
  <si>
    <t>Jamming Tower</t>
  </si>
  <si>
    <t>Kieran</t>
  </si>
  <si>
    <t>Lana's Aid</t>
  </si>
  <si>
    <t>Love Ball</t>
  </si>
  <si>
    <t>Lucian</t>
  </si>
  <si>
    <t>Ogre's Mask</t>
  </si>
  <si>
    <t>Perrin</t>
  </si>
  <si>
    <t>Raifort</t>
  </si>
  <si>
    <t>Boomerang Energy</t>
  </si>
  <si>
    <t>Iron_Leaves</t>
  </si>
  <si>
    <t>Walking_Wake</t>
  </si>
  <si>
    <t>Bloodmoon Ursaluna</t>
  </si>
  <si>
    <t>Academy at Night</t>
  </si>
  <si>
    <t>Binding Mochi</t>
  </si>
  <si>
    <t>Cassiopeia</t>
  </si>
  <si>
    <t>Colress's Tenacity</t>
  </si>
  <si>
    <t>Janine's Secret Art</t>
  </si>
  <si>
    <t>Night Stretcher</t>
  </si>
  <si>
    <t>Powerglass</t>
  </si>
  <si>
    <t>Xerosic's Machinations</t>
  </si>
  <si>
    <t>Bloodmoon_Ursaluna</t>
  </si>
  <si>
    <t>SV_REVERSE_TOXIC_CHAIN_HOLO</t>
  </si>
  <si>
    <t>Iron_Hands</t>
  </si>
  <si>
    <t>Great_Tusk</t>
  </si>
  <si>
    <t>Sandy_Shocks</t>
  </si>
  <si>
    <t>Iron_Treads</t>
  </si>
  <si>
    <t>Shaymin_Sky</t>
  </si>
  <si>
    <t>Deerling_Autumn</t>
  </si>
  <si>
    <t>Sawsbuck_Autumn</t>
  </si>
  <si>
    <t>Lycanroc_Midday</t>
  </si>
  <si>
    <t>Keldeo_Resolute</t>
  </si>
  <si>
    <t>Venusaur ex</t>
  </si>
  <si>
    <t>Stellar_Crown</t>
  </si>
  <si>
    <t>Mow_Rotom</t>
  </si>
  <si>
    <t>Hydrapple ex</t>
  </si>
  <si>
    <t>Hydrapple</t>
  </si>
  <si>
    <t>Cinderace ex</t>
  </si>
  <si>
    <t>Tera_Stellar_Fire</t>
  </si>
  <si>
    <t>Blastoise ex</t>
  </si>
  <si>
    <t>Lapras ex</t>
  </si>
  <si>
    <t>Tera_Stellar_Water</t>
  </si>
  <si>
    <t>Greninja ex</t>
  </si>
  <si>
    <t>Galvantula ex</t>
  </si>
  <si>
    <t>Tera_Stellar_Lightning</t>
  </si>
  <si>
    <t>Dachsbun ex</t>
  </si>
  <si>
    <t>Iron Boulder</t>
  </si>
  <si>
    <t>Iron_Boulder</t>
  </si>
  <si>
    <t>Medicham ex</t>
  </si>
  <si>
    <t>Lucario ex</t>
  </si>
  <si>
    <t>Garganacl ex</t>
  </si>
  <si>
    <t>Melmetal ex</t>
  </si>
  <si>
    <t>Archaludon</t>
  </si>
  <si>
    <t>Orthworm ex</t>
  </si>
  <si>
    <t>Raging Bolt</t>
  </si>
  <si>
    <t>Raging_Bolt</t>
  </si>
  <si>
    <t>Fan_Rotom</t>
  </si>
  <si>
    <t>Terapagos ex</t>
  </si>
  <si>
    <t>Terapagos</t>
  </si>
  <si>
    <t>Tera_Stellar_Terapagos</t>
  </si>
  <si>
    <t>Antique Cover Fossil</t>
  </si>
  <si>
    <t>Antique Root Fossil</t>
  </si>
  <si>
    <t>Area Zero Underdepths</t>
  </si>
  <si>
    <t>Briar</t>
  </si>
  <si>
    <t>Crispin</t>
  </si>
  <si>
    <t>Deluxe Bomb</t>
  </si>
  <si>
    <t>ACE SPEC Rare</t>
  </si>
  <si>
    <t>Glass Trumpet</t>
  </si>
  <si>
    <t>Grand Tree</t>
  </si>
  <si>
    <t>Gravity Gemstone</t>
  </si>
  <si>
    <t>Kofu</t>
  </si>
  <si>
    <t>Lacey</t>
  </si>
  <si>
    <t>Occa Berry</t>
  </si>
  <si>
    <t>Payapa Berry</t>
  </si>
  <si>
    <t>Sparkling Crystal</t>
  </si>
  <si>
    <t>Illustration Rare</t>
  </si>
  <si>
    <t>Ultra Rare</t>
  </si>
  <si>
    <t>Tera_Stellar_Grass</t>
  </si>
  <si>
    <t>Special Illustration Rare</t>
  </si>
  <si>
    <t>Hyper Rare</t>
  </si>
  <si>
    <t>Durant ex</t>
  </si>
  <si>
    <t>Castform_Sunny_Form</t>
  </si>
  <si>
    <t>Ceruledge ex</t>
  </si>
  <si>
    <t>Scovillain ex</t>
  </si>
  <si>
    <t>Gouging Fire</t>
  </si>
  <si>
    <t>Gouging_Fire</t>
  </si>
  <si>
    <t>Milotic ex</t>
  </si>
  <si>
    <t>Black Kyurem ex</t>
  </si>
  <si>
    <t>Pikachu ex</t>
  </si>
  <si>
    <t>Kilowattrel ex</t>
  </si>
  <si>
    <t>Latias ex</t>
  </si>
  <si>
    <t>Sylveon ex</t>
  </si>
  <si>
    <t>Palossand ex</t>
  </si>
  <si>
    <t>Flygon ex</t>
  </si>
  <si>
    <t>Hydreigon ex</t>
  </si>
  <si>
    <t>Archaludon ex</t>
  </si>
  <si>
    <t>Iron Crown</t>
  </si>
  <si>
    <t>Iron_Crown</t>
  </si>
  <si>
    <t>Alolan Exeggutor ex</t>
  </si>
  <si>
    <t>Eternatus</t>
  </si>
  <si>
    <t>Tatsugiri ex</t>
  </si>
  <si>
    <t>Slaking ex</t>
  </si>
  <si>
    <t>Cyclizar ex</t>
  </si>
  <si>
    <t>Flamigo ex</t>
  </si>
  <si>
    <t>Amulet of Hope</t>
  </si>
  <si>
    <t>Babiri Berry</t>
  </si>
  <si>
    <t>Brilliant Blender</t>
  </si>
  <si>
    <t>Call Bell</t>
  </si>
  <si>
    <t>Chill Teaser Toy</t>
  </si>
  <si>
    <t>Clemont's Quick Wit</t>
  </si>
  <si>
    <t>Colbur Berry</t>
  </si>
  <si>
    <t>Cyrano</t>
  </si>
  <si>
    <t>Deduction Kit</t>
  </si>
  <si>
    <t>Dragon Elixir</t>
  </si>
  <si>
    <t>Drasna</t>
  </si>
  <si>
    <t>Drayton</t>
  </si>
  <si>
    <t>Energy Search Pro</t>
  </si>
  <si>
    <t>Gravity Mountain</t>
  </si>
  <si>
    <t>Jasmine's Gaze</t>
  </si>
  <si>
    <t>Lisia's Appeal</t>
  </si>
  <si>
    <t>Lively Stadium</t>
  </si>
  <si>
    <t>Meddling Memo</t>
  </si>
  <si>
    <t>Megaton Blower</t>
  </si>
  <si>
    <t>Miracle Headset</t>
  </si>
  <si>
    <t>Passho Berry</t>
  </si>
  <si>
    <t>Precious Trolley</t>
  </si>
  <si>
    <t>Scramble Switch</t>
  </si>
  <si>
    <t>Surfer</t>
  </si>
  <si>
    <t>Technical Machine: Fluorite</t>
  </si>
  <si>
    <t>Tera Orb</t>
  </si>
  <si>
    <t>Tyme</t>
  </si>
  <si>
    <t>Enriching Energy</t>
  </si>
  <si>
    <t>Surging_Sparks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</si>
</sst>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1"/>
    <xf numFmtId="0" fontId="0" fillId="5" borderId="0" xfId="0" applyFill="1"/>
    <xf numFmtId="14" fontId="0" fillId="0" borderId="0" xfId="0" applyNumberFormat="1"/>
    <xf numFmtId="0" fontId="0" fillId="6" borderId="0" xfId="0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tKA1HlFAjvzVNvg9x3YVy6BzOv1eRX0ICCgUPnpgZDY/edit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tKA1HlFAjvzVNvg9x3YVy6BzOv1eRX0ICCgUPnpgZDY/ed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https://twitter.com/DJGigabyte/status/1720833660260118563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tKA1HlFAjvzVNvg9x3YVy6BzOv1eRX0ICCgUPnpgZDY/edi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22833-0475-47CE-B583-58D7DA4E24C7}">
  <dimension ref="A1:B27"/>
  <sheetViews>
    <sheetView workbookViewId="0">
      <selection activeCell="A27" sqref="A27"/>
    </sheetView>
  </sheetViews>
  <sheetFormatPr defaultRowHeight="14.4" x14ac:dyDescent="0.3"/>
  <sheetData>
    <row r="1" spans="1:2" x14ac:dyDescent="0.3">
      <c r="A1">
        <v>110</v>
      </c>
      <c r="B1" t="s">
        <v>3289</v>
      </c>
    </row>
    <row r="2" spans="1:2" x14ac:dyDescent="0.3">
      <c r="A2">
        <v>454</v>
      </c>
      <c r="B2" t="s">
        <v>3290</v>
      </c>
    </row>
    <row r="3" spans="1:2" x14ac:dyDescent="0.3">
      <c r="A3">
        <v>373</v>
      </c>
      <c r="B3" t="s">
        <v>3291</v>
      </c>
    </row>
    <row r="4" spans="1:2" x14ac:dyDescent="0.3">
      <c r="A4">
        <v>92</v>
      </c>
      <c r="B4" t="s">
        <v>3292</v>
      </c>
    </row>
    <row r="5" spans="1:2" x14ac:dyDescent="0.3">
      <c r="A5">
        <v>103</v>
      </c>
      <c r="B5" t="s">
        <v>3293</v>
      </c>
    </row>
    <row r="6" spans="1:2" x14ac:dyDescent="0.3">
      <c r="A6">
        <v>100</v>
      </c>
      <c r="B6" t="s">
        <v>3294</v>
      </c>
    </row>
    <row r="7" spans="1:2" x14ac:dyDescent="0.3">
      <c r="A7">
        <v>95</v>
      </c>
      <c r="B7" t="s">
        <v>3295</v>
      </c>
    </row>
    <row r="8" spans="1:2" x14ac:dyDescent="0.3">
      <c r="A8">
        <v>89</v>
      </c>
      <c r="B8" t="s">
        <v>3296</v>
      </c>
    </row>
    <row r="9" spans="1:2" x14ac:dyDescent="0.3">
      <c r="A9">
        <v>100</v>
      </c>
      <c r="B9" t="s">
        <v>3297</v>
      </c>
    </row>
    <row r="10" spans="1:2" x14ac:dyDescent="0.3">
      <c r="A10">
        <v>107</v>
      </c>
      <c r="B10" t="s">
        <v>3298</v>
      </c>
    </row>
    <row r="11" spans="1:2" x14ac:dyDescent="0.3">
      <c r="A11">
        <v>82</v>
      </c>
      <c r="B11" t="s">
        <v>3299</v>
      </c>
    </row>
    <row r="12" spans="1:2" x14ac:dyDescent="0.3">
      <c r="A12">
        <v>98</v>
      </c>
      <c r="B12" t="s">
        <v>3300</v>
      </c>
    </row>
    <row r="13" spans="1:2" x14ac:dyDescent="0.3">
      <c r="A13">
        <v>88</v>
      </c>
      <c r="B13" t="s">
        <v>3301</v>
      </c>
    </row>
    <row r="14" spans="1:2" x14ac:dyDescent="0.3">
      <c r="A14">
        <v>89</v>
      </c>
      <c r="B14" t="s">
        <v>3302</v>
      </c>
    </row>
    <row r="15" spans="1:2" x14ac:dyDescent="0.3">
      <c r="A15">
        <v>91</v>
      </c>
      <c r="B15" t="s">
        <v>3303</v>
      </c>
    </row>
    <row r="16" spans="1:2" x14ac:dyDescent="0.3">
      <c r="A16">
        <v>1257</v>
      </c>
      <c r="B16" t="s">
        <v>3304</v>
      </c>
    </row>
    <row r="17" spans="1:2" x14ac:dyDescent="0.3">
      <c r="A17">
        <v>444</v>
      </c>
      <c r="B17" t="s">
        <v>3305</v>
      </c>
    </row>
    <row r="18" spans="1:2" x14ac:dyDescent="0.3">
      <c r="A18">
        <v>125</v>
      </c>
      <c r="B18" t="s">
        <v>3306</v>
      </c>
    </row>
    <row r="19" spans="1:2" x14ac:dyDescent="0.3">
      <c r="A19">
        <v>76</v>
      </c>
      <c r="B19" t="s">
        <v>3307</v>
      </c>
    </row>
    <row r="20" spans="1:2" x14ac:dyDescent="0.3">
      <c r="A20">
        <v>16</v>
      </c>
      <c r="B20" t="s">
        <v>3308</v>
      </c>
    </row>
    <row r="21" spans="1:2" x14ac:dyDescent="0.3">
      <c r="A21">
        <v>16</v>
      </c>
      <c r="B21" t="s">
        <v>3309</v>
      </c>
    </row>
    <row r="22" spans="1:2" x14ac:dyDescent="0.3">
      <c r="A22">
        <v>2101</v>
      </c>
      <c r="B22" t="s">
        <v>3310</v>
      </c>
    </row>
    <row r="23" spans="1:2" x14ac:dyDescent="0.3">
      <c r="A23">
        <v>74</v>
      </c>
      <c r="B23" t="s">
        <v>3311</v>
      </c>
    </row>
    <row r="24" spans="1:2" x14ac:dyDescent="0.3">
      <c r="A24">
        <v>1897</v>
      </c>
      <c r="B24" t="s">
        <v>3312</v>
      </c>
    </row>
    <row r="25" spans="1:2" x14ac:dyDescent="0.3">
      <c r="A25">
        <v>2036</v>
      </c>
      <c r="B25" t="s">
        <v>3313</v>
      </c>
    </row>
    <row r="27" spans="1:2" x14ac:dyDescent="0.3">
      <c r="A27">
        <f>SUM(A1:A25)</f>
        <v>10113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BEE5-EC91-427C-80D3-4A7134A2E7FB}">
  <dimension ref="A1:V1257"/>
  <sheetViews>
    <sheetView workbookViewId="0">
      <selection activeCell="U1" sqref="U1:V4"/>
    </sheetView>
  </sheetViews>
  <sheetFormatPr defaultRowHeight="14.4" x14ac:dyDescent="0.3"/>
  <cols>
    <col min="3" max="3" width="8.88671875" customWidth="1"/>
  </cols>
  <sheetData>
    <row r="1" spans="1:22" x14ac:dyDescent="0.3">
      <c r="A1">
        <v>1</v>
      </c>
      <c r="B1" t="s">
        <v>881</v>
      </c>
      <c r="C1" t="s">
        <v>881</v>
      </c>
      <c r="D1" t="s">
        <v>143</v>
      </c>
      <c r="E1" t="s">
        <v>897</v>
      </c>
      <c r="F1" t="s">
        <v>1223</v>
      </c>
      <c r="G1" t="str">
        <f>"new HoloCard(""" &amp; B1 &amp; """, Pokedex." &amp; C1 &amp; ", HoloRarity." &amp; F1 &amp; ", Types." &amp; D1 &amp; ", Sets." &amp; E1 &amp; ", " &amp; A1 &amp; "),"</f>
        <v>new HoloCard("Dialga", Pokedex.Dialga, HoloRarity.DP_REVERSE_MIRROR_HOLO, Types.Metal, Sets.Diamond_Pearl, 1),</v>
      </c>
      <c r="U1" t="s">
        <v>1006</v>
      </c>
      <c r="V1" t="str">
        <f>IF(U1 = "T", "Item",
IF(U1 = "Su", "Supporter",
IF(U1 = "St", "Statium",
IF(U1 = "", "",
U1))))</f>
        <v>Item</v>
      </c>
    </row>
    <row r="2" spans="1:22" x14ac:dyDescent="0.3">
      <c r="A2">
        <v>2</v>
      </c>
      <c r="B2" t="s">
        <v>882</v>
      </c>
      <c r="C2" t="s">
        <v>882</v>
      </c>
      <c r="D2" t="s">
        <v>1</v>
      </c>
      <c r="E2" t="s">
        <v>897</v>
      </c>
      <c r="F2" t="s">
        <v>1223</v>
      </c>
      <c r="G2" t="str">
        <f t="shared" ref="G2:G65" si="0">"new HoloCard(""" &amp; B2 &amp; """, Pokedex." &amp; C2 &amp; ", HoloRarity." &amp; F2 &amp; ", Types." &amp; D2 &amp; ", Sets." &amp; E2 &amp; ", " &amp; A2 &amp; "),"</f>
        <v>new HoloCard("Dusknoir", Pokedex.Dusknoir, HoloRarity.DP_REVERSE_MIRROR_HOLO, Types.Psychic, Sets.Diamond_Pearl, 2),</v>
      </c>
      <c r="U2" t="s">
        <v>985</v>
      </c>
      <c r="V2" t="str">
        <f>IF(U2 = "T", "Item",
IF(U2 = "Su", "Supporter",
IF(U2 = "St", "Statium",
IF(U2 = "", "",
U2))))</f>
        <v>Supporter</v>
      </c>
    </row>
    <row r="3" spans="1:22" x14ac:dyDescent="0.3">
      <c r="A3">
        <v>3</v>
      </c>
      <c r="B3" t="s">
        <v>883</v>
      </c>
      <c r="C3" t="s">
        <v>883</v>
      </c>
      <c r="D3" t="s">
        <v>11</v>
      </c>
      <c r="E3" t="s">
        <v>897</v>
      </c>
      <c r="F3" t="s">
        <v>1223</v>
      </c>
      <c r="G3" t="str">
        <f t="shared" si="0"/>
        <v>new HoloCard("Electivire", Pokedex.Electivire, HoloRarity.DP_REVERSE_MIRROR_HOLO, Types.Lightning, Sets.Diamond_Pearl, 3),</v>
      </c>
      <c r="U3" t="s">
        <v>1011</v>
      </c>
      <c r="V3" t="str">
        <f>IF(U3 = "T", "Item",
IF(U3 = "Su", "Supporter",
IF(U3 = "St", "Stadium",
IF(U3 = "", "",
U3))))</f>
        <v>Stadium</v>
      </c>
    </row>
    <row r="4" spans="1:22" x14ac:dyDescent="0.3">
      <c r="A4">
        <v>4</v>
      </c>
      <c r="B4" t="s">
        <v>884</v>
      </c>
      <c r="C4" t="s">
        <v>884</v>
      </c>
      <c r="D4" t="s">
        <v>3</v>
      </c>
      <c r="E4" t="s">
        <v>897</v>
      </c>
      <c r="F4" t="s">
        <v>1223</v>
      </c>
      <c r="G4" t="str">
        <f t="shared" si="0"/>
        <v>new HoloCard("Empoleon", Pokedex.Empoleon, HoloRarity.DP_REVERSE_MIRROR_HOLO, Types.Water, Sets.Diamond_Pearl, 4),</v>
      </c>
      <c r="U4" t="s">
        <v>5</v>
      </c>
      <c r="V4" t="str">
        <f>IF(U4 = "T", "Item",
IF(U4 = "Su", "Supporter",
IF(U4 = "St", "Statium",
IF(U4 = "", "",
U4))))</f>
        <v>Fire</v>
      </c>
    </row>
    <row r="5" spans="1:22" x14ac:dyDescent="0.3">
      <c r="A5">
        <v>5</v>
      </c>
      <c r="B5" t="s">
        <v>885</v>
      </c>
      <c r="C5" t="s">
        <v>885</v>
      </c>
      <c r="D5" t="s">
        <v>5</v>
      </c>
      <c r="E5" t="s">
        <v>897</v>
      </c>
      <c r="F5" t="s">
        <v>1223</v>
      </c>
      <c r="G5" t="str">
        <f t="shared" si="0"/>
        <v>new HoloCard("Infernape", Pokedex.Infernape, HoloRarity.DP_REVERSE_MIRROR_HOLO, Types.Fire, Sets.Diamond_Pearl, 5),</v>
      </c>
    </row>
    <row r="6" spans="1:22" x14ac:dyDescent="0.3">
      <c r="A6">
        <v>6</v>
      </c>
      <c r="B6" t="s">
        <v>886</v>
      </c>
      <c r="C6" t="s">
        <v>886</v>
      </c>
      <c r="D6" t="s">
        <v>18</v>
      </c>
      <c r="E6" t="s">
        <v>897</v>
      </c>
      <c r="F6" t="s">
        <v>1223</v>
      </c>
      <c r="G6" t="str">
        <f t="shared" si="0"/>
        <v>new HoloCard("Lucario", Pokedex.Lucario, HoloRarity.DP_REVERSE_MIRROR_HOLO, Types.Fighting, Sets.Diamond_Pearl, 6),</v>
      </c>
    </row>
    <row r="7" spans="1:22" x14ac:dyDescent="0.3">
      <c r="A7">
        <v>7</v>
      </c>
      <c r="B7" t="s">
        <v>887</v>
      </c>
      <c r="C7" t="s">
        <v>887</v>
      </c>
      <c r="D7" t="s">
        <v>11</v>
      </c>
      <c r="E7" t="s">
        <v>897</v>
      </c>
      <c r="F7" t="s">
        <v>1223</v>
      </c>
      <c r="G7" t="str">
        <f t="shared" si="0"/>
        <v>new HoloCard("Luxray", Pokedex.Luxray, HoloRarity.DP_REVERSE_MIRROR_HOLO, Types.Lightning, Sets.Diamond_Pearl, 7),</v>
      </c>
    </row>
    <row r="8" spans="1:22" x14ac:dyDescent="0.3">
      <c r="A8">
        <v>8</v>
      </c>
      <c r="B8" t="s">
        <v>888</v>
      </c>
      <c r="C8" t="s">
        <v>888</v>
      </c>
      <c r="D8" t="s">
        <v>143</v>
      </c>
      <c r="E8" t="s">
        <v>897</v>
      </c>
      <c r="F8" t="s">
        <v>1223</v>
      </c>
      <c r="G8" t="str">
        <f t="shared" si="0"/>
        <v>new HoloCard("Magnezone", Pokedex.Magnezone, HoloRarity.DP_REVERSE_MIRROR_HOLO, Types.Metal, Sets.Diamond_Pearl, 8),</v>
      </c>
    </row>
    <row r="9" spans="1:22" x14ac:dyDescent="0.3">
      <c r="A9">
        <v>9</v>
      </c>
      <c r="B9" t="s">
        <v>889</v>
      </c>
      <c r="C9" t="s">
        <v>889</v>
      </c>
      <c r="D9" t="s">
        <v>3</v>
      </c>
      <c r="E9" t="s">
        <v>897</v>
      </c>
      <c r="F9" t="s">
        <v>1223</v>
      </c>
      <c r="G9" t="str">
        <f t="shared" si="0"/>
        <v>new HoloCard("Manaphy", Pokedex.Manaphy, HoloRarity.DP_REVERSE_MIRROR_HOLO, Types.Water, Sets.Diamond_Pearl, 9),</v>
      </c>
    </row>
    <row r="10" spans="1:22" x14ac:dyDescent="0.3">
      <c r="A10">
        <v>10</v>
      </c>
      <c r="B10" t="s">
        <v>890</v>
      </c>
      <c r="C10" t="s">
        <v>890</v>
      </c>
      <c r="D10" t="s">
        <v>1</v>
      </c>
      <c r="E10" t="s">
        <v>897</v>
      </c>
      <c r="F10" t="s">
        <v>1223</v>
      </c>
      <c r="G10" t="str">
        <f t="shared" si="0"/>
        <v>new HoloCard("Mismagius", Pokedex.Mismagius, HoloRarity.DP_REVERSE_MIRROR_HOLO, Types.Psychic, Sets.Diamond_Pearl, 10),</v>
      </c>
    </row>
    <row r="11" spans="1:22" x14ac:dyDescent="0.3">
      <c r="A11">
        <v>11</v>
      </c>
      <c r="B11" t="s">
        <v>891</v>
      </c>
      <c r="C11" t="s">
        <v>891</v>
      </c>
      <c r="D11" t="s">
        <v>3</v>
      </c>
      <c r="E11" t="s">
        <v>897</v>
      </c>
      <c r="F11" t="s">
        <v>1223</v>
      </c>
      <c r="G11" t="str">
        <f t="shared" si="0"/>
        <v>new HoloCard("Palkia", Pokedex.Palkia, HoloRarity.DP_REVERSE_MIRROR_HOLO, Types.Water, Sets.Diamond_Pearl, 11),</v>
      </c>
    </row>
    <row r="12" spans="1:22" x14ac:dyDescent="0.3">
      <c r="A12">
        <v>12</v>
      </c>
      <c r="B12" t="s">
        <v>892</v>
      </c>
      <c r="C12" t="s">
        <v>892</v>
      </c>
      <c r="D12" t="s">
        <v>18</v>
      </c>
      <c r="E12" t="s">
        <v>897</v>
      </c>
      <c r="F12" t="s">
        <v>1223</v>
      </c>
      <c r="G12" t="str">
        <f t="shared" si="0"/>
        <v>new HoloCard("Rhyperior", Pokedex.Rhyperior, HoloRarity.DP_REVERSE_MIRROR_HOLO, Types.Fighting, Sets.Diamond_Pearl, 12),</v>
      </c>
    </row>
    <row r="13" spans="1:22" x14ac:dyDescent="0.3">
      <c r="A13">
        <v>13</v>
      </c>
      <c r="B13" t="s">
        <v>893</v>
      </c>
      <c r="C13" t="s">
        <v>893</v>
      </c>
      <c r="D13" t="s">
        <v>22</v>
      </c>
      <c r="E13" t="s">
        <v>897</v>
      </c>
      <c r="F13" t="s">
        <v>1223</v>
      </c>
      <c r="G13" t="str">
        <f t="shared" si="0"/>
        <v>new HoloCard("Roserade", Pokedex.Roserade, HoloRarity.DP_REVERSE_MIRROR_HOLO, Types.Grass, Sets.Diamond_Pearl, 13),</v>
      </c>
    </row>
    <row r="14" spans="1:22" x14ac:dyDescent="0.3">
      <c r="A14">
        <v>14</v>
      </c>
      <c r="B14" t="s">
        <v>397</v>
      </c>
      <c r="C14" t="s">
        <v>397</v>
      </c>
      <c r="D14" t="s">
        <v>146</v>
      </c>
      <c r="E14" t="s">
        <v>897</v>
      </c>
      <c r="F14" t="s">
        <v>1223</v>
      </c>
      <c r="G14" t="str">
        <f t="shared" si="0"/>
        <v>new HoloCard("Shiftry", Pokedex.Shiftry, HoloRarity.DP_REVERSE_MIRROR_HOLO, Types.Darkness, Sets.Diamond_Pearl, 14),</v>
      </c>
    </row>
    <row r="15" spans="1:22" x14ac:dyDescent="0.3">
      <c r="A15">
        <v>15</v>
      </c>
      <c r="B15" t="s">
        <v>894</v>
      </c>
      <c r="C15" t="s">
        <v>894</v>
      </c>
      <c r="D15" t="s">
        <v>146</v>
      </c>
      <c r="E15" t="s">
        <v>897</v>
      </c>
      <c r="F15" t="s">
        <v>1223</v>
      </c>
      <c r="G15" t="str">
        <f t="shared" si="0"/>
        <v>new HoloCard("Skuntank", Pokedex.Skuntank, HoloRarity.DP_REVERSE_MIRROR_HOLO, Types.Darkness, Sets.Diamond_Pearl, 15),</v>
      </c>
    </row>
    <row r="16" spans="1:22" x14ac:dyDescent="0.3">
      <c r="A16">
        <v>16</v>
      </c>
      <c r="B16" t="s">
        <v>895</v>
      </c>
      <c r="C16" t="s">
        <v>895</v>
      </c>
      <c r="D16" t="s">
        <v>8</v>
      </c>
      <c r="E16" t="s">
        <v>897</v>
      </c>
      <c r="F16" t="s">
        <v>1223</v>
      </c>
      <c r="G16" t="str">
        <f t="shared" si="0"/>
        <v>new HoloCard("Staraptor", Pokedex.Staraptor, HoloRarity.DP_REVERSE_MIRROR_HOLO, Types.Colorless, Sets.Diamond_Pearl, 16),</v>
      </c>
    </row>
    <row r="17" spans="1:7" x14ac:dyDescent="0.3">
      <c r="A17">
        <v>17</v>
      </c>
      <c r="B17" t="s">
        <v>896</v>
      </c>
      <c r="C17" t="s">
        <v>896</v>
      </c>
      <c r="D17" t="s">
        <v>22</v>
      </c>
      <c r="E17" t="s">
        <v>897</v>
      </c>
      <c r="F17" t="s">
        <v>1223</v>
      </c>
      <c r="G17" t="str">
        <f t="shared" si="0"/>
        <v>new HoloCard("Torterra", Pokedex.Torterra, HoloRarity.DP_REVERSE_MIRROR_HOLO, Types.Grass, Sets.Diamond_Pearl, 17),</v>
      </c>
    </row>
    <row r="18" spans="1:7" x14ac:dyDescent="0.3">
      <c r="A18">
        <v>18</v>
      </c>
      <c r="B18" t="s">
        <v>152</v>
      </c>
      <c r="C18" t="s">
        <v>152</v>
      </c>
      <c r="D18" t="s">
        <v>3</v>
      </c>
      <c r="E18" t="s">
        <v>897</v>
      </c>
      <c r="F18" t="s">
        <v>1223</v>
      </c>
      <c r="G18" t="str">
        <f t="shared" si="0"/>
        <v>new HoloCard("Azumarill", Pokedex.Azumarill, HoloRarity.DP_REVERSE_MIRROR_HOLO, Types.Water, Sets.Diamond_Pearl, 18),</v>
      </c>
    </row>
    <row r="19" spans="1:7" x14ac:dyDescent="0.3">
      <c r="A19">
        <v>19</v>
      </c>
      <c r="B19" t="s">
        <v>372</v>
      </c>
      <c r="C19" t="s">
        <v>372</v>
      </c>
      <c r="D19" t="s">
        <v>22</v>
      </c>
      <c r="E19" t="s">
        <v>897</v>
      </c>
      <c r="F19" t="s">
        <v>1223</v>
      </c>
      <c r="G19" t="str">
        <f t="shared" si="0"/>
        <v>new HoloCard("Beautifly", Pokedex.Beautifly, HoloRarity.DP_REVERSE_MIRROR_HOLO, Types.Grass, Sets.Diamond_Pearl, 19),</v>
      </c>
    </row>
    <row r="20" spans="1:7" x14ac:dyDescent="0.3">
      <c r="A20">
        <v>20</v>
      </c>
      <c r="B20" t="s">
        <v>1042</v>
      </c>
      <c r="C20" t="s">
        <v>1042</v>
      </c>
      <c r="D20" t="s">
        <v>8</v>
      </c>
      <c r="E20" t="s">
        <v>897</v>
      </c>
      <c r="F20" t="s">
        <v>1223</v>
      </c>
      <c r="G20" t="str">
        <f t="shared" si="0"/>
        <v>new HoloCard("Bibarel", Pokedex.Bibarel, HoloRarity.DP_REVERSE_MIRROR_HOLO, Types.Colorless, Sets.Diamond_Pearl, 20),</v>
      </c>
    </row>
    <row r="21" spans="1:7" x14ac:dyDescent="0.3">
      <c r="A21">
        <v>21</v>
      </c>
      <c r="B21" t="s">
        <v>1037</v>
      </c>
      <c r="C21" t="s">
        <v>1037</v>
      </c>
      <c r="D21" t="s">
        <v>22</v>
      </c>
      <c r="E21" t="s">
        <v>897</v>
      </c>
      <c r="F21" t="s">
        <v>1223</v>
      </c>
      <c r="G21" t="str">
        <f t="shared" si="0"/>
        <v>new HoloCard("Carnivine", Pokedex.Carnivine, HoloRarity.DP_REVERSE_MIRROR_HOLO, Types.Grass, Sets.Diamond_Pearl, 21),</v>
      </c>
    </row>
    <row r="22" spans="1:7" x14ac:dyDescent="0.3">
      <c r="A22">
        <v>22</v>
      </c>
      <c r="B22" t="s">
        <v>132</v>
      </c>
      <c r="C22" t="s">
        <v>132</v>
      </c>
      <c r="D22" t="s">
        <v>8</v>
      </c>
      <c r="E22" t="s">
        <v>897</v>
      </c>
      <c r="F22" t="s">
        <v>1223</v>
      </c>
      <c r="G22" t="str">
        <f t="shared" si="0"/>
        <v>new HoloCard("Clefable", Pokedex.Clefable, HoloRarity.DP_REVERSE_MIRROR_HOLO, Types.Colorless, Sets.Diamond_Pearl, 22),</v>
      </c>
    </row>
    <row r="23" spans="1:7" x14ac:dyDescent="0.3">
      <c r="A23">
        <v>23</v>
      </c>
      <c r="B23" t="s">
        <v>1045</v>
      </c>
      <c r="C23" t="s">
        <v>1045</v>
      </c>
      <c r="D23" t="s">
        <v>1</v>
      </c>
      <c r="E23" t="s">
        <v>897</v>
      </c>
      <c r="F23" t="s">
        <v>1223</v>
      </c>
      <c r="G23" t="str">
        <f t="shared" si="0"/>
        <v>new HoloCard("Drapion", Pokedex.Drapion, HoloRarity.DP_REVERSE_MIRROR_HOLO, Types.Psychic, Sets.Diamond_Pearl, 23),</v>
      </c>
    </row>
    <row r="24" spans="1:7" x14ac:dyDescent="0.3">
      <c r="A24">
        <v>24</v>
      </c>
      <c r="B24" t="s">
        <v>966</v>
      </c>
      <c r="C24" t="s">
        <v>966</v>
      </c>
      <c r="D24" t="s">
        <v>1</v>
      </c>
      <c r="E24" t="s">
        <v>897</v>
      </c>
      <c r="F24" t="s">
        <v>1223</v>
      </c>
      <c r="G24" t="str">
        <f t="shared" si="0"/>
        <v>new HoloCard("Drifblim", Pokedex.Drifblim, HoloRarity.DP_REVERSE_MIRROR_HOLO, Types.Psychic, Sets.Diamond_Pearl, 24),</v>
      </c>
    </row>
    <row r="25" spans="1:7" x14ac:dyDescent="0.3">
      <c r="A25">
        <v>25</v>
      </c>
      <c r="B25" t="s">
        <v>376</v>
      </c>
      <c r="C25" t="s">
        <v>376</v>
      </c>
      <c r="D25" t="s">
        <v>22</v>
      </c>
      <c r="E25" t="s">
        <v>897</v>
      </c>
      <c r="F25" t="s">
        <v>1223</v>
      </c>
      <c r="G25" t="str">
        <f t="shared" si="0"/>
        <v>new HoloCard("Dustox", Pokedex.Dustox, HoloRarity.DP_REVERSE_MIRROR_HOLO, Types.Grass, Sets.Diamond_Pearl, 25),</v>
      </c>
    </row>
    <row r="26" spans="1:7" x14ac:dyDescent="0.3">
      <c r="A26">
        <v>26</v>
      </c>
      <c r="B26" t="s">
        <v>957</v>
      </c>
      <c r="C26" t="s">
        <v>957</v>
      </c>
      <c r="D26" t="s">
        <v>3</v>
      </c>
      <c r="E26" t="s">
        <v>897</v>
      </c>
      <c r="F26" t="s">
        <v>1223</v>
      </c>
      <c r="G26" t="str">
        <f t="shared" si="0"/>
        <v>new HoloCard("Floatzel", Pokedex.Floatzel, HoloRarity.DP_REVERSE_MIRROR_HOLO, Types.Water, Sets.Diamond_Pearl, 26),</v>
      </c>
    </row>
    <row r="27" spans="1:7" x14ac:dyDescent="0.3">
      <c r="A27">
        <v>27</v>
      </c>
      <c r="B27" t="s">
        <v>15</v>
      </c>
      <c r="C27" t="s">
        <v>15</v>
      </c>
      <c r="D27" t="s">
        <v>1</v>
      </c>
      <c r="E27" t="s">
        <v>897</v>
      </c>
      <c r="F27" t="s">
        <v>1223</v>
      </c>
      <c r="G27" t="str">
        <f t="shared" si="0"/>
        <v>new HoloCard("Gengar", Pokedex.Gengar, HoloRarity.DP_REVERSE_MIRROR_HOLO, Types.Psychic, Sets.Diamond_Pearl, 27),</v>
      </c>
    </row>
    <row r="28" spans="1:7" x14ac:dyDescent="0.3">
      <c r="A28">
        <v>28</v>
      </c>
      <c r="B28" t="s">
        <v>320</v>
      </c>
      <c r="C28" t="s">
        <v>320</v>
      </c>
      <c r="D28" t="s">
        <v>22</v>
      </c>
      <c r="E28" t="s">
        <v>897</v>
      </c>
      <c r="F28" t="s">
        <v>1223</v>
      </c>
      <c r="G28" t="str">
        <f t="shared" si="0"/>
        <v>new HoloCard("Heracross", Pokedex.Heracross, HoloRarity.DP_REVERSE_MIRROR_HOLO, Types.Grass, Sets.Diamond_Pearl, 28),</v>
      </c>
    </row>
    <row r="29" spans="1:7" x14ac:dyDescent="0.3">
      <c r="A29">
        <v>29</v>
      </c>
      <c r="B29" t="s">
        <v>1046</v>
      </c>
      <c r="C29" t="s">
        <v>1046</v>
      </c>
      <c r="D29" t="s">
        <v>18</v>
      </c>
      <c r="E29" t="s">
        <v>897</v>
      </c>
      <c r="F29" t="s">
        <v>1223</v>
      </c>
      <c r="G29" t="str">
        <f t="shared" si="0"/>
        <v>new HoloCard("Hippowdon", Pokedex.Hippowdon, HoloRarity.DP_REVERSE_MIRROR_HOLO, Types.Fighting, Sets.Diamond_Pearl, 29),</v>
      </c>
    </row>
    <row r="30" spans="1:7" x14ac:dyDescent="0.3">
      <c r="A30">
        <v>30</v>
      </c>
      <c r="B30" t="s">
        <v>1041</v>
      </c>
      <c r="C30" t="s">
        <v>1041</v>
      </c>
      <c r="D30" t="s">
        <v>8</v>
      </c>
      <c r="E30" t="s">
        <v>897</v>
      </c>
      <c r="F30" t="s">
        <v>1223</v>
      </c>
      <c r="G30" t="str">
        <f t="shared" si="0"/>
        <v>new HoloCard("Lopunny", Pokedex.Lopunny, HoloRarity.DP_REVERSE_MIRROR_HOLO, Types.Colorless, Sets.Diamond_Pearl, 30),</v>
      </c>
    </row>
    <row r="31" spans="1:7" x14ac:dyDescent="0.3">
      <c r="A31">
        <v>31</v>
      </c>
      <c r="B31" t="s">
        <v>20</v>
      </c>
      <c r="C31" t="s">
        <v>20</v>
      </c>
      <c r="D31" t="s">
        <v>18</v>
      </c>
      <c r="E31" t="s">
        <v>897</v>
      </c>
      <c r="F31" t="s">
        <v>1223</v>
      </c>
      <c r="G31" t="str">
        <f t="shared" si="0"/>
        <v>new HoloCard("Machamp", Pokedex.Machamp, HoloRarity.DP_REVERSE_MIRROR_HOLO, Types.Fighting, Sets.Diamond_Pearl, 31),</v>
      </c>
    </row>
    <row r="32" spans="1:7" x14ac:dyDescent="0.3">
      <c r="A32">
        <v>32</v>
      </c>
      <c r="B32" t="s">
        <v>436</v>
      </c>
      <c r="C32" t="s">
        <v>436</v>
      </c>
      <c r="D32" t="s">
        <v>18</v>
      </c>
      <c r="E32" t="s">
        <v>897</v>
      </c>
      <c r="F32" t="s">
        <v>1223</v>
      </c>
      <c r="G32" t="str">
        <f t="shared" si="0"/>
        <v>new HoloCard("Medicham", Pokedex.Medicham, HoloRarity.DP_REVERSE_MIRROR_HOLO, Types.Fighting, Sets.Diamond_Pearl, 32),</v>
      </c>
    </row>
    <row r="33" spans="1:7" x14ac:dyDescent="0.3">
      <c r="A33">
        <v>33</v>
      </c>
      <c r="B33" t="s">
        <v>1005</v>
      </c>
      <c r="C33" t="s">
        <v>1005</v>
      </c>
      <c r="D33" t="s">
        <v>8</v>
      </c>
      <c r="E33" t="s">
        <v>897</v>
      </c>
      <c r="F33" t="s">
        <v>1223</v>
      </c>
      <c r="G33" t="str">
        <f t="shared" si="0"/>
        <v>new HoloCard("Munchlax", Pokedex.Munchlax, HoloRarity.DP_REVERSE_MIRROR_HOLO, Types.Colorless, Sets.Diamond_Pearl, 33),</v>
      </c>
    </row>
    <row r="34" spans="1:7" x14ac:dyDescent="0.3">
      <c r="A34">
        <v>34</v>
      </c>
      <c r="B34" t="s">
        <v>308</v>
      </c>
      <c r="C34" t="s">
        <v>308</v>
      </c>
      <c r="D34" t="s">
        <v>8</v>
      </c>
      <c r="E34" t="s">
        <v>897</v>
      </c>
      <c r="F34" t="s">
        <v>1223</v>
      </c>
      <c r="G34" t="str">
        <f t="shared" si="0"/>
        <v>new HoloCard("Noctowl", Pokedex.Noctowl, HoloRarity.DP_REVERSE_MIRROR_HOLO, Types.Colorless, Sets.Diamond_Pearl, 34),</v>
      </c>
    </row>
    <row r="35" spans="1:7" x14ac:dyDescent="0.3">
      <c r="A35">
        <v>35</v>
      </c>
      <c r="B35" t="s">
        <v>917</v>
      </c>
      <c r="C35" t="s">
        <v>917</v>
      </c>
      <c r="D35" t="s">
        <v>11</v>
      </c>
      <c r="E35" t="s">
        <v>897</v>
      </c>
      <c r="F35" t="s">
        <v>1223</v>
      </c>
      <c r="G35" t="str">
        <f t="shared" si="0"/>
        <v>new HoloCard("Pachirisu", Pokedex.Pachirisu, HoloRarity.DP_REVERSE_MIRROR_HOLO, Types.Lightning, Sets.Diamond_Pearl, 35),</v>
      </c>
    </row>
    <row r="36" spans="1:7" x14ac:dyDescent="0.3">
      <c r="A36">
        <v>36</v>
      </c>
      <c r="B36" t="s">
        <v>1047</v>
      </c>
      <c r="C36" t="s">
        <v>1047</v>
      </c>
      <c r="D36" t="s">
        <v>8</v>
      </c>
      <c r="E36" t="s">
        <v>897</v>
      </c>
      <c r="F36" t="s">
        <v>1223</v>
      </c>
      <c r="G36" t="str">
        <f t="shared" si="0"/>
        <v>new HoloCard("Purugly", Pokedex.Purugly, HoloRarity.DP_REVERSE_MIRROR_HOLO, Types.Colorless, Sets.Diamond_Pearl, 36),</v>
      </c>
    </row>
    <row r="37" spans="1:7" x14ac:dyDescent="0.3">
      <c r="A37">
        <v>37</v>
      </c>
      <c r="B37" t="s">
        <v>70</v>
      </c>
      <c r="C37" t="s">
        <v>70</v>
      </c>
      <c r="D37" t="s">
        <v>8</v>
      </c>
      <c r="E37" t="s">
        <v>897</v>
      </c>
      <c r="F37" t="s">
        <v>1223</v>
      </c>
      <c r="G37" t="str">
        <f t="shared" si="0"/>
        <v>new HoloCard("Snorlax", Pokedex.Snorlax, HoloRarity.DP_REVERSE_MIRROR_HOLO, Types.Colorless, Sets.Diamond_Pearl, 37),</v>
      </c>
    </row>
    <row r="38" spans="1:7" x14ac:dyDescent="0.3">
      <c r="A38">
        <v>38</v>
      </c>
      <c r="B38" t="s">
        <v>164</v>
      </c>
      <c r="C38" t="s">
        <v>164</v>
      </c>
      <c r="D38" t="s">
        <v>143</v>
      </c>
      <c r="E38" t="s">
        <v>897</v>
      </c>
      <c r="F38" t="s">
        <v>1223</v>
      </c>
      <c r="G38" t="str">
        <f t="shared" si="0"/>
        <v>new HoloCard("Steelix", Pokedex.Steelix, HoloRarity.DP_REVERSE_MIRROR_HOLO, Types.Metal, Sets.Diamond_Pearl, 38),</v>
      </c>
    </row>
    <row r="39" spans="1:7" x14ac:dyDescent="0.3">
      <c r="A39">
        <v>39</v>
      </c>
      <c r="B39" t="s">
        <v>1048</v>
      </c>
      <c r="C39" t="s">
        <v>1048</v>
      </c>
      <c r="D39" t="s">
        <v>22</v>
      </c>
      <c r="E39" t="s">
        <v>897</v>
      </c>
      <c r="F39" t="s">
        <v>1223</v>
      </c>
      <c r="G39" t="str">
        <f t="shared" si="0"/>
        <v>new HoloCard("Vespiquen", Pokedex.Vespiquen, HoloRarity.DP_REVERSE_MIRROR_HOLO, Types.Grass, Sets.Diamond_Pearl, 39),</v>
      </c>
    </row>
    <row r="40" spans="1:7" x14ac:dyDescent="0.3">
      <c r="A40">
        <v>40</v>
      </c>
      <c r="B40" t="s">
        <v>945</v>
      </c>
      <c r="C40" t="s">
        <v>945</v>
      </c>
      <c r="D40" t="s">
        <v>146</v>
      </c>
      <c r="E40" t="s">
        <v>897</v>
      </c>
      <c r="F40" t="s">
        <v>1223</v>
      </c>
      <c r="G40" t="str">
        <f t="shared" si="0"/>
        <v>new HoloCard("Weavile", Pokedex.Weavile, HoloRarity.DP_REVERSE_MIRROR_HOLO, Types.Darkness, Sets.Diamond_Pearl, 40),</v>
      </c>
    </row>
    <row r="41" spans="1:7" x14ac:dyDescent="0.3">
      <c r="A41">
        <v>41</v>
      </c>
      <c r="B41" t="s">
        <v>309</v>
      </c>
      <c r="C41" t="s">
        <v>309</v>
      </c>
      <c r="D41" t="s">
        <v>1</v>
      </c>
      <c r="E41" t="s">
        <v>897</v>
      </c>
      <c r="F41" t="s">
        <v>1223</v>
      </c>
      <c r="G41" t="str">
        <f t="shared" si="0"/>
        <v>new HoloCard("Wobbuffet", Pokedex.Wobbuffet, HoloRarity.DP_REVERSE_MIRROR_HOLO, Types.Psychic, Sets.Diamond_Pearl, 41),</v>
      </c>
    </row>
    <row r="42" spans="1:7" x14ac:dyDescent="0.3">
      <c r="A42">
        <v>42</v>
      </c>
      <c r="B42" t="s">
        <v>585</v>
      </c>
      <c r="C42" t="s">
        <v>585</v>
      </c>
      <c r="D42" t="s">
        <v>1</v>
      </c>
      <c r="E42" t="s">
        <v>897</v>
      </c>
      <c r="F42" t="s">
        <v>1223</v>
      </c>
      <c r="G42" t="str">
        <f t="shared" si="0"/>
        <v>new HoloCard("Wynaut", Pokedex.Wynaut, HoloRarity.DP_REVERSE_MIRROR_HOLO, Types.Psychic, Sets.Diamond_Pearl, 42),</v>
      </c>
    </row>
    <row r="43" spans="1:7" x14ac:dyDescent="0.3">
      <c r="A43">
        <v>43</v>
      </c>
      <c r="B43" t="s">
        <v>1049</v>
      </c>
      <c r="C43" t="s">
        <v>1049</v>
      </c>
      <c r="D43" t="s">
        <v>22</v>
      </c>
      <c r="E43" t="s">
        <v>897</v>
      </c>
      <c r="F43" t="s">
        <v>1223</v>
      </c>
      <c r="G43" t="str">
        <f t="shared" si="0"/>
        <v>new HoloCard("Budew", Pokedex.Budew, HoloRarity.DP_REVERSE_MIRROR_HOLO, Types.Grass, Sets.Diamond_Pearl, 43),</v>
      </c>
    </row>
    <row r="44" spans="1:7" x14ac:dyDescent="0.3">
      <c r="A44">
        <v>44</v>
      </c>
      <c r="B44" t="s">
        <v>532</v>
      </c>
      <c r="C44" t="s">
        <v>532</v>
      </c>
      <c r="D44" t="s">
        <v>22</v>
      </c>
      <c r="E44" t="s">
        <v>897</v>
      </c>
      <c r="F44" t="s">
        <v>1223</v>
      </c>
      <c r="G44" t="str">
        <f t="shared" si="0"/>
        <v>new HoloCard("Cascoon", Pokedex.Cascoon, HoloRarity.DP_REVERSE_MIRROR_HOLO, Types.Grass, Sets.Diamond_Pearl, 44),</v>
      </c>
    </row>
    <row r="45" spans="1:7" x14ac:dyDescent="0.3">
      <c r="A45">
        <v>45</v>
      </c>
      <c r="B45" t="s">
        <v>1036</v>
      </c>
      <c r="C45" t="s">
        <v>1036</v>
      </c>
      <c r="D45" t="s">
        <v>22</v>
      </c>
      <c r="E45" t="s">
        <v>897</v>
      </c>
      <c r="F45" t="s">
        <v>1223</v>
      </c>
      <c r="G45" t="str">
        <f t="shared" si="0"/>
        <v>new HoloCard("Cherrim", Pokedex.Cherrim, HoloRarity.DP_REVERSE_MIRROR_HOLO, Types.Grass, Sets.Diamond_Pearl, 45),</v>
      </c>
    </row>
    <row r="46" spans="1:7" x14ac:dyDescent="0.3">
      <c r="A46">
        <v>46</v>
      </c>
      <c r="B46" t="s">
        <v>1050</v>
      </c>
      <c r="C46" t="s">
        <v>1050</v>
      </c>
      <c r="D46" t="s">
        <v>1</v>
      </c>
      <c r="E46" t="s">
        <v>897</v>
      </c>
      <c r="F46" t="s">
        <v>1223</v>
      </c>
      <c r="G46" t="str">
        <f t="shared" si="0"/>
        <v>new HoloCard("Drifloon", Pokedex.Drifloon, HoloRarity.DP_REVERSE_MIRROR_HOLO, Types.Psychic, Sets.Diamond_Pearl, 46),</v>
      </c>
    </row>
    <row r="47" spans="1:7" x14ac:dyDescent="0.3">
      <c r="A47">
        <v>47</v>
      </c>
      <c r="B47" t="s">
        <v>391</v>
      </c>
      <c r="C47" t="s">
        <v>391</v>
      </c>
      <c r="D47" t="s">
        <v>1</v>
      </c>
      <c r="E47" t="s">
        <v>897</v>
      </c>
      <c r="F47" t="s">
        <v>1223</v>
      </c>
      <c r="G47" t="str">
        <f t="shared" si="0"/>
        <v>new HoloCard("Dusclops", Pokedex.Dusclops, HoloRarity.DP_REVERSE_MIRROR_HOLO, Types.Psychic, Sets.Diamond_Pearl, 47),</v>
      </c>
    </row>
    <row r="48" spans="1:7" x14ac:dyDescent="0.3">
      <c r="A48">
        <v>48</v>
      </c>
      <c r="B48" t="s">
        <v>236</v>
      </c>
      <c r="C48" t="s">
        <v>236</v>
      </c>
      <c r="D48" t="s">
        <v>11</v>
      </c>
      <c r="E48" t="s">
        <v>897</v>
      </c>
      <c r="F48" t="s">
        <v>1223</v>
      </c>
      <c r="G48" t="str">
        <f t="shared" si="0"/>
        <v>new HoloCard("Elekid", Pokedex.Elekid, HoloRarity.DP_REVERSE_MIRROR_HOLO, Types.Lightning, Sets.Diamond_Pearl, 48),</v>
      </c>
    </row>
    <row r="49" spans="1:7" x14ac:dyDescent="0.3">
      <c r="A49">
        <v>49</v>
      </c>
      <c r="B49" t="s">
        <v>972</v>
      </c>
      <c r="C49" t="s">
        <v>972</v>
      </c>
      <c r="D49" t="s">
        <v>22</v>
      </c>
      <c r="E49" t="s">
        <v>897</v>
      </c>
      <c r="F49" t="s">
        <v>1223</v>
      </c>
      <c r="G49" t="str">
        <f t="shared" si="0"/>
        <v>new HoloCard("Grotle", Pokedex.Grotle, HoloRarity.DP_REVERSE_MIRROR_HOLO, Types.Grass, Sets.Diamond_Pearl, 49),</v>
      </c>
    </row>
    <row r="50" spans="1:7" x14ac:dyDescent="0.3">
      <c r="A50">
        <v>50</v>
      </c>
      <c r="B50" t="s">
        <v>52</v>
      </c>
      <c r="C50" t="s">
        <v>52</v>
      </c>
      <c r="D50" t="s">
        <v>1</v>
      </c>
      <c r="E50" t="s">
        <v>897</v>
      </c>
      <c r="F50" t="s">
        <v>1223</v>
      </c>
      <c r="G50" t="str">
        <f t="shared" si="0"/>
        <v>new HoloCard("Haunter", Pokedex.Haunter, HoloRarity.DP_REVERSE_MIRROR_HOLO, Types.Psychic, Sets.Diamond_Pearl, 50),</v>
      </c>
    </row>
    <row r="51" spans="1:7" x14ac:dyDescent="0.3">
      <c r="A51">
        <v>51</v>
      </c>
      <c r="B51" t="s">
        <v>1051</v>
      </c>
      <c r="C51" t="s">
        <v>1051</v>
      </c>
      <c r="D51" t="s">
        <v>18</v>
      </c>
      <c r="E51" t="s">
        <v>897</v>
      </c>
      <c r="F51" t="s">
        <v>1223</v>
      </c>
      <c r="G51" t="str">
        <f t="shared" si="0"/>
        <v>new HoloCard("Hippopotas", Pokedex.Hippopotas, HoloRarity.DP_REVERSE_MIRROR_HOLO, Types.Fighting, Sets.Diamond_Pearl, 51),</v>
      </c>
    </row>
    <row r="52" spans="1:7" x14ac:dyDescent="0.3">
      <c r="A52">
        <v>52</v>
      </c>
      <c r="B52" t="s">
        <v>973</v>
      </c>
      <c r="C52" t="s">
        <v>973</v>
      </c>
      <c r="D52" t="s">
        <v>11</v>
      </c>
      <c r="E52" t="s">
        <v>897</v>
      </c>
      <c r="F52" t="s">
        <v>1223</v>
      </c>
      <c r="G52" t="str">
        <f t="shared" si="0"/>
        <v>new HoloCard("Luxio", Pokedex.Luxio, HoloRarity.DP_REVERSE_MIRROR_HOLO, Types.Lightning, Sets.Diamond_Pearl, 52),</v>
      </c>
    </row>
    <row r="53" spans="1:7" x14ac:dyDescent="0.3">
      <c r="A53">
        <v>53</v>
      </c>
      <c r="B53" t="s">
        <v>57</v>
      </c>
      <c r="C53" t="s">
        <v>57</v>
      </c>
      <c r="D53" t="s">
        <v>18</v>
      </c>
      <c r="E53" t="s">
        <v>897</v>
      </c>
      <c r="F53" t="s">
        <v>1223</v>
      </c>
      <c r="G53" t="str">
        <f t="shared" si="0"/>
        <v>new HoloCard("Machoke", Pokedex.Machoke, HoloRarity.DP_REVERSE_MIRROR_HOLO, Types.Fighting, Sets.Diamond_Pearl, 53),</v>
      </c>
    </row>
    <row r="54" spans="1:7" x14ac:dyDescent="0.3">
      <c r="A54">
        <v>54</v>
      </c>
      <c r="B54" t="s">
        <v>34</v>
      </c>
      <c r="C54" t="s">
        <v>34</v>
      </c>
      <c r="D54" t="s">
        <v>143</v>
      </c>
      <c r="E54" t="s">
        <v>897</v>
      </c>
      <c r="F54" t="s">
        <v>1223</v>
      </c>
      <c r="G54" t="str">
        <f t="shared" si="0"/>
        <v>new HoloCard("Magneton", Pokedex.Magneton, HoloRarity.DP_REVERSE_MIRROR_HOLO, Types.Metal, Sets.Diamond_Pearl, 54),</v>
      </c>
    </row>
    <row r="55" spans="1:7" x14ac:dyDescent="0.3">
      <c r="A55">
        <v>55</v>
      </c>
      <c r="B55" t="s">
        <v>1052</v>
      </c>
      <c r="C55" t="s">
        <v>1052</v>
      </c>
      <c r="D55" t="s">
        <v>3</v>
      </c>
      <c r="E55" t="s">
        <v>897</v>
      </c>
      <c r="F55" t="s">
        <v>1223</v>
      </c>
      <c r="G55" t="str">
        <f t="shared" si="0"/>
        <v>new HoloCard("Mantyke", Pokedex.Mantyke, HoloRarity.DP_REVERSE_MIRROR_HOLO, Types.Water, Sets.Diamond_Pearl, 55),</v>
      </c>
    </row>
    <row r="56" spans="1:7" x14ac:dyDescent="0.3">
      <c r="A56">
        <v>56</v>
      </c>
      <c r="B56" t="s">
        <v>974</v>
      </c>
      <c r="C56" t="s">
        <v>974</v>
      </c>
      <c r="D56" t="s">
        <v>5</v>
      </c>
      <c r="E56" t="s">
        <v>897</v>
      </c>
      <c r="F56" t="s">
        <v>1223</v>
      </c>
      <c r="G56" t="str">
        <f t="shared" si="0"/>
        <v>new HoloCard("Monferno", Pokedex.Monferno, HoloRarity.DP_REVERSE_MIRROR_HOLO, Types.Fire, Sets.Diamond_Pearl, 56),</v>
      </c>
    </row>
    <row r="57" spans="1:7" x14ac:dyDescent="0.3">
      <c r="A57">
        <v>57</v>
      </c>
      <c r="B57" t="s">
        <v>583</v>
      </c>
      <c r="C57" t="s">
        <v>583</v>
      </c>
      <c r="D57" t="s">
        <v>146</v>
      </c>
      <c r="E57" t="s">
        <v>897</v>
      </c>
      <c r="F57" t="s">
        <v>1223</v>
      </c>
      <c r="G57" t="str">
        <f t="shared" si="0"/>
        <v>new HoloCard("Nuzleaf", Pokedex.Nuzleaf, HoloRarity.DP_REVERSE_MIRROR_HOLO, Types.Darkness, Sets.Diamond_Pearl, 57),</v>
      </c>
    </row>
    <row r="58" spans="1:7" x14ac:dyDescent="0.3">
      <c r="A58">
        <v>58</v>
      </c>
      <c r="B58" t="s">
        <v>975</v>
      </c>
      <c r="C58" t="s">
        <v>975</v>
      </c>
      <c r="D58" t="s">
        <v>3</v>
      </c>
      <c r="E58" t="s">
        <v>897</v>
      </c>
      <c r="F58" t="s">
        <v>1223</v>
      </c>
      <c r="G58" t="str">
        <f t="shared" si="0"/>
        <v>new HoloCard("Prinplup", Pokedex.Prinplup, HoloRarity.DP_REVERSE_MIRROR_HOLO, Types.Water, Sets.Diamond_Pearl, 58),</v>
      </c>
    </row>
    <row r="59" spans="1:7" x14ac:dyDescent="0.3">
      <c r="A59">
        <v>59</v>
      </c>
      <c r="B59" t="s">
        <v>66</v>
      </c>
      <c r="C59" t="s">
        <v>66</v>
      </c>
      <c r="D59" t="s">
        <v>5</v>
      </c>
      <c r="E59" t="s">
        <v>897</v>
      </c>
      <c r="F59" t="s">
        <v>1223</v>
      </c>
      <c r="G59" t="str">
        <f t="shared" si="0"/>
        <v>new HoloCard("Rapidash", Pokedex.Rapidash, HoloRarity.DP_REVERSE_MIRROR_HOLO, Types.Fire, Sets.Diamond_Pearl, 59),</v>
      </c>
    </row>
    <row r="60" spans="1:7" x14ac:dyDescent="0.3">
      <c r="A60">
        <v>60</v>
      </c>
      <c r="B60" t="s">
        <v>41</v>
      </c>
      <c r="C60" t="s">
        <v>41</v>
      </c>
      <c r="D60" t="s">
        <v>18</v>
      </c>
      <c r="E60" t="s">
        <v>897</v>
      </c>
      <c r="F60" t="s">
        <v>1223</v>
      </c>
      <c r="G60" t="str">
        <f t="shared" si="0"/>
        <v>new HoloCard("Rhydon", Pokedex.Rhydon, HoloRarity.DP_REVERSE_MIRROR_HOLO, Types.Fighting, Sets.Diamond_Pearl, 60),</v>
      </c>
    </row>
    <row r="61" spans="1:7" x14ac:dyDescent="0.3">
      <c r="A61">
        <v>61</v>
      </c>
      <c r="B61" t="s">
        <v>976</v>
      </c>
      <c r="C61" t="s">
        <v>976</v>
      </c>
      <c r="D61" t="s">
        <v>18</v>
      </c>
      <c r="E61" t="s">
        <v>897</v>
      </c>
      <c r="F61" t="s">
        <v>1223</v>
      </c>
      <c r="G61" t="str">
        <f t="shared" si="0"/>
        <v>new HoloCard("Riolu", Pokedex.Riolu, HoloRarity.DP_REVERSE_MIRROR_HOLO, Types.Fighting, Sets.Diamond_Pearl, 61),</v>
      </c>
    </row>
    <row r="62" spans="1:7" x14ac:dyDescent="0.3">
      <c r="A62">
        <v>62</v>
      </c>
      <c r="B62" t="s">
        <v>244</v>
      </c>
      <c r="C62" t="s">
        <v>244</v>
      </c>
      <c r="D62" t="s">
        <v>3</v>
      </c>
      <c r="E62" t="s">
        <v>897</v>
      </c>
      <c r="F62" t="s">
        <v>1223</v>
      </c>
      <c r="G62" t="str">
        <f t="shared" si="0"/>
        <v>new HoloCard("Seaking", Pokedex.Seaking, HoloRarity.DP_REVERSE_MIRROR_HOLO, Types.Water, Sets.Diamond_Pearl, 62),</v>
      </c>
    </row>
    <row r="63" spans="1:7" x14ac:dyDescent="0.3">
      <c r="A63">
        <v>63</v>
      </c>
      <c r="B63" t="s">
        <v>539</v>
      </c>
      <c r="C63" t="s">
        <v>539</v>
      </c>
      <c r="D63" t="s">
        <v>22</v>
      </c>
      <c r="E63" t="s">
        <v>897</v>
      </c>
      <c r="F63" t="s">
        <v>1223</v>
      </c>
      <c r="G63" t="str">
        <f t="shared" si="0"/>
        <v>new HoloCard("Silcoon", Pokedex.Silcoon, HoloRarity.DP_REVERSE_MIRROR_HOLO, Types.Grass, Sets.Diamond_Pearl, 63),</v>
      </c>
    </row>
    <row r="64" spans="1:7" x14ac:dyDescent="0.3">
      <c r="A64">
        <v>64</v>
      </c>
      <c r="B64" t="s">
        <v>1053</v>
      </c>
      <c r="C64" t="s">
        <v>1053</v>
      </c>
      <c r="D64" t="s">
        <v>8</v>
      </c>
      <c r="E64" t="s">
        <v>897</v>
      </c>
      <c r="F64" t="s">
        <v>1223</v>
      </c>
      <c r="G64" t="str">
        <f t="shared" si="0"/>
        <v>new HoloCard("Staravia", Pokedex.Staravia, HoloRarity.DP_REVERSE_MIRROR_HOLO, Types.Colorless, Sets.Diamond_Pearl, 64),</v>
      </c>
    </row>
    <row r="65" spans="1:7" x14ac:dyDescent="0.3">
      <c r="A65">
        <v>65</v>
      </c>
      <c r="B65" t="s">
        <v>1054</v>
      </c>
      <c r="C65" t="s">
        <v>1221</v>
      </c>
      <c r="D65" t="s">
        <v>1</v>
      </c>
      <c r="E65" t="s">
        <v>897</v>
      </c>
      <c r="F65" t="s">
        <v>1223</v>
      </c>
      <c r="G65" t="str">
        <f t="shared" si="0"/>
        <v>new HoloCard("Unown A", Pokedex.Unown, HoloRarity.DP_REVERSE_MIRROR_HOLO, Types.Psychic, Sets.Diamond_Pearl, 65),</v>
      </c>
    </row>
    <row r="66" spans="1:7" x14ac:dyDescent="0.3">
      <c r="A66">
        <v>66</v>
      </c>
      <c r="B66" t="s">
        <v>1055</v>
      </c>
      <c r="C66" t="s">
        <v>1221</v>
      </c>
      <c r="D66" t="s">
        <v>1</v>
      </c>
      <c r="E66" t="s">
        <v>897</v>
      </c>
      <c r="F66" t="s">
        <v>1223</v>
      </c>
      <c r="G66" t="str">
        <f t="shared" ref="G66:G129" si="1">"new HoloCard(""" &amp; B66 &amp; """, Pokedex." &amp; C66 &amp; ", HoloRarity." &amp; F66 &amp; ", Types." &amp; D66 &amp; ", Sets." &amp; E66 &amp; ", " &amp; A66 &amp; "),"</f>
        <v>new HoloCard("Unown B", Pokedex.Unown, HoloRarity.DP_REVERSE_MIRROR_HOLO, Types.Psychic, Sets.Diamond_Pearl, 66),</v>
      </c>
    </row>
    <row r="67" spans="1:7" x14ac:dyDescent="0.3">
      <c r="A67">
        <v>67</v>
      </c>
      <c r="B67" t="s">
        <v>1056</v>
      </c>
      <c r="C67" t="s">
        <v>1221</v>
      </c>
      <c r="D67" t="s">
        <v>1</v>
      </c>
      <c r="E67" t="s">
        <v>897</v>
      </c>
      <c r="F67" t="s">
        <v>1223</v>
      </c>
      <c r="G67" t="str">
        <f t="shared" si="1"/>
        <v>new HoloCard("Unown C", Pokedex.Unown, HoloRarity.DP_REVERSE_MIRROR_HOLO, Types.Psychic, Sets.Diamond_Pearl, 67),</v>
      </c>
    </row>
    <row r="68" spans="1:7" x14ac:dyDescent="0.3">
      <c r="A68">
        <v>68</v>
      </c>
      <c r="B68" t="s">
        <v>1057</v>
      </c>
      <c r="C68" t="s">
        <v>1221</v>
      </c>
      <c r="D68" t="s">
        <v>1</v>
      </c>
      <c r="E68" t="s">
        <v>897</v>
      </c>
      <c r="F68" t="s">
        <v>1223</v>
      </c>
      <c r="G68" t="str">
        <f t="shared" si="1"/>
        <v>new HoloCard("Unown D", Pokedex.Unown, HoloRarity.DP_REVERSE_MIRROR_HOLO, Types.Psychic, Sets.Diamond_Pearl, 68),</v>
      </c>
    </row>
    <row r="69" spans="1:7" x14ac:dyDescent="0.3">
      <c r="A69">
        <v>69</v>
      </c>
      <c r="B69" t="s">
        <v>578</v>
      </c>
      <c r="C69" t="s">
        <v>578</v>
      </c>
      <c r="D69" t="s">
        <v>8</v>
      </c>
      <c r="E69" t="s">
        <v>897</v>
      </c>
      <c r="F69" t="s">
        <v>1223</v>
      </c>
      <c r="G69" t="str">
        <f t="shared" si="1"/>
        <v>new HoloCard("Azurill", Pokedex.Azurill, HoloRarity.DP_REVERSE_MIRROR_HOLO, Types.Colorless, Sets.Diamond_Pearl, 69),</v>
      </c>
    </row>
    <row r="70" spans="1:7" x14ac:dyDescent="0.3">
      <c r="A70">
        <v>70</v>
      </c>
      <c r="B70" t="s">
        <v>991</v>
      </c>
      <c r="C70" t="s">
        <v>991</v>
      </c>
      <c r="D70" t="s">
        <v>8</v>
      </c>
      <c r="E70" t="s">
        <v>897</v>
      </c>
      <c r="F70" t="s">
        <v>1223</v>
      </c>
      <c r="G70" t="str">
        <f t="shared" si="1"/>
        <v>new HoloCard("Bidoof", Pokedex.Bidoof, HoloRarity.DP_REVERSE_MIRROR_HOLO, Types.Colorless, Sets.Diamond_Pearl, 70),</v>
      </c>
    </row>
    <row r="71" spans="1:7" x14ac:dyDescent="0.3">
      <c r="A71">
        <v>71</v>
      </c>
      <c r="B71" t="s">
        <v>1058</v>
      </c>
      <c r="C71" t="s">
        <v>1058</v>
      </c>
      <c r="D71" t="s">
        <v>18</v>
      </c>
      <c r="E71" t="s">
        <v>897</v>
      </c>
      <c r="F71" t="s">
        <v>1223</v>
      </c>
      <c r="G71" t="str">
        <f t="shared" si="1"/>
        <v>new HoloCard("Bonsly", Pokedex.Bonsly, HoloRarity.DP_REVERSE_MIRROR_HOLO, Types.Fighting, Sets.Diamond_Pearl, 71),</v>
      </c>
    </row>
    <row r="72" spans="1:7" x14ac:dyDescent="0.3">
      <c r="A72">
        <v>72</v>
      </c>
      <c r="B72" t="s">
        <v>1002</v>
      </c>
      <c r="C72" t="s">
        <v>1002</v>
      </c>
      <c r="D72" t="s">
        <v>3</v>
      </c>
      <c r="E72" t="s">
        <v>897</v>
      </c>
      <c r="F72" t="s">
        <v>1223</v>
      </c>
      <c r="G72" t="str">
        <f t="shared" si="1"/>
        <v>new HoloCard("Buizel", Pokedex.Buizel, HoloRarity.DP_REVERSE_MIRROR_HOLO, Types.Water, Sets.Diamond_Pearl, 72),</v>
      </c>
    </row>
    <row r="73" spans="1:7" x14ac:dyDescent="0.3">
      <c r="A73">
        <v>73</v>
      </c>
      <c r="B73" t="s">
        <v>1059</v>
      </c>
      <c r="C73" t="s">
        <v>1059</v>
      </c>
      <c r="D73" t="s">
        <v>8</v>
      </c>
      <c r="E73" t="s">
        <v>897</v>
      </c>
      <c r="F73" t="s">
        <v>1223</v>
      </c>
      <c r="G73" t="str">
        <f t="shared" si="1"/>
        <v>new HoloCard("Buneary", Pokedex.Buneary, HoloRarity.DP_REVERSE_MIRROR_HOLO, Types.Colorless, Sets.Diamond_Pearl, 73),</v>
      </c>
    </row>
    <row r="74" spans="1:7" x14ac:dyDescent="0.3">
      <c r="A74">
        <v>74</v>
      </c>
      <c r="B74" t="s">
        <v>1060</v>
      </c>
      <c r="C74" t="s">
        <v>1060</v>
      </c>
      <c r="D74" t="s">
        <v>8</v>
      </c>
      <c r="E74" t="s">
        <v>897</v>
      </c>
      <c r="F74" t="s">
        <v>1223</v>
      </c>
      <c r="G74" t="str">
        <f t="shared" si="1"/>
        <v>new HoloCard("Chatot", Pokedex.Chatot, HoloRarity.DP_REVERSE_MIRROR_HOLO, Types.Colorless, Sets.Diamond_Pearl, 74),</v>
      </c>
    </row>
    <row r="75" spans="1:7" x14ac:dyDescent="0.3">
      <c r="A75">
        <v>75</v>
      </c>
      <c r="B75" t="s">
        <v>1061</v>
      </c>
      <c r="C75" t="s">
        <v>1061</v>
      </c>
      <c r="D75" t="s">
        <v>22</v>
      </c>
      <c r="E75" t="s">
        <v>897</v>
      </c>
      <c r="F75" t="s">
        <v>1223</v>
      </c>
      <c r="G75" t="str">
        <f t="shared" si="1"/>
        <v>new HoloCard("Cherubi", Pokedex.Cherubi, HoloRarity.DP_REVERSE_MIRROR_HOLO, Types.Grass, Sets.Diamond_Pearl, 75),</v>
      </c>
    </row>
    <row r="76" spans="1:7" x14ac:dyDescent="0.3">
      <c r="A76">
        <v>76</v>
      </c>
      <c r="B76" t="s">
        <v>977</v>
      </c>
      <c r="C76" t="s">
        <v>977</v>
      </c>
      <c r="D76" t="s">
        <v>5</v>
      </c>
      <c r="E76" t="s">
        <v>897</v>
      </c>
      <c r="F76" t="s">
        <v>1223</v>
      </c>
      <c r="G76" t="str">
        <f t="shared" si="1"/>
        <v>new HoloCard("Chimchar", Pokedex.Chimchar, HoloRarity.DP_REVERSE_MIRROR_HOLO, Types.Fire, Sets.Diamond_Pearl, 76),</v>
      </c>
    </row>
    <row r="77" spans="1:7" x14ac:dyDescent="0.3">
      <c r="A77">
        <v>77</v>
      </c>
      <c r="B77" t="s">
        <v>191</v>
      </c>
      <c r="C77" t="s">
        <v>191</v>
      </c>
      <c r="D77" t="s">
        <v>8</v>
      </c>
      <c r="E77" t="s">
        <v>897</v>
      </c>
      <c r="F77" t="s">
        <v>1223</v>
      </c>
      <c r="G77" t="str">
        <f t="shared" si="1"/>
        <v>new HoloCard("Clefairy", Pokedex.Clefairy, HoloRarity.DP_REVERSE_MIRROR_HOLO, Types.Colorless, Sets.Diamond_Pearl, 77),</v>
      </c>
    </row>
    <row r="78" spans="1:7" x14ac:dyDescent="0.3">
      <c r="A78">
        <v>78</v>
      </c>
      <c r="B78" t="s">
        <v>311</v>
      </c>
      <c r="C78" t="s">
        <v>311</v>
      </c>
      <c r="D78" t="s">
        <v>8</v>
      </c>
      <c r="E78" t="s">
        <v>897</v>
      </c>
      <c r="F78" t="s">
        <v>1223</v>
      </c>
      <c r="G78" t="str">
        <f t="shared" si="1"/>
        <v>new HoloCard("Cleffa", Pokedex.Cleffa, HoloRarity.DP_REVERSE_MIRROR_HOLO, Types.Colorless, Sets.Diamond_Pearl, 78),</v>
      </c>
    </row>
    <row r="79" spans="1:7" x14ac:dyDescent="0.3">
      <c r="A79">
        <v>79</v>
      </c>
      <c r="B79" t="s">
        <v>1004</v>
      </c>
      <c r="C79" t="s">
        <v>1004</v>
      </c>
      <c r="D79" t="s">
        <v>22</v>
      </c>
      <c r="E79" t="s">
        <v>897</v>
      </c>
      <c r="F79" t="s">
        <v>1223</v>
      </c>
      <c r="G79" t="str">
        <f t="shared" si="1"/>
        <v>new HoloCard("Combee", Pokedex.Combee, HoloRarity.DP_REVERSE_MIRROR_HOLO, Types.Grass, Sets.Diamond_Pearl, 79),</v>
      </c>
    </row>
    <row r="80" spans="1:7" x14ac:dyDescent="0.3">
      <c r="A80">
        <v>80</v>
      </c>
      <c r="B80" t="s">
        <v>587</v>
      </c>
      <c r="C80" t="s">
        <v>587</v>
      </c>
      <c r="D80" t="s">
        <v>1</v>
      </c>
      <c r="E80" t="s">
        <v>897</v>
      </c>
      <c r="F80" t="s">
        <v>1223</v>
      </c>
      <c r="G80" t="str">
        <f t="shared" si="1"/>
        <v>new HoloCard("Duskull", Pokedex.Duskull, HoloRarity.DP_REVERSE_MIRROR_HOLO, Types.Psychic, Sets.Diamond_Pearl, 80),</v>
      </c>
    </row>
    <row r="81" spans="1:7" x14ac:dyDescent="0.3">
      <c r="A81">
        <v>81</v>
      </c>
      <c r="B81" t="s">
        <v>183</v>
      </c>
      <c r="C81" t="s">
        <v>183</v>
      </c>
      <c r="D81" t="s">
        <v>11</v>
      </c>
      <c r="E81" t="s">
        <v>897</v>
      </c>
      <c r="F81" t="s">
        <v>1223</v>
      </c>
      <c r="G81" t="str">
        <f t="shared" si="1"/>
        <v>new HoloCard("Electabuzz", Pokedex.Electabuzz, HoloRarity.DP_REVERSE_MIRROR_HOLO, Types.Lightning, Sets.Diamond_Pearl, 81),</v>
      </c>
    </row>
    <row r="82" spans="1:7" x14ac:dyDescent="0.3">
      <c r="A82">
        <v>82</v>
      </c>
      <c r="B82" t="s">
        <v>82</v>
      </c>
      <c r="C82" t="s">
        <v>82</v>
      </c>
      <c r="D82" t="s">
        <v>1</v>
      </c>
      <c r="E82" t="s">
        <v>897</v>
      </c>
      <c r="F82" t="s">
        <v>1223</v>
      </c>
      <c r="G82" t="str">
        <f t="shared" si="1"/>
        <v>new HoloCard("Gastly", Pokedex.Gastly, HoloRarity.DP_REVERSE_MIRROR_HOLO, Types.Psychic, Sets.Diamond_Pearl, 82),</v>
      </c>
    </row>
    <row r="83" spans="1:7" x14ac:dyDescent="0.3">
      <c r="A83">
        <v>83</v>
      </c>
      <c r="B83" t="s">
        <v>978</v>
      </c>
      <c r="C83" t="s">
        <v>978</v>
      </c>
      <c r="D83" t="s">
        <v>8</v>
      </c>
      <c r="E83" t="s">
        <v>897</v>
      </c>
      <c r="F83" t="s">
        <v>1223</v>
      </c>
      <c r="G83" t="str">
        <f t="shared" si="1"/>
        <v>new HoloCard("Glameow", Pokedex.Glameow, HoloRarity.DP_REVERSE_MIRROR_HOLO, Types.Colorless, Sets.Diamond_Pearl, 83),</v>
      </c>
    </row>
    <row r="84" spans="1:7" x14ac:dyDescent="0.3">
      <c r="A84">
        <v>84</v>
      </c>
      <c r="B84" t="s">
        <v>197</v>
      </c>
      <c r="C84" t="s">
        <v>197</v>
      </c>
      <c r="D84" t="s">
        <v>3</v>
      </c>
      <c r="E84" t="s">
        <v>897</v>
      </c>
      <c r="F84" t="s">
        <v>1223</v>
      </c>
      <c r="G84" t="str">
        <f t="shared" si="1"/>
        <v>new HoloCard("Goldeen", Pokedex.Goldeen, HoloRarity.DP_REVERSE_MIRROR_HOLO, Types.Water, Sets.Diamond_Pearl, 84),</v>
      </c>
    </row>
    <row r="85" spans="1:7" x14ac:dyDescent="0.3">
      <c r="A85">
        <v>85</v>
      </c>
      <c r="B85" t="s">
        <v>321</v>
      </c>
      <c r="C85" t="s">
        <v>321</v>
      </c>
      <c r="D85" t="s">
        <v>8</v>
      </c>
      <c r="E85" t="s">
        <v>897</v>
      </c>
      <c r="F85" t="s">
        <v>1223</v>
      </c>
      <c r="G85" t="str">
        <f t="shared" si="1"/>
        <v>new HoloCard("Hoothoot", Pokedex.Hoothoot, HoloRarity.DP_REVERSE_MIRROR_HOLO, Types.Colorless, Sets.Diamond_Pearl, 85),</v>
      </c>
    </row>
    <row r="86" spans="1:7" x14ac:dyDescent="0.3">
      <c r="A86">
        <v>86</v>
      </c>
      <c r="B86" t="s">
        <v>85</v>
      </c>
      <c r="C86" t="s">
        <v>85</v>
      </c>
      <c r="D86" t="s">
        <v>18</v>
      </c>
      <c r="E86" t="s">
        <v>897</v>
      </c>
      <c r="F86" t="s">
        <v>1223</v>
      </c>
      <c r="G86" t="str">
        <f t="shared" si="1"/>
        <v>new HoloCard("Machop", Pokedex.Machop, HoloRarity.DP_REVERSE_MIRROR_HOLO, Types.Fighting, Sets.Diamond_Pearl, 86),</v>
      </c>
    </row>
    <row r="87" spans="1:7" x14ac:dyDescent="0.3">
      <c r="A87">
        <v>87</v>
      </c>
      <c r="B87" t="s">
        <v>86</v>
      </c>
      <c r="C87" t="s">
        <v>86</v>
      </c>
      <c r="D87" t="s">
        <v>143</v>
      </c>
      <c r="E87" t="s">
        <v>897</v>
      </c>
      <c r="F87" t="s">
        <v>1223</v>
      </c>
      <c r="G87" t="str">
        <f t="shared" si="1"/>
        <v>new HoloCard("Magnemite", Pokedex.Magnemite, HoloRarity.DP_REVERSE_MIRROR_HOLO, Types.Metal, Sets.Diamond_Pearl, 87),</v>
      </c>
    </row>
    <row r="88" spans="1:7" x14ac:dyDescent="0.3">
      <c r="A88">
        <v>88</v>
      </c>
      <c r="B88" t="s">
        <v>204</v>
      </c>
      <c r="C88" t="s">
        <v>204</v>
      </c>
      <c r="D88" t="s">
        <v>3</v>
      </c>
      <c r="E88" t="s">
        <v>897</v>
      </c>
      <c r="F88" t="s">
        <v>1223</v>
      </c>
      <c r="G88" t="str">
        <f t="shared" si="1"/>
        <v>new HoloCard("Marill", Pokedex.Marill, HoloRarity.DP_REVERSE_MIRROR_HOLO, Types.Water, Sets.Diamond_Pearl, 88),</v>
      </c>
    </row>
    <row r="89" spans="1:7" x14ac:dyDescent="0.3">
      <c r="A89">
        <v>89</v>
      </c>
      <c r="B89" t="s">
        <v>600</v>
      </c>
      <c r="C89" t="s">
        <v>600</v>
      </c>
      <c r="D89" t="s">
        <v>18</v>
      </c>
      <c r="E89" t="s">
        <v>897</v>
      </c>
      <c r="F89" t="s">
        <v>1223</v>
      </c>
      <c r="G89" t="str">
        <f t="shared" si="1"/>
        <v>new HoloCard("Meditite", Pokedex.Meditite, HoloRarity.DP_REVERSE_MIRROR_HOLO, Types.Fighting, Sets.Diamond_Pearl, 89),</v>
      </c>
    </row>
    <row r="90" spans="1:7" x14ac:dyDescent="0.3">
      <c r="A90">
        <v>90</v>
      </c>
      <c r="B90" t="s">
        <v>1062</v>
      </c>
      <c r="C90" t="s">
        <v>1220</v>
      </c>
      <c r="D90" t="s">
        <v>1</v>
      </c>
      <c r="E90" t="s">
        <v>897</v>
      </c>
      <c r="F90" t="s">
        <v>1223</v>
      </c>
      <c r="G90" t="str">
        <f t="shared" si="1"/>
        <v>new HoloCard("Mime Jr.", Pokedex.Mime_Jr, HoloRarity.DP_REVERSE_MIRROR_HOLO, Types.Psychic, Sets.Diamond_Pearl, 90),</v>
      </c>
    </row>
    <row r="91" spans="1:7" x14ac:dyDescent="0.3">
      <c r="A91">
        <v>91</v>
      </c>
      <c r="B91" t="s">
        <v>307</v>
      </c>
      <c r="C91" t="s">
        <v>307</v>
      </c>
      <c r="D91" t="s">
        <v>1</v>
      </c>
      <c r="E91" t="s">
        <v>897</v>
      </c>
      <c r="F91" t="s">
        <v>1223</v>
      </c>
      <c r="G91" t="str">
        <f t="shared" si="1"/>
        <v>new HoloCard("Misdreavus", Pokedex.Misdreavus, HoloRarity.DP_REVERSE_MIRROR_HOLO, Types.Psychic, Sets.Diamond_Pearl, 91),</v>
      </c>
    </row>
    <row r="92" spans="1:7" x14ac:dyDescent="0.3">
      <c r="A92">
        <v>92</v>
      </c>
      <c r="B92" t="s">
        <v>90</v>
      </c>
      <c r="C92" t="s">
        <v>90</v>
      </c>
      <c r="D92" t="s">
        <v>18</v>
      </c>
      <c r="E92" t="s">
        <v>897</v>
      </c>
      <c r="F92" t="s">
        <v>1223</v>
      </c>
      <c r="G92" t="str">
        <f t="shared" si="1"/>
        <v>new HoloCard("Onix", Pokedex.Onix, HoloRarity.DP_REVERSE_MIRROR_HOLO, Types.Fighting, Sets.Diamond_Pearl, 92),</v>
      </c>
    </row>
    <row r="93" spans="1:7" x14ac:dyDescent="0.3">
      <c r="A93">
        <v>93</v>
      </c>
      <c r="B93" t="s">
        <v>979</v>
      </c>
      <c r="C93" t="s">
        <v>979</v>
      </c>
      <c r="D93" t="s">
        <v>3</v>
      </c>
      <c r="E93" t="s">
        <v>897</v>
      </c>
      <c r="F93" t="s">
        <v>1223</v>
      </c>
      <c r="G93" t="str">
        <f t="shared" si="1"/>
        <v>new HoloCard("Piplup", Pokedex.Piplup, HoloRarity.DP_REVERSE_MIRROR_HOLO, Types.Water, Sets.Diamond_Pearl, 93),</v>
      </c>
    </row>
    <row r="94" spans="1:7" x14ac:dyDescent="0.3">
      <c r="A94">
        <v>94</v>
      </c>
      <c r="B94" t="s">
        <v>93</v>
      </c>
      <c r="C94" t="s">
        <v>93</v>
      </c>
      <c r="D94" t="s">
        <v>5</v>
      </c>
      <c r="E94" t="s">
        <v>897</v>
      </c>
      <c r="F94" t="s">
        <v>1223</v>
      </c>
      <c r="G94" t="str">
        <f t="shared" si="1"/>
        <v>new HoloCard("Ponyta", Pokedex.Ponyta, HoloRarity.DP_REVERSE_MIRROR_HOLO, Types.Fire, Sets.Diamond_Pearl, 94),</v>
      </c>
    </row>
    <row r="95" spans="1:7" x14ac:dyDescent="0.3">
      <c r="A95">
        <v>95</v>
      </c>
      <c r="B95" t="s">
        <v>96</v>
      </c>
      <c r="C95" t="s">
        <v>96</v>
      </c>
      <c r="D95" t="s">
        <v>18</v>
      </c>
      <c r="E95" t="s">
        <v>897</v>
      </c>
      <c r="F95" t="s">
        <v>1223</v>
      </c>
      <c r="G95" t="str">
        <f t="shared" si="1"/>
        <v>new HoloCard("Rhyhorn", Pokedex.Rhyhorn, HoloRarity.DP_REVERSE_MIRROR_HOLO, Types.Fighting, Sets.Diamond_Pearl, 95),</v>
      </c>
    </row>
    <row r="96" spans="1:7" x14ac:dyDescent="0.3">
      <c r="A96">
        <v>96</v>
      </c>
      <c r="B96" t="s">
        <v>409</v>
      </c>
      <c r="C96" t="s">
        <v>409</v>
      </c>
      <c r="D96" t="s">
        <v>22</v>
      </c>
      <c r="E96" t="s">
        <v>897</v>
      </c>
      <c r="F96" t="s">
        <v>1223</v>
      </c>
      <c r="G96" t="str">
        <f t="shared" si="1"/>
        <v>new HoloCard("Roselia", Pokedex.Roselia, HoloRarity.DP_REVERSE_MIRROR_HOLO, Types.Grass, Sets.Diamond_Pearl, 96),</v>
      </c>
    </row>
    <row r="97" spans="1:7" x14ac:dyDescent="0.3">
      <c r="A97">
        <v>97</v>
      </c>
      <c r="B97" t="s">
        <v>589</v>
      </c>
      <c r="C97" t="s">
        <v>589</v>
      </c>
      <c r="D97" t="s">
        <v>22</v>
      </c>
      <c r="E97" t="s">
        <v>897</v>
      </c>
      <c r="F97" t="s">
        <v>1223</v>
      </c>
      <c r="G97" t="str">
        <f t="shared" si="1"/>
        <v>new HoloCard("Seedot", Pokedex.Seedot, HoloRarity.DP_REVERSE_MIRROR_HOLO, Types.Grass, Sets.Diamond_Pearl, 97),</v>
      </c>
    </row>
    <row r="98" spans="1:7" x14ac:dyDescent="0.3">
      <c r="A98">
        <v>98</v>
      </c>
      <c r="B98" t="s">
        <v>980</v>
      </c>
      <c r="C98" t="s">
        <v>980</v>
      </c>
      <c r="D98" t="s">
        <v>11</v>
      </c>
      <c r="E98" t="s">
        <v>897</v>
      </c>
      <c r="F98" t="s">
        <v>1223</v>
      </c>
      <c r="G98" t="str">
        <f t="shared" si="1"/>
        <v>new HoloCard("Shinx", Pokedex.Shinx, HoloRarity.DP_REVERSE_MIRROR_HOLO, Types.Lightning, Sets.Diamond_Pearl, 98),</v>
      </c>
    </row>
    <row r="99" spans="1:7" x14ac:dyDescent="0.3">
      <c r="A99">
        <v>99</v>
      </c>
      <c r="B99" t="s">
        <v>981</v>
      </c>
      <c r="C99" t="s">
        <v>981</v>
      </c>
      <c r="D99" t="s">
        <v>1</v>
      </c>
      <c r="E99" t="s">
        <v>897</v>
      </c>
      <c r="F99" t="s">
        <v>1223</v>
      </c>
      <c r="G99" t="str">
        <f t="shared" si="1"/>
        <v>new HoloCard("Skorupi", Pokedex.Skorupi, HoloRarity.DP_REVERSE_MIRROR_HOLO, Types.Psychic, Sets.Diamond_Pearl, 99),</v>
      </c>
    </row>
    <row r="100" spans="1:7" x14ac:dyDescent="0.3">
      <c r="A100">
        <v>100</v>
      </c>
      <c r="B100" t="s">
        <v>267</v>
      </c>
      <c r="C100" t="s">
        <v>267</v>
      </c>
      <c r="D100" t="s">
        <v>146</v>
      </c>
      <c r="E100" t="s">
        <v>897</v>
      </c>
      <c r="F100" t="s">
        <v>1223</v>
      </c>
      <c r="G100" t="str">
        <f t="shared" si="1"/>
        <v>new HoloCard("Sneasel", Pokedex.Sneasel, HoloRarity.DP_REVERSE_MIRROR_HOLO, Types.Darkness, Sets.Diamond_Pearl, 100),</v>
      </c>
    </row>
    <row r="101" spans="1:7" x14ac:dyDescent="0.3">
      <c r="A101">
        <v>101</v>
      </c>
      <c r="B101" t="s">
        <v>1063</v>
      </c>
      <c r="C101" t="s">
        <v>1063</v>
      </c>
      <c r="D101" t="s">
        <v>8</v>
      </c>
      <c r="E101" t="s">
        <v>897</v>
      </c>
      <c r="F101" t="s">
        <v>1223</v>
      </c>
      <c r="G101" t="str">
        <f t="shared" si="1"/>
        <v>new HoloCard("Starly", Pokedex.Starly, HoloRarity.DP_REVERSE_MIRROR_HOLO, Types.Colorless, Sets.Diamond_Pearl, 101),</v>
      </c>
    </row>
    <row r="102" spans="1:7" x14ac:dyDescent="0.3">
      <c r="A102">
        <v>102</v>
      </c>
      <c r="B102" t="s">
        <v>982</v>
      </c>
      <c r="C102" t="s">
        <v>982</v>
      </c>
      <c r="D102" t="s">
        <v>146</v>
      </c>
      <c r="E102" t="s">
        <v>897</v>
      </c>
      <c r="F102" t="s">
        <v>1223</v>
      </c>
      <c r="G102" t="str">
        <f t="shared" si="1"/>
        <v>new HoloCard("Stunky", Pokedex.Stunky, HoloRarity.DP_REVERSE_MIRROR_HOLO, Types.Darkness, Sets.Diamond_Pearl, 102),</v>
      </c>
    </row>
    <row r="103" spans="1:7" x14ac:dyDescent="0.3">
      <c r="A103">
        <v>103</v>
      </c>
      <c r="B103" t="s">
        <v>983</v>
      </c>
      <c r="C103" t="s">
        <v>983</v>
      </c>
      <c r="D103" t="s">
        <v>22</v>
      </c>
      <c r="E103" t="s">
        <v>897</v>
      </c>
      <c r="F103" t="s">
        <v>1223</v>
      </c>
      <c r="G103" t="str">
        <f t="shared" si="1"/>
        <v>new HoloCard("Turtwig", Pokedex.Turtwig, HoloRarity.DP_REVERSE_MIRROR_HOLO, Types.Grass, Sets.Diamond_Pearl, 103),</v>
      </c>
    </row>
    <row r="104" spans="1:7" x14ac:dyDescent="0.3">
      <c r="A104">
        <v>104</v>
      </c>
      <c r="B104" t="s">
        <v>555</v>
      </c>
      <c r="C104" t="s">
        <v>555</v>
      </c>
      <c r="D104" t="s">
        <v>22</v>
      </c>
      <c r="E104" t="s">
        <v>897</v>
      </c>
      <c r="F104" t="s">
        <v>1223</v>
      </c>
      <c r="G104" t="str">
        <f t="shared" si="1"/>
        <v>new HoloCard("Wurmple", Pokedex.Wurmple, HoloRarity.DP_REVERSE_MIRROR_HOLO, Types.Grass, Sets.Diamond_Pearl, 104),</v>
      </c>
    </row>
    <row r="105" spans="1:7" x14ac:dyDescent="0.3">
      <c r="A105">
        <v>105</v>
      </c>
      <c r="B105" t="s">
        <v>591</v>
      </c>
      <c r="C105" t="s">
        <v>127</v>
      </c>
      <c r="D105" t="s">
        <v>129</v>
      </c>
      <c r="E105" t="s">
        <v>897</v>
      </c>
      <c r="F105" t="s">
        <v>1223</v>
      </c>
      <c r="G105" t="str">
        <f t="shared" si="1"/>
        <v>new HoloCard("Double Full Heal", Pokedex.NVT, HoloRarity.DP_REVERSE_MIRROR_HOLO, Types.Item, Sets.Diamond_Pearl, 105),</v>
      </c>
    </row>
    <row r="106" spans="1:7" x14ac:dyDescent="0.3">
      <c r="A106">
        <v>106</v>
      </c>
      <c r="B106" t="s">
        <v>214</v>
      </c>
      <c r="C106" t="s">
        <v>127</v>
      </c>
      <c r="D106" t="s">
        <v>129</v>
      </c>
      <c r="E106" t="s">
        <v>897</v>
      </c>
      <c r="F106" t="s">
        <v>1223</v>
      </c>
      <c r="G106" t="str">
        <f t="shared" si="1"/>
        <v>new HoloCard("Energy Restore", Pokedex.NVT, HoloRarity.DP_REVERSE_MIRROR_HOLO, Types.Item, Sets.Diamond_Pearl, 106),</v>
      </c>
    </row>
    <row r="107" spans="1:7" x14ac:dyDescent="0.3">
      <c r="A107">
        <v>107</v>
      </c>
      <c r="B107" t="s">
        <v>272</v>
      </c>
      <c r="C107" t="s">
        <v>127</v>
      </c>
      <c r="D107" t="s">
        <v>129</v>
      </c>
      <c r="E107" t="s">
        <v>897</v>
      </c>
      <c r="F107" t="s">
        <v>1223</v>
      </c>
      <c r="G107" t="str">
        <f t="shared" si="1"/>
        <v>new HoloCard("Energy Switch", Pokedex.NVT, HoloRarity.DP_REVERSE_MIRROR_HOLO, Types.Item, Sets.Diamond_Pearl, 107),</v>
      </c>
    </row>
    <row r="108" spans="1:7" x14ac:dyDescent="0.3">
      <c r="A108">
        <v>108</v>
      </c>
      <c r="B108" t="s">
        <v>1064</v>
      </c>
      <c r="C108" t="s">
        <v>127</v>
      </c>
      <c r="D108" t="s">
        <v>129</v>
      </c>
      <c r="E108" t="s">
        <v>897</v>
      </c>
      <c r="F108" t="s">
        <v>1223</v>
      </c>
      <c r="G108" t="str">
        <f t="shared" si="1"/>
        <v>new HoloCard("Night Pokémon Center", Pokedex.NVT, HoloRarity.DP_REVERSE_MIRROR_HOLO, Types.Item, Sets.Diamond_Pearl, 108),</v>
      </c>
    </row>
    <row r="109" spans="1:7" x14ac:dyDescent="0.3">
      <c r="A109">
        <v>109</v>
      </c>
      <c r="B109" t="s">
        <v>1012</v>
      </c>
      <c r="C109" t="s">
        <v>127</v>
      </c>
      <c r="D109" t="s">
        <v>129</v>
      </c>
      <c r="E109" t="s">
        <v>897</v>
      </c>
      <c r="F109" t="s">
        <v>1223</v>
      </c>
      <c r="G109" t="str">
        <f t="shared" si="1"/>
        <v>new HoloCard("PlusPower", Pokedex.NVT, HoloRarity.DP_REVERSE_MIRROR_HOLO, Types.Item, Sets.Diamond_Pearl, 109),</v>
      </c>
    </row>
    <row r="110" spans="1:7" x14ac:dyDescent="0.3">
      <c r="A110">
        <v>110</v>
      </c>
      <c r="B110" t="s">
        <v>560</v>
      </c>
      <c r="C110" t="s">
        <v>127</v>
      </c>
      <c r="D110" t="s">
        <v>129</v>
      </c>
      <c r="E110" t="s">
        <v>897</v>
      </c>
      <c r="F110" t="s">
        <v>1223</v>
      </c>
      <c r="G110" t="str">
        <f t="shared" si="1"/>
        <v>new HoloCard("Poké Ball", Pokedex.NVT, HoloRarity.DP_REVERSE_MIRROR_HOLO, Types.Item, Sets.Diamond_Pearl, 110),</v>
      </c>
    </row>
    <row r="111" spans="1:7" x14ac:dyDescent="0.3">
      <c r="A111">
        <v>111</v>
      </c>
      <c r="B111" t="s">
        <v>1065</v>
      </c>
      <c r="C111" t="s">
        <v>127</v>
      </c>
      <c r="D111" t="s">
        <v>129</v>
      </c>
      <c r="E111" t="s">
        <v>897</v>
      </c>
      <c r="F111" t="s">
        <v>1223</v>
      </c>
      <c r="G111" t="str">
        <f t="shared" si="1"/>
        <v>new HoloCard("Pokédex HANDY910is", Pokedex.NVT, HoloRarity.DP_REVERSE_MIRROR_HOLO, Types.Item, Sets.Diamond_Pearl, 111),</v>
      </c>
    </row>
    <row r="112" spans="1:7" x14ac:dyDescent="0.3">
      <c r="A112">
        <v>112</v>
      </c>
      <c r="B112" t="s">
        <v>984</v>
      </c>
      <c r="C112" t="s">
        <v>127</v>
      </c>
      <c r="D112" t="s">
        <v>232</v>
      </c>
      <c r="E112" t="s">
        <v>897</v>
      </c>
      <c r="F112" t="s">
        <v>1223</v>
      </c>
      <c r="G112" t="str">
        <f t="shared" si="1"/>
        <v>new HoloCard("Professor Rowan", Pokedex.NVT, HoloRarity.DP_REVERSE_MIRROR_HOLO, Types.Supporter, Sets.Diamond_Pearl, 112),</v>
      </c>
    </row>
    <row r="113" spans="1:7" x14ac:dyDescent="0.3">
      <c r="A113">
        <v>113</v>
      </c>
      <c r="B113" t="s">
        <v>1066</v>
      </c>
      <c r="C113" t="s">
        <v>127</v>
      </c>
      <c r="D113" t="s">
        <v>232</v>
      </c>
      <c r="E113" t="s">
        <v>897</v>
      </c>
      <c r="F113" t="s">
        <v>1223</v>
      </c>
      <c r="G113" t="str">
        <f t="shared" si="1"/>
        <v>new HoloCard("Rival", Pokedex.NVT, HoloRarity.DP_REVERSE_MIRROR_HOLO, Types.Supporter, Sets.Diamond_Pearl, 113),</v>
      </c>
    </row>
    <row r="114" spans="1:7" x14ac:dyDescent="0.3">
      <c r="A114">
        <v>114</v>
      </c>
      <c r="B114" t="s">
        <v>1067</v>
      </c>
      <c r="C114" t="s">
        <v>127</v>
      </c>
      <c r="D114" t="s">
        <v>1219</v>
      </c>
      <c r="E114" t="s">
        <v>897</v>
      </c>
      <c r="F114" t="s">
        <v>1223</v>
      </c>
      <c r="G114" t="str">
        <f t="shared" si="1"/>
        <v>new HoloCard("Speed Stadium", Pokedex.NVT, HoloRarity.DP_REVERSE_MIRROR_HOLO, Types.Statium, Sets.Diamond_Pearl, 114),</v>
      </c>
    </row>
    <row r="115" spans="1:7" x14ac:dyDescent="0.3">
      <c r="A115">
        <v>115</v>
      </c>
      <c r="B115" t="s">
        <v>224</v>
      </c>
      <c r="C115" t="s">
        <v>127</v>
      </c>
      <c r="D115" t="s">
        <v>129</v>
      </c>
      <c r="E115" t="s">
        <v>897</v>
      </c>
      <c r="F115" t="s">
        <v>1223</v>
      </c>
      <c r="G115" t="str">
        <f t="shared" si="1"/>
        <v>new HoloCard("Super Scoop Up", Pokedex.NVT, HoloRarity.DP_REVERSE_MIRROR_HOLO, Types.Item, Sets.Diamond_Pearl, 115),</v>
      </c>
    </row>
    <row r="116" spans="1:7" x14ac:dyDescent="0.3">
      <c r="A116">
        <v>116</v>
      </c>
      <c r="B116" t="s">
        <v>225</v>
      </c>
      <c r="C116" t="s">
        <v>127</v>
      </c>
      <c r="D116" t="s">
        <v>129</v>
      </c>
      <c r="E116" t="s">
        <v>897</v>
      </c>
      <c r="F116" t="s">
        <v>1223</v>
      </c>
      <c r="G116" t="str">
        <f t="shared" si="1"/>
        <v>new HoloCard("Warp Point", Pokedex.NVT, HoloRarity.DP_REVERSE_MIRROR_HOLO, Types.Item, Sets.Diamond_Pearl, 116),</v>
      </c>
    </row>
    <row r="117" spans="1:7" x14ac:dyDescent="0.3">
      <c r="A117">
        <v>117</v>
      </c>
      <c r="B117" t="s">
        <v>226</v>
      </c>
      <c r="C117" t="s">
        <v>127</v>
      </c>
      <c r="D117" t="s">
        <v>129</v>
      </c>
      <c r="E117" t="s">
        <v>897</v>
      </c>
      <c r="F117" t="s">
        <v>1223</v>
      </c>
      <c r="G117" t="str">
        <f t="shared" si="1"/>
        <v>new HoloCard("Energy Search", Pokedex.NVT, HoloRarity.DP_REVERSE_MIRROR_HOLO, Types.Item, Sets.Diamond_Pearl, 117),</v>
      </c>
    </row>
    <row r="118" spans="1:7" x14ac:dyDescent="0.3">
      <c r="A118">
        <v>118</v>
      </c>
      <c r="B118" t="s">
        <v>116</v>
      </c>
      <c r="C118" t="s">
        <v>127</v>
      </c>
      <c r="D118" t="s">
        <v>129</v>
      </c>
      <c r="E118" t="s">
        <v>897</v>
      </c>
      <c r="F118" t="s">
        <v>1223</v>
      </c>
      <c r="G118" t="str">
        <f t="shared" si="1"/>
        <v>new HoloCard("Potion", Pokedex.NVT, HoloRarity.DP_REVERSE_MIRROR_HOLO, Types.Item, Sets.Diamond_Pearl, 118),</v>
      </c>
    </row>
    <row r="119" spans="1:7" x14ac:dyDescent="0.3">
      <c r="A119">
        <v>119</v>
      </c>
      <c r="B119" t="s">
        <v>229</v>
      </c>
      <c r="C119" t="s">
        <v>127</v>
      </c>
      <c r="D119" t="s">
        <v>129</v>
      </c>
      <c r="E119" t="s">
        <v>897</v>
      </c>
      <c r="F119" t="s">
        <v>1223</v>
      </c>
      <c r="G119" t="str">
        <f t="shared" si="1"/>
        <v>new HoloCard("Switch", Pokedex.NVT, HoloRarity.DP_REVERSE_MIRROR_HOLO, Types.Item, Sets.Diamond_Pearl, 119),</v>
      </c>
    </row>
    <row r="120" spans="1:7" x14ac:dyDescent="0.3">
      <c r="A120">
        <v>1</v>
      </c>
      <c r="B120" t="s">
        <v>371</v>
      </c>
      <c r="C120" t="s">
        <v>371</v>
      </c>
      <c r="D120" t="s">
        <v>143</v>
      </c>
      <c r="E120" t="s">
        <v>908</v>
      </c>
      <c r="F120" t="s">
        <v>1223</v>
      </c>
      <c r="G120" t="str">
        <f t="shared" si="1"/>
        <v>new HoloCard("Aggron", Pokedex.Aggron, HoloRarity.DP_REVERSE_MIRROR_HOLO, Types.Metal, Sets.Mysterious_Treasures, 1),</v>
      </c>
    </row>
    <row r="121" spans="1:7" x14ac:dyDescent="0.3">
      <c r="A121">
        <v>2</v>
      </c>
      <c r="B121" t="s">
        <v>0</v>
      </c>
      <c r="C121" t="s">
        <v>0</v>
      </c>
      <c r="D121" t="s">
        <v>1</v>
      </c>
      <c r="E121" t="s">
        <v>908</v>
      </c>
      <c r="F121" t="s">
        <v>1223</v>
      </c>
      <c r="G121" t="str">
        <f t="shared" si="1"/>
        <v>new HoloCard("Alakazam", Pokedex.Alakazam, HoloRarity.DP_REVERSE_MIRROR_HOLO, Types.Psychic, Sets.Mysterious_Treasures, 2),</v>
      </c>
    </row>
    <row r="122" spans="1:7" x14ac:dyDescent="0.3">
      <c r="A122">
        <v>3</v>
      </c>
      <c r="B122" t="s">
        <v>899</v>
      </c>
      <c r="C122" t="s">
        <v>899</v>
      </c>
      <c r="D122" t="s">
        <v>8</v>
      </c>
      <c r="E122" t="s">
        <v>908</v>
      </c>
      <c r="F122" t="s">
        <v>1223</v>
      </c>
      <c r="G122" t="str">
        <f t="shared" si="1"/>
        <v>new HoloCard("Ambipom", Pokedex.Ambipom, HoloRarity.DP_REVERSE_MIRROR_HOLO, Types.Colorless, Sets.Mysterious_Treasures, 3),</v>
      </c>
    </row>
    <row r="123" spans="1:7" x14ac:dyDescent="0.3">
      <c r="A123">
        <v>4</v>
      </c>
      <c r="B123" t="s">
        <v>900</v>
      </c>
      <c r="C123" t="s">
        <v>900</v>
      </c>
      <c r="D123" t="s">
        <v>1</v>
      </c>
      <c r="E123" t="s">
        <v>908</v>
      </c>
      <c r="F123" t="s">
        <v>1223</v>
      </c>
      <c r="G123" t="str">
        <f t="shared" si="1"/>
        <v>new HoloCard("Azelf", Pokedex.Azelf, HoloRarity.DP_REVERSE_MIRROR_HOLO, Types.Psychic, Sets.Mysterious_Treasures, 4),</v>
      </c>
    </row>
    <row r="124" spans="1:7" x14ac:dyDescent="0.3">
      <c r="A124">
        <v>5</v>
      </c>
      <c r="B124" t="s">
        <v>154</v>
      </c>
      <c r="C124" t="s">
        <v>154</v>
      </c>
      <c r="D124" t="s">
        <v>8</v>
      </c>
      <c r="E124" t="s">
        <v>908</v>
      </c>
      <c r="F124" t="s">
        <v>1223</v>
      </c>
      <c r="G124" t="str">
        <f t="shared" si="1"/>
        <v>new HoloCard("Blissey", Pokedex.Blissey, HoloRarity.DP_REVERSE_MIRROR_HOLO, Types.Colorless, Sets.Mysterious_Treasures, 5),</v>
      </c>
    </row>
    <row r="125" spans="1:7" x14ac:dyDescent="0.3">
      <c r="A125">
        <v>6</v>
      </c>
      <c r="B125" t="s">
        <v>901</v>
      </c>
      <c r="C125" t="s">
        <v>901</v>
      </c>
      <c r="D125" t="s">
        <v>143</v>
      </c>
      <c r="E125" t="s">
        <v>908</v>
      </c>
      <c r="F125" t="s">
        <v>1223</v>
      </c>
      <c r="G125" t="str">
        <f t="shared" si="1"/>
        <v>new HoloCard("Bronzong", Pokedex.Bronzong, HoloRarity.DP_REVERSE_MIRROR_HOLO, Types.Metal, Sets.Mysterious_Treasures, 6),</v>
      </c>
    </row>
    <row r="126" spans="1:7" x14ac:dyDescent="0.3">
      <c r="A126">
        <v>7</v>
      </c>
      <c r="B126" t="s">
        <v>439</v>
      </c>
      <c r="C126" t="s">
        <v>439</v>
      </c>
      <c r="D126" t="s">
        <v>22</v>
      </c>
      <c r="E126" t="s">
        <v>908</v>
      </c>
      <c r="F126" t="s">
        <v>1223</v>
      </c>
      <c r="G126" t="str">
        <f t="shared" si="1"/>
        <v>new HoloCard("Celebi", Pokedex.Celebi, HoloRarity.DP_REVERSE_MIRROR_HOLO, Types.Grass, Sets.Mysterious_Treasures, 7),</v>
      </c>
    </row>
    <row r="127" spans="1:7" x14ac:dyDescent="0.3">
      <c r="A127">
        <v>8</v>
      </c>
      <c r="B127" t="s">
        <v>135</v>
      </c>
      <c r="C127" t="s">
        <v>135</v>
      </c>
      <c r="D127" t="s">
        <v>3</v>
      </c>
      <c r="E127" t="s">
        <v>908</v>
      </c>
      <c r="F127" t="s">
        <v>1223</v>
      </c>
      <c r="G127" t="str">
        <f t="shared" si="1"/>
        <v>new HoloCard("Feraligatr", Pokedex.Feraligatr, HoloRarity.DP_REVERSE_MIRROR_HOLO, Types.Water, Sets.Mysterious_Treasures, 8),</v>
      </c>
    </row>
    <row r="128" spans="1:7" x14ac:dyDescent="0.3">
      <c r="A128">
        <v>9</v>
      </c>
      <c r="B128" t="s">
        <v>902</v>
      </c>
      <c r="C128" t="s">
        <v>902</v>
      </c>
      <c r="D128" t="s">
        <v>8</v>
      </c>
      <c r="E128" t="s">
        <v>908</v>
      </c>
      <c r="F128" t="s">
        <v>1223</v>
      </c>
      <c r="G128" t="str">
        <f t="shared" si="1"/>
        <v>new HoloCard("Garchomp", Pokedex.Garchomp, HoloRarity.DP_REVERSE_MIRROR_HOLO, Types.Colorless, Sets.Mysterious_Treasures, 9),</v>
      </c>
    </row>
    <row r="129" spans="1:7" x14ac:dyDescent="0.3">
      <c r="A129">
        <v>10</v>
      </c>
      <c r="B129" t="s">
        <v>903</v>
      </c>
      <c r="C129" t="s">
        <v>903</v>
      </c>
      <c r="D129" t="s">
        <v>146</v>
      </c>
      <c r="E129" t="s">
        <v>908</v>
      </c>
      <c r="F129" t="s">
        <v>1223</v>
      </c>
      <c r="G129" t="str">
        <f t="shared" si="1"/>
        <v>new HoloCard("Honchkrow", Pokedex.Honchkrow, HoloRarity.DP_REVERSE_MIRROR_HOLO, Types.Darkness, Sets.Mysterious_Treasures, 10),</v>
      </c>
    </row>
    <row r="130" spans="1:7" x14ac:dyDescent="0.3">
      <c r="A130">
        <v>11</v>
      </c>
      <c r="B130" t="s">
        <v>904</v>
      </c>
      <c r="C130" t="s">
        <v>904</v>
      </c>
      <c r="D130" t="s">
        <v>3</v>
      </c>
      <c r="E130" t="s">
        <v>908</v>
      </c>
      <c r="F130" t="s">
        <v>1223</v>
      </c>
      <c r="G130" t="str">
        <f t="shared" ref="G130:G193" si="2">"new HoloCard(""" &amp; B130 &amp; """, Pokedex." &amp; C130 &amp; ", HoloRarity." &amp; F130 &amp; ", Types." &amp; D130 &amp; ", Sets." &amp; E130 &amp; ", " &amp; A130 &amp; "),"</f>
        <v>new HoloCard("Lumineon", Pokedex.Lumineon, HoloRarity.DP_REVERSE_MIRROR_HOLO, Types.Water, Sets.Mysterious_Treasures, 11),</v>
      </c>
    </row>
    <row r="131" spans="1:7" x14ac:dyDescent="0.3">
      <c r="A131">
        <v>12</v>
      </c>
      <c r="B131" t="s">
        <v>905</v>
      </c>
      <c r="C131" t="s">
        <v>905</v>
      </c>
      <c r="D131" t="s">
        <v>5</v>
      </c>
      <c r="E131" t="s">
        <v>908</v>
      </c>
      <c r="F131" t="s">
        <v>1223</v>
      </c>
      <c r="G131" t="str">
        <f t="shared" si="2"/>
        <v>new HoloCard("Magmortar", Pokedex.Magmortar, HoloRarity.DP_REVERSE_MIRROR_HOLO, Types.Fire, Sets.Mysterious_Treasures, 12),</v>
      </c>
    </row>
    <row r="132" spans="1:7" x14ac:dyDescent="0.3">
      <c r="A132">
        <v>13</v>
      </c>
      <c r="B132" t="s">
        <v>138</v>
      </c>
      <c r="C132" t="s">
        <v>138</v>
      </c>
      <c r="D132" t="s">
        <v>22</v>
      </c>
      <c r="E132" t="s">
        <v>908</v>
      </c>
      <c r="F132" t="s">
        <v>1223</v>
      </c>
      <c r="G132" t="str">
        <f t="shared" si="2"/>
        <v>new HoloCard("Meganium", Pokedex.Meganium, HoloRarity.DP_REVERSE_MIRROR_HOLO, Types.Grass, Sets.Mysterious_Treasures, 13),</v>
      </c>
    </row>
    <row r="133" spans="1:7" x14ac:dyDescent="0.3">
      <c r="A133">
        <v>14</v>
      </c>
      <c r="B133" t="s">
        <v>906</v>
      </c>
      <c r="C133" t="s">
        <v>906</v>
      </c>
      <c r="D133" t="s">
        <v>1</v>
      </c>
      <c r="E133" t="s">
        <v>908</v>
      </c>
      <c r="F133" t="s">
        <v>1223</v>
      </c>
      <c r="G133" t="str">
        <f t="shared" si="2"/>
        <v>new HoloCard("Mesprit", Pokedex.Mesprit, HoloRarity.DP_REVERSE_MIRROR_HOLO, Types.Psychic, Sets.Mysterious_Treasures, 14),</v>
      </c>
    </row>
    <row r="134" spans="1:7" x14ac:dyDescent="0.3">
      <c r="A134">
        <v>15</v>
      </c>
      <c r="B134" t="s">
        <v>120</v>
      </c>
      <c r="C134" t="s">
        <v>120</v>
      </c>
      <c r="D134" t="s">
        <v>11</v>
      </c>
      <c r="E134" t="s">
        <v>908</v>
      </c>
      <c r="F134" t="s">
        <v>1223</v>
      </c>
      <c r="G134" t="str">
        <f t="shared" si="2"/>
        <v>new HoloCard("Raichu", Pokedex.Raichu, HoloRarity.DP_REVERSE_MIRROR_HOLO, Types.Lightning, Sets.Mysterious_Treasures, 15),</v>
      </c>
    </row>
    <row r="135" spans="1:7" x14ac:dyDescent="0.3">
      <c r="A135">
        <v>16</v>
      </c>
      <c r="B135" t="s">
        <v>144</v>
      </c>
      <c r="C135" t="s">
        <v>144</v>
      </c>
      <c r="D135" t="s">
        <v>5</v>
      </c>
      <c r="E135" t="s">
        <v>908</v>
      </c>
      <c r="F135" t="s">
        <v>1223</v>
      </c>
      <c r="G135" t="str">
        <f t="shared" si="2"/>
        <v>new HoloCard("Typhlosion", Pokedex.Typhlosion, HoloRarity.DP_REVERSE_MIRROR_HOLO, Types.Fire, Sets.Mysterious_Treasures, 16),</v>
      </c>
    </row>
    <row r="136" spans="1:7" x14ac:dyDescent="0.3">
      <c r="A136">
        <v>17</v>
      </c>
      <c r="B136" t="s">
        <v>145</v>
      </c>
      <c r="C136" t="s">
        <v>145</v>
      </c>
      <c r="D136" t="s">
        <v>146</v>
      </c>
      <c r="E136" t="s">
        <v>908</v>
      </c>
      <c r="F136" t="s">
        <v>1223</v>
      </c>
      <c r="G136" t="str">
        <f t="shared" si="2"/>
        <v>new HoloCard("Tyranitar", Pokedex.Tyranitar, HoloRarity.DP_REVERSE_MIRROR_HOLO, Types.Darkness, Sets.Mysterious_Treasures, 17),</v>
      </c>
    </row>
    <row r="137" spans="1:7" x14ac:dyDescent="0.3">
      <c r="A137">
        <v>18</v>
      </c>
      <c r="B137" t="s">
        <v>907</v>
      </c>
      <c r="C137" t="s">
        <v>907</v>
      </c>
      <c r="D137" t="s">
        <v>1</v>
      </c>
      <c r="E137" t="s">
        <v>908</v>
      </c>
      <c r="F137" t="s">
        <v>1223</v>
      </c>
      <c r="G137" t="str">
        <f t="shared" si="2"/>
        <v>new HoloCard("Uxie", Pokedex.Uxie, HoloRarity.DP_REVERSE_MIRROR_HOLO, Types.Psychic, Sets.Mysterious_Treasures, 18),</v>
      </c>
    </row>
    <row r="138" spans="1:7" x14ac:dyDescent="0.3">
      <c r="A138">
        <v>19</v>
      </c>
      <c r="B138" t="s">
        <v>987</v>
      </c>
      <c r="C138" t="s">
        <v>987</v>
      </c>
      <c r="D138" t="s">
        <v>22</v>
      </c>
      <c r="E138" t="s">
        <v>908</v>
      </c>
      <c r="F138" t="s">
        <v>1223</v>
      </c>
      <c r="G138" t="str">
        <f t="shared" si="2"/>
        <v>new HoloCard("Abomasnow", Pokedex.Abomasnow, HoloRarity.DP_REVERSE_MIRROR_HOLO, Types.Grass, Sets.Mysterious_Treasures, 19),</v>
      </c>
    </row>
    <row r="139" spans="1:7" x14ac:dyDescent="0.3">
      <c r="A139">
        <v>20</v>
      </c>
      <c r="B139" t="s">
        <v>151</v>
      </c>
      <c r="C139" t="s">
        <v>151</v>
      </c>
      <c r="D139" t="s">
        <v>22</v>
      </c>
      <c r="E139" t="s">
        <v>908</v>
      </c>
      <c r="F139" t="s">
        <v>1223</v>
      </c>
      <c r="G139" t="str">
        <f t="shared" si="2"/>
        <v>new HoloCard("Ariados", Pokedex.Ariados, HoloRarity.DP_REVERSE_MIRROR_HOLO, Types.Grass, Sets.Mysterious_Treasures, 20),</v>
      </c>
    </row>
    <row r="140" spans="1:7" x14ac:dyDescent="0.3">
      <c r="A140">
        <v>21</v>
      </c>
      <c r="B140" t="s">
        <v>956</v>
      </c>
      <c r="C140" t="s">
        <v>956</v>
      </c>
      <c r="D140" t="s">
        <v>143</v>
      </c>
      <c r="E140" t="s">
        <v>908</v>
      </c>
      <c r="F140" t="s">
        <v>1223</v>
      </c>
      <c r="G140" t="str">
        <f t="shared" si="2"/>
        <v>new HoloCard("Bastiodon", Pokedex.Bastiodon, HoloRarity.DP_REVERSE_MIRROR_HOLO, Types.Metal, Sets.Mysterious_Treasures, 21),</v>
      </c>
    </row>
    <row r="141" spans="1:7" x14ac:dyDescent="0.3">
      <c r="A141">
        <v>22</v>
      </c>
      <c r="B141" t="s">
        <v>656</v>
      </c>
      <c r="C141" t="s">
        <v>656</v>
      </c>
      <c r="D141" t="s">
        <v>1</v>
      </c>
      <c r="E141" t="s">
        <v>908</v>
      </c>
      <c r="F141" t="s">
        <v>1223</v>
      </c>
      <c r="G141" t="str">
        <f t="shared" si="2"/>
        <v>new HoloCard("Chimecho", Pokedex.Chimecho, HoloRarity.DP_REVERSE_MIRROR_HOLO, Types.Psychic, Sets.Mysterious_Treasures, 22),</v>
      </c>
    </row>
    <row r="142" spans="1:7" x14ac:dyDescent="0.3">
      <c r="A142">
        <v>23</v>
      </c>
      <c r="B142" t="s">
        <v>171</v>
      </c>
      <c r="C142" t="s">
        <v>171</v>
      </c>
      <c r="D142" t="s">
        <v>1</v>
      </c>
      <c r="E142" t="s">
        <v>908</v>
      </c>
      <c r="F142" t="s">
        <v>1223</v>
      </c>
      <c r="G142" t="str">
        <f t="shared" si="2"/>
        <v>new HoloCard("Crobat", Pokedex.Crobat, HoloRarity.DP_REVERSE_MIRROR_HOLO, Types.Psychic, Sets.Mysterious_Treasures, 23),</v>
      </c>
    </row>
    <row r="143" spans="1:7" x14ac:dyDescent="0.3">
      <c r="A143">
        <v>24</v>
      </c>
      <c r="B143" t="s">
        <v>29</v>
      </c>
      <c r="C143" t="s">
        <v>29</v>
      </c>
      <c r="D143" t="s">
        <v>22</v>
      </c>
      <c r="E143" t="s">
        <v>908</v>
      </c>
      <c r="F143" t="s">
        <v>1223</v>
      </c>
      <c r="G143" t="str">
        <f t="shared" si="2"/>
        <v>new HoloCard("Exeggutor", Pokedex.Exeggutor, HoloRarity.DP_REVERSE_MIRROR_HOLO, Types.Grass, Sets.Mysterious_Treasures, 24),</v>
      </c>
    </row>
    <row r="144" spans="1:7" x14ac:dyDescent="0.3">
      <c r="A144">
        <v>25</v>
      </c>
      <c r="B144" t="s">
        <v>668</v>
      </c>
      <c r="C144" t="s">
        <v>668</v>
      </c>
      <c r="D144" t="s">
        <v>3</v>
      </c>
      <c r="E144" t="s">
        <v>908</v>
      </c>
      <c r="F144" t="s">
        <v>1223</v>
      </c>
      <c r="G144" t="str">
        <f t="shared" si="2"/>
        <v>new HoloCard("Glalie", Pokedex.Glalie, HoloRarity.DP_REVERSE_MIRROR_HOLO, Types.Water, Sets.Mysterious_Treasures, 25),</v>
      </c>
    </row>
    <row r="145" spans="1:7" x14ac:dyDescent="0.3">
      <c r="A145">
        <v>26</v>
      </c>
      <c r="B145" t="s">
        <v>16</v>
      </c>
      <c r="C145" t="s">
        <v>16</v>
      </c>
      <c r="D145" t="s">
        <v>3</v>
      </c>
      <c r="E145" t="s">
        <v>908</v>
      </c>
      <c r="F145" t="s">
        <v>1223</v>
      </c>
      <c r="G145" t="str">
        <f t="shared" si="2"/>
        <v>new HoloCard("Gyarados", Pokedex.Gyarados, HoloRarity.DP_REVERSE_MIRROR_HOLO, Types.Water, Sets.Mysterious_Treasures, 26),</v>
      </c>
    </row>
    <row r="146" spans="1:7" x14ac:dyDescent="0.3">
      <c r="A146">
        <v>27</v>
      </c>
      <c r="B146" t="s">
        <v>1068</v>
      </c>
      <c r="C146" t="s">
        <v>1068</v>
      </c>
      <c r="D146" t="s">
        <v>22</v>
      </c>
      <c r="E146" t="s">
        <v>908</v>
      </c>
      <c r="F146" t="s">
        <v>1223</v>
      </c>
      <c r="G146" t="str">
        <f t="shared" si="2"/>
        <v>new HoloCard("Kricketune", Pokedex.Kricketune, HoloRarity.DP_REVERSE_MIRROR_HOLO, Types.Grass, Sets.Mysterious_Treasures, 27),</v>
      </c>
    </row>
    <row r="147" spans="1:7" x14ac:dyDescent="0.3">
      <c r="A147">
        <v>28</v>
      </c>
      <c r="B147" t="s">
        <v>379</v>
      </c>
      <c r="C147" t="s">
        <v>379</v>
      </c>
      <c r="D147" t="s">
        <v>11</v>
      </c>
      <c r="E147" t="s">
        <v>908</v>
      </c>
      <c r="F147" t="s">
        <v>1223</v>
      </c>
      <c r="G147" t="str">
        <f t="shared" si="2"/>
        <v>new HoloCard("Manectric", Pokedex.Manectric, HoloRarity.DP_REVERSE_MIRROR_HOLO, Types.Lightning, Sets.Mysterious_Treasures, 28),</v>
      </c>
    </row>
    <row r="148" spans="1:7" x14ac:dyDescent="0.3">
      <c r="A148">
        <v>29</v>
      </c>
      <c r="B148" t="s">
        <v>326</v>
      </c>
      <c r="C148" t="s">
        <v>326</v>
      </c>
      <c r="D148" t="s">
        <v>3</v>
      </c>
      <c r="E148" t="s">
        <v>908</v>
      </c>
      <c r="F148" t="s">
        <v>1223</v>
      </c>
      <c r="G148" t="str">
        <f t="shared" si="2"/>
        <v>new HoloCard("Mantine", Pokedex.Mantine, HoloRarity.DP_REVERSE_MIRROR_HOLO, Types.Water, Sets.Mysterious_Treasures, 29),</v>
      </c>
    </row>
    <row r="149" spans="1:7" x14ac:dyDescent="0.3">
      <c r="A149">
        <v>30</v>
      </c>
      <c r="B149" t="s">
        <v>259</v>
      </c>
      <c r="C149" t="s">
        <v>298</v>
      </c>
      <c r="D149" t="s">
        <v>1</v>
      </c>
      <c r="E149" t="s">
        <v>908</v>
      </c>
      <c r="F149" t="s">
        <v>1223</v>
      </c>
      <c r="G149" t="str">
        <f t="shared" si="2"/>
        <v>new HoloCard("Mr. Mime", Pokedex.Mr_Mime, HoloRarity.DP_REVERSE_MIRROR_HOLO, Types.Psychic, Sets.Mysterious_Treasures, 30),</v>
      </c>
    </row>
    <row r="150" spans="1:7" x14ac:dyDescent="0.3">
      <c r="A150">
        <v>31</v>
      </c>
      <c r="B150" t="s">
        <v>38</v>
      </c>
      <c r="C150" t="s">
        <v>38</v>
      </c>
      <c r="D150" t="s">
        <v>1</v>
      </c>
      <c r="E150" t="s">
        <v>908</v>
      </c>
      <c r="F150" t="s">
        <v>1223</v>
      </c>
      <c r="G150" t="str">
        <f t="shared" si="2"/>
        <v>new HoloCard("Nidoqueen", Pokedex.Nidoqueen, HoloRarity.DP_REVERSE_MIRROR_HOLO, Types.Psychic, Sets.Mysterious_Treasures, 31),</v>
      </c>
    </row>
    <row r="151" spans="1:7" x14ac:dyDescent="0.3">
      <c r="A151">
        <v>32</v>
      </c>
      <c r="B151" t="s">
        <v>23</v>
      </c>
      <c r="C151" t="s">
        <v>23</v>
      </c>
      <c r="D151" t="s">
        <v>5</v>
      </c>
      <c r="E151" t="s">
        <v>908</v>
      </c>
      <c r="F151" t="s">
        <v>1223</v>
      </c>
      <c r="G151" t="str">
        <f t="shared" si="2"/>
        <v>new HoloCard("Ninetales", Pokedex.Ninetales, HoloRarity.DP_REVERSE_MIRROR_HOLO, Types.Fire, Sets.Mysterious_Treasures, 32),</v>
      </c>
    </row>
    <row r="152" spans="1:7" x14ac:dyDescent="0.3">
      <c r="A152">
        <v>33</v>
      </c>
      <c r="B152" t="s">
        <v>942</v>
      </c>
      <c r="C152" t="s">
        <v>942</v>
      </c>
      <c r="D152" t="s">
        <v>18</v>
      </c>
      <c r="E152" t="s">
        <v>908</v>
      </c>
      <c r="F152" t="s">
        <v>1223</v>
      </c>
      <c r="G152" t="str">
        <f t="shared" si="2"/>
        <v>new HoloCard("Rampardos", Pokedex.Rampardos, HoloRarity.DP_REVERSE_MIRROR_HOLO, Types.Fighting, Sets.Mysterious_Treasures, 33),</v>
      </c>
    </row>
    <row r="153" spans="1:7" x14ac:dyDescent="0.3">
      <c r="A153">
        <v>34</v>
      </c>
      <c r="B153" t="s">
        <v>382</v>
      </c>
      <c r="C153" t="s">
        <v>382</v>
      </c>
      <c r="D153" t="s">
        <v>8</v>
      </c>
      <c r="E153" t="s">
        <v>908</v>
      </c>
      <c r="F153" t="s">
        <v>1223</v>
      </c>
      <c r="G153" t="str">
        <f t="shared" si="2"/>
        <v>new HoloCard("Slaking", Pokedex.Slaking, HoloRarity.DP_REVERSE_MIRROR_HOLO, Types.Colorless, Sets.Mysterious_Treasures, 34),</v>
      </c>
    </row>
    <row r="154" spans="1:7" x14ac:dyDescent="0.3">
      <c r="A154">
        <v>35</v>
      </c>
      <c r="B154" t="s">
        <v>165</v>
      </c>
      <c r="C154" t="s">
        <v>165</v>
      </c>
      <c r="D154" t="s">
        <v>18</v>
      </c>
      <c r="E154" t="s">
        <v>908</v>
      </c>
      <c r="F154" t="s">
        <v>1223</v>
      </c>
      <c r="G154" t="str">
        <f t="shared" si="2"/>
        <v>new HoloCard("Sudowoodo", Pokedex.Sudowoodo, HoloRarity.DP_REVERSE_MIRROR_HOLO, Types.Fighting, Sets.Mysterious_Treasures, 35),</v>
      </c>
    </row>
    <row r="155" spans="1:7" x14ac:dyDescent="0.3">
      <c r="A155">
        <v>36</v>
      </c>
      <c r="B155" t="s">
        <v>969</v>
      </c>
      <c r="C155" t="s">
        <v>969</v>
      </c>
      <c r="D155" t="s">
        <v>1</v>
      </c>
      <c r="E155" t="s">
        <v>908</v>
      </c>
      <c r="F155" t="s">
        <v>1223</v>
      </c>
      <c r="G155" t="str">
        <f t="shared" si="2"/>
        <v>new HoloCard("Toxicroak", Pokedex.Toxicroak, HoloRarity.DP_REVERSE_MIRROR_HOLO, Types.Psychic, Sets.Mysterious_Treasures, 36),</v>
      </c>
    </row>
    <row r="156" spans="1:7" x14ac:dyDescent="0.3">
      <c r="A156">
        <v>37</v>
      </c>
      <c r="B156" t="s">
        <v>1069</v>
      </c>
      <c r="C156" t="s">
        <v>1221</v>
      </c>
      <c r="D156" t="s">
        <v>1</v>
      </c>
      <c r="E156" t="s">
        <v>908</v>
      </c>
      <c r="F156" t="s">
        <v>1223</v>
      </c>
      <c r="G156" t="str">
        <f t="shared" si="2"/>
        <v>new HoloCard("Unown I", Pokedex.Unown, HoloRarity.DP_REVERSE_MIRROR_HOLO, Types.Psychic, Sets.Mysterious_Treasures, 37),</v>
      </c>
    </row>
    <row r="157" spans="1:7" x14ac:dyDescent="0.3">
      <c r="A157">
        <v>38</v>
      </c>
      <c r="B157" t="s">
        <v>339</v>
      </c>
      <c r="C157" t="s">
        <v>339</v>
      </c>
      <c r="D157" t="s">
        <v>8</v>
      </c>
      <c r="E157" t="s">
        <v>908</v>
      </c>
      <c r="F157" t="s">
        <v>1223</v>
      </c>
      <c r="G157" t="str">
        <f t="shared" si="2"/>
        <v>new HoloCard("Ursaring", Pokedex.Ursaring, HoloRarity.DP_REVERSE_MIRROR_HOLO, Types.Colorless, Sets.Mysterious_Treasures, 38),</v>
      </c>
    </row>
    <row r="158" spans="1:7" x14ac:dyDescent="0.3">
      <c r="A158">
        <v>39</v>
      </c>
      <c r="B158" t="s">
        <v>429</v>
      </c>
      <c r="C158" t="s">
        <v>429</v>
      </c>
      <c r="D158" t="s">
        <v>3</v>
      </c>
      <c r="E158" t="s">
        <v>908</v>
      </c>
      <c r="F158" t="s">
        <v>1223</v>
      </c>
      <c r="G158" t="str">
        <f t="shared" si="2"/>
        <v>new HoloCard("Walrein", Pokedex.Walrein, HoloRarity.DP_REVERSE_MIRROR_HOLO, Types.Water, Sets.Mysterious_Treasures, 39),</v>
      </c>
    </row>
    <row r="159" spans="1:7" x14ac:dyDescent="0.3">
      <c r="A159">
        <v>40</v>
      </c>
      <c r="B159" t="s">
        <v>603</v>
      </c>
      <c r="C159" t="s">
        <v>603</v>
      </c>
      <c r="D159" t="s">
        <v>3</v>
      </c>
      <c r="E159" t="s">
        <v>908</v>
      </c>
      <c r="F159" t="s">
        <v>1223</v>
      </c>
      <c r="G159" t="str">
        <f t="shared" si="2"/>
        <v>new HoloCard("Whiscash", Pokedex.Whiscash, HoloRarity.DP_REVERSE_MIRROR_HOLO, Types.Water, Sets.Mysterious_Treasures, 40),</v>
      </c>
    </row>
    <row r="160" spans="1:7" x14ac:dyDescent="0.3">
      <c r="A160">
        <v>41</v>
      </c>
      <c r="B160" t="s">
        <v>180</v>
      </c>
      <c r="C160" t="s">
        <v>180</v>
      </c>
      <c r="D160" t="s">
        <v>22</v>
      </c>
      <c r="E160" t="s">
        <v>908</v>
      </c>
      <c r="F160" t="s">
        <v>1223</v>
      </c>
      <c r="G160" t="str">
        <f t="shared" si="2"/>
        <v>new HoloCard("Bayleef", Pokedex.Bayleef, HoloRarity.DP_REVERSE_MIRROR_HOLO, Types.Grass, Sets.Mysterious_Treasures, 41),</v>
      </c>
    </row>
    <row r="161" spans="1:7" x14ac:dyDescent="0.3">
      <c r="A161">
        <v>42</v>
      </c>
      <c r="B161" t="s">
        <v>988</v>
      </c>
      <c r="C161" t="s">
        <v>988</v>
      </c>
      <c r="D161" t="s">
        <v>1</v>
      </c>
      <c r="E161" t="s">
        <v>908</v>
      </c>
      <c r="F161" t="s">
        <v>1223</v>
      </c>
      <c r="G161" t="str">
        <f t="shared" si="2"/>
        <v>new HoloCard("Chingling", Pokedex.Chingling, HoloRarity.DP_REVERSE_MIRROR_HOLO, Types.Psychic, Sets.Mysterious_Treasures, 42),</v>
      </c>
    </row>
    <row r="162" spans="1:7" x14ac:dyDescent="0.3">
      <c r="A162">
        <v>43</v>
      </c>
      <c r="B162" t="s">
        <v>1070</v>
      </c>
      <c r="C162" t="s">
        <v>1070</v>
      </c>
      <c r="D162" t="s">
        <v>18</v>
      </c>
      <c r="E162" t="s">
        <v>908</v>
      </c>
      <c r="F162" t="s">
        <v>1223</v>
      </c>
      <c r="G162" t="str">
        <f t="shared" si="2"/>
        <v>new HoloCard("Cranidos", Pokedex.Cranidos, HoloRarity.DP_REVERSE_MIRROR_HOLO, Types.Fighting, Sets.Mysterious_Treasures, 43),</v>
      </c>
    </row>
    <row r="163" spans="1:7" x14ac:dyDescent="0.3">
      <c r="A163">
        <v>44</v>
      </c>
      <c r="B163" t="s">
        <v>182</v>
      </c>
      <c r="C163" t="s">
        <v>182</v>
      </c>
      <c r="D163" t="s">
        <v>3</v>
      </c>
      <c r="E163" t="s">
        <v>908</v>
      </c>
      <c r="F163" t="s">
        <v>1223</v>
      </c>
      <c r="G163" t="str">
        <f t="shared" si="2"/>
        <v>new HoloCard("Croconaw", Pokedex.Croconaw, HoloRarity.DP_REVERSE_MIRROR_HOLO, Types.Water, Sets.Mysterious_Treasures, 44),</v>
      </c>
    </row>
    <row r="164" spans="1:7" x14ac:dyDescent="0.3">
      <c r="A164">
        <v>45</v>
      </c>
      <c r="B164" t="s">
        <v>46</v>
      </c>
      <c r="C164" t="s">
        <v>46</v>
      </c>
      <c r="D164" t="s">
        <v>3</v>
      </c>
      <c r="E164" t="s">
        <v>908</v>
      </c>
      <c r="F164" t="s">
        <v>1223</v>
      </c>
      <c r="G164" t="str">
        <f t="shared" si="2"/>
        <v>new HoloCard("Dewgong", Pokedex.Dewgong, HoloRarity.DP_REVERSE_MIRROR_HOLO, Types.Water, Sets.Mysterious_Treasures, 45),</v>
      </c>
    </row>
    <row r="165" spans="1:7" x14ac:dyDescent="0.3">
      <c r="A165">
        <v>46</v>
      </c>
      <c r="B165" t="s">
        <v>47</v>
      </c>
      <c r="C165" t="s">
        <v>47</v>
      </c>
      <c r="D165" t="s">
        <v>8</v>
      </c>
      <c r="E165" t="s">
        <v>908</v>
      </c>
      <c r="F165" t="s">
        <v>1223</v>
      </c>
      <c r="G165" t="str">
        <f t="shared" si="2"/>
        <v>new HoloCard("Dodrio", Pokedex.Dodrio, HoloRarity.DP_REVERSE_MIRROR_HOLO, Types.Colorless, Sets.Mysterious_Treasures, 46),</v>
      </c>
    </row>
    <row r="166" spans="1:7" x14ac:dyDescent="0.3">
      <c r="A166">
        <v>47</v>
      </c>
      <c r="B166" t="s">
        <v>314</v>
      </c>
      <c r="C166" t="s">
        <v>314</v>
      </c>
      <c r="D166" t="s">
        <v>8</v>
      </c>
      <c r="E166" t="s">
        <v>908</v>
      </c>
      <c r="F166" t="s">
        <v>1223</v>
      </c>
      <c r="G166" t="str">
        <f t="shared" si="2"/>
        <v>new HoloCard("Dunsparce", Pokedex.Dunsparce, HoloRarity.DP_REVERSE_MIRROR_HOLO, Types.Colorless, Sets.Mysterious_Treasures, 47),</v>
      </c>
    </row>
    <row r="167" spans="1:7" x14ac:dyDescent="0.3">
      <c r="A167">
        <v>48</v>
      </c>
      <c r="B167" t="s">
        <v>989</v>
      </c>
      <c r="C167" t="s">
        <v>989</v>
      </c>
      <c r="D167" t="s">
        <v>8</v>
      </c>
      <c r="E167" t="s">
        <v>908</v>
      </c>
      <c r="F167" t="s">
        <v>1223</v>
      </c>
      <c r="G167" t="str">
        <f t="shared" si="2"/>
        <v>new HoloCard("Gabite", Pokedex.Gabite, HoloRarity.DP_REVERSE_MIRROR_HOLO, Types.Colorless, Sets.Mysterious_Treasures, 48),</v>
      </c>
    </row>
    <row r="168" spans="1:7" x14ac:dyDescent="0.3">
      <c r="A168">
        <v>49</v>
      </c>
      <c r="B168" t="s">
        <v>316</v>
      </c>
      <c r="C168" t="s">
        <v>316</v>
      </c>
      <c r="D168" t="s">
        <v>8</v>
      </c>
      <c r="E168" t="s">
        <v>908</v>
      </c>
      <c r="F168" t="s">
        <v>1223</v>
      </c>
      <c r="G168" t="str">
        <f t="shared" si="2"/>
        <v>new HoloCard("Girafarig", Pokedex.Girafarig, HoloRarity.DP_REVERSE_MIRROR_HOLO, Types.Colorless, Sets.Mysterious_Treasures, 49),</v>
      </c>
    </row>
    <row r="169" spans="1:7" x14ac:dyDescent="0.3">
      <c r="A169">
        <v>50</v>
      </c>
      <c r="B169" t="s">
        <v>318</v>
      </c>
      <c r="C169" t="s">
        <v>318</v>
      </c>
      <c r="D169" t="s">
        <v>1</v>
      </c>
      <c r="E169" t="s">
        <v>908</v>
      </c>
      <c r="F169" t="s">
        <v>1223</v>
      </c>
      <c r="G169" t="str">
        <f t="shared" si="2"/>
        <v>new HoloCard("Golbat", Pokedex.Golbat, HoloRarity.DP_REVERSE_MIRROR_HOLO, Types.Psychic, Sets.Mysterious_Treasures, 50),</v>
      </c>
    </row>
    <row r="170" spans="1:7" x14ac:dyDescent="0.3">
      <c r="A170">
        <v>51</v>
      </c>
      <c r="B170" t="s">
        <v>50</v>
      </c>
      <c r="C170" t="s">
        <v>50</v>
      </c>
      <c r="D170" t="s">
        <v>18</v>
      </c>
      <c r="E170" t="s">
        <v>908</v>
      </c>
      <c r="F170" t="s">
        <v>1223</v>
      </c>
      <c r="G170" t="str">
        <f t="shared" si="2"/>
        <v>new HoloCard("Graveler", Pokedex.Graveler, HoloRarity.DP_REVERSE_MIRROR_HOLO, Types.Fighting, Sets.Mysterious_Treasures, 51),</v>
      </c>
    </row>
    <row r="171" spans="1:7" x14ac:dyDescent="0.3">
      <c r="A171">
        <v>52</v>
      </c>
      <c r="B171" t="s">
        <v>990</v>
      </c>
      <c r="C171" t="s">
        <v>990</v>
      </c>
      <c r="D171" t="s">
        <v>8</v>
      </c>
      <c r="E171" t="s">
        <v>908</v>
      </c>
      <c r="F171" t="s">
        <v>1223</v>
      </c>
      <c r="G171" t="str">
        <f t="shared" si="2"/>
        <v>new HoloCard("Happiny", Pokedex.Happiny, HoloRarity.DP_REVERSE_MIRROR_HOLO, Types.Colorless, Sets.Mysterious_Treasures, 52),</v>
      </c>
    </row>
    <row r="172" spans="1:7" x14ac:dyDescent="0.3">
      <c r="A172">
        <v>53</v>
      </c>
      <c r="B172" t="s">
        <v>536</v>
      </c>
      <c r="C172" t="s">
        <v>536</v>
      </c>
      <c r="D172" t="s">
        <v>143</v>
      </c>
      <c r="E172" t="s">
        <v>908</v>
      </c>
      <c r="F172" t="s">
        <v>1223</v>
      </c>
      <c r="G172" t="str">
        <f t="shared" si="2"/>
        <v>new HoloCard("Lairon", Pokedex.Lairon, HoloRarity.DP_REVERSE_MIRROR_HOLO, Types.Metal, Sets.Mysterious_Treasures, 53),</v>
      </c>
    </row>
    <row r="173" spans="1:7" x14ac:dyDescent="0.3">
      <c r="A173">
        <v>54</v>
      </c>
      <c r="B173" t="s">
        <v>186</v>
      </c>
      <c r="C173" t="s">
        <v>186</v>
      </c>
      <c r="D173" t="s">
        <v>5</v>
      </c>
      <c r="E173" t="s">
        <v>908</v>
      </c>
      <c r="F173" t="s">
        <v>1223</v>
      </c>
      <c r="G173" t="str">
        <f t="shared" si="2"/>
        <v>new HoloCard("Magmar", Pokedex.Magmar, HoloRarity.DP_REVERSE_MIRROR_HOLO, Types.Fire, Sets.Mysterious_Treasures, 54),</v>
      </c>
    </row>
    <row r="174" spans="1:7" x14ac:dyDescent="0.3">
      <c r="A174">
        <v>55</v>
      </c>
      <c r="B174" t="s">
        <v>659</v>
      </c>
      <c r="C174" t="s">
        <v>659</v>
      </c>
      <c r="D174" t="s">
        <v>22</v>
      </c>
      <c r="E174" t="s">
        <v>908</v>
      </c>
      <c r="F174" t="s">
        <v>1223</v>
      </c>
      <c r="G174" t="str">
        <f t="shared" si="2"/>
        <v>new HoloCard("Masquerain", Pokedex.Masquerain, HoloRarity.DP_REVERSE_MIRROR_HOLO, Types.Grass, Sets.Mysterious_Treasures, 55),</v>
      </c>
    </row>
    <row r="175" spans="1:7" x14ac:dyDescent="0.3">
      <c r="A175">
        <v>56</v>
      </c>
      <c r="B175" t="s">
        <v>61</v>
      </c>
      <c r="C175" t="s">
        <v>61</v>
      </c>
      <c r="D175" t="s">
        <v>1</v>
      </c>
      <c r="E175" t="s">
        <v>908</v>
      </c>
      <c r="F175" t="s">
        <v>1223</v>
      </c>
      <c r="G175" t="str">
        <f t="shared" si="2"/>
        <v>new HoloCard("Nidorina", Pokedex.Nidorina, HoloRarity.DP_REVERSE_MIRROR_HOLO, Types.Psychic, Sets.Mysterious_Treasures, 56),</v>
      </c>
    </row>
    <row r="176" spans="1:7" x14ac:dyDescent="0.3">
      <c r="A176">
        <v>57</v>
      </c>
      <c r="B176" t="s">
        <v>161</v>
      </c>
      <c r="C176" t="s">
        <v>161</v>
      </c>
      <c r="D176" t="s">
        <v>3</v>
      </c>
      <c r="E176" t="s">
        <v>908</v>
      </c>
      <c r="F176" t="s">
        <v>1223</v>
      </c>
      <c r="G176" t="str">
        <f t="shared" si="2"/>
        <v>new HoloCard("Octillery", Pokedex.Octillery, HoloRarity.DP_REVERSE_MIRROR_HOLO, Types.Water, Sets.Mysterious_Treasures, 57),</v>
      </c>
    </row>
    <row r="177" spans="1:7" x14ac:dyDescent="0.3">
      <c r="A177">
        <v>58</v>
      </c>
      <c r="B177" t="s">
        <v>237</v>
      </c>
      <c r="C177" t="s">
        <v>237</v>
      </c>
      <c r="D177" t="s">
        <v>22</v>
      </c>
      <c r="E177" t="s">
        <v>908</v>
      </c>
      <c r="F177" t="s">
        <v>1223</v>
      </c>
      <c r="G177" t="str">
        <f t="shared" si="2"/>
        <v>new HoloCard("Parasect", Pokedex.Parasect, HoloRarity.DP_REVERSE_MIRROR_HOLO, Types.Grass, Sets.Mysterious_Treasures, 58),</v>
      </c>
    </row>
    <row r="178" spans="1:7" x14ac:dyDescent="0.3">
      <c r="A178">
        <v>59</v>
      </c>
      <c r="B178" t="s">
        <v>188</v>
      </c>
      <c r="C178" t="s">
        <v>188</v>
      </c>
      <c r="D178" t="s">
        <v>18</v>
      </c>
      <c r="E178" t="s">
        <v>908</v>
      </c>
      <c r="F178" t="s">
        <v>1223</v>
      </c>
      <c r="G178" t="str">
        <f t="shared" si="2"/>
        <v>new HoloCard("Pupitar", Pokedex.Pupitar, HoloRarity.DP_REVERSE_MIRROR_HOLO, Types.Fighting, Sets.Mysterious_Treasures, 59),</v>
      </c>
    </row>
    <row r="179" spans="1:7" x14ac:dyDescent="0.3">
      <c r="A179">
        <v>60</v>
      </c>
      <c r="B179" t="s">
        <v>189</v>
      </c>
      <c r="C179" t="s">
        <v>189</v>
      </c>
      <c r="D179" t="s">
        <v>5</v>
      </c>
      <c r="E179" t="s">
        <v>908</v>
      </c>
      <c r="F179" t="s">
        <v>1223</v>
      </c>
      <c r="G179" t="str">
        <f t="shared" si="2"/>
        <v>new HoloCard("Quilava", Pokedex.Quilava, HoloRarity.DP_REVERSE_MIRROR_HOLO, Types.Fire, Sets.Mysterious_Treasures, 60),</v>
      </c>
    </row>
    <row r="180" spans="1:7" x14ac:dyDescent="0.3">
      <c r="A180">
        <v>61</v>
      </c>
      <c r="B180" t="s">
        <v>68</v>
      </c>
      <c r="C180" t="s">
        <v>68</v>
      </c>
      <c r="D180" t="s">
        <v>18</v>
      </c>
      <c r="E180" t="s">
        <v>908</v>
      </c>
      <c r="F180" t="s">
        <v>1223</v>
      </c>
      <c r="G180" t="str">
        <f t="shared" si="2"/>
        <v>new HoloCard("Sandslash", Pokedex.Sandslash, HoloRarity.DP_REVERSE_MIRROR_HOLO, Types.Fighting, Sets.Mysterious_Treasures, 61),</v>
      </c>
    </row>
    <row r="181" spans="1:7" x14ac:dyDescent="0.3">
      <c r="A181">
        <v>62</v>
      </c>
      <c r="B181" t="s">
        <v>654</v>
      </c>
      <c r="C181" t="s">
        <v>654</v>
      </c>
      <c r="D181" t="s">
        <v>3</v>
      </c>
      <c r="E181" t="s">
        <v>908</v>
      </c>
      <c r="F181" t="s">
        <v>1223</v>
      </c>
      <c r="G181" t="str">
        <f t="shared" si="2"/>
        <v>new HoloCard("Sealeo", Pokedex.Sealeo, HoloRarity.DP_REVERSE_MIRROR_HOLO, Types.Water, Sets.Mysterious_Treasures, 62),</v>
      </c>
    </row>
    <row r="182" spans="1:7" x14ac:dyDescent="0.3">
      <c r="A182">
        <v>63</v>
      </c>
      <c r="B182" t="s">
        <v>1071</v>
      </c>
      <c r="C182" t="s">
        <v>1071</v>
      </c>
      <c r="D182" t="s">
        <v>143</v>
      </c>
      <c r="E182" t="s">
        <v>908</v>
      </c>
      <c r="F182" t="s">
        <v>1223</v>
      </c>
      <c r="G182" t="str">
        <f t="shared" si="2"/>
        <v>new HoloCard("Shieldon", Pokedex.Shieldon, HoloRarity.DP_REVERSE_MIRROR_HOLO, Types.Metal, Sets.Mysterious_Treasures, 63),</v>
      </c>
    </row>
    <row r="183" spans="1:7" x14ac:dyDescent="0.3">
      <c r="A183">
        <v>64</v>
      </c>
      <c r="B183" t="s">
        <v>665</v>
      </c>
      <c r="C183" t="s">
        <v>665</v>
      </c>
      <c r="D183" t="s">
        <v>22</v>
      </c>
      <c r="E183" t="s">
        <v>908</v>
      </c>
      <c r="F183" t="s">
        <v>1223</v>
      </c>
      <c r="G183" t="str">
        <f t="shared" si="2"/>
        <v>new HoloCard("Tropius", Pokedex.Tropius, HoloRarity.DP_REVERSE_MIRROR_HOLO, Types.Grass, Sets.Mysterious_Treasures, 64),</v>
      </c>
    </row>
    <row r="184" spans="1:7" x14ac:dyDescent="0.3">
      <c r="A184">
        <v>65</v>
      </c>
      <c r="B184" t="s">
        <v>1072</v>
      </c>
      <c r="C184" t="s">
        <v>1221</v>
      </c>
      <c r="D184" t="s">
        <v>1</v>
      </c>
      <c r="E184" t="s">
        <v>908</v>
      </c>
      <c r="F184" t="s">
        <v>1223</v>
      </c>
      <c r="G184" t="str">
        <f t="shared" si="2"/>
        <v>new HoloCard("Unown E", Pokedex.Unown, HoloRarity.DP_REVERSE_MIRROR_HOLO, Types.Psychic, Sets.Mysterious_Treasures, 65),</v>
      </c>
    </row>
    <row r="185" spans="1:7" x14ac:dyDescent="0.3">
      <c r="A185">
        <v>66</v>
      </c>
      <c r="B185" t="s">
        <v>1073</v>
      </c>
      <c r="C185" t="s">
        <v>1221</v>
      </c>
      <c r="D185" t="s">
        <v>1</v>
      </c>
      <c r="E185" t="s">
        <v>908</v>
      </c>
      <c r="F185" t="s">
        <v>1223</v>
      </c>
      <c r="G185" t="str">
        <f t="shared" si="2"/>
        <v>new HoloCard("Unown M", Pokedex.Unown, HoloRarity.DP_REVERSE_MIRROR_HOLO, Types.Psychic, Sets.Mysterious_Treasures, 66),</v>
      </c>
    </row>
    <row r="186" spans="1:7" x14ac:dyDescent="0.3">
      <c r="A186">
        <v>67</v>
      </c>
      <c r="B186" t="s">
        <v>1074</v>
      </c>
      <c r="C186" t="s">
        <v>1221</v>
      </c>
      <c r="D186" t="s">
        <v>1</v>
      </c>
      <c r="E186" t="s">
        <v>908</v>
      </c>
      <c r="F186" t="s">
        <v>1223</v>
      </c>
      <c r="G186" t="str">
        <f t="shared" si="2"/>
        <v>new HoloCard("Unown T", Pokedex.Unown, HoloRarity.DP_REVERSE_MIRROR_HOLO, Types.Psychic, Sets.Mysterious_Treasures, 67),</v>
      </c>
    </row>
    <row r="187" spans="1:7" x14ac:dyDescent="0.3">
      <c r="A187">
        <v>68</v>
      </c>
      <c r="B187" t="s">
        <v>543</v>
      </c>
      <c r="C187" t="s">
        <v>543</v>
      </c>
      <c r="D187" t="s">
        <v>8</v>
      </c>
      <c r="E187" t="s">
        <v>908</v>
      </c>
      <c r="F187" t="s">
        <v>1223</v>
      </c>
      <c r="G187" t="str">
        <f t="shared" si="2"/>
        <v>new HoloCard("Vigoroth", Pokedex.Vigoroth, HoloRarity.DP_REVERSE_MIRROR_HOLO, Types.Colorless, Sets.Mysterious_Treasures, 68),</v>
      </c>
    </row>
    <row r="188" spans="1:7" x14ac:dyDescent="0.3">
      <c r="A188">
        <v>69</v>
      </c>
      <c r="B188" t="s">
        <v>73</v>
      </c>
      <c r="C188" t="s">
        <v>73</v>
      </c>
      <c r="D188" t="s">
        <v>1</v>
      </c>
      <c r="E188" t="s">
        <v>908</v>
      </c>
      <c r="F188" t="s">
        <v>1223</v>
      </c>
      <c r="G188" t="str">
        <f t="shared" si="2"/>
        <v>new HoloCard("Abra", Pokedex.Abra, HoloRarity.DP_REVERSE_MIRROR_HOLO, Types.Psychic, Sets.Mysterious_Treasures, 69),</v>
      </c>
    </row>
    <row r="189" spans="1:7" x14ac:dyDescent="0.3">
      <c r="A189">
        <v>70</v>
      </c>
      <c r="B189" t="s">
        <v>251</v>
      </c>
      <c r="C189" t="s">
        <v>251</v>
      </c>
      <c r="D189" t="s">
        <v>8</v>
      </c>
      <c r="E189" t="s">
        <v>908</v>
      </c>
      <c r="F189" t="s">
        <v>1223</v>
      </c>
      <c r="G189" t="str">
        <f t="shared" si="2"/>
        <v>new HoloCard("Aipom", Pokedex.Aipom, HoloRarity.DP_REVERSE_MIRROR_HOLO, Types.Colorless, Sets.Mysterious_Treasures, 70),</v>
      </c>
    </row>
    <row r="190" spans="1:7" x14ac:dyDescent="0.3">
      <c r="A190">
        <v>71</v>
      </c>
      <c r="B190" t="s">
        <v>531</v>
      </c>
      <c r="C190" t="s">
        <v>531</v>
      </c>
      <c r="D190" t="s">
        <v>143</v>
      </c>
      <c r="E190" t="s">
        <v>908</v>
      </c>
      <c r="F190" t="s">
        <v>1223</v>
      </c>
      <c r="G190" t="str">
        <f t="shared" si="2"/>
        <v>new HoloCard("Aron", Pokedex.Aron, HoloRarity.DP_REVERSE_MIRROR_HOLO, Types.Metal, Sets.Mysterious_Treasures, 71),</v>
      </c>
    </row>
    <row r="191" spans="1:7" x14ac:dyDescent="0.3">
      <c r="A191">
        <v>72</v>
      </c>
      <c r="B191" t="s">
        <v>604</v>
      </c>
      <c r="C191" t="s">
        <v>604</v>
      </c>
      <c r="D191" t="s">
        <v>3</v>
      </c>
      <c r="E191" t="s">
        <v>908</v>
      </c>
      <c r="F191" t="s">
        <v>1223</v>
      </c>
      <c r="G191" t="str">
        <f t="shared" si="2"/>
        <v>new HoloCard("Barboach", Pokedex.Barboach, HoloRarity.DP_REVERSE_MIRROR_HOLO, Types.Water, Sets.Mysterious_Treasures, 72),</v>
      </c>
    </row>
    <row r="192" spans="1:7" x14ac:dyDescent="0.3">
      <c r="A192">
        <v>73</v>
      </c>
      <c r="B192" t="s">
        <v>991</v>
      </c>
      <c r="C192" t="s">
        <v>991</v>
      </c>
      <c r="D192" t="s">
        <v>8</v>
      </c>
      <c r="E192" t="s">
        <v>908</v>
      </c>
      <c r="F192" t="s">
        <v>1223</v>
      </c>
      <c r="G192" t="str">
        <f t="shared" si="2"/>
        <v>new HoloCard("Bidoof", Pokedex.Bidoof, HoloRarity.DP_REVERSE_MIRROR_HOLO, Types.Colorless, Sets.Mysterious_Treasures, 73),</v>
      </c>
    </row>
    <row r="193" spans="1:7" x14ac:dyDescent="0.3">
      <c r="A193">
        <v>74</v>
      </c>
      <c r="B193" t="s">
        <v>992</v>
      </c>
      <c r="C193" t="s">
        <v>992</v>
      </c>
      <c r="D193" t="s">
        <v>143</v>
      </c>
      <c r="E193" t="s">
        <v>908</v>
      </c>
      <c r="F193" t="s">
        <v>1223</v>
      </c>
      <c r="G193" t="str">
        <f t="shared" si="2"/>
        <v>new HoloCard("Bronzor", Pokedex.Bronzor, HoloRarity.DP_REVERSE_MIRROR_HOLO, Types.Metal, Sets.Mysterious_Treasures, 74),</v>
      </c>
    </row>
    <row r="194" spans="1:7" x14ac:dyDescent="0.3">
      <c r="A194">
        <v>75</v>
      </c>
      <c r="B194" t="s">
        <v>1002</v>
      </c>
      <c r="C194" t="s">
        <v>1002</v>
      </c>
      <c r="D194" t="s">
        <v>3</v>
      </c>
      <c r="E194" t="s">
        <v>908</v>
      </c>
      <c r="F194" t="s">
        <v>1223</v>
      </c>
      <c r="G194" t="str">
        <f t="shared" ref="G194:G257" si="3">"new HoloCard(""" &amp; B194 &amp; """, Pokedex." &amp; C194 &amp; ", HoloRarity." &amp; F194 &amp; ", Types." &amp; D194 &amp; ", Sets." &amp; E194 &amp; ", " &amp; A194 &amp; "),"</f>
        <v>new HoloCard("Buizel", Pokedex.Buizel, HoloRarity.DP_REVERSE_MIRROR_HOLO, Types.Water, Sets.Mysterious_Treasures, 75),</v>
      </c>
    </row>
    <row r="195" spans="1:7" x14ac:dyDescent="0.3">
      <c r="A195">
        <v>76</v>
      </c>
      <c r="B195" t="s">
        <v>181</v>
      </c>
      <c r="C195" t="s">
        <v>181</v>
      </c>
      <c r="D195" t="s">
        <v>8</v>
      </c>
      <c r="E195" t="s">
        <v>908</v>
      </c>
      <c r="F195" t="s">
        <v>1223</v>
      </c>
      <c r="G195" t="str">
        <f t="shared" si="3"/>
        <v>new HoloCard("Chansey", Pokedex.Chansey, HoloRarity.DP_REVERSE_MIRROR_HOLO, Types.Colorless, Sets.Mysterious_Treasures, 76),</v>
      </c>
    </row>
    <row r="196" spans="1:7" x14ac:dyDescent="0.3">
      <c r="A196">
        <v>77</v>
      </c>
      <c r="B196" t="s">
        <v>190</v>
      </c>
      <c r="C196" t="s">
        <v>190</v>
      </c>
      <c r="D196" t="s">
        <v>22</v>
      </c>
      <c r="E196" t="s">
        <v>908</v>
      </c>
      <c r="F196" t="s">
        <v>1223</v>
      </c>
      <c r="G196" t="str">
        <f t="shared" si="3"/>
        <v>new HoloCard("Chikorita", Pokedex.Chikorita, HoloRarity.DP_REVERSE_MIRROR_HOLO, Types.Grass, Sets.Mysterious_Treasures, 77),</v>
      </c>
    </row>
    <row r="197" spans="1:7" x14ac:dyDescent="0.3">
      <c r="A197">
        <v>78</v>
      </c>
      <c r="B197" t="s">
        <v>1038</v>
      </c>
      <c r="C197" t="s">
        <v>1038</v>
      </c>
      <c r="D197" t="s">
        <v>1</v>
      </c>
      <c r="E197" t="s">
        <v>908</v>
      </c>
      <c r="F197" t="s">
        <v>1223</v>
      </c>
      <c r="G197" t="str">
        <f t="shared" si="3"/>
        <v>new HoloCard("Croagunk", Pokedex.Croagunk, HoloRarity.DP_REVERSE_MIRROR_HOLO, Types.Psychic, Sets.Mysterious_Treasures, 78),</v>
      </c>
    </row>
    <row r="198" spans="1:7" x14ac:dyDescent="0.3">
      <c r="A198">
        <v>79</v>
      </c>
      <c r="B198" t="s">
        <v>194</v>
      </c>
      <c r="C198" t="s">
        <v>194</v>
      </c>
      <c r="D198" t="s">
        <v>5</v>
      </c>
      <c r="E198" t="s">
        <v>908</v>
      </c>
      <c r="F198" t="s">
        <v>1223</v>
      </c>
      <c r="G198" t="str">
        <f t="shared" si="3"/>
        <v>new HoloCard("Cyndaquil", Pokedex.Cyndaquil, HoloRarity.DP_REVERSE_MIRROR_HOLO, Types.Fire, Sets.Mysterious_Treasures, 79),</v>
      </c>
    </row>
    <row r="199" spans="1:7" x14ac:dyDescent="0.3">
      <c r="A199">
        <v>80</v>
      </c>
      <c r="B199" t="s">
        <v>77</v>
      </c>
      <c r="C199" t="s">
        <v>77</v>
      </c>
      <c r="D199" t="s">
        <v>8</v>
      </c>
      <c r="E199" t="s">
        <v>908</v>
      </c>
      <c r="F199" t="s">
        <v>1223</v>
      </c>
      <c r="G199" t="str">
        <f t="shared" si="3"/>
        <v>new HoloCard("Doduo", Pokedex.Doduo, HoloRarity.DP_REVERSE_MIRROR_HOLO, Types.Colorless, Sets.Mysterious_Treasures, 80),</v>
      </c>
    </row>
    <row r="200" spans="1:7" x14ac:dyDescent="0.3">
      <c r="A200">
        <v>81</v>
      </c>
      <c r="B200" t="s">
        <v>533</v>
      </c>
      <c r="C200" t="s">
        <v>533</v>
      </c>
      <c r="D200" t="s">
        <v>11</v>
      </c>
      <c r="E200" t="s">
        <v>908</v>
      </c>
      <c r="F200" t="s">
        <v>1223</v>
      </c>
      <c r="G200" t="str">
        <f t="shared" si="3"/>
        <v>new HoloCard("Electrike", Pokedex.Electrike, HoloRarity.DP_REVERSE_MIRROR_HOLO, Types.Lightning, Sets.Mysterious_Treasures, 81),</v>
      </c>
    </row>
    <row r="201" spans="1:7" x14ac:dyDescent="0.3">
      <c r="A201">
        <v>82</v>
      </c>
      <c r="B201" t="s">
        <v>81</v>
      </c>
      <c r="C201" t="s">
        <v>81</v>
      </c>
      <c r="D201" t="s">
        <v>22</v>
      </c>
      <c r="E201" t="s">
        <v>908</v>
      </c>
      <c r="F201" t="s">
        <v>1223</v>
      </c>
      <c r="G201" t="str">
        <f t="shared" si="3"/>
        <v>new HoloCard("Exeggcute", Pokedex.Exeggcute, HoloRarity.DP_REVERSE_MIRROR_HOLO, Types.Grass, Sets.Mysterious_Treasures, 82),</v>
      </c>
    </row>
    <row r="202" spans="1:7" x14ac:dyDescent="0.3">
      <c r="A202">
        <v>83</v>
      </c>
      <c r="B202" t="s">
        <v>1075</v>
      </c>
      <c r="C202" t="s">
        <v>1075</v>
      </c>
      <c r="D202" t="s">
        <v>3</v>
      </c>
      <c r="E202" t="s">
        <v>908</v>
      </c>
      <c r="F202" t="s">
        <v>1223</v>
      </c>
      <c r="G202" t="str">
        <f t="shared" si="3"/>
        <v>new HoloCard("Finneon", Pokedex.Finneon, HoloRarity.DP_REVERSE_MIRROR_HOLO, Types.Water, Sets.Mysterious_Treasures, 83),</v>
      </c>
    </row>
    <row r="203" spans="1:7" x14ac:dyDescent="0.3">
      <c r="A203">
        <v>84</v>
      </c>
      <c r="B203" t="s">
        <v>83</v>
      </c>
      <c r="C203" t="s">
        <v>83</v>
      </c>
      <c r="D203" t="s">
        <v>18</v>
      </c>
      <c r="E203" t="s">
        <v>908</v>
      </c>
      <c r="F203" t="s">
        <v>1223</v>
      </c>
      <c r="G203" t="str">
        <f t="shared" si="3"/>
        <v>new HoloCard("Geodude", Pokedex.Geodude, HoloRarity.DP_REVERSE_MIRROR_HOLO, Types.Fighting, Sets.Mysterious_Treasures, 84),</v>
      </c>
    </row>
    <row r="204" spans="1:7" x14ac:dyDescent="0.3">
      <c r="A204">
        <v>85</v>
      </c>
      <c r="B204" t="s">
        <v>1031</v>
      </c>
      <c r="C204" t="s">
        <v>1031</v>
      </c>
      <c r="D204" t="s">
        <v>8</v>
      </c>
      <c r="E204" t="s">
        <v>908</v>
      </c>
      <c r="F204" t="s">
        <v>1223</v>
      </c>
      <c r="G204" t="str">
        <f t="shared" si="3"/>
        <v>new HoloCard("Gible", Pokedex.Gible, HoloRarity.DP_REVERSE_MIRROR_HOLO, Types.Colorless, Sets.Mysterious_Treasures, 85),</v>
      </c>
    </row>
    <row r="205" spans="1:7" x14ac:dyDescent="0.3">
      <c r="A205">
        <v>86</v>
      </c>
      <c r="B205" t="s">
        <v>993</v>
      </c>
      <c r="C205" t="s">
        <v>993</v>
      </c>
      <c r="D205" t="s">
        <v>22</v>
      </c>
      <c r="E205" t="s">
        <v>908</v>
      </c>
      <c r="F205" t="s">
        <v>1223</v>
      </c>
      <c r="G205" t="str">
        <f t="shared" si="3"/>
        <v>new HoloCard("Kricketot", Pokedex.Kricketot, HoloRarity.DP_REVERSE_MIRROR_HOLO, Types.Grass, Sets.Mysterious_Treasures, 86),</v>
      </c>
    </row>
    <row r="206" spans="1:7" x14ac:dyDescent="0.3">
      <c r="A206">
        <v>87</v>
      </c>
      <c r="B206" t="s">
        <v>202</v>
      </c>
      <c r="C206" t="s">
        <v>202</v>
      </c>
      <c r="D206" t="s">
        <v>18</v>
      </c>
      <c r="E206" t="s">
        <v>908</v>
      </c>
      <c r="F206" t="s">
        <v>1223</v>
      </c>
      <c r="G206" t="str">
        <f t="shared" si="3"/>
        <v>new HoloCard("Larvitar", Pokedex.Larvitar, HoloRarity.DP_REVERSE_MIRROR_HOLO, Types.Fighting, Sets.Mysterious_Treasures, 87),</v>
      </c>
    </row>
    <row r="207" spans="1:7" x14ac:dyDescent="0.3">
      <c r="A207">
        <v>88</v>
      </c>
      <c r="B207" t="s">
        <v>137</v>
      </c>
      <c r="C207" t="s">
        <v>137</v>
      </c>
      <c r="D207" t="s">
        <v>5</v>
      </c>
      <c r="E207" t="s">
        <v>908</v>
      </c>
      <c r="F207" t="s">
        <v>1223</v>
      </c>
      <c r="G207" t="str">
        <f t="shared" si="3"/>
        <v>new HoloCard("Magby", Pokedex.Magby, HoloRarity.DP_REVERSE_MIRROR_HOLO, Types.Fire, Sets.Mysterious_Treasures, 88),</v>
      </c>
    </row>
    <row r="208" spans="1:7" x14ac:dyDescent="0.3">
      <c r="A208">
        <v>89</v>
      </c>
      <c r="B208" t="s">
        <v>58</v>
      </c>
      <c r="C208" t="s">
        <v>58</v>
      </c>
      <c r="D208" t="s">
        <v>3</v>
      </c>
      <c r="E208" t="s">
        <v>908</v>
      </c>
      <c r="F208" t="s">
        <v>1223</v>
      </c>
      <c r="G208" t="str">
        <f t="shared" si="3"/>
        <v>new HoloCard("Magikarp", Pokedex.Magikarp, HoloRarity.DP_REVERSE_MIRROR_HOLO, Types.Water, Sets.Mysterious_Treasures, 89),</v>
      </c>
    </row>
    <row r="209" spans="1:7" x14ac:dyDescent="0.3">
      <c r="A209">
        <v>90</v>
      </c>
      <c r="B209" t="s">
        <v>327</v>
      </c>
      <c r="C209" t="s">
        <v>327</v>
      </c>
      <c r="D209" t="s">
        <v>146</v>
      </c>
      <c r="E209" t="s">
        <v>908</v>
      </c>
      <c r="F209" t="s">
        <v>1223</v>
      </c>
      <c r="G209" t="str">
        <f t="shared" si="3"/>
        <v>new HoloCard("Murkrow", Pokedex.Murkrow, HoloRarity.DP_REVERSE_MIRROR_HOLO, Types.Darkness, Sets.Mysterious_Treasures, 90),</v>
      </c>
    </row>
    <row r="210" spans="1:7" x14ac:dyDescent="0.3">
      <c r="A210">
        <v>91</v>
      </c>
      <c r="B210" t="s">
        <v>88</v>
      </c>
      <c r="C210" t="s">
        <v>125</v>
      </c>
      <c r="D210" t="s">
        <v>1</v>
      </c>
      <c r="E210" t="s">
        <v>908</v>
      </c>
      <c r="F210" t="s">
        <v>1223</v>
      </c>
      <c r="G210" t="str">
        <f t="shared" si="3"/>
        <v>new HoloCard("Nidoran♀", Pokedex.Nidoran_F, HoloRarity.DP_REVERSE_MIRROR_HOLO, Types.Psychic, Sets.Mysterious_Treasures, 91),</v>
      </c>
    </row>
    <row r="211" spans="1:7" x14ac:dyDescent="0.3">
      <c r="A211">
        <v>92</v>
      </c>
      <c r="B211" t="s">
        <v>260</v>
      </c>
      <c r="C211" t="s">
        <v>260</v>
      </c>
      <c r="D211" t="s">
        <v>22</v>
      </c>
      <c r="E211" t="s">
        <v>908</v>
      </c>
      <c r="F211" t="s">
        <v>1223</v>
      </c>
      <c r="G211" t="str">
        <f t="shared" si="3"/>
        <v>new HoloCard("Paras", Pokedex.Paras, HoloRarity.DP_REVERSE_MIRROR_HOLO, Types.Grass, Sets.Mysterious_Treasures, 92),</v>
      </c>
    </row>
    <row r="212" spans="1:7" x14ac:dyDescent="0.3">
      <c r="A212">
        <v>93</v>
      </c>
      <c r="B212" t="s">
        <v>140</v>
      </c>
      <c r="C212" t="s">
        <v>140</v>
      </c>
      <c r="D212" t="s">
        <v>11</v>
      </c>
      <c r="E212" t="s">
        <v>908</v>
      </c>
      <c r="F212" t="s">
        <v>1223</v>
      </c>
      <c r="G212" t="str">
        <f t="shared" si="3"/>
        <v>new HoloCard("Pichu", Pokedex.Pichu, HoloRarity.DP_REVERSE_MIRROR_HOLO, Types.Lightning, Sets.Mysterious_Treasures, 93),</v>
      </c>
    </row>
    <row r="213" spans="1:7" x14ac:dyDescent="0.3">
      <c r="A213">
        <v>94</v>
      </c>
      <c r="B213" t="s">
        <v>92</v>
      </c>
      <c r="C213" t="s">
        <v>92</v>
      </c>
      <c r="D213" t="s">
        <v>11</v>
      </c>
      <c r="E213" t="s">
        <v>908</v>
      </c>
      <c r="F213" t="s">
        <v>1223</v>
      </c>
      <c r="G213" t="str">
        <f t="shared" si="3"/>
        <v>new HoloCard("Pikachu", Pokedex.Pikachu, HoloRarity.DP_REVERSE_MIRROR_HOLO, Types.Lightning, Sets.Mysterious_Treasures, 94),</v>
      </c>
    </row>
    <row r="214" spans="1:7" x14ac:dyDescent="0.3">
      <c r="A214">
        <v>95</v>
      </c>
      <c r="B214" t="s">
        <v>264</v>
      </c>
      <c r="C214" t="s">
        <v>264</v>
      </c>
      <c r="D214" t="s">
        <v>3</v>
      </c>
      <c r="E214" t="s">
        <v>908</v>
      </c>
      <c r="F214" t="s">
        <v>1223</v>
      </c>
      <c r="G214" t="str">
        <f t="shared" si="3"/>
        <v>new HoloCard("Remoraid", Pokedex.Remoraid, HoloRarity.DP_REVERSE_MIRROR_HOLO, Types.Water, Sets.Mysterious_Treasures, 95),</v>
      </c>
    </row>
    <row r="215" spans="1:7" x14ac:dyDescent="0.3">
      <c r="A215">
        <v>96</v>
      </c>
      <c r="B215" t="s">
        <v>97</v>
      </c>
      <c r="C215" t="s">
        <v>97</v>
      </c>
      <c r="D215" t="s">
        <v>18</v>
      </c>
      <c r="E215" t="s">
        <v>908</v>
      </c>
      <c r="F215" t="s">
        <v>1223</v>
      </c>
      <c r="G215" t="str">
        <f t="shared" si="3"/>
        <v>new HoloCard("Sandshrew", Pokedex.Sandshrew, HoloRarity.DP_REVERSE_MIRROR_HOLO, Types.Fighting, Sets.Mysterious_Treasures, 96),</v>
      </c>
    </row>
    <row r="216" spans="1:7" x14ac:dyDescent="0.3">
      <c r="A216">
        <v>97</v>
      </c>
      <c r="B216" t="s">
        <v>98</v>
      </c>
      <c r="C216" t="s">
        <v>98</v>
      </c>
      <c r="D216" t="s">
        <v>3</v>
      </c>
      <c r="E216" t="s">
        <v>908</v>
      </c>
      <c r="F216" t="s">
        <v>1223</v>
      </c>
      <c r="G216" t="str">
        <f t="shared" si="3"/>
        <v>new HoloCard("Seel", Pokedex.Seel, HoloRarity.DP_REVERSE_MIRROR_HOLO, Types.Water, Sets.Mysterious_Treasures, 97),</v>
      </c>
    </row>
    <row r="217" spans="1:7" x14ac:dyDescent="0.3">
      <c r="A217">
        <v>98</v>
      </c>
      <c r="B217" t="s">
        <v>980</v>
      </c>
      <c r="C217" t="s">
        <v>980</v>
      </c>
      <c r="D217" t="s">
        <v>11</v>
      </c>
      <c r="E217" t="s">
        <v>908</v>
      </c>
      <c r="F217" t="s">
        <v>1223</v>
      </c>
      <c r="G217" t="str">
        <f t="shared" si="3"/>
        <v>new HoloCard("Shinx", Pokedex.Shinx, HoloRarity.DP_REVERSE_MIRROR_HOLO, Types.Lightning, Sets.Mysterious_Treasures, 98),</v>
      </c>
    </row>
    <row r="218" spans="1:7" x14ac:dyDescent="0.3">
      <c r="A218">
        <v>99</v>
      </c>
      <c r="B218" t="s">
        <v>541</v>
      </c>
      <c r="C218" t="s">
        <v>541</v>
      </c>
      <c r="D218" t="s">
        <v>8</v>
      </c>
      <c r="E218" t="s">
        <v>908</v>
      </c>
      <c r="F218" t="s">
        <v>1223</v>
      </c>
      <c r="G218" t="str">
        <f t="shared" si="3"/>
        <v>new HoloCard("Slakoth", Pokedex.Slakoth, HoloRarity.DP_REVERSE_MIRROR_HOLO, Types.Colorless, Sets.Mysterious_Treasures, 99),</v>
      </c>
    </row>
    <row r="219" spans="1:7" x14ac:dyDescent="0.3">
      <c r="A219">
        <v>100</v>
      </c>
      <c r="B219" t="s">
        <v>602</v>
      </c>
      <c r="C219" t="s">
        <v>602</v>
      </c>
      <c r="D219" t="s">
        <v>3</v>
      </c>
      <c r="E219" t="s">
        <v>908</v>
      </c>
      <c r="F219" t="s">
        <v>1223</v>
      </c>
      <c r="G219" t="str">
        <f t="shared" si="3"/>
        <v>new HoloCard("Snorunt", Pokedex.Snorunt, HoloRarity.DP_REVERSE_MIRROR_HOLO, Types.Water, Sets.Mysterious_Treasures, 100),</v>
      </c>
    </row>
    <row r="220" spans="1:7" x14ac:dyDescent="0.3">
      <c r="A220">
        <v>101</v>
      </c>
      <c r="B220" t="s">
        <v>994</v>
      </c>
      <c r="C220" t="s">
        <v>994</v>
      </c>
      <c r="D220" t="s">
        <v>22</v>
      </c>
      <c r="E220" t="s">
        <v>908</v>
      </c>
      <c r="F220" t="s">
        <v>1223</v>
      </c>
      <c r="G220" t="str">
        <f t="shared" si="3"/>
        <v>new HoloCard("Snover", Pokedex.Snover, HoloRarity.DP_REVERSE_MIRROR_HOLO, Types.Grass, Sets.Mysterious_Treasures, 101),</v>
      </c>
    </row>
    <row r="221" spans="1:7" x14ac:dyDescent="0.3">
      <c r="A221">
        <v>102</v>
      </c>
      <c r="B221" t="s">
        <v>655</v>
      </c>
      <c r="C221" t="s">
        <v>655</v>
      </c>
      <c r="D221" t="s">
        <v>3</v>
      </c>
      <c r="E221" t="s">
        <v>908</v>
      </c>
      <c r="F221" t="s">
        <v>1223</v>
      </c>
      <c r="G221" t="str">
        <f t="shared" si="3"/>
        <v>new HoloCard("Spheal", Pokedex.Spheal, HoloRarity.DP_REVERSE_MIRROR_HOLO, Types.Water, Sets.Mysterious_Treasures, 102),</v>
      </c>
    </row>
    <row r="222" spans="1:7" x14ac:dyDescent="0.3">
      <c r="A222">
        <v>103</v>
      </c>
      <c r="B222" t="s">
        <v>247</v>
      </c>
      <c r="C222" t="s">
        <v>247</v>
      </c>
      <c r="D222" t="s">
        <v>22</v>
      </c>
      <c r="E222" t="s">
        <v>908</v>
      </c>
      <c r="F222" t="s">
        <v>1223</v>
      </c>
      <c r="G222" t="str">
        <f t="shared" si="3"/>
        <v>new HoloCard("Spinarak", Pokedex.Spinarak, HoloRarity.DP_REVERSE_MIRROR_HOLO, Types.Grass, Sets.Mysterious_Treasures, 103),</v>
      </c>
    </row>
    <row r="223" spans="1:7" x14ac:dyDescent="0.3">
      <c r="A223">
        <v>104</v>
      </c>
      <c r="B223" t="s">
        <v>674</v>
      </c>
      <c r="C223" t="s">
        <v>674</v>
      </c>
      <c r="D223" t="s">
        <v>22</v>
      </c>
      <c r="E223" t="s">
        <v>908</v>
      </c>
      <c r="F223" t="s">
        <v>1223</v>
      </c>
      <c r="G223" t="str">
        <f t="shared" si="3"/>
        <v>new HoloCard("Surskit", Pokedex.Surskit, HoloRarity.DP_REVERSE_MIRROR_HOLO, Types.Grass, Sets.Mysterious_Treasures, 104),</v>
      </c>
    </row>
    <row r="224" spans="1:7" x14ac:dyDescent="0.3">
      <c r="A224">
        <v>105</v>
      </c>
      <c r="B224" t="s">
        <v>338</v>
      </c>
      <c r="C224" t="s">
        <v>338</v>
      </c>
      <c r="D224" t="s">
        <v>8</v>
      </c>
      <c r="E224" t="s">
        <v>908</v>
      </c>
      <c r="F224" t="s">
        <v>1223</v>
      </c>
      <c r="G224" t="str">
        <f t="shared" si="3"/>
        <v>new HoloCard("Teddiursa", Pokedex.Teddiursa, HoloRarity.DP_REVERSE_MIRROR_HOLO, Types.Colorless, Sets.Mysterious_Treasures, 105),</v>
      </c>
    </row>
    <row r="225" spans="1:7" x14ac:dyDescent="0.3">
      <c r="A225">
        <v>106</v>
      </c>
      <c r="B225" t="s">
        <v>209</v>
      </c>
      <c r="C225" t="s">
        <v>209</v>
      </c>
      <c r="D225" t="s">
        <v>3</v>
      </c>
      <c r="E225" t="s">
        <v>908</v>
      </c>
      <c r="F225" t="s">
        <v>1223</v>
      </c>
      <c r="G225" t="str">
        <f t="shared" si="3"/>
        <v>new HoloCard("Totodile", Pokedex.Totodile, HoloRarity.DP_REVERSE_MIRROR_HOLO, Types.Water, Sets.Mysterious_Treasures, 106),</v>
      </c>
    </row>
    <row r="226" spans="1:7" x14ac:dyDescent="0.3">
      <c r="A226">
        <v>107</v>
      </c>
      <c r="B226" t="s">
        <v>104</v>
      </c>
      <c r="C226" t="s">
        <v>104</v>
      </c>
      <c r="D226" t="s">
        <v>5</v>
      </c>
      <c r="E226" t="s">
        <v>908</v>
      </c>
      <c r="F226" t="s">
        <v>1223</v>
      </c>
      <c r="G226" t="str">
        <f t="shared" si="3"/>
        <v>new HoloCard("Vulpix", Pokedex.Vulpix, HoloRarity.DP_REVERSE_MIRROR_HOLO, Types.Fire, Sets.Mysterious_Treasures, 107),</v>
      </c>
    </row>
    <row r="227" spans="1:7" x14ac:dyDescent="0.3">
      <c r="A227">
        <v>108</v>
      </c>
      <c r="B227" t="s">
        <v>343</v>
      </c>
      <c r="C227" t="s">
        <v>343</v>
      </c>
      <c r="D227" t="s">
        <v>1</v>
      </c>
      <c r="E227" t="s">
        <v>908</v>
      </c>
      <c r="F227" t="s">
        <v>1223</v>
      </c>
      <c r="G227" t="str">
        <f t="shared" si="3"/>
        <v>new HoloCard("Zubat", Pokedex.Zubat, HoloRarity.DP_REVERSE_MIRROR_HOLO, Types.Psychic, Sets.Mysterious_Treasures, 108),</v>
      </c>
    </row>
    <row r="228" spans="1:7" x14ac:dyDescent="0.3">
      <c r="A228">
        <v>109</v>
      </c>
      <c r="B228" t="s">
        <v>995</v>
      </c>
      <c r="C228" t="s">
        <v>127</v>
      </c>
      <c r="D228" t="s">
        <v>232</v>
      </c>
      <c r="E228" t="s">
        <v>908</v>
      </c>
      <c r="F228" t="s">
        <v>1223</v>
      </c>
      <c r="G228" t="str">
        <f t="shared" si="3"/>
        <v>new HoloCard("Bebe's Search", Pokedex.NVT, HoloRarity.DP_REVERSE_MIRROR_HOLO, Types.Supporter, Sets.Mysterious_Treasures, 109),</v>
      </c>
    </row>
    <row r="229" spans="1:7" x14ac:dyDescent="0.3">
      <c r="A229">
        <v>110</v>
      </c>
      <c r="B229" t="s">
        <v>1076</v>
      </c>
      <c r="C229" t="s">
        <v>127</v>
      </c>
      <c r="D229" t="s">
        <v>129</v>
      </c>
      <c r="E229" t="s">
        <v>908</v>
      </c>
      <c r="F229" t="s">
        <v>1223</v>
      </c>
      <c r="G229" t="str">
        <f t="shared" si="3"/>
        <v>new HoloCard("Dusk Ball", Pokedex.NVT, HoloRarity.DP_REVERSE_MIRROR_HOLO, Types.Item, Sets.Mysterious_Treasures, 110),</v>
      </c>
    </row>
    <row r="230" spans="1:7" x14ac:dyDescent="0.3">
      <c r="A230">
        <v>111</v>
      </c>
      <c r="B230" t="s">
        <v>1077</v>
      </c>
      <c r="C230" t="s">
        <v>127</v>
      </c>
      <c r="D230" t="s">
        <v>232</v>
      </c>
      <c r="E230" t="s">
        <v>908</v>
      </c>
      <c r="F230" t="s">
        <v>1223</v>
      </c>
      <c r="G230" t="str">
        <f t="shared" si="3"/>
        <v>new HoloCard("Fossil Excavator", Pokedex.NVT, HoloRarity.DP_REVERSE_MIRROR_HOLO, Types.Supporter, Sets.Mysterious_Treasures, 111),</v>
      </c>
    </row>
    <row r="231" spans="1:7" x14ac:dyDescent="0.3">
      <c r="A231">
        <v>112</v>
      </c>
      <c r="B231" t="s">
        <v>1078</v>
      </c>
      <c r="C231" t="s">
        <v>127</v>
      </c>
      <c r="D231" t="s">
        <v>1219</v>
      </c>
      <c r="E231" t="s">
        <v>908</v>
      </c>
      <c r="F231" t="s">
        <v>1223</v>
      </c>
      <c r="G231" t="str">
        <f t="shared" si="3"/>
        <v>new HoloCard("Lake Boundary", Pokedex.NVT, HoloRarity.DP_REVERSE_MIRROR_HOLO, Types.Statium, Sets.Mysterious_Treasures, 112),</v>
      </c>
    </row>
    <row r="232" spans="1:7" x14ac:dyDescent="0.3">
      <c r="A232">
        <v>113</v>
      </c>
      <c r="B232" t="s">
        <v>1079</v>
      </c>
      <c r="C232" t="s">
        <v>127</v>
      </c>
      <c r="D232" t="s">
        <v>129</v>
      </c>
      <c r="E232" t="s">
        <v>908</v>
      </c>
      <c r="F232" t="s">
        <v>1223</v>
      </c>
      <c r="G232" t="str">
        <f t="shared" si="3"/>
        <v>new HoloCard("Night Maintenance", Pokedex.NVT, HoloRarity.DP_REVERSE_MIRROR_HOLO, Types.Item, Sets.Mysterious_Treasures, 113),</v>
      </c>
    </row>
    <row r="233" spans="1:7" x14ac:dyDescent="0.3">
      <c r="A233">
        <v>114</v>
      </c>
      <c r="B233" t="s">
        <v>1080</v>
      </c>
      <c r="C233" t="s">
        <v>127</v>
      </c>
      <c r="D233" t="s">
        <v>129</v>
      </c>
      <c r="E233" t="s">
        <v>908</v>
      </c>
      <c r="F233" t="s">
        <v>1223</v>
      </c>
      <c r="G233" t="str">
        <f t="shared" si="3"/>
        <v>new HoloCard("Quick Ball", Pokedex.NVT, HoloRarity.DP_REVERSE_MIRROR_HOLO, Types.Item, Sets.Mysterious_Treasures, 114),</v>
      </c>
    </row>
    <row r="234" spans="1:7" x14ac:dyDescent="0.3">
      <c r="A234">
        <v>115</v>
      </c>
      <c r="B234" t="s">
        <v>1081</v>
      </c>
      <c r="C234" t="s">
        <v>127</v>
      </c>
      <c r="D234" t="s">
        <v>232</v>
      </c>
      <c r="E234" t="s">
        <v>908</v>
      </c>
      <c r="F234" t="s">
        <v>1223</v>
      </c>
      <c r="G234" t="str">
        <f t="shared" si="3"/>
        <v>new HoloCard("Team Galactic's Wager", Pokedex.NVT, HoloRarity.DP_REVERSE_MIRROR_HOLO, Types.Supporter, Sets.Mysterious_Treasures, 115),</v>
      </c>
    </row>
    <row r="235" spans="1:7" x14ac:dyDescent="0.3">
      <c r="A235">
        <v>116</v>
      </c>
      <c r="B235" t="s">
        <v>1082</v>
      </c>
      <c r="C235" t="s">
        <v>127</v>
      </c>
      <c r="D235" t="s">
        <v>129</v>
      </c>
      <c r="E235" t="s">
        <v>908</v>
      </c>
      <c r="F235" t="s">
        <v>1223</v>
      </c>
      <c r="G235" t="str">
        <f t="shared" si="3"/>
        <v>new HoloCard("Armor Fossil", Pokedex.NVT, HoloRarity.DP_REVERSE_MIRROR_HOLO, Types.Item, Sets.Mysterious_Treasures, 116),</v>
      </c>
    </row>
    <row r="236" spans="1:7" x14ac:dyDescent="0.3">
      <c r="A236">
        <v>117</v>
      </c>
      <c r="B236" t="s">
        <v>1083</v>
      </c>
      <c r="C236" t="s">
        <v>127</v>
      </c>
      <c r="D236" t="s">
        <v>129</v>
      </c>
      <c r="E236" t="s">
        <v>908</v>
      </c>
      <c r="F236" t="s">
        <v>1223</v>
      </c>
      <c r="G236" t="str">
        <f t="shared" si="3"/>
        <v>new HoloCard("Skull Fossil", Pokedex.NVT, HoloRarity.DP_REVERSE_MIRROR_HOLO, Types.Item, Sets.Mysterious_Treasures, 117),</v>
      </c>
    </row>
    <row r="237" spans="1:7" x14ac:dyDescent="0.3">
      <c r="A237">
        <v>118</v>
      </c>
      <c r="B237" t="s">
        <v>400</v>
      </c>
      <c r="C237" t="s">
        <v>127</v>
      </c>
      <c r="D237" t="s">
        <v>128</v>
      </c>
      <c r="E237" t="s">
        <v>908</v>
      </c>
      <c r="F237" t="s">
        <v>1223</v>
      </c>
      <c r="G237" t="str">
        <f t="shared" si="3"/>
        <v>new HoloCard("Multi Energy", Pokedex.NVT, HoloRarity.DP_REVERSE_MIRROR_HOLO, Types.Special_Energy, Sets.Mysterious_Treasures, 118),</v>
      </c>
    </row>
    <row r="238" spans="1:7" x14ac:dyDescent="0.3">
      <c r="A238">
        <v>119</v>
      </c>
      <c r="B238" t="s">
        <v>230</v>
      </c>
      <c r="C238" t="s">
        <v>127</v>
      </c>
      <c r="D238" t="s">
        <v>128</v>
      </c>
      <c r="E238" t="s">
        <v>908</v>
      </c>
      <c r="F238" t="s">
        <v>1223</v>
      </c>
      <c r="G238" t="str">
        <f t="shared" si="3"/>
        <v>new HoloCard("Darkness Energy", Pokedex.NVT, HoloRarity.DP_REVERSE_MIRROR_HOLO, Types.Special_Energy, Sets.Mysterious_Treasures, 119),</v>
      </c>
    </row>
    <row r="239" spans="1:7" x14ac:dyDescent="0.3">
      <c r="A239">
        <v>120</v>
      </c>
      <c r="B239" t="s">
        <v>231</v>
      </c>
      <c r="C239" t="s">
        <v>127</v>
      </c>
      <c r="D239" t="s">
        <v>128</v>
      </c>
      <c r="E239" t="s">
        <v>908</v>
      </c>
      <c r="F239" t="s">
        <v>1223</v>
      </c>
      <c r="G239" t="str">
        <f t="shared" si="3"/>
        <v>new HoloCard("Metal Energy", Pokedex.NVT, HoloRarity.DP_REVERSE_MIRROR_HOLO, Types.Special_Energy, Sets.Mysterious_Treasures, 120),</v>
      </c>
    </row>
    <row r="240" spans="1:7" x14ac:dyDescent="0.3">
      <c r="A240">
        <v>1</v>
      </c>
      <c r="B240" t="s">
        <v>130</v>
      </c>
      <c r="C240" t="s">
        <v>130</v>
      </c>
      <c r="D240" t="s">
        <v>11</v>
      </c>
      <c r="E240" t="s">
        <v>914</v>
      </c>
      <c r="F240" t="s">
        <v>1223</v>
      </c>
      <c r="G240" t="str">
        <f t="shared" si="3"/>
        <v>new HoloCard("Ampharos", Pokedex.Ampharos, HoloRarity.DP_REVERSE_MIRROR_HOLO, Types.Lightning, Sets.Secret_Wonders, 1),</v>
      </c>
    </row>
    <row r="241" spans="1:7" x14ac:dyDescent="0.3">
      <c r="A241">
        <v>2</v>
      </c>
      <c r="B241" t="s">
        <v>117</v>
      </c>
      <c r="C241" t="s">
        <v>117</v>
      </c>
      <c r="D241" t="s">
        <v>3</v>
      </c>
      <c r="E241" t="s">
        <v>914</v>
      </c>
      <c r="F241" t="s">
        <v>1223</v>
      </c>
      <c r="G241" t="str">
        <f t="shared" si="3"/>
        <v>new HoloCard("Blastoise", Pokedex.Blastoise, HoloRarity.DP_REVERSE_MIRROR_HOLO, Types.Water, Sets.Secret_Wonders, 2),</v>
      </c>
    </row>
    <row r="242" spans="1:7" x14ac:dyDescent="0.3">
      <c r="A242">
        <v>3</v>
      </c>
      <c r="B242" t="s">
        <v>4</v>
      </c>
      <c r="C242" t="s">
        <v>4</v>
      </c>
      <c r="D242" t="s">
        <v>5</v>
      </c>
      <c r="E242" t="s">
        <v>914</v>
      </c>
      <c r="F242" t="s">
        <v>1223</v>
      </c>
      <c r="G242" t="str">
        <f t="shared" si="3"/>
        <v>new HoloCard("Charizard", Pokedex.Charizard, HoloRarity.DP_REVERSE_MIRROR_HOLO, Types.Fire, Sets.Secret_Wonders, 3),</v>
      </c>
    </row>
    <row r="243" spans="1:7" x14ac:dyDescent="0.3">
      <c r="A243">
        <v>4</v>
      </c>
      <c r="B243" t="s">
        <v>155</v>
      </c>
      <c r="C243" t="s">
        <v>155</v>
      </c>
      <c r="D243" t="s">
        <v>5</v>
      </c>
      <c r="E243" t="s">
        <v>914</v>
      </c>
      <c r="F243" t="s">
        <v>1223</v>
      </c>
      <c r="G243" t="str">
        <f t="shared" si="3"/>
        <v>new HoloCard("Entei", Pokedex.Entei, HoloRarity.DP_REVERSE_MIRROR_HOLO, Types.Fire, Sets.Secret_Wonders, 4),</v>
      </c>
    </row>
    <row r="244" spans="1:7" x14ac:dyDescent="0.3">
      <c r="A244">
        <v>5</v>
      </c>
      <c r="B244" t="s">
        <v>405</v>
      </c>
      <c r="C244" t="s">
        <v>405</v>
      </c>
      <c r="D244" t="s">
        <v>18</v>
      </c>
      <c r="E244" t="s">
        <v>914</v>
      </c>
      <c r="F244" t="s">
        <v>1223</v>
      </c>
      <c r="G244" t="str">
        <f t="shared" si="3"/>
        <v>new HoloCard("Flygon", Pokedex.Flygon, HoloRarity.DP_REVERSE_MIRROR_HOLO, Types.Fighting, Sets.Secret_Wonders, 5),</v>
      </c>
    </row>
    <row r="245" spans="1:7" x14ac:dyDescent="0.3">
      <c r="A245">
        <v>6</v>
      </c>
      <c r="B245" t="s">
        <v>909</v>
      </c>
      <c r="C245" t="s">
        <v>909</v>
      </c>
      <c r="D245" t="s">
        <v>18</v>
      </c>
      <c r="E245" t="s">
        <v>914</v>
      </c>
      <c r="F245" t="s">
        <v>1223</v>
      </c>
      <c r="G245" t="str">
        <f t="shared" si="3"/>
        <v>new HoloCard("Gallade", Pokedex.Gallade, HoloRarity.DP_REVERSE_MIRROR_HOLO, Types.Fighting, Sets.Secret_Wonders, 6),</v>
      </c>
    </row>
    <row r="246" spans="1:7" x14ac:dyDescent="0.3">
      <c r="A246">
        <v>7</v>
      </c>
      <c r="B246" t="s">
        <v>377</v>
      </c>
      <c r="C246" t="s">
        <v>377</v>
      </c>
      <c r="D246" t="s">
        <v>1</v>
      </c>
      <c r="E246" t="s">
        <v>914</v>
      </c>
      <c r="F246" t="s">
        <v>1223</v>
      </c>
      <c r="G246" t="str">
        <f t="shared" si="3"/>
        <v>new HoloCard("Gardevoir", Pokedex.Gardevoir, HoloRarity.DP_REVERSE_MIRROR_HOLO, Types.Psychic, Sets.Secret_Wonders, 7),</v>
      </c>
    </row>
    <row r="247" spans="1:7" x14ac:dyDescent="0.3">
      <c r="A247">
        <v>8</v>
      </c>
      <c r="B247" t="s">
        <v>910</v>
      </c>
      <c r="C247" t="s">
        <v>913</v>
      </c>
      <c r="D247" t="s">
        <v>3</v>
      </c>
      <c r="E247" t="s">
        <v>914</v>
      </c>
      <c r="F247" t="s">
        <v>1223</v>
      </c>
      <c r="G247" t="str">
        <f t="shared" si="3"/>
        <v>new HoloCard("Gastrodon East Sea", Pokedex.Gastrodon, HoloRarity.DP_REVERSE_MIRROR_HOLO, Types.Water, Sets.Secret_Wonders, 8),</v>
      </c>
    </row>
    <row r="248" spans="1:7" x14ac:dyDescent="0.3">
      <c r="A248">
        <v>9</v>
      </c>
      <c r="B248" t="s">
        <v>911</v>
      </c>
      <c r="C248" t="s">
        <v>913</v>
      </c>
      <c r="D248" t="s">
        <v>18</v>
      </c>
      <c r="E248" t="s">
        <v>914</v>
      </c>
      <c r="F248" t="s">
        <v>1223</v>
      </c>
      <c r="G248" t="str">
        <f t="shared" si="3"/>
        <v>new HoloCard("Gastrodon West Sea", Pokedex.Gastrodon, HoloRarity.DP_REVERSE_MIRROR_HOLO, Types.Fighting, Sets.Secret_Wonders, 9),</v>
      </c>
    </row>
    <row r="249" spans="1:7" x14ac:dyDescent="0.3">
      <c r="A249">
        <v>10</v>
      </c>
      <c r="B249" t="s">
        <v>460</v>
      </c>
      <c r="C249" t="s">
        <v>460</v>
      </c>
      <c r="D249" t="s">
        <v>5</v>
      </c>
      <c r="E249" t="s">
        <v>914</v>
      </c>
      <c r="F249" t="s">
        <v>1223</v>
      </c>
      <c r="G249" t="str">
        <f t="shared" si="3"/>
        <v>new HoloCard("Ho-Oh", Pokedex.Ho-Oh, HoloRarity.DP_REVERSE_MIRROR_HOLO, Types.Fire, Sets.Secret_Wonders, 10),</v>
      </c>
    </row>
    <row r="250" spans="1:7" x14ac:dyDescent="0.3">
      <c r="A250">
        <v>11</v>
      </c>
      <c r="B250" t="s">
        <v>158</v>
      </c>
      <c r="C250" t="s">
        <v>158</v>
      </c>
      <c r="D250" t="s">
        <v>22</v>
      </c>
      <c r="E250" t="s">
        <v>914</v>
      </c>
      <c r="F250" t="s">
        <v>1223</v>
      </c>
      <c r="G250" t="str">
        <f t="shared" si="3"/>
        <v>new HoloCard("Jumpluff", Pokedex.Jumpluff, HoloRarity.DP_REVERSE_MIRROR_HOLO, Types.Grass, Sets.Secret_Wonders, 11),</v>
      </c>
    </row>
    <row r="251" spans="1:7" x14ac:dyDescent="0.3">
      <c r="A251">
        <v>12</v>
      </c>
      <c r="B251" t="s">
        <v>912</v>
      </c>
      <c r="C251" t="s">
        <v>912</v>
      </c>
      <c r="D251" t="s">
        <v>8</v>
      </c>
      <c r="E251" t="s">
        <v>914</v>
      </c>
      <c r="F251" t="s">
        <v>1223</v>
      </c>
      <c r="G251" t="str">
        <f t="shared" si="3"/>
        <v>new HoloCard("Lickilicky", Pokedex.Lickilicky, HoloRarity.DP_REVERSE_MIRROR_HOLO, Types.Colorless, Sets.Secret_Wonders, 12),</v>
      </c>
    </row>
    <row r="252" spans="1:7" x14ac:dyDescent="0.3">
      <c r="A252">
        <v>13</v>
      </c>
      <c r="B252" t="s">
        <v>392</v>
      </c>
      <c r="C252" t="s">
        <v>392</v>
      </c>
      <c r="D252" t="s">
        <v>3</v>
      </c>
      <c r="E252" t="s">
        <v>914</v>
      </c>
      <c r="F252" t="s">
        <v>1223</v>
      </c>
      <c r="G252" t="str">
        <f t="shared" si="3"/>
        <v>new HoloCard("Ludicolo", Pokedex.Ludicolo, HoloRarity.DP_REVERSE_MIRROR_HOLO, Types.Water, Sets.Secret_Wonders, 13),</v>
      </c>
    </row>
    <row r="253" spans="1:7" x14ac:dyDescent="0.3">
      <c r="A253">
        <v>14</v>
      </c>
      <c r="B253" t="s">
        <v>461</v>
      </c>
      <c r="C253" t="s">
        <v>461</v>
      </c>
      <c r="D253" t="s">
        <v>8</v>
      </c>
      <c r="E253" t="s">
        <v>914</v>
      </c>
      <c r="F253" t="s">
        <v>1223</v>
      </c>
      <c r="G253" t="str">
        <f t="shared" si="3"/>
        <v>new HoloCard("Lugia", Pokedex.Lugia, HoloRarity.DP_REVERSE_MIRROR_HOLO, Types.Colorless, Sets.Secret_Wonders, 14),</v>
      </c>
    </row>
    <row r="254" spans="1:7" x14ac:dyDescent="0.3">
      <c r="A254">
        <v>15</v>
      </c>
      <c r="B254" t="s">
        <v>139</v>
      </c>
      <c r="C254" t="s">
        <v>139</v>
      </c>
      <c r="D254" t="s">
        <v>1</v>
      </c>
      <c r="E254" t="s">
        <v>914</v>
      </c>
      <c r="F254" t="s">
        <v>1223</v>
      </c>
      <c r="G254" t="str">
        <f t="shared" si="3"/>
        <v>new HoloCard("Mew", Pokedex.Mew, HoloRarity.DP_REVERSE_MIRROR_HOLO, Types.Psychic, Sets.Secret_Wonders, 15),</v>
      </c>
    </row>
    <row r="255" spans="1:7" x14ac:dyDescent="0.3">
      <c r="A255">
        <v>16</v>
      </c>
      <c r="B255" t="s">
        <v>177</v>
      </c>
      <c r="C255" t="s">
        <v>177</v>
      </c>
      <c r="D255" t="s">
        <v>11</v>
      </c>
      <c r="E255" t="s">
        <v>914</v>
      </c>
      <c r="F255" t="s">
        <v>1223</v>
      </c>
      <c r="G255" t="str">
        <f t="shared" si="3"/>
        <v>new HoloCard("Raikou", Pokedex.Raikou, HoloRarity.DP_REVERSE_MIRROR_HOLO, Types.Lightning, Sets.Secret_Wonders, 16),</v>
      </c>
    </row>
    <row r="256" spans="1:7" x14ac:dyDescent="0.3">
      <c r="A256">
        <v>17</v>
      </c>
      <c r="B256" t="s">
        <v>893</v>
      </c>
      <c r="C256" t="s">
        <v>893</v>
      </c>
      <c r="D256" t="s">
        <v>22</v>
      </c>
      <c r="E256" t="s">
        <v>914</v>
      </c>
      <c r="F256" t="s">
        <v>1223</v>
      </c>
      <c r="G256" t="str">
        <f t="shared" si="3"/>
        <v>new HoloCard("Roserade", Pokedex.Roserade, HoloRarity.DP_REVERSE_MIRROR_HOLO, Types.Grass, Sets.Secret_Wonders, 17),</v>
      </c>
    </row>
    <row r="257" spans="1:7" x14ac:dyDescent="0.3">
      <c r="A257">
        <v>18</v>
      </c>
      <c r="B257" t="s">
        <v>410</v>
      </c>
      <c r="C257" t="s">
        <v>410</v>
      </c>
      <c r="D257" t="s">
        <v>8</v>
      </c>
      <c r="E257" t="s">
        <v>914</v>
      </c>
      <c r="F257" t="s">
        <v>1223</v>
      </c>
      <c r="G257" t="str">
        <f t="shared" si="3"/>
        <v>new HoloCard("Salamence", Pokedex.Salamence, HoloRarity.DP_REVERSE_MIRROR_HOLO, Types.Colorless, Sets.Secret_Wonders, 18),</v>
      </c>
    </row>
    <row r="258" spans="1:7" x14ac:dyDescent="0.3">
      <c r="A258">
        <v>19</v>
      </c>
      <c r="B258" t="s">
        <v>166</v>
      </c>
      <c r="C258" t="s">
        <v>166</v>
      </c>
      <c r="D258" t="s">
        <v>3</v>
      </c>
      <c r="E258" t="s">
        <v>914</v>
      </c>
      <c r="F258" t="s">
        <v>1223</v>
      </c>
      <c r="G258" t="str">
        <f t="shared" ref="G258:G321" si="4">"new HoloCard(""" &amp; B258 &amp; """, Pokedex." &amp; C258 &amp; ", HoloRarity." &amp; F258 &amp; ", Types." &amp; D258 &amp; ", Sets." &amp; E258 &amp; ", " &amp; A258 &amp; "),"</f>
        <v>new HoloCard("Suicune", Pokedex.Suicune, HoloRarity.DP_REVERSE_MIRROR_HOLO, Types.Water, Sets.Secret_Wonders, 19),</v>
      </c>
    </row>
    <row r="259" spans="1:7" x14ac:dyDescent="0.3">
      <c r="A259">
        <v>20</v>
      </c>
      <c r="B259" t="s">
        <v>24</v>
      </c>
      <c r="C259" t="s">
        <v>24</v>
      </c>
      <c r="D259" t="s">
        <v>22</v>
      </c>
      <c r="E259" t="s">
        <v>914</v>
      </c>
      <c r="F259" t="s">
        <v>1223</v>
      </c>
      <c r="G259" t="str">
        <f t="shared" si="4"/>
        <v>new HoloCard("Venusaur", Pokedex.Venusaur, HoloRarity.DP_REVERSE_MIRROR_HOLO, Types.Grass, Sets.Secret_Wonders, 20),</v>
      </c>
    </row>
    <row r="260" spans="1:7" x14ac:dyDescent="0.3">
      <c r="A260">
        <v>21</v>
      </c>
      <c r="B260" t="s">
        <v>402</v>
      </c>
      <c r="C260" t="s">
        <v>402</v>
      </c>
      <c r="D260" t="s">
        <v>146</v>
      </c>
      <c r="E260" t="s">
        <v>914</v>
      </c>
      <c r="F260" t="s">
        <v>1223</v>
      </c>
      <c r="G260" t="str">
        <f t="shared" si="4"/>
        <v>new HoloCard("Absol", Pokedex.Absol, HoloRarity.DP_REVERSE_MIRROR_HOLO, Types.Darkness, Sets.Secret_Wonders, 21),</v>
      </c>
    </row>
    <row r="261" spans="1:7" x14ac:dyDescent="0.3">
      <c r="A261">
        <v>22</v>
      </c>
      <c r="B261" t="s">
        <v>42</v>
      </c>
      <c r="C261" t="s">
        <v>42</v>
      </c>
      <c r="D261" t="s">
        <v>5</v>
      </c>
      <c r="E261" t="s">
        <v>914</v>
      </c>
      <c r="F261" t="s">
        <v>1223</v>
      </c>
      <c r="G261" t="str">
        <f t="shared" si="4"/>
        <v>new HoloCard("Arcanine", Pokedex.Arcanine, HoloRarity.DP_REVERSE_MIRROR_HOLO, Types.Fire, Sets.Secret_Wonders, 22),</v>
      </c>
    </row>
    <row r="262" spans="1:7" x14ac:dyDescent="0.3">
      <c r="A262">
        <v>23</v>
      </c>
      <c r="B262" t="s">
        <v>432</v>
      </c>
      <c r="C262" t="s">
        <v>432</v>
      </c>
      <c r="D262" t="s">
        <v>1</v>
      </c>
      <c r="E262" t="s">
        <v>914</v>
      </c>
      <c r="F262" t="s">
        <v>1223</v>
      </c>
      <c r="G262" t="str">
        <f t="shared" si="4"/>
        <v>new HoloCard("Banette", Pokedex.Banette, HoloRarity.DP_REVERSE_MIRROR_HOLO, Types.Psychic, Sets.Secret_Wonders, 23),</v>
      </c>
    </row>
    <row r="263" spans="1:7" x14ac:dyDescent="0.3">
      <c r="A263">
        <v>24</v>
      </c>
      <c r="B263" t="s">
        <v>134</v>
      </c>
      <c r="C263" t="s">
        <v>134</v>
      </c>
      <c r="D263" t="s">
        <v>18</v>
      </c>
      <c r="E263" t="s">
        <v>914</v>
      </c>
      <c r="F263" t="s">
        <v>1223</v>
      </c>
      <c r="G263" t="str">
        <f t="shared" si="4"/>
        <v>new HoloCard("Dugtrio", Pokedex.Dugtrio, HoloRarity.DP_REVERSE_MIRROR_HOLO, Types.Fighting, Sets.Secret_Wonders, 24),</v>
      </c>
    </row>
    <row r="264" spans="1:7" x14ac:dyDescent="0.3">
      <c r="A264">
        <v>25</v>
      </c>
      <c r="B264" t="s">
        <v>883</v>
      </c>
      <c r="C264" t="s">
        <v>883</v>
      </c>
      <c r="D264" t="s">
        <v>11</v>
      </c>
      <c r="E264" t="s">
        <v>914</v>
      </c>
      <c r="F264" t="s">
        <v>1223</v>
      </c>
      <c r="G264" t="str">
        <f t="shared" si="4"/>
        <v>new HoloCard("Electivire", Pokedex.Electivire, HoloRarity.DP_REVERSE_MIRROR_HOLO, Types.Lightning, Sets.Secret_Wonders, 25),</v>
      </c>
    </row>
    <row r="265" spans="1:7" x14ac:dyDescent="0.3">
      <c r="A265">
        <v>26</v>
      </c>
      <c r="B265" t="s">
        <v>28</v>
      </c>
      <c r="C265" t="s">
        <v>28</v>
      </c>
      <c r="D265" t="s">
        <v>11</v>
      </c>
      <c r="E265" t="s">
        <v>914</v>
      </c>
      <c r="F265" t="s">
        <v>1223</v>
      </c>
      <c r="G265" t="str">
        <f t="shared" si="4"/>
        <v>new HoloCard("Electrode", Pokedex.Electrode, HoloRarity.DP_REVERSE_MIRROR_HOLO, Types.Lightning, Sets.Secret_Wonders, 26),</v>
      </c>
    </row>
    <row r="266" spans="1:7" x14ac:dyDescent="0.3">
      <c r="A266">
        <v>27</v>
      </c>
      <c r="B266" t="s">
        <v>241</v>
      </c>
      <c r="C266" t="s">
        <v>241</v>
      </c>
      <c r="D266" t="s">
        <v>8</v>
      </c>
      <c r="E266" t="s">
        <v>914</v>
      </c>
      <c r="F266" t="s">
        <v>1223</v>
      </c>
      <c r="G266" t="str">
        <f t="shared" si="4"/>
        <v>new HoloCard("Furret", Pokedex.Furret, HoloRarity.DP_REVERSE_MIRROR_HOLO, Types.Colorless, Sets.Secret_Wonders, 27),</v>
      </c>
    </row>
    <row r="267" spans="1:7" x14ac:dyDescent="0.3">
      <c r="A267">
        <v>28</v>
      </c>
      <c r="B267" t="s">
        <v>49</v>
      </c>
      <c r="C267" t="s">
        <v>49</v>
      </c>
      <c r="D267" t="s">
        <v>3</v>
      </c>
      <c r="E267" t="s">
        <v>914</v>
      </c>
      <c r="F267" t="s">
        <v>1223</v>
      </c>
      <c r="G267" t="str">
        <f t="shared" si="4"/>
        <v>new HoloCard("Golduck", Pokedex.Golduck, HoloRarity.DP_REVERSE_MIRROR_HOLO, Types.Water, Sets.Secret_Wonders, 28),</v>
      </c>
    </row>
    <row r="268" spans="1:7" x14ac:dyDescent="0.3">
      <c r="A268">
        <v>29</v>
      </c>
      <c r="B268" t="s">
        <v>30</v>
      </c>
      <c r="C268" t="s">
        <v>30</v>
      </c>
      <c r="D268" t="s">
        <v>18</v>
      </c>
      <c r="E268" t="s">
        <v>914</v>
      </c>
      <c r="F268" t="s">
        <v>1223</v>
      </c>
      <c r="G268" t="str">
        <f t="shared" si="4"/>
        <v>new HoloCard("Golem", Pokedex.Golem, HoloRarity.DP_REVERSE_MIRROR_HOLO, Types.Fighting, Sets.Secret_Wonders, 29),</v>
      </c>
    </row>
    <row r="269" spans="1:7" x14ac:dyDescent="0.3">
      <c r="A269">
        <v>30</v>
      </c>
      <c r="B269" t="s">
        <v>32</v>
      </c>
      <c r="C269" t="s">
        <v>32</v>
      </c>
      <c r="D269" t="s">
        <v>1</v>
      </c>
      <c r="E269" t="s">
        <v>914</v>
      </c>
      <c r="F269" t="s">
        <v>1223</v>
      </c>
      <c r="G269" t="str">
        <f t="shared" si="4"/>
        <v>new HoloCard("Jynx", Pokedex.Jynx, HoloRarity.DP_REVERSE_MIRROR_HOLO, Types.Psychic, Sets.Secret_Wonders, 30),</v>
      </c>
    </row>
    <row r="270" spans="1:7" x14ac:dyDescent="0.3">
      <c r="A270">
        <v>31</v>
      </c>
      <c r="B270" t="s">
        <v>905</v>
      </c>
      <c r="C270" t="s">
        <v>905</v>
      </c>
      <c r="D270" t="s">
        <v>5</v>
      </c>
      <c r="E270" t="s">
        <v>914</v>
      </c>
      <c r="F270" t="s">
        <v>1223</v>
      </c>
      <c r="G270" t="str">
        <f t="shared" si="4"/>
        <v>new HoloCard("Magmortar", Pokedex.Magmortar, HoloRarity.DP_REVERSE_MIRROR_HOLO, Types.Fire, Sets.Secret_Wonders, 31),</v>
      </c>
    </row>
    <row r="271" spans="1:7" x14ac:dyDescent="0.3">
      <c r="A271">
        <v>32</v>
      </c>
      <c r="B271" t="s">
        <v>407</v>
      </c>
      <c r="C271" t="s">
        <v>407</v>
      </c>
      <c r="D271" t="s">
        <v>11</v>
      </c>
      <c r="E271" t="s">
        <v>914</v>
      </c>
      <c r="F271" t="s">
        <v>1223</v>
      </c>
      <c r="G271" t="str">
        <f t="shared" si="4"/>
        <v>new HoloCard("Minun", Pokedex.Minun, HoloRarity.DP_REVERSE_MIRROR_HOLO, Types.Lightning, Sets.Secret_Wonders, 32),</v>
      </c>
    </row>
    <row r="272" spans="1:7" x14ac:dyDescent="0.3">
      <c r="A272">
        <v>33</v>
      </c>
      <c r="B272" t="s">
        <v>968</v>
      </c>
      <c r="C272" t="s">
        <v>968</v>
      </c>
      <c r="D272" t="s">
        <v>22</v>
      </c>
      <c r="E272" t="s">
        <v>914</v>
      </c>
      <c r="F272" t="s">
        <v>1223</v>
      </c>
      <c r="G272" t="str">
        <f t="shared" si="4"/>
        <v>new HoloCard("Mothim", Pokedex.Mothim, HoloRarity.DP_REVERSE_MIRROR_HOLO, Types.Grass, Sets.Secret_Wonders, 33),</v>
      </c>
    </row>
    <row r="273" spans="1:7" x14ac:dyDescent="0.3">
      <c r="A273">
        <v>34</v>
      </c>
      <c r="B273" t="s">
        <v>37</v>
      </c>
      <c r="C273" t="s">
        <v>37</v>
      </c>
      <c r="D273" t="s">
        <v>1</v>
      </c>
      <c r="E273" t="s">
        <v>914</v>
      </c>
      <c r="F273" t="s">
        <v>1223</v>
      </c>
      <c r="G273" t="str">
        <f t="shared" si="4"/>
        <v>new HoloCard("Nidoking", Pokedex.Nidoking, HoloRarity.DP_REVERSE_MIRROR_HOLO, Types.Psychic, Sets.Secret_Wonders, 34),</v>
      </c>
    </row>
    <row r="274" spans="1:7" x14ac:dyDescent="0.3">
      <c r="A274">
        <v>35</v>
      </c>
      <c r="B274" t="s">
        <v>39</v>
      </c>
      <c r="C274" t="s">
        <v>39</v>
      </c>
      <c r="D274" t="s">
        <v>8</v>
      </c>
      <c r="E274" t="s">
        <v>914</v>
      </c>
      <c r="F274" t="s">
        <v>1223</v>
      </c>
      <c r="G274" t="str">
        <f t="shared" si="4"/>
        <v>new HoloCard("Pidgeot", Pokedex.Pidgeot, HoloRarity.DP_REVERSE_MIRROR_HOLO, Types.Colorless, Sets.Secret_Wonders, 35),</v>
      </c>
    </row>
    <row r="275" spans="1:7" x14ac:dyDescent="0.3">
      <c r="A275">
        <v>36</v>
      </c>
      <c r="B275" t="s">
        <v>408</v>
      </c>
      <c r="C275" t="s">
        <v>408</v>
      </c>
      <c r="D275" t="s">
        <v>11</v>
      </c>
      <c r="E275" t="s">
        <v>914</v>
      </c>
      <c r="F275" t="s">
        <v>1223</v>
      </c>
      <c r="G275" t="str">
        <f t="shared" si="4"/>
        <v>new HoloCard("Plusle", Pokedex.Plusle, HoloRarity.DP_REVERSE_MIRROR_HOLO, Types.Lightning, Sets.Secret_Wonders, 36),</v>
      </c>
    </row>
    <row r="276" spans="1:7" x14ac:dyDescent="0.3">
      <c r="A276">
        <v>37</v>
      </c>
      <c r="B276" t="s">
        <v>428</v>
      </c>
      <c r="C276" t="s">
        <v>428</v>
      </c>
      <c r="D276" t="s">
        <v>146</v>
      </c>
      <c r="E276" t="s">
        <v>914</v>
      </c>
      <c r="F276" t="s">
        <v>1223</v>
      </c>
      <c r="G276" t="str">
        <f t="shared" si="4"/>
        <v>new HoloCard("Sharpedo", Pokedex.Sharpedo, HoloRarity.DP_REVERSE_MIRROR_HOLO, Types.Darkness, Sets.Secret_Wonders, 37),</v>
      </c>
    </row>
    <row r="277" spans="1:7" x14ac:dyDescent="0.3">
      <c r="A277">
        <v>38</v>
      </c>
      <c r="B277" t="s">
        <v>335</v>
      </c>
      <c r="C277" t="s">
        <v>335</v>
      </c>
      <c r="D277" t="s">
        <v>22</v>
      </c>
      <c r="E277" t="s">
        <v>914</v>
      </c>
      <c r="F277" t="s">
        <v>1223</v>
      </c>
      <c r="G277" t="str">
        <f t="shared" si="4"/>
        <v>new HoloCard("Sunflora", Pokedex.Sunflora, HoloRarity.DP_REVERSE_MIRROR_HOLO, Types.Grass, Sets.Secret_Wonders, 38),</v>
      </c>
    </row>
    <row r="278" spans="1:7" x14ac:dyDescent="0.3">
      <c r="A278">
        <v>39</v>
      </c>
      <c r="B278" t="s">
        <v>1084</v>
      </c>
      <c r="C278" t="s">
        <v>1221</v>
      </c>
      <c r="D278" t="s">
        <v>1</v>
      </c>
      <c r="E278" t="s">
        <v>914</v>
      </c>
      <c r="F278" t="s">
        <v>1223</v>
      </c>
      <c r="G278" t="str">
        <f t="shared" si="4"/>
        <v>new HoloCard("Unown S", Pokedex.Unown, HoloRarity.DP_REVERSE_MIRROR_HOLO, Types.Psychic, Sets.Secret_Wonders, 39),</v>
      </c>
    </row>
    <row r="279" spans="1:7" x14ac:dyDescent="0.3">
      <c r="A279">
        <v>40</v>
      </c>
      <c r="B279" t="s">
        <v>945</v>
      </c>
      <c r="C279" t="s">
        <v>945</v>
      </c>
      <c r="D279" t="s">
        <v>3</v>
      </c>
      <c r="E279" t="s">
        <v>914</v>
      </c>
      <c r="F279" t="s">
        <v>1223</v>
      </c>
      <c r="G279" t="str">
        <f t="shared" si="4"/>
        <v>new HoloCard("Weavile", Pokedex.Weavile, HoloRarity.DP_REVERSE_MIRROR_HOLO, Types.Water, Sets.Secret_Wonders, 40),</v>
      </c>
    </row>
    <row r="280" spans="1:7" x14ac:dyDescent="0.3">
      <c r="A280">
        <v>41</v>
      </c>
      <c r="B280" t="s">
        <v>1085</v>
      </c>
      <c r="C280" t="s">
        <v>1222</v>
      </c>
      <c r="D280" t="s">
        <v>22</v>
      </c>
      <c r="E280" t="s">
        <v>914</v>
      </c>
      <c r="F280" t="s">
        <v>1223</v>
      </c>
      <c r="G280" t="str">
        <f t="shared" si="4"/>
        <v>new HoloCard("Wormadam Plant Cloak", Pokedex.Wormadam, HoloRarity.DP_REVERSE_MIRROR_HOLO, Types.Grass, Sets.Secret_Wonders, 41),</v>
      </c>
    </row>
    <row r="281" spans="1:7" x14ac:dyDescent="0.3">
      <c r="A281">
        <v>42</v>
      </c>
      <c r="B281" t="s">
        <v>1086</v>
      </c>
      <c r="C281" t="s">
        <v>1222</v>
      </c>
      <c r="D281" t="s">
        <v>18</v>
      </c>
      <c r="E281" t="s">
        <v>914</v>
      </c>
      <c r="F281" t="s">
        <v>1223</v>
      </c>
      <c r="G281" t="str">
        <f t="shared" si="4"/>
        <v>new HoloCard("Wormadam Sandy Cloak", Pokedex.Wormadam, HoloRarity.DP_REVERSE_MIRROR_HOLO, Types.Fighting, Sets.Secret_Wonders, 42),</v>
      </c>
    </row>
    <row r="282" spans="1:7" x14ac:dyDescent="0.3">
      <c r="A282">
        <v>43</v>
      </c>
      <c r="B282" t="s">
        <v>1087</v>
      </c>
      <c r="C282" t="s">
        <v>1222</v>
      </c>
      <c r="D282" t="s">
        <v>143</v>
      </c>
      <c r="E282" t="s">
        <v>914</v>
      </c>
      <c r="F282" t="s">
        <v>1223</v>
      </c>
      <c r="G282" t="str">
        <f t="shared" si="4"/>
        <v>new HoloCard("Wormadam Trash Cloak", Pokedex.Wormadam, HoloRarity.DP_REVERSE_MIRROR_HOLO, Types.Metal, Sets.Secret_Wonders, 43),</v>
      </c>
    </row>
    <row r="283" spans="1:7" x14ac:dyDescent="0.3">
      <c r="A283">
        <v>44</v>
      </c>
      <c r="B283" t="s">
        <v>179</v>
      </c>
      <c r="C283" t="s">
        <v>179</v>
      </c>
      <c r="D283" t="s">
        <v>1</v>
      </c>
      <c r="E283" t="s">
        <v>914</v>
      </c>
      <c r="F283" t="s">
        <v>1223</v>
      </c>
      <c r="G283" t="str">
        <f t="shared" si="4"/>
        <v>new HoloCard("Xatu", Pokedex.Xatu, HoloRarity.DP_REVERSE_MIRROR_HOLO, Types.Psychic, Sets.Secret_Wonders, 44),</v>
      </c>
    </row>
    <row r="284" spans="1:7" x14ac:dyDescent="0.3">
      <c r="A284">
        <v>45</v>
      </c>
      <c r="B284" t="s">
        <v>454</v>
      </c>
      <c r="C284" t="s">
        <v>454</v>
      </c>
      <c r="D284" t="s">
        <v>22</v>
      </c>
      <c r="E284" t="s">
        <v>914</v>
      </c>
      <c r="F284" t="s">
        <v>1223</v>
      </c>
      <c r="G284" t="str">
        <f t="shared" si="4"/>
        <v>new HoloCard("Breloom", Pokedex.Breloom, HoloRarity.DP_REVERSE_MIRROR_HOLO, Types.Grass, Sets.Secret_Wonders, 45),</v>
      </c>
    </row>
    <row r="285" spans="1:7" x14ac:dyDescent="0.3">
      <c r="A285">
        <v>46</v>
      </c>
      <c r="B285" t="s">
        <v>43</v>
      </c>
      <c r="C285" t="s">
        <v>43</v>
      </c>
      <c r="D285" t="s">
        <v>5</v>
      </c>
      <c r="E285" t="s">
        <v>914</v>
      </c>
      <c r="F285" t="s">
        <v>1223</v>
      </c>
      <c r="G285" t="str">
        <f t="shared" si="4"/>
        <v>new HoloCard("Charmeleon", Pokedex.Charmeleon, HoloRarity.DP_REVERSE_MIRROR_HOLO, Types.Fire, Sets.Secret_Wonders, 46),</v>
      </c>
    </row>
    <row r="286" spans="1:7" x14ac:dyDescent="0.3">
      <c r="A286">
        <v>47</v>
      </c>
      <c r="B286" t="s">
        <v>133</v>
      </c>
      <c r="C286" t="s">
        <v>133</v>
      </c>
      <c r="D286" t="s">
        <v>3</v>
      </c>
      <c r="E286" t="s">
        <v>914</v>
      </c>
      <c r="F286" t="s">
        <v>1223</v>
      </c>
      <c r="G286" t="str">
        <f t="shared" si="4"/>
        <v>new HoloCard("Cloyster", Pokedex.Cloyster, HoloRarity.DP_REVERSE_MIRROR_HOLO, Types.Water, Sets.Secret_Wonders, 47),</v>
      </c>
    </row>
    <row r="287" spans="1:7" x14ac:dyDescent="0.3">
      <c r="A287">
        <v>48</v>
      </c>
      <c r="B287" t="s">
        <v>235</v>
      </c>
      <c r="C287" t="s">
        <v>235</v>
      </c>
      <c r="D287" t="s">
        <v>18</v>
      </c>
      <c r="E287" t="s">
        <v>914</v>
      </c>
      <c r="F287" t="s">
        <v>1223</v>
      </c>
      <c r="G287" t="str">
        <f t="shared" si="4"/>
        <v>new HoloCard("Donphan", Pokedex.Donphan, HoloRarity.DP_REVERSE_MIRROR_HOLO, Types.Fighting, Sets.Secret_Wonders, 48),</v>
      </c>
    </row>
    <row r="288" spans="1:7" x14ac:dyDescent="0.3">
      <c r="A288">
        <v>49</v>
      </c>
      <c r="B288" t="s">
        <v>315</v>
      </c>
      <c r="C288" t="s">
        <v>370</v>
      </c>
      <c r="D288" t="s">
        <v>8</v>
      </c>
      <c r="E288" t="s">
        <v>914</v>
      </c>
      <c r="F288" t="s">
        <v>1223</v>
      </c>
      <c r="G288" t="str">
        <f t="shared" si="4"/>
        <v>new HoloCard("Farfetch'd", Pokedex.Farfetch_d, HoloRarity.DP_REVERSE_MIRROR_HOLO, Types.Colorless, Sets.Secret_Wonders, 49),</v>
      </c>
    </row>
    <row r="289" spans="1:7" x14ac:dyDescent="0.3">
      <c r="A289">
        <v>50</v>
      </c>
      <c r="B289" t="s">
        <v>184</v>
      </c>
      <c r="C289" t="s">
        <v>184</v>
      </c>
      <c r="D289" t="s">
        <v>11</v>
      </c>
      <c r="E289" t="s">
        <v>914</v>
      </c>
      <c r="F289" t="s">
        <v>1223</v>
      </c>
      <c r="G289" t="str">
        <f t="shared" si="4"/>
        <v>new HoloCard("Flaaffy", Pokedex.Flaaffy, HoloRarity.DP_REVERSE_MIRROR_HOLO, Types.Lightning, Sets.Secret_Wonders, 50),</v>
      </c>
    </row>
    <row r="290" spans="1:7" x14ac:dyDescent="0.3">
      <c r="A290">
        <v>51</v>
      </c>
      <c r="B290" t="s">
        <v>53</v>
      </c>
      <c r="C290" t="s">
        <v>53</v>
      </c>
      <c r="D290" t="s">
        <v>22</v>
      </c>
      <c r="E290" t="s">
        <v>914</v>
      </c>
      <c r="F290" t="s">
        <v>1223</v>
      </c>
      <c r="G290" t="str">
        <f t="shared" si="4"/>
        <v>new HoloCard("Ivysaur", Pokedex.Ivysaur, HoloRarity.DP_REVERSE_MIRROR_HOLO, Types.Grass, Sets.Secret_Wonders, 51),</v>
      </c>
    </row>
    <row r="291" spans="1:7" x14ac:dyDescent="0.3">
      <c r="A291">
        <v>52</v>
      </c>
      <c r="B291" t="s">
        <v>576</v>
      </c>
      <c r="C291" t="s">
        <v>576</v>
      </c>
      <c r="D291" t="s">
        <v>8</v>
      </c>
      <c r="E291" t="s">
        <v>914</v>
      </c>
      <c r="F291" t="s">
        <v>1223</v>
      </c>
      <c r="G291" t="str">
        <f t="shared" si="4"/>
        <v>new HoloCard("Kecleon", Pokedex.Kecleon, HoloRarity.DP_REVERSE_MIRROR_HOLO, Types.Colorless, Sets.Secret_Wonders, 52),</v>
      </c>
    </row>
    <row r="292" spans="1:7" x14ac:dyDescent="0.3">
      <c r="A292">
        <v>53</v>
      </c>
      <c r="B292" t="s">
        <v>535</v>
      </c>
      <c r="C292" t="s">
        <v>535</v>
      </c>
      <c r="D292" t="s">
        <v>1</v>
      </c>
      <c r="E292" t="s">
        <v>914</v>
      </c>
      <c r="F292" t="s">
        <v>1223</v>
      </c>
      <c r="G292" t="str">
        <f t="shared" si="4"/>
        <v>new HoloCard("Kirlia", Pokedex.Kirlia, HoloRarity.DP_REVERSE_MIRROR_HOLO, Types.Psychic, Sets.Secret_Wonders, 53),</v>
      </c>
    </row>
    <row r="293" spans="1:7" x14ac:dyDescent="0.3">
      <c r="A293">
        <v>54</v>
      </c>
      <c r="B293" t="s">
        <v>582</v>
      </c>
      <c r="C293" t="s">
        <v>582</v>
      </c>
      <c r="D293" t="s">
        <v>3</v>
      </c>
      <c r="E293" t="s">
        <v>914</v>
      </c>
      <c r="F293" t="s">
        <v>1223</v>
      </c>
      <c r="G293" t="str">
        <f t="shared" si="4"/>
        <v>new HoloCard("Lombre", Pokedex.Lombre, HoloRarity.DP_REVERSE_MIRROR_HOLO, Types.Water, Sets.Secret_Wonders, 54),</v>
      </c>
    </row>
    <row r="294" spans="1:7" x14ac:dyDescent="0.3">
      <c r="A294">
        <v>55</v>
      </c>
      <c r="B294" t="s">
        <v>258</v>
      </c>
      <c r="C294" t="s">
        <v>258</v>
      </c>
      <c r="D294" t="s">
        <v>8</v>
      </c>
      <c r="E294" t="s">
        <v>914</v>
      </c>
      <c r="F294" t="s">
        <v>1223</v>
      </c>
      <c r="G294" t="str">
        <f t="shared" si="4"/>
        <v>new HoloCard("Miltank", Pokedex.Miltank, HoloRarity.DP_REVERSE_MIRROR_HOLO, Types.Colorless, Sets.Secret_Wonders, 55),</v>
      </c>
    </row>
    <row r="295" spans="1:7" x14ac:dyDescent="0.3">
      <c r="A295">
        <v>56</v>
      </c>
      <c r="B295" t="s">
        <v>21</v>
      </c>
      <c r="C295" t="s">
        <v>21</v>
      </c>
      <c r="D295" t="s">
        <v>1</v>
      </c>
      <c r="E295" t="s">
        <v>914</v>
      </c>
      <c r="F295" t="s">
        <v>1223</v>
      </c>
      <c r="G295" t="str">
        <f t="shared" si="4"/>
        <v>new HoloCard("Muk", Pokedex.Muk, HoloRarity.DP_REVERSE_MIRROR_HOLO, Types.Psychic, Sets.Secret_Wonders, 56),</v>
      </c>
    </row>
    <row r="296" spans="1:7" x14ac:dyDescent="0.3">
      <c r="A296">
        <v>57</v>
      </c>
      <c r="B296" t="s">
        <v>62</v>
      </c>
      <c r="C296" t="s">
        <v>62</v>
      </c>
      <c r="D296" t="s">
        <v>1</v>
      </c>
      <c r="E296" t="s">
        <v>914</v>
      </c>
      <c r="F296" t="s">
        <v>1223</v>
      </c>
      <c r="G296" t="str">
        <f t="shared" si="4"/>
        <v>new HoloCard("Nidorino", Pokedex.Nidorino, HoloRarity.DP_REVERSE_MIRROR_HOLO, Types.Psychic, Sets.Secret_Wonders, 57),</v>
      </c>
    </row>
    <row r="297" spans="1:7" x14ac:dyDescent="0.3">
      <c r="A297">
        <v>58</v>
      </c>
      <c r="B297" t="s">
        <v>40</v>
      </c>
      <c r="C297" t="s">
        <v>40</v>
      </c>
      <c r="D297" t="s">
        <v>8</v>
      </c>
      <c r="E297" t="s">
        <v>914</v>
      </c>
      <c r="F297" t="s">
        <v>1223</v>
      </c>
      <c r="G297" t="str">
        <f t="shared" si="4"/>
        <v>new HoloCard("Pidgeotto", Pokedex.Pidgeotto, HoloRarity.DP_REVERSE_MIRROR_HOLO, Types.Colorless, Sets.Secret_Wonders, 58),</v>
      </c>
    </row>
    <row r="298" spans="1:7" x14ac:dyDescent="0.3">
      <c r="A298">
        <v>59</v>
      </c>
      <c r="B298" t="s">
        <v>262</v>
      </c>
      <c r="C298" t="s">
        <v>262</v>
      </c>
      <c r="D298" t="s">
        <v>22</v>
      </c>
      <c r="E298" t="s">
        <v>914</v>
      </c>
      <c r="F298" t="s">
        <v>1223</v>
      </c>
      <c r="G298" t="str">
        <f t="shared" si="4"/>
        <v>new HoloCard("Pinsir", Pokedex.Pinsir, HoloRarity.DP_REVERSE_MIRROR_HOLO, Types.Grass, Sets.Secret_Wonders, 59),</v>
      </c>
    </row>
    <row r="299" spans="1:7" x14ac:dyDescent="0.3">
      <c r="A299">
        <v>60</v>
      </c>
      <c r="B299" t="s">
        <v>239</v>
      </c>
      <c r="C299" t="s">
        <v>239</v>
      </c>
      <c r="D299" t="s">
        <v>3</v>
      </c>
      <c r="E299" t="s">
        <v>914</v>
      </c>
      <c r="F299" t="s">
        <v>1223</v>
      </c>
      <c r="G299" t="str">
        <f t="shared" si="4"/>
        <v>new HoloCard("Quagsire", Pokedex.Quagsire, HoloRarity.DP_REVERSE_MIRROR_HOLO, Types.Water, Sets.Secret_Wonders, 60),</v>
      </c>
    </row>
    <row r="300" spans="1:7" x14ac:dyDescent="0.3">
      <c r="A300">
        <v>61</v>
      </c>
      <c r="B300" t="s">
        <v>67</v>
      </c>
      <c r="C300" t="s">
        <v>67</v>
      </c>
      <c r="D300" t="s">
        <v>8</v>
      </c>
      <c r="E300" t="s">
        <v>914</v>
      </c>
      <c r="F300" t="s">
        <v>1223</v>
      </c>
      <c r="G300" t="str">
        <f t="shared" si="4"/>
        <v>new HoloCard("Raticate", Pokedex.Raticate, HoloRarity.DP_REVERSE_MIRROR_HOLO, Types.Colorless, Sets.Secret_Wonders, 61),</v>
      </c>
    </row>
    <row r="301" spans="1:7" x14ac:dyDescent="0.3">
      <c r="A301">
        <v>62</v>
      </c>
      <c r="B301" t="s">
        <v>409</v>
      </c>
      <c r="C301" t="s">
        <v>409</v>
      </c>
      <c r="D301" t="s">
        <v>22</v>
      </c>
      <c r="E301" t="s">
        <v>914</v>
      </c>
      <c r="F301" t="s">
        <v>1223</v>
      </c>
      <c r="G301" t="str">
        <f t="shared" si="4"/>
        <v>new HoloCard("Roselia", Pokedex.Roselia, HoloRarity.DP_REVERSE_MIRROR_HOLO, Types.Grass, Sets.Secret_Wonders, 62),</v>
      </c>
    </row>
    <row r="302" spans="1:7" x14ac:dyDescent="0.3">
      <c r="A302">
        <v>63</v>
      </c>
      <c r="B302" t="s">
        <v>395</v>
      </c>
      <c r="C302" t="s">
        <v>395</v>
      </c>
      <c r="D302" t="s">
        <v>146</v>
      </c>
      <c r="E302" t="s">
        <v>914</v>
      </c>
      <c r="F302" t="s">
        <v>1223</v>
      </c>
      <c r="G302" t="str">
        <f t="shared" si="4"/>
        <v>new HoloCard("Sableye", Pokedex.Sableye, HoloRarity.DP_REVERSE_MIRROR_HOLO, Types.Darkness, Sets.Secret_Wonders, 63),</v>
      </c>
    </row>
    <row r="303" spans="1:7" x14ac:dyDescent="0.3">
      <c r="A303">
        <v>64</v>
      </c>
      <c r="B303" t="s">
        <v>597</v>
      </c>
      <c r="C303" t="s">
        <v>597</v>
      </c>
      <c r="D303" t="s">
        <v>8</v>
      </c>
      <c r="E303" t="s">
        <v>914</v>
      </c>
      <c r="F303" t="s">
        <v>1223</v>
      </c>
      <c r="G303" t="str">
        <f t="shared" si="4"/>
        <v>new HoloCard("Shelgon", Pokedex.Shelgon, HoloRarity.DP_REVERSE_MIRROR_HOLO, Types.Colorless, Sets.Secret_Wonders, 64),</v>
      </c>
    </row>
    <row r="304" spans="1:7" x14ac:dyDescent="0.3">
      <c r="A304">
        <v>65</v>
      </c>
      <c r="B304" t="s">
        <v>245</v>
      </c>
      <c r="C304" t="s">
        <v>245</v>
      </c>
      <c r="D304" t="s">
        <v>22</v>
      </c>
      <c r="E304" t="s">
        <v>914</v>
      </c>
      <c r="F304" t="s">
        <v>1223</v>
      </c>
      <c r="G304" t="str">
        <f t="shared" si="4"/>
        <v>new HoloCard("Skiploom", Pokedex.Skiploom, HoloRarity.DP_REVERSE_MIRROR_HOLO, Types.Grass, Sets.Secret_Wonders, 65),</v>
      </c>
    </row>
    <row r="305" spans="1:7" x14ac:dyDescent="0.3">
      <c r="A305">
        <v>66</v>
      </c>
      <c r="B305" t="s">
        <v>266</v>
      </c>
      <c r="C305" t="s">
        <v>266</v>
      </c>
      <c r="D305" t="s">
        <v>8</v>
      </c>
      <c r="E305" t="s">
        <v>914</v>
      </c>
      <c r="F305" t="s">
        <v>1223</v>
      </c>
      <c r="G305" t="str">
        <f t="shared" si="4"/>
        <v>new HoloCard("Smeargle", Pokedex.Smeargle, HoloRarity.DP_REVERSE_MIRROR_HOLO, Types.Colorless, Sets.Secret_Wonders, 66),</v>
      </c>
    </row>
    <row r="306" spans="1:7" x14ac:dyDescent="0.3">
      <c r="A306">
        <v>67</v>
      </c>
      <c r="B306" t="s">
        <v>246</v>
      </c>
      <c r="C306" t="s">
        <v>246</v>
      </c>
      <c r="D306" t="s">
        <v>1</v>
      </c>
      <c r="E306" t="s">
        <v>914</v>
      </c>
      <c r="F306" t="s">
        <v>1223</v>
      </c>
      <c r="G306" t="str">
        <f t="shared" si="4"/>
        <v>new HoloCard("Smoochum", Pokedex.Smoochum, HoloRarity.DP_REVERSE_MIRROR_HOLO, Types.Psychic, Sets.Secret_Wonders, 67),</v>
      </c>
    </row>
    <row r="307" spans="1:7" x14ac:dyDescent="0.3">
      <c r="A307">
        <v>68</v>
      </c>
      <c r="B307" t="s">
        <v>1088</v>
      </c>
      <c r="C307" t="s">
        <v>1221</v>
      </c>
      <c r="D307" t="s">
        <v>1</v>
      </c>
      <c r="E307" t="s">
        <v>914</v>
      </c>
      <c r="F307" t="s">
        <v>1223</v>
      </c>
      <c r="G307" t="str">
        <f t="shared" si="4"/>
        <v>new HoloCard("Unown K", Pokedex.Unown, HoloRarity.DP_REVERSE_MIRROR_HOLO, Types.Psychic, Sets.Secret_Wonders, 68),</v>
      </c>
    </row>
    <row r="308" spans="1:7" x14ac:dyDescent="0.3">
      <c r="A308">
        <v>69</v>
      </c>
      <c r="B308" t="s">
        <v>1089</v>
      </c>
      <c r="C308" t="s">
        <v>1221</v>
      </c>
      <c r="D308" t="s">
        <v>1</v>
      </c>
      <c r="E308" t="s">
        <v>914</v>
      </c>
      <c r="F308" t="s">
        <v>1223</v>
      </c>
      <c r="G308" t="str">
        <f t="shared" si="4"/>
        <v>new HoloCard("Unown N", Pokedex.Unown, HoloRarity.DP_REVERSE_MIRROR_HOLO, Types.Psychic, Sets.Secret_Wonders, 69),</v>
      </c>
    </row>
    <row r="309" spans="1:7" x14ac:dyDescent="0.3">
      <c r="A309">
        <v>70</v>
      </c>
      <c r="B309" t="s">
        <v>1090</v>
      </c>
      <c r="C309" t="s">
        <v>1221</v>
      </c>
      <c r="D309" t="s">
        <v>1</v>
      </c>
      <c r="E309" t="s">
        <v>914</v>
      </c>
      <c r="F309" t="s">
        <v>1223</v>
      </c>
      <c r="G309" t="str">
        <f t="shared" si="4"/>
        <v>new HoloCard("Unown O", Pokedex.Unown, HoloRarity.DP_REVERSE_MIRROR_HOLO, Types.Psychic, Sets.Secret_Wonders, 70),</v>
      </c>
    </row>
    <row r="310" spans="1:7" x14ac:dyDescent="0.3">
      <c r="A310">
        <v>71</v>
      </c>
      <c r="B310" t="s">
        <v>1091</v>
      </c>
      <c r="C310" t="s">
        <v>1221</v>
      </c>
      <c r="D310" t="s">
        <v>1</v>
      </c>
      <c r="E310" t="s">
        <v>914</v>
      </c>
      <c r="F310" t="s">
        <v>1223</v>
      </c>
      <c r="G310" t="str">
        <f t="shared" si="4"/>
        <v>new HoloCard("Unown X", Pokedex.Unown, HoloRarity.DP_REVERSE_MIRROR_HOLO, Types.Psychic, Sets.Secret_Wonders, 71),</v>
      </c>
    </row>
    <row r="311" spans="1:7" x14ac:dyDescent="0.3">
      <c r="A311">
        <v>72</v>
      </c>
      <c r="B311" t="s">
        <v>1092</v>
      </c>
      <c r="C311" t="s">
        <v>1221</v>
      </c>
      <c r="D311" t="s">
        <v>1</v>
      </c>
      <c r="E311" t="s">
        <v>914</v>
      </c>
      <c r="F311" t="s">
        <v>1223</v>
      </c>
      <c r="G311" t="str">
        <f t="shared" si="4"/>
        <v>new HoloCard("Unown Z", Pokedex.Unown, HoloRarity.DP_REVERSE_MIRROR_HOLO, Types.Psychic, Sets.Secret_Wonders, 72),</v>
      </c>
    </row>
    <row r="312" spans="1:7" x14ac:dyDescent="0.3">
      <c r="A312">
        <v>73</v>
      </c>
      <c r="B312" t="s">
        <v>340</v>
      </c>
      <c r="C312" t="s">
        <v>340</v>
      </c>
      <c r="D312" t="s">
        <v>22</v>
      </c>
      <c r="E312" t="s">
        <v>914</v>
      </c>
      <c r="F312" t="s">
        <v>1223</v>
      </c>
      <c r="G312" t="str">
        <f t="shared" si="4"/>
        <v>new HoloCard("Venomoth", Pokedex.Venomoth, HoloRarity.DP_REVERSE_MIRROR_HOLO, Types.Grass, Sets.Secret_Wonders, 73),</v>
      </c>
    </row>
    <row r="313" spans="1:7" x14ac:dyDescent="0.3">
      <c r="A313">
        <v>74</v>
      </c>
      <c r="B313" t="s">
        <v>598</v>
      </c>
      <c r="C313" t="s">
        <v>598</v>
      </c>
      <c r="D313" t="s">
        <v>18</v>
      </c>
      <c r="E313" t="s">
        <v>914</v>
      </c>
      <c r="F313" t="s">
        <v>1223</v>
      </c>
      <c r="G313" t="str">
        <f t="shared" si="4"/>
        <v>new HoloCard("Vibrava", Pokedex.Vibrava, HoloRarity.DP_REVERSE_MIRROR_HOLO, Types.Fighting, Sets.Secret_Wonders, 74),</v>
      </c>
    </row>
    <row r="314" spans="1:7" x14ac:dyDescent="0.3">
      <c r="A314">
        <v>75</v>
      </c>
      <c r="B314" t="s">
        <v>124</v>
      </c>
      <c r="C314" t="s">
        <v>124</v>
      </c>
      <c r="D314" t="s">
        <v>3</v>
      </c>
      <c r="E314" t="s">
        <v>914</v>
      </c>
      <c r="F314" t="s">
        <v>1223</v>
      </c>
      <c r="G314" t="str">
        <f t="shared" si="4"/>
        <v>new HoloCard("Wartortle", Pokedex.Wartortle, HoloRarity.DP_REVERSE_MIRROR_HOLO, Types.Water, Sets.Secret_Wonders, 75),</v>
      </c>
    </row>
    <row r="315" spans="1:7" x14ac:dyDescent="0.3">
      <c r="A315">
        <v>76</v>
      </c>
      <c r="B315" t="s">
        <v>599</v>
      </c>
      <c r="C315" t="s">
        <v>599</v>
      </c>
      <c r="D315" t="s">
        <v>8</v>
      </c>
      <c r="E315" t="s">
        <v>914</v>
      </c>
      <c r="F315" t="s">
        <v>1223</v>
      </c>
      <c r="G315" t="str">
        <f t="shared" si="4"/>
        <v>new HoloCard("Bagon", Pokedex.Bagon, HoloRarity.DP_REVERSE_MIRROR_HOLO, Types.Colorless, Sets.Secret_Wonders, 76),</v>
      </c>
    </row>
    <row r="316" spans="1:7" x14ac:dyDescent="0.3">
      <c r="A316">
        <v>77</v>
      </c>
      <c r="B316" t="s">
        <v>74</v>
      </c>
      <c r="C316" t="s">
        <v>74</v>
      </c>
      <c r="D316" t="s">
        <v>22</v>
      </c>
      <c r="E316" t="s">
        <v>914</v>
      </c>
      <c r="F316" t="s">
        <v>1223</v>
      </c>
      <c r="G316" t="str">
        <f t="shared" si="4"/>
        <v>new HoloCard("Bulbasaur", Pokedex.Bulbasaur, HoloRarity.DP_REVERSE_MIRROR_HOLO, Types.Grass, Sets.Secret_Wonders, 77),</v>
      </c>
    </row>
    <row r="317" spans="1:7" x14ac:dyDescent="0.3">
      <c r="A317">
        <v>78</v>
      </c>
      <c r="B317" t="s">
        <v>1093</v>
      </c>
      <c r="C317" t="s">
        <v>996</v>
      </c>
      <c r="D317" t="s">
        <v>22</v>
      </c>
      <c r="E317" t="s">
        <v>914</v>
      </c>
      <c r="F317" t="s">
        <v>1223</v>
      </c>
      <c r="G317" t="str">
        <f t="shared" si="4"/>
        <v>new HoloCard("Burmy Plant Cloak", Pokedex.Burmy, HoloRarity.DP_REVERSE_MIRROR_HOLO, Types.Grass, Sets.Secret_Wonders, 78),</v>
      </c>
    </row>
    <row r="318" spans="1:7" x14ac:dyDescent="0.3">
      <c r="A318">
        <v>79</v>
      </c>
      <c r="B318" t="s">
        <v>1094</v>
      </c>
      <c r="C318" t="s">
        <v>996</v>
      </c>
      <c r="D318" t="s">
        <v>22</v>
      </c>
      <c r="E318" t="s">
        <v>914</v>
      </c>
      <c r="F318" t="s">
        <v>1223</v>
      </c>
      <c r="G318" t="str">
        <f t="shared" si="4"/>
        <v>new HoloCard("Burmy Sandy Cloak", Pokedex.Burmy, HoloRarity.DP_REVERSE_MIRROR_HOLO, Types.Grass, Sets.Secret_Wonders, 79),</v>
      </c>
    </row>
    <row r="319" spans="1:7" x14ac:dyDescent="0.3">
      <c r="A319">
        <v>80</v>
      </c>
      <c r="B319" t="s">
        <v>1095</v>
      </c>
      <c r="C319" t="s">
        <v>996</v>
      </c>
      <c r="D319" t="s">
        <v>22</v>
      </c>
      <c r="E319" t="s">
        <v>914</v>
      </c>
      <c r="F319" t="s">
        <v>1223</v>
      </c>
      <c r="G319" t="str">
        <f t="shared" si="4"/>
        <v>new HoloCard("Burmy Trash Cloak", Pokedex.Burmy, HoloRarity.DP_REVERSE_MIRROR_HOLO, Types.Grass, Sets.Secret_Wonders, 80),</v>
      </c>
    </row>
    <row r="320" spans="1:7" x14ac:dyDescent="0.3">
      <c r="A320">
        <v>81</v>
      </c>
      <c r="B320" t="s">
        <v>545</v>
      </c>
      <c r="C320" t="s">
        <v>545</v>
      </c>
      <c r="D320" t="s">
        <v>146</v>
      </c>
      <c r="E320" t="s">
        <v>914</v>
      </c>
      <c r="F320" t="s">
        <v>1223</v>
      </c>
      <c r="G320" t="str">
        <f t="shared" si="4"/>
        <v>new HoloCard("Carvanha", Pokedex.Carvanha, HoloRarity.DP_REVERSE_MIRROR_HOLO, Types.Darkness, Sets.Secret_Wonders, 81),</v>
      </c>
    </row>
    <row r="321" spans="1:7" x14ac:dyDescent="0.3">
      <c r="A321">
        <v>82</v>
      </c>
      <c r="B321" t="s">
        <v>76</v>
      </c>
      <c r="C321" t="s">
        <v>76</v>
      </c>
      <c r="D321" t="s">
        <v>5</v>
      </c>
      <c r="E321" t="s">
        <v>914</v>
      </c>
      <c r="F321" t="s">
        <v>1223</v>
      </c>
      <c r="G321" t="str">
        <f t="shared" si="4"/>
        <v>new HoloCard("Charmander", Pokedex.Charmander, HoloRarity.DP_REVERSE_MIRROR_HOLO, Types.Fire, Sets.Secret_Wonders, 82),</v>
      </c>
    </row>
    <row r="322" spans="1:7" x14ac:dyDescent="0.3">
      <c r="A322">
        <v>83</v>
      </c>
      <c r="B322" t="s">
        <v>191</v>
      </c>
      <c r="C322" t="s">
        <v>191</v>
      </c>
      <c r="D322" t="s">
        <v>8</v>
      </c>
      <c r="E322" t="s">
        <v>914</v>
      </c>
      <c r="F322" t="s">
        <v>1223</v>
      </c>
      <c r="G322" t="str">
        <f t="shared" ref="G322:G385" si="5">"new HoloCard(""" &amp; B322 &amp; """, Pokedex." &amp; C322 &amp; ", HoloRarity." &amp; F322 &amp; ", Types." &amp; D322 &amp; ", Sets." &amp; E322 &amp; ", " &amp; A322 &amp; "),"</f>
        <v>new HoloCard("Clefairy", Pokedex.Clefairy, HoloRarity.DP_REVERSE_MIRROR_HOLO, Types.Colorless, Sets.Secret_Wonders, 83),</v>
      </c>
    </row>
    <row r="323" spans="1:7" x14ac:dyDescent="0.3">
      <c r="A323">
        <v>84</v>
      </c>
      <c r="B323" t="s">
        <v>192</v>
      </c>
      <c r="C323" t="s">
        <v>192</v>
      </c>
      <c r="D323" t="s">
        <v>3</v>
      </c>
      <c r="E323" t="s">
        <v>914</v>
      </c>
      <c r="F323" t="s">
        <v>1223</v>
      </c>
      <c r="G323" t="str">
        <f t="shared" si="5"/>
        <v>new HoloCard("Corsola", Pokedex.Corsola, HoloRarity.DP_REVERSE_MIRROR_HOLO, Types.Water, Sets.Secret_Wonders, 84),</v>
      </c>
    </row>
    <row r="324" spans="1:7" x14ac:dyDescent="0.3">
      <c r="A324">
        <v>85</v>
      </c>
      <c r="B324" t="s">
        <v>195</v>
      </c>
      <c r="C324" t="s">
        <v>195</v>
      </c>
      <c r="D324" t="s">
        <v>18</v>
      </c>
      <c r="E324" t="s">
        <v>914</v>
      </c>
      <c r="F324" t="s">
        <v>1223</v>
      </c>
      <c r="G324" t="str">
        <f t="shared" si="5"/>
        <v>new HoloCard("Diglett", Pokedex.Diglett, HoloRarity.DP_REVERSE_MIRROR_HOLO, Types.Fighting, Sets.Secret_Wonders, 85),</v>
      </c>
    </row>
    <row r="325" spans="1:7" x14ac:dyDescent="0.3">
      <c r="A325">
        <v>86</v>
      </c>
      <c r="B325" t="s">
        <v>587</v>
      </c>
      <c r="C325" t="s">
        <v>587</v>
      </c>
      <c r="D325" t="s">
        <v>1</v>
      </c>
      <c r="E325" t="s">
        <v>914</v>
      </c>
      <c r="F325" t="s">
        <v>1223</v>
      </c>
      <c r="G325" t="str">
        <f t="shared" si="5"/>
        <v>new HoloCard("Duskull", Pokedex.Duskull, HoloRarity.DP_REVERSE_MIRROR_HOLO, Types.Psychic, Sets.Secret_Wonders, 86),</v>
      </c>
    </row>
    <row r="326" spans="1:7" x14ac:dyDescent="0.3">
      <c r="A326">
        <v>87</v>
      </c>
      <c r="B326" t="s">
        <v>183</v>
      </c>
      <c r="C326" t="s">
        <v>183</v>
      </c>
      <c r="D326" t="s">
        <v>11</v>
      </c>
      <c r="E326" t="s">
        <v>914</v>
      </c>
      <c r="F326" t="s">
        <v>1223</v>
      </c>
      <c r="G326" t="str">
        <f t="shared" si="5"/>
        <v>new HoloCard("Electabuzz", Pokedex.Electabuzz, HoloRarity.DP_REVERSE_MIRROR_HOLO, Types.Lightning, Sets.Secret_Wonders, 87),</v>
      </c>
    </row>
    <row r="327" spans="1:7" x14ac:dyDescent="0.3">
      <c r="A327">
        <v>88</v>
      </c>
      <c r="B327" t="s">
        <v>84</v>
      </c>
      <c r="C327" t="s">
        <v>84</v>
      </c>
      <c r="D327" t="s">
        <v>1</v>
      </c>
      <c r="E327" t="s">
        <v>914</v>
      </c>
      <c r="F327" t="s">
        <v>1223</v>
      </c>
      <c r="G327" t="str">
        <f t="shared" si="5"/>
        <v>new HoloCard("Grimer", Pokedex.Grimer, HoloRarity.DP_REVERSE_MIRROR_HOLO, Types.Psychic, Sets.Secret_Wonders, 88),</v>
      </c>
    </row>
    <row r="328" spans="1:7" x14ac:dyDescent="0.3">
      <c r="A328">
        <v>89</v>
      </c>
      <c r="B328" t="s">
        <v>51</v>
      </c>
      <c r="C328" t="s">
        <v>51</v>
      </c>
      <c r="D328" t="s">
        <v>5</v>
      </c>
      <c r="E328" t="s">
        <v>914</v>
      </c>
      <c r="F328" t="s">
        <v>1223</v>
      </c>
      <c r="G328" t="str">
        <f t="shared" si="5"/>
        <v>new HoloCard("Growlithe", Pokedex.Growlithe, HoloRarity.DP_REVERSE_MIRROR_HOLO, Types.Fire, Sets.Secret_Wonders, 89),</v>
      </c>
    </row>
    <row r="329" spans="1:7" x14ac:dyDescent="0.3">
      <c r="A329">
        <v>90</v>
      </c>
      <c r="B329" t="s">
        <v>198</v>
      </c>
      <c r="C329" t="s">
        <v>198</v>
      </c>
      <c r="D329" t="s">
        <v>22</v>
      </c>
      <c r="E329" t="s">
        <v>914</v>
      </c>
      <c r="F329" t="s">
        <v>1223</v>
      </c>
      <c r="G329" t="str">
        <f t="shared" si="5"/>
        <v>new HoloCard("Hoppip", Pokedex.Hoppip, HoloRarity.DP_REVERSE_MIRROR_HOLO, Types.Grass, Sets.Secret_Wonders, 90),</v>
      </c>
    </row>
    <row r="330" spans="1:7" x14ac:dyDescent="0.3">
      <c r="A330">
        <v>91</v>
      </c>
      <c r="B330" t="s">
        <v>257</v>
      </c>
      <c r="C330" t="s">
        <v>257</v>
      </c>
      <c r="D330" t="s">
        <v>8</v>
      </c>
      <c r="E330" t="s">
        <v>914</v>
      </c>
      <c r="F330" t="s">
        <v>1223</v>
      </c>
      <c r="G330" t="str">
        <f t="shared" si="5"/>
        <v>new HoloCard("Lickitung", Pokedex.Lickitung, HoloRarity.DP_REVERSE_MIRROR_HOLO, Types.Colorless, Sets.Secret_Wonders, 91),</v>
      </c>
    </row>
    <row r="331" spans="1:7" x14ac:dyDescent="0.3">
      <c r="A331">
        <v>92</v>
      </c>
      <c r="B331" t="s">
        <v>588</v>
      </c>
      <c r="C331" t="s">
        <v>588</v>
      </c>
      <c r="D331" t="s">
        <v>3</v>
      </c>
      <c r="E331" t="s">
        <v>914</v>
      </c>
      <c r="F331" t="s">
        <v>1223</v>
      </c>
      <c r="G331" t="str">
        <f t="shared" si="5"/>
        <v>new HoloCard("Lotad", Pokedex.Lotad, HoloRarity.DP_REVERSE_MIRROR_HOLO, Types.Water, Sets.Secret_Wonders, 92),</v>
      </c>
    </row>
    <row r="332" spans="1:7" x14ac:dyDescent="0.3">
      <c r="A332">
        <v>93</v>
      </c>
      <c r="B332" t="s">
        <v>186</v>
      </c>
      <c r="C332" t="s">
        <v>186</v>
      </c>
      <c r="D332" t="s">
        <v>5</v>
      </c>
      <c r="E332" t="s">
        <v>914</v>
      </c>
      <c r="F332" t="s">
        <v>1223</v>
      </c>
      <c r="G332" t="str">
        <f t="shared" si="5"/>
        <v>new HoloCard("Magmar", Pokedex.Magmar, HoloRarity.DP_REVERSE_MIRROR_HOLO, Types.Fire, Sets.Secret_Wonders, 93),</v>
      </c>
    </row>
    <row r="333" spans="1:7" x14ac:dyDescent="0.3">
      <c r="A333">
        <v>94</v>
      </c>
      <c r="B333" t="s">
        <v>203</v>
      </c>
      <c r="C333" t="s">
        <v>203</v>
      </c>
      <c r="D333" t="s">
        <v>11</v>
      </c>
      <c r="E333" t="s">
        <v>914</v>
      </c>
      <c r="F333" t="s">
        <v>1223</v>
      </c>
      <c r="G333" t="str">
        <f t="shared" si="5"/>
        <v>new HoloCard("Mareep", Pokedex.Mareep, HoloRarity.DP_REVERSE_MIRROR_HOLO, Types.Lightning, Sets.Secret_Wonders, 94),</v>
      </c>
    </row>
    <row r="334" spans="1:7" x14ac:dyDescent="0.3">
      <c r="A334">
        <v>95</v>
      </c>
      <c r="B334" t="s">
        <v>327</v>
      </c>
      <c r="C334" t="s">
        <v>327</v>
      </c>
      <c r="D334" t="s">
        <v>146</v>
      </c>
      <c r="E334" t="s">
        <v>914</v>
      </c>
      <c r="F334" t="s">
        <v>1223</v>
      </c>
      <c r="G334" t="str">
        <f t="shared" si="5"/>
        <v>new HoloCard("Murkrow", Pokedex.Murkrow, HoloRarity.DP_REVERSE_MIRROR_HOLO, Types.Darkness, Sets.Secret_Wonders, 95),</v>
      </c>
    </row>
    <row r="335" spans="1:7" x14ac:dyDescent="0.3">
      <c r="A335">
        <v>96</v>
      </c>
      <c r="B335" t="s">
        <v>328</v>
      </c>
      <c r="C335" t="s">
        <v>328</v>
      </c>
      <c r="D335" t="s">
        <v>1</v>
      </c>
      <c r="E335" t="s">
        <v>914</v>
      </c>
      <c r="F335" t="s">
        <v>1223</v>
      </c>
      <c r="G335" t="str">
        <f t="shared" si="5"/>
        <v>new HoloCard("Natu", Pokedex.Natu, HoloRarity.DP_REVERSE_MIRROR_HOLO, Types.Psychic, Sets.Secret_Wonders, 96),</v>
      </c>
    </row>
    <row r="336" spans="1:7" x14ac:dyDescent="0.3">
      <c r="A336">
        <v>97</v>
      </c>
      <c r="B336" t="s">
        <v>89</v>
      </c>
      <c r="C336" t="s">
        <v>126</v>
      </c>
      <c r="D336" t="s">
        <v>1</v>
      </c>
      <c r="E336" t="s">
        <v>914</v>
      </c>
      <c r="F336" t="s">
        <v>1223</v>
      </c>
      <c r="G336" t="str">
        <f t="shared" si="5"/>
        <v>new HoloCard("Nidoran♂", Pokedex.Nidoran_M, HoloRarity.DP_REVERSE_MIRROR_HOLO, Types.Psychic, Sets.Secret_Wonders, 97),</v>
      </c>
    </row>
    <row r="337" spans="1:7" x14ac:dyDescent="0.3">
      <c r="A337">
        <v>98</v>
      </c>
      <c r="B337" t="s">
        <v>261</v>
      </c>
      <c r="C337" t="s">
        <v>261</v>
      </c>
      <c r="D337" t="s">
        <v>18</v>
      </c>
      <c r="E337" t="s">
        <v>914</v>
      </c>
      <c r="F337" t="s">
        <v>1223</v>
      </c>
      <c r="G337" t="str">
        <f t="shared" si="5"/>
        <v>new HoloCard("Phanpy", Pokedex.Phanpy, HoloRarity.DP_REVERSE_MIRROR_HOLO, Types.Fighting, Sets.Secret_Wonders, 98),</v>
      </c>
    </row>
    <row r="338" spans="1:7" x14ac:dyDescent="0.3">
      <c r="A338">
        <v>99</v>
      </c>
      <c r="B338" t="s">
        <v>91</v>
      </c>
      <c r="C338" t="s">
        <v>91</v>
      </c>
      <c r="D338" t="s">
        <v>8</v>
      </c>
      <c r="E338" t="s">
        <v>914</v>
      </c>
      <c r="F338" t="s">
        <v>1223</v>
      </c>
      <c r="G338" t="str">
        <f t="shared" si="5"/>
        <v>new HoloCard("Pidgey", Pokedex.Pidgey, HoloRarity.DP_REVERSE_MIRROR_HOLO, Types.Colorless, Sets.Secret_Wonders, 99),</v>
      </c>
    </row>
    <row r="339" spans="1:7" x14ac:dyDescent="0.3">
      <c r="A339">
        <v>100</v>
      </c>
      <c r="B339" t="s">
        <v>94</v>
      </c>
      <c r="C339" t="s">
        <v>94</v>
      </c>
      <c r="D339" t="s">
        <v>3</v>
      </c>
      <c r="E339" t="s">
        <v>914</v>
      </c>
      <c r="F339" t="s">
        <v>1223</v>
      </c>
      <c r="G339" t="str">
        <f t="shared" si="5"/>
        <v>new HoloCard("Psyduck", Pokedex.Psyduck, HoloRarity.DP_REVERSE_MIRROR_HOLO, Types.Water, Sets.Secret_Wonders, 100),</v>
      </c>
    </row>
    <row r="340" spans="1:7" x14ac:dyDescent="0.3">
      <c r="A340">
        <v>101</v>
      </c>
      <c r="B340" t="s">
        <v>207</v>
      </c>
      <c r="C340" t="s">
        <v>207</v>
      </c>
      <c r="D340" t="s">
        <v>3</v>
      </c>
      <c r="E340" t="s">
        <v>914</v>
      </c>
      <c r="F340" t="s">
        <v>1223</v>
      </c>
      <c r="G340" t="str">
        <f t="shared" si="5"/>
        <v>new HoloCard("Qwilfish", Pokedex.Qwilfish, HoloRarity.DP_REVERSE_MIRROR_HOLO, Types.Water, Sets.Secret_Wonders, 101),</v>
      </c>
    </row>
    <row r="341" spans="1:7" x14ac:dyDescent="0.3">
      <c r="A341">
        <v>102</v>
      </c>
      <c r="B341" t="s">
        <v>549</v>
      </c>
      <c r="C341" t="s">
        <v>549</v>
      </c>
      <c r="D341" t="s">
        <v>1</v>
      </c>
      <c r="E341" t="s">
        <v>914</v>
      </c>
      <c r="F341" t="s">
        <v>1223</v>
      </c>
      <c r="G341" t="str">
        <f t="shared" si="5"/>
        <v>new HoloCard("Ralts", Pokedex.Ralts, HoloRarity.DP_REVERSE_MIRROR_HOLO, Types.Psychic, Sets.Secret_Wonders, 102),</v>
      </c>
    </row>
    <row r="342" spans="1:7" x14ac:dyDescent="0.3">
      <c r="A342">
        <v>103</v>
      </c>
      <c r="B342" t="s">
        <v>95</v>
      </c>
      <c r="C342" t="s">
        <v>95</v>
      </c>
      <c r="D342" t="s">
        <v>8</v>
      </c>
      <c r="E342" t="s">
        <v>914</v>
      </c>
      <c r="F342" t="s">
        <v>1223</v>
      </c>
      <c r="G342" t="str">
        <f t="shared" si="5"/>
        <v>new HoloCard("Rattata", Pokedex.Rattata, HoloRarity.DP_REVERSE_MIRROR_HOLO, Types.Colorless, Sets.Secret_Wonders, 103),</v>
      </c>
    </row>
    <row r="343" spans="1:7" x14ac:dyDescent="0.3">
      <c r="A343">
        <v>104</v>
      </c>
      <c r="B343" t="s">
        <v>265</v>
      </c>
      <c r="C343" t="s">
        <v>265</v>
      </c>
      <c r="D343" t="s">
        <v>8</v>
      </c>
      <c r="E343" t="s">
        <v>914</v>
      </c>
      <c r="F343" t="s">
        <v>1223</v>
      </c>
      <c r="G343" t="str">
        <f t="shared" si="5"/>
        <v>new HoloCard("Sentret", Pokedex.Sentret, HoloRarity.DP_REVERSE_MIRROR_HOLO, Types.Colorless, Sets.Secret_Wonders, 104),</v>
      </c>
    </row>
    <row r="344" spans="1:7" x14ac:dyDescent="0.3">
      <c r="A344">
        <v>105</v>
      </c>
      <c r="B344" t="s">
        <v>208</v>
      </c>
      <c r="C344" t="s">
        <v>208</v>
      </c>
      <c r="D344" t="s">
        <v>3</v>
      </c>
      <c r="E344" t="s">
        <v>914</v>
      </c>
      <c r="F344" t="s">
        <v>1223</v>
      </c>
      <c r="G344" t="str">
        <f t="shared" si="5"/>
        <v>new HoloCard("Shellder", Pokedex.Shellder, HoloRarity.DP_REVERSE_MIRROR_HOLO, Types.Water, Sets.Secret_Wonders, 105),</v>
      </c>
    </row>
    <row r="345" spans="1:7" x14ac:dyDescent="0.3">
      <c r="A345">
        <v>106</v>
      </c>
      <c r="B345" t="s">
        <v>1096</v>
      </c>
      <c r="C345" t="s">
        <v>997</v>
      </c>
      <c r="D345" t="s">
        <v>3</v>
      </c>
      <c r="E345" t="s">
        <v>914</v>
      </c>
      <c r="F345" t="s">
        <v>1223</v>
      </c>
      <c r="G345" t="str">
        <f t="shared" si="5"/>
        <v>new HoloCard("Shellos East Sea", Pokedex.Shellos, HoloRarity.DP_REVERSE_MIRROR_HOLO, Types.Water, Sets.Secret_Wonders, 106),</v>
      </c>
    </row>
    <row r="346" spans="1:7" x14ac:dyDescent="0.3">
      <c r="A346">
        <v>107</v>
      </c>
      <c r="B346" t="s">
        <v>1097</v>
      </c>
      <c r="C346" t="s">
        <v>997</v>
      </c>
      <c r="D346" t="s">
        <v>3</v>
      </c>
      <c r="E346" t="s">
        <v>914</v>
      </c>
      <c r="F346" t="s">
        <v>1223</v>
      </c>
      <c r="G346" t="str">
        <f t="shared" si="5"/>
        <v>new HoloCard("Shellos West Sea", Pokedex.Shellos, HoloRarity.DP_REVERSE_MIRROR_HOLO, Types.Water, Sets.Secret_Wonders, 107),</v>
      </c>
    </row>
    <row r="347" spans="1:7" x14ac:dyDescent="0.3">
      <c r="A347">
        <v>108</v>
      </c>
      <c r="B347" t="s">
        <v>550</v>
      </c>
      <c r="C347" t="s">
        <v>550</v>
      </c>
      <c r="D347" t="s">
        <v>22</v>
      </c>
      <c r="E347" t="s">
        <v>914</v>
      </c>
      <c r="F347" t="s">
        <v>1223</v>
      </c>
      <c r="G347" t="str">
        <f t="shared" si="5"/>
        <v>new HoloCard("Shroomish", Pokedex.Shroomish, HoloRarity.DP_REVERSE_MIRROR_HOLO, Types.Grass, Sets.Secret_Wonders, 108),</v>
      </c>
    </row>
    <row r="348" spans="1:7" x14ac:dyDescent="0.3">
      <c r="A348">
        <v>109</v>
      </c>
      <c r="B348" t="s">
        <v>330</v>
      </c>
      <c r="C348" t="s">
        <v>330</v>
      </c>
      <c r="D348" t="s">
        <v>22</v>
      </c>
      <c r="E348" t="s">
        <v>914</v>
      </c>
      <c r="F348" t="s">
        <v>1223</v>
      </c>
      <c r="G348" t="str">
        <f t="shared" si="5"/>
        <v>new HoloCard("Shuckle", Pokedex.Shuckle, HoloRarity.DP_REVERSE_MIRROR_HOLO, Types.Grass, Sets.Secret_Wonders, 109),</v>
      </c>
    </row>
    <row r="349" spans="1:7" x14ac:dyDescent="0.3">
      <c r="A349">
        <v>110</v>
      </c>
      <c r="B349" t="s">
        <v>601</v>
      </c>
      <c r="C349" t="s">
        <v>601</v>
      </c>
      <c r="D349" t="s">
        <v>1</v>
      </c>
      <c r="E349" t="s">
        <v>914</v>
      </c>
      <c r="F349" t="s">
        <v>1223</v>
      </c>
      <c r="G349" t="str">
        <f t="shared" si="5"/>
        <v>new HoloCard("Shuppet", Pokedex.Shuppet, HoloRarity.DP_REVERSE_MIRROR_HOLO, Types.Psychic, Sets.Secret_Wonders, 110),</v>
      </c>
    </row>
    <row r="350" spans="1:7" x14ac:dyDescent="0.3">
      <c r="A350">
        <v>111</v>
      </c>
      <c r="B350" t="s">
        <v>670</v>
      </c>
      <c r="C350" t="s">
        <v>670</v>
      </c>
      <c r="D350" t="s">
        <v>8</v>
      </c>
      <c r="E350" t="s">
        <v>914</v>
      </c>
      <c r="F350" t="s">
        <v>1223</v>
      </c>
      <c r="G350" t="str">
        <f t="shared" si="5"/>
        <v>new HoloCard("Spinda", Pokedex.Spinda, HoloRarity.DP_REVERSE_MIRROR_HOLO, Types.Colorless, Sets.Secret_Wonders, 111),</v>
      </c>
    </row>
    <row r="351" spans="1:7" x14ac:dyDescent="0.3">
      <c r="A351">
        <v>112</v>
      </c>
      <c r="B351" t="s">
        <v>101</v>
      </c>
      <c r="C351" t="s">
        <v>101</v>
      </c>
      <c r="D351" t="s">
        <v>3</v>
      </c>
      <c r="E351" t="s">
        <v>914</v>
      </c>
      <c r="F351" t="s">
        <v>1223</v>
      </c>
      <c r="G351" t="str">
        <f t="shared" si="5"/>
        <v>new HoloCard("Squirtle", Pokedex.Squirtle, HoloRarity.DP_REVERSE_MIRROR_HOLO, Types.Water, Sets.Secret_Wonders, 112),</v>
      </c>
    </row>
    <row r="352" spans="1:7" x14ac:dyDescent="0.3">
      <c r="A352">
        <v>113</v>
      </c>
      <c r="B352" t="s">
        <v>333</v>
      </c>
      <c r="C352" t="s">
        <v>333</v>
      </c>
      <c r="D352" t="s">
        <v>8</v>
      </c>
      <c r="E352" t="s">
        <v>914</v>
      </c>
      <c r="F352" t="s">
        <v>1223</v>
      </c>
      <c r="G352" t="str">
        <f t="shared" si="5"/>
        <v>new HoloCard("Stantler", Pokedex.Stantler, HoloRarity.DP_REVERSE_MIRROR_HOLO, Types.Colorless, Sets.Secret_Wonders, 113),</v>
      </c>
    </row>
    <row r="353" spans="1:7" x14ac:dyDescent="0.3">
      <c r="A353">
        <v>114</v>
      </c>
      <c r="B353" t="s">
        <v>336</v>
      </c>
      <c r="C353" t="s">
        <v>336</v>
      </c>
      <c r="D353" t="s">
        <v>22</v>
      </c>
      <c r="E353" t="s">
        <v>914</v>
      </c>
      <c r="F353" t="s">
        <v>1223</v>
      </c>
      <c r="G353" t="str">
        <f t="shared" si="5"/>
        <v>new HoloCard("Sunkern", Pokedex.Sunkern, HoloRarity.DP_REVERSE_MIRROR_HOLO, Types.Grass, Sets.Secret_Wonders, 114),</v>
      </c>
    </row>
    <row r="354" spans="1:7" x14ac:dyDescent="0.3">
      <c r="A354">
        <v>115</v>
      </c>
      <c r="B354" t="s">
        <v>590</v>
      </c>
      <c r="C354" t="s">
        <v>590</v>
      </c>
      <c r="D354" t="s">
        <v>18</v>
      </c>
      <c r="E354" t="s">
        <v>914</v>
      </c>
      <c r="F354" t="s">
        <v>1223</v>
      </c>
      <c r="G354" t="str">
        <f t="shared" si="5"/>
        <v>new HoloCard("Trapinch", Pokedex.Trapinch, HoloRarity.DP_REVERSE_MIRROR_HOLO, Types.Fighting, Sets.Secret_Wonders, 115),</v>
      </c>
    </row>
    <row r="355" spans="1:7" x14ac:dyDescent="0.3">
      <c r="A355">
        <v>116</v>
      </c>
      <c r="B355" t="s">
        <v>341</v>
      </c>
      <c r="C355" t="s">
        <v>341</v>
      </c>
      <c r="D355" t="s">
        <v>22</v>
      </c>
      <c r="E355" t="s">
        <v>914</v>
      </c>
      <c r="F355" t="s">
        <v>1223</v>
      </c>
      <c r="G355" t="str">
        <f t="shared" si="5"/>
        <v>new HoloCard("Venonat", Pokedex.Venonat, HoloRarity.DP_REVERSE_MIRROR_HOLO, Types.Grass, Sets.Secret_Wonders, 116),</v>
      </c>
    </row>
    <row r="356" spans="1:7" x14ac:dyDescent="0.3">
      <c r="A356">
        <v>117</v>
      </c>
      <c r="B356" t="s">
        <v>103</v>
      </c>
      <c r="C356" t="s">
        <v>103</v>
      </c>
      <c r="D356" t="s">
        <v>11</v>
      </c>
      <c r="E356" t="s">
        <v>914</v>
      </c>
      <c r="F356" t="s">
        <v>1223</v>
      </c>
      <c r="G356" t="str">
        <f t="shared" si="5"/>
        <v>new HoloCard("Voltorb", Pokedex.Voltorb, HoloRarity.DP_REVERSE_MIRROR_HOLO, Types.Lightning, Sets.Secret_Wonders, 117),</v>
      </c>
    </row>
    <row r="357" spans="1:7" x14ac:dyDescent="0.3">
      <c r="A357">
        <v>118</v>
      </c>
      <c r="B357" t="s">
        <v>250</v>
      </c>
      <c r="C357" t="s">
        <v>250</v>
      </c>
      <c r="D357" t="s">
        <v>3</v>
      </c>
      <c r="E357" t="s">
        <v>914</v>
      </c>
      <c r="F357" t="s">
        <v>1223</v>
      </c>
      <c r="G357" t="str">
        <f t="shared" si="5"/>
        <v>new HoloCard("Wooper", Pokedex.Wooper, HoloRarity.DP_REVERSE_MIRROR_HOLO, Types.Water, Sets.Secret_Wonders, 118),</v>
      </c>
    </row>
    <row r="358" spans="1:7" x14ac:dyDescent="0.3">
      <c r="A358">
        <v>119</v>
      </c>
      <c r="B358" t="s">
        <v>995</v>
      </c>
      <c r="C358" t="s">
        <v>127</v>
      </c>
      <c r="D358" t="s">
        <v>232</v>
      </c>
      <c r="E358" t="s">
        <v>914</v>
      </c>
      <c r="F358" t="s">
        <v>1223</v>
      </c>
      <c r="G358" t="str">
        <f t="shared" si="5"/>
        <v>new HoloCard("Bebe's Search", Pokedex.NVT, HoloRarity.DP_REVERSE_MIRROR_HOLO, Types.Supporter, Sets.Secret_Wonders, 119),</v>
      </c>
    </row>
    <row r="359" spans="1:7" x14ac:dyDescent="0.3">
      <c r="A359">
        <v>120</v>
      </c>
      <c r="B359" t="s">
        <v>1079</v>
      </c>
      <c r="C359" t="s">
        <v>127</v>
      </c>
      <c r="D359" t="s">
        <v>129</v>
      </c>
      <c r="E359" t="s">
        <v>914</v>
      </c>
      <c r="F359" t="s">
        <v>1223</v>
      </c>
      <c r="G359" t="str">
        <f t="shared" si="5"/>
        <v>new HoloCard("Night Maintenance", Pokedex.NVT, HoloRarity.DP_REVERSE_MIRROR_HOLO, Types.Item, Sets.Secret_Wonders, 120),</v>
      </c>
    </row>
    <row r="360" spans="1:7" x14ac:dyDescent="0.3">
      <c r="A360">
        <v>121</v>
      </c>
      <c r="B360" t="s">
        <v>1012</v>
      </c>
      <c r="C360" t="s">
        <v>127</v>
      </c>
      <c r="D360" t="s">
        <v>129</v>
      </c>
      <c r="E360" t="s">
        <v>914</v>
      </c>
      <c r="F360" t="s">
        <v>1223</v>
      </c>
      <c r="G360" t="str">
        <f t="shared" si="5"/>
        <v>new HoloCard("PlusPower", Pokedex.NVT, HoloRarity.DP_REVERSE_MIRROR_HOLO, Types.Item, Sets.Secret_Wonders, 121),</v>
      </c>
    </row>
    <row r="361" spans="1:7" x14ac:dyDescent="0.3">
      <c r="A361">
        <v>122</v>
      </c>
      <c r="B361" t="s">
        <v>998</v>
      </c>
      <c r="C361" t="s">
        <v>127</v>
      </c>
      <c r="D361" t="s">
        <v>232</v>
      </c>
      <c r="E361" t="s">
        <v>914</v>
      </c>
      <c r="F361" t="s">
        <v>1223</v>
      </c>
      <c r="G361" t="str">
        <f t="shared" si="5"/>
        <v>new HoloCard("Professor Oak's Visit", Pokedex.NVT, HoloRarity.DP_REVERSE_MIRROR_HOLO, Types.Supporter, Sets.Secret_Wonders, 122),</v>
      </c>
    </row>
    <row r="362" spans="1:7" x14ac:dyDescent="0.3">
      <c r="A362">
        <v>123</v>
      </c>
      <c r="B362" t="s">
        <v>984</v>
      </c>
      <c r="C362" t="s">
        <v>127</v>
      </c>
      <c r="D362" t="s">
        <v>232</v>
      </c>
      <c r="E362" t="s">
        <v>914</v>
      </c>
      <c r="F362" t="s">
        <v>1223</v>
      </c>
      <c r="G362" t="str">
        <f t="shared" si="5"/>
        <v>new HoloCard("Professor Rowan", Pokedex.NVT, HoloRarity.DP_REVERSE_MIRROR_HOLO, Types.Supporter, Sets.Secret_Wonders, 123),</v>
      </c>
    </row>
    <row r="363" spans="1:7" x14ac:dyDescent="0.3">
      <c r="A363">
        <v>124</v>
      </c>
      <c r="B363" t="s">
        <v>1066</v>
      </c>
      <c r="C363" t="s">
        <v>127</v>
      </c>
      <c r="D363" t="s">
        <v>232</v>
      </c>
      <c r="E363" t="s">
        <v>914</v>
      </c>
      <c r="F363" t="s">
        <v>1223</v>
      </c>
      <c r="G363" t="str">
        <f t="shared" si="5"/>
        <v>new HoloCard("Rival", Pokedex.NVT, HoloRarity.DP_REVERSE_MIRROR_HOLO, Types.Supporter, Sets.Secret_Wonders, 124),</v>
      </c>
    </row>
    <row r="364" spans="1:7" x14ac:dyDescent="0.3">
      <c r="A364">
        <v>125</v>
      </c>
      <c r="B364" t="s">
        <v>999</v>
      </c>
      <c r="C364" t="s">
        <v>127</v>
      </c>
      <c r="D364" t="s">
        <v>232</v>
      </c>
      <c r="E364" t="s">
        <v>914</v>
      </c>
      <c r="F364" t="s">
        <v>1223</v>
      </c>
      <c r="G364" t="str">
        <f t="shared" si="5"/>
        <v>new HoloCard("Roseanne's Research", Pokedex.NVT, HoloRarity.DP_REVERSE_MIRROR_HOLO, Types.Supporter, Sets.Secret_Wonders, 125),</v>
      </c>
    </row>
    <row r="365" spans="1:7" x14ac:dyDescent="0.3">
      <c r="A365">
        <v>126</v>
      </c>
      <c r="B365" t="s">
        <v>1098</v>
      </c>
      <c r="C365" t="s">
        <v>127</v>
      </c>
      <c r="D365" t="s">
        <v>232</v>
      </c>
      <c r="E365" t="s">
        <v>914</v>
      </c>
      <c r="F365" t="s">
        <v>1223</v>
      </c>
      <c r="G365" t="str">
        <f t="shared" si="5"/>
        <v>new HoloCard("Team Galactic's Mars", Pokedex.NVT, HoloRarity.DP_REVERSE_MIRROR_HOLO, Types.Supporter, Sets.Secret_Wonders, 126),</v>
      </c>
    </row>
    <row r="366" spans="1:7" x14ac:dyDescent="0.3">
      <c r="A366">
        <v>127</v>
      </c>
      <c r="B366" t="s">
        <v>116</v>
      </c>
      <c r="C366" t="s">
        <v>127</v>
      </c>
      <c r="D366" t="s">
        <v>129</v>
      </c>
      <c r="E366" t="s">
        <v>914</v>
      </c>
      <c r="F366" t="s">
        <v>1223</v>
      </c>
      <c r="G366" t="str">
        <f t="shared" si="5"/>
        <v>new HoloCard("Potion", Pokedex.NVT, HoloRarity.DP_REVERSE_MIRROR_HOLO, Types.Item, Sets.Secret_Wonders, 127),</v>
      </c>
    </row>
    <row r="367" spans="1:7" x14ac:dyDescent="0.3">
      <c r="A367">
        <v>128</v>
      </c>
      <c r="B367" t="s">
        <v>229</v>
      </c>
      <c r="C367" t="s">
        <v>127</v>
      </c>
      <c r="D367" t="s">
        <v>129</v>
      </c>
      <c r="E367" t="s">
        <v>914</v>
      </c>
      <c r="F367" t="s">
        <v>1223</v>
      </c>
      <c r="G367" t="str">
        <f t="shared" si="5"/>
        <v>new HoloCard("Switch", Pokedex.NVT, HoloRarity.DP_REVERSE_MIRROR_HOLO, Types.Item, Sets.Secret_Wonders, 128),</v>
      </c>
    </row>
    <row r="368" spans="1:7" x14ac:dyDescent="0.3">
      <c r="A368">
        <v>129</v>
      </c>
      <c r="B368" t="s">
        <v>230</v>
      </c>
      <c r="C368" t="s">
        <v>127</v>
      </c>
      <c r="D368" t="s">
        <v>128</v>
      </c>
      <c r="E368" t="s">
        <v>914</v>
      </c>
      <c r="F368" t="s">
        <v>1223</v>
      </c>
      <c r="G368" t="str">
        <f t="shared" si="5"/>
        <v>new HoloCard("Darkness Energy", Pokedex.NVT, HoloRarity.DP_REVERSE_MIRROR_HOLO, Types.Special_Energy, Sets.Secret_Wonders, 129),</v>
      </c>
    </row>
    <row r="369" spans="1:7" x14ac:dyDescent="0.3">
      <c r="A369">
        <v>130</v>
      </c>
      <c r="B369" t="s">
        <v>231</v>
      </c>
      <c r="C369" t="s">
        <v>127</v>
      </c>
      <c r="D369" t="s">
        <v>128</v>
      </c>
      <c r="E369" t="s">
        <v>914</v>
      </c>
      <c r="F369" t="s">
        <v>1223</v>
      </c>
      <c r="G369" t="str">
        <f t="shared" si="5"/>
        <v>new HoloCard("Metal Energy", Pokedex.NVT, HoloRarity.DP_REVERSE_MIRROR_HOLO, Types.Special_Energy, Sets.Secret_Wonders, 130),</v>
      </c>
    </row>
    <row r="370" spans="1:7" x14ac:dyDescent="0.3">
      <c r="A370">
        <v>1</v>
      </c>
      <c r="B370" t="s">
        <v>373</v>
      </c>
      <c r="C370" t="s">
        <v>373</v>
      </c>
      <c r="D370" t="s">
        <v>5</v>
      </c>
      <c r="E370" t="s">
        <v>923</v>
      </c>
      <c r="F370" t="s">
        <v>1223</v>
      </c>
      <c r="G370" t="str">
        <f t="shared" si="5"/>
        <v>new HoloCard("Blaziken", Pokedex.Blaziken, HoloRarity.DP_REVERSE_MIRROR_HOLO, Types.Fire, Sets.Great_Encounters, 1),</v>
      </c>
    </row>
    <row r="371" spans="1:7" x14ac:dyDescent="0.3">
      <c r="A371">
        <v>2</v>
      </c>
      <c r="B371" t="s">
        <v>915</v>
      </c>
      <c r="C371" t="s">
        <v>915</v>
      </c>
      <c r="D371" t="s">
        <v>1</v>
      </c>
      <c r="E371" t="s">
        <v>923</v>
      </c>
      <c r="F371" t="s">
        <v>1223</v>
      </c>
      <c r="G371" t="str">
        <f t="shared" si="5"/>
        <v>new HoloCard("Cresselia", Pokedex.Cresselia, HoloRarity.DP_REVERSE_MIRROR_HOLO, Types.Psychic, Sets.Great_Encounters, 2),</v>
      </c>
    </row>
    <row r="372" spans="1:7" x14ac:dyDescent="0.3">
      <c r="A372">
        <v>3</v>
      </c>
      <c r="B372" t="s">
        <v>916</v>
      </c>
      <c r="C372" t="s">
        <v>916</v>
      </c>
      <c r="D372" t="s">
        <v>146</v>
      </c>
      <c r="E372" t="s">
        <v>923</v>
      </c>
      <c r="F372" t="s">
        <v>1223</v>
      </c>
      <c r="G372" t="str">
        <f t="shared" si="5"/>
        <v>new HoloCard("Darkrai", Pokedex.Darkrai, HoloRarity.DP_REVERSE_MIRROR_HOLO, Types.Darkness, Sets.Great_Encounters, 3),</v>
      </c>
    </row>
    <row r="373" spans="1:7" x14ac:dyDescent="0.3">
      <c r="A373">
        <v>4</v>
      </c>
      <c r="B373" t="s">
        <v>916</v>
      </c>
      <c r="C373" t="s">
        <v>916</v>
      </c>
      <c r="D373" t="s">
        <v>146</v>
      </c>
      <c r="E373" t="s">
        <v>923</v>
      </c>
      <c r="F373" t="s">
        <v>1223</v>
      </c>
      <c r="G373" t="str">
        <f t="shared" si="5"/>
        <v>new HoloCard("Darkrai", Pokedex.Darkrai, HoloRarity.DP_REVERSE_MIRROR_HOLO, Types.Darkness, Sets.Great_Encounters, 4),</v>
      </c>
    </row>
    <row r="374" spans="1:7" x14ac:dyDescent="0.3">
      <c r="A374">
        <v>5</v>
      </c>
      <c r="B374" t="s">
        <v>917</v>
      </c>
      <c r="C374" t="s">
        <v>917</v>
      </c>
      <c r="D374" t="s">
        <v>11</v>
      </c>
      <c r="E374" t="s">
        <v>923</v>
      </c>
      <c r="F374" t="s">
        <v>1223</v>
      </c>
      <c r="G374" t="str">
        <f t="shared" si="5"/>
        <v>new HoloCard("Pachirisu", Pokedex.Pachirisu, HoloRarity.DP_REVERSE_MIRROR_HOLO, Types.Lightning, Sets.Great_Encounters, 5),</v>
      </c>
    </row>
    <row r="375" spans="1:7" x14ac:dyDescent="0.3">
      <c r="A375">
        <v>6</v>
      </c>
      <c r="B375" t="s">
        <v>918</v>
      </c>
      <c r="C375" t="s">
        <v>922</v>
      </c>
      <c r="D375" t="s">
        <v>8</v>
      </c>
      <c r="E375" t="s">
        <v>923</v>
      </c>
      <c r="F375" t="s">
        <v>1223</v>
      </c>
      <c r="G375" t="str">
        <f t="shared" si="5"/>
        <v>new HoloCard("Porygon-Z", Pokedex.Porygon_Z, HoloRarity.DP_REVERSE_MIRROR_HOLO, Types.Colorless, Sets.Great_Encounters, 6),</v>
      </c>
    </row>
    <row r="376" spans="1:7" x14ac:dyDescent="0.3">
      <c r="A376">
        <v>7</v>
      </c>
      <c r="B376" t="s">
        <v>919</v>
      </c>
      <c r="C376" t="s">
        <v>919</v>
      </c>
      <c r="D376" t="s">
        <v>11</v>
      </c>
      <c r="E376" t="s">
        <v>923</v>
      </c>
      <c r="F376" t="s">
        <v>1223</v>
      </c>
      <c r="G376" t="str">
        <f t="shared" si="5"/>
        <v>new HoloCard("Rotom", Pokedex.Rotom, HoloRarity.DP_REVERSE_MIRROR_HOLO, Types.Lightning, Sets.Great_Encounters, 7),</v>
      </c>
    </row>
    <row r="377" spans="1:7" x14ac:dyDescent="0.3">
      <c r="A377">
        <v>8</v>
      </c>
      <c r="B377" t="s">
        <v>381</v>
      </c>
      <c r="C377" t="s">
        <v>381</v>
      </c>
      <c r="D377" t="s">
        <v>22</v>
      </c>
      <c r="E377" t="s">
        <v>923</v>
      </c>
      <c r="F377" t="s">
        <v>1223</v>
      </c>
      <c r="G377" t="str">
        <f t="shared" si="5"/>
        <v>new HoloCard("Sceptile", Pokedex.Sceptile, HoloRarity.DP_REVERSE_MIRROR_HOLO, Types.Grass, Sets.Great_Encounters, 8),</v>
      </c>
    </row>
    <row r="378" spans="1:7" x14ac:dyDescent="0.3">
      <c r="A378">
        <v>9</v>
      </c>
      <c r="B378" t="s">
        <v>383</v>
      </c>
      <c r="C378" t="s">
        <v>383</v>
      </c>
      <c r="D378" t="s">
        <v>3</v>
      </c>
      <c r="E378" t="s">
        <v>923</v>
      </c>
      <c r="F378" t="s">
        <v>1223</v>
      </c>
      <c r="G378" t="str">
        <f t="shared" si="5"/>
        <v>new HoloCard("Swampert", Pokedex.Swampert, HoloRarity.DP_REVERSE_MIRROR_HOLO, Types.Water, Sets.Great_Encounters, 9),</v>
      </c>
    </row>
    <row r="379" spans="1:7" x14ac:dyDescent="0.3">
      <c r="A379">
        <v>10</v>
      </c>
      <c r="B379" t="s">
        <v>920</v>
      </c>
      <c r="C379" t="s">
        <v>920</v>
      </c>
      <c r="D379" t="s">
        <v>22</v>
      </c>
      <c r="E379" t="s">
        <v>923</v>
      </c>
      <c r="F379" t="s">
        <v>1223</v>
      </c>
      <c r="G379" t="str">
        <f t="shared" si="5"/>
        <v>new HoloCard("Tangrowth", Pokedex.Tangrowth, HoloRarity.DP_REVERSE_MIRROR_HOLO, Types.Grass, Sets.Great_Encounters, 10),</v>
      </c>
    </row>
    <row r="380" spans="1:7" x14ac:dyDescent="0.3">
      <c r="A380">
        <v>11</v>
      </c>
      <c r="B380" t="s">
        <v>921</v>
      </c>
      <c r="C380" t="s">
        <v>921</v>
      </c>
      <c r="D380" t="s">
        <v>8</v>
      </c>
      <c r="E380" t="s">
        <v>923</v>
      </c>
      <c r="F380" t="s">
        <v>1223</v>
      </c>
      <c r="G380" t="str">
        <f t="shared" si="5"/>
        <v>new HoloCard("Togekiss", Pokedex.Togekiss, HoloRarity.DP_REVERSE_MIRROR_HOLO, Types.Colorless, Sets.Great_Encounters, 11),</v>
      </c>
    </row>
    <row r="381" spans="1:7" x14ac:dyDescent="0.3">
      <c r="A381">
        <v>12</v>
      </c>
      <c r="B381" t="s">
        <v>403</v>
      </c>
      <c r="C381" t="s">
        <v>403</v>
      </c>
      <c r="D381" t="s">
        <v>8</v>
      </c>
      <c r="E381" t="s">
        <v>923</v>
      </c>
      <c r="F381" t="s">
        <v>1223</v>
      </c>
      <c r="G381" t="str">
        <f t="shared" si="5"/>
        <v>new HoloCard("Altaria", Pokedex.Altaria, HoloRarity.DP_REVERSE_MIRROR_HOLO, Types.Colorless, Sets.Great_Encounters, 12),</v>
      </c>
    </row>
    <row r="382" spans="1:7" x14ac:dyDescent="0.3">
      <c r="A382">
        <v>13</v>
      </c>
      <c r="B382" t="s">
        <v>26</v>
      </c>
      <c r="C382" t="s">
        <v>26</v>
      </c>
      <c r="D382" t="s">
        <v>22</v>
      </c>
      <c r="E382" t="s">
        <v>923</v>
      </c>
      <c r="F382" t="s">
        <v>1223</v>
      </c>
      <c r="G382" t="str">
        <f t="shared" si="5"/>
        <v>new HoloCard("Beedrill", Pokedex.Beedrill, HoloRarity.DP_REVERSE_MIRROR_HOLO, Types.Grass, Sets.Great_Encounters, 13),</v>
      </c>
    </row>
    <row r="383" spans="1:7" x14ac:dyDescent="0.3">
      <c r="A383">
        <v>14</v>
      </c>
      <c r="B383" t="s">
        <v>27</v>
      </c>
      <c r="C383" t="s">
        <v>27</v>
      </c>
      <c r="D383" t="s">
        <v>22</v>
      </c>
      <c r="E383" t="s">
        <v>923</v>
      </c>
      <c r="F383" t="s">
        <v>1223</v>
      </c>
      <c r="G383" t="str">
        <f t="shared" si="5"/>
        <v>new HoloCard("Butterfree", Pokedex.Butterfree, HoloRarity.DP_REVERSE_MIRROR_HOLO, Types.Grass, Sets.Great_Encounters, 14),</v>
      </c>
    </row>
    <row r="384" spans="1:7" x14ac:dyDescent="0.3">
      <c r="A384">
        <v>15</v>
      </c>
      <c r="B384" t="s">
        <v>430</v>
      </c>
      <c r="C384" t="s">
        <v>430</v>
      </c>
      <c r="D384" t="s">
        <v>18</v>
      </c>
      <c r="E384" t="s">
        <v>923</v>
      </c>
      <c r="F384" t="s">
        <v>1223</v>
      </c>
      <c r="G384" t="str">
        <f t="shared" si="5"/>
        <v>new HoloCard("Claydol", Pokedex.Claydol, HoloRarity.DP_REVERSE_MIRROR_HOLO, Types.Fighting, Sets.Great_Encounters, 15),</v>
      </c>
    </row>
    <row r="385" spans="1:7" x14ac:dyDescent="0.3">
      <c r="A385">
        <v>16</v>
      </c>
      <c r="B385" t="s">
        <v>881</v>
      </c>
      <c r="C385" t="s">
        <v>881</v>
      </c>
      <c r="D385" t="s">
        <v>143</v>
      </c>
      <c r="E385" t="s">
        <v>923</v>
      </c>
      <c r="F385" t="s">
        <v>1223</v>
      </c>
      <c r="G385" t="str">
        <f t="shared" si="5"/>
        <v>new HoloCard("Dialga", Pokedex.Dialga, HoloRarity.DP_REVERSE_MIRROR_HOLO, Types.Metal, Sets.Great_Encounters, 16),</v>
      </c>
    </row>
    <row r="386" spans="1:7" x14ac:dyDescent="0.3">
      <c r="A386">
        <v>17</v>
      </c>
      <c r="B386" t="s">
        <v>434</v>
      </c>
      <c r="C386" t="s">
        <v>434</v>
      </c>
      <c r="D386" t="s">
        <v>8</v>
      </c>
      <c r="E386" t="s">
        <v>923</v>
      </c>
      <c r="F386" t="s">
        <v>1223</v>
      </c>
      <c r="G386" t="str">
        <f t="shared" ref="G386:G449" si="6">"new HoloCard(""" &amp; B386 &amp; """, Pokedex." &amp; C386 &amp; ", HoloRarity." &amp; F386 &amp; ", Types." &amp; D386 &amp; ", Sets." &amp; E386 &amp; ", " &amp; A386 &amp; "),"</f>
        <v>new HoloCard("Exploud", Pokedex.Exploud, HoloRarity.DP_REVERSE_MIRROR_HOLO, Types.Colorless, Sets.Great_Encounters, 17),</v>
      </c>
    </row>
    <row r="387" spans="1:7" x14ac:dyDescent="0.3">
      <c r="A387">
        <v>18</v>
      </c>
      <c r="B387" t="s">
        <v>157</v>
      </c>
      <c r="C387" t="s">
        <v>157</v>
      </c>
      <c r="D387" t="s">
        <v>146</v>
      </c>
      <c r="E387" t="s">
        <v>923</v>
      </c>
      <c r="F387" t="s">
        <v>1223</v>
      </c>
      <c r="G387" t="str">
        <f t="shared" si="6"/>
        <v>new HoloCard("Houndoom", Pokedex.Houndoom, HoloRarity.DP_REVERSE_MIRROR_HOLO, Types.Darkness, Sets.Great_Encounters, 18),</v>
      </c>
    </row>
    <row r="388" spans="1:7" x14ac:dyDescent="0.3">
      <c r="A388">
        <v>19</v>
      </c>
      <c r="B388" t="s">
        <v>31</v>
      </c>
      <c r="C388" t="s">
        <v>31</v>
      </c>
      <c r="D388" t="s">
        <v>1</v>
      </c>
      <c r="E388" t="s">
        <v>923</v>
      </c>
      <c r="F388" t="s">
        <v>1223</v>
      </c>
      <c r="G388" t="str">
        <f t="shared" si="6"/>
        <v>new HoloCard("Hypno", Pokedex.Hypno, HoloRarity.DP_REVERSE_MIRROR_HOLO, Types.Psychic, Sets.Great_Encounters, 19),</v>
      </c>
    </row>
    <row r="389" spans="1:7" x14ac:dyDescent="0.3">
      <c r="A389">
        <v>20</v>
      </c>
      <c r="B389" t="s">
        <v>136</v>
      </c>
      <c r="C389" t="s">
        <v>136</v>
      </c>
      <c r="D389" t="s">
        <v>3</v>
      </c>
      <c r="E389" t="s">
        <v>923</v>
      </c>
      <c r="F389" t="s">
        <v>1223</v>
      </c>
      <c r="G389" t="str">
        <f t="shared" si="6"/>
        <v>new HoloCard("Kingler", Pokedex.Kingler, HoloRarity.DP_REVERSE_MIRROR_HOLO, Types.Water, Sets.Great_Encounters, 20),</v>
      </c>
    </row>
    <row r="390" spans="1:7" x14ac:dyDescent="0.3">
      <c r="A390">
        <v>21</v>
      </c>
      <c r="B390" t="s">
        <v>324</v>
      </c>
      <c r="C390" t="s">
        <v>324</v>
      </c>
      <c r="D390" t="s">
        <v>3</v>
      </c>
      <c r="E390" t="s">
        <v>923</v>
      </c>
      <c r="F390" t="s">
        <v>1223</v>
      </c>
      <c r="G390" t="str">
        <f t="shared" si="6"/>
        <v>new HoloCard("Lapras", Pokedex.Lapras, HoloRarity.DP_REVERSE_MIRROR_HOLO, Types.Water, Sets.Great_Encounters, 21),</v>
      </c>
    </row>
    <row r="391" spans="1:7" x14ac:dyDescent="0.3">
      <c r="A391">
        <v>22</v>
      </c>
      <c r="B391" t="s">
        <v>482</v>
      </c>
      <c r="C391" t="s">
        <v>482</v>
      </c>
      <c r="D391" t="s">
        <v>8</v>
      </c>
      <c r="E391" t="s">
        <v>923</v>
      </c>
      <c r="F391" t="s">
        <v>1223</v>
      </c>
      <c r="G391" t="str">
        <f t="shared" si="6"/>
        <v>new HoloCard("Latias", Pokedex.Latias, HoloRarity.DP_REVERSE_MIRROR_HOLO, Types.Colorless, Sets.Great_Encounters, 22),</v>
      </c>
    </row>
    <row r="392" spans="1:7" x14ac:dyDescent="0.3">
      <c r="A392">
        <v>23</v>
      </c>
      <c r="B392" t="s">
        <v>483</v>
      </c>
      <c r="C392" t="s">
        <v>483</v>
      </c>
      <c r="D392" t="s">
        <v>8</v>
      </c>
      <c r="E392" t="s">
        <v>923</v>
      </c>
      <c r="F392" t="s">
        <v>1223</v>
      </c>
      <c r="G392" t="str">
        <f t="shared" si="6"/>
        <v>new HoloCard("Latios", Pokedex.Latios, HoloRarity.DP_REVERSE_MIRROR_HOLO, Types.Colorless, Sets.Great_Encounters, 23),</v>
      </c>
    </row>
    <row r="393" spans="1:7" x14ac:dyDescent="0.3">
      <c r="A393">
        <v>24</v>
      </c>
      <c r="B393" t="s">
        <v>394</v>
      </c>
      <c r="C393" t="s">
        <v>394</v>
      </c>
      <c r="D393" t="s">
        <v>143</v>
      </c>
      <c r="E393" t="s">
        <v>923</v>
      </c>
      <c r="F393" t="s">
        <v>1223</v>
      </c>
      <c r="G393" t="str">
        <f t="shared" si="6"/>
        <v>new HoloCard("Mawile", Pokedex.Mawile, HoloRarity.DP_REVERSE_MIRROR_HOLO, Types.Metal, Sets.Great_Encounters, 24),</v>
      </c>
    </row>
    <row r="394" spans="1:7" x14ac:dyDescent="0.3">
      <c r="A394">
        <v>25</v>
      </c>
      <c r="B394" t="s">
        <v>438</v>
      </c>
      <c r="C394" t="s">
        <v>438</v>
      </c>
      <c r="D394" t="s">
        <v>3</v>
      </c>
      <c r="E394" t="s">
        <v>923</v>
      </c>
      <c r="F394" t="s">
        <v>1223</v>
      </c>
      <c r="G394" t="str">
        <f t="shared" si="6"/>
        <v>new HoloCard("Milotic", Pokedex.Milotic, HoloRarity.DP_REVERSE_MIRROR_HOLO, Types.Water, Sets.Great_Encounters, 25),</v>
      </c>
    </row>
    <row r="395" spans="1:7" x14ac:dyDescent="0.3">
      <c r="A395">
        <v>26</v>
      </c>
      <c r="B395" t="s">
        <v>891</v>
      </c>
      <c r="C395" t="s">
        <v>891</v>
      </c>
      <c r="D395" t="s">
        <v>3</v>
      </c>
      <c r="E395" t="s">
        <v>923</v>
      </c>
      <c r="F395" t="s">
        <v>1223</v>
      </c>
      <c r="G395" t="str">
        <f t="shared" si="6"/>
        <v>new HoloCard("Palkia", Pokedex.Palkia, HoloRarity.DP_REVERSE_MIRROR_HOLO, Types.Water, Sets.Great_Encounters, 26),</v>
      </c>
    </row>
    <row r="396" spans="1:7" x14ac:dyDescent="0.3">
      <c r="A396">
        <v>27</v>
      </c>
      <c r="B396" t="s">
        <v>65</v>
      </c>
      <c r="C396" t="s">
        <v>65</v>
      </c>
      <c r="D396" t="s">
        <v>18</v>
      </c>
      <c r="E396" t="s">
        <v>923</v>
      </c>
      <c r="F396" t="s">
        <v>1223</v>
      </c>
      <c r="G396" t="str">
        <f t="shared" si="6"/>
        <v>new HoloCard("Primeape", Pokedex.Primeape, HoloRarity.DP_REVERSE_MIRROR_HOLO, Types.Fighting, Sets.Great_Encounters, 27),</v>
      </c>
    </row>
    <row r="397" spans="1:7" x14ac:dyDescent="0.3">
      <c r="A397">
        <v>28</v>
      </c>
      <c r="B397" t="s">
        <v>163</v>
      </c>
      <c r="C397" t="s">
        <v>163</v>
      </c>
      <c r="D397" t="s">
        <v>1</v>
      </c>
      <c r="E397" t="s">
        <v>923</v>
      </c>
      <c r="F397" t="s">
        <v>1223</v>
      </c>
      <c r="G397" t="str">
        <f t="shared" si="6"/>
        <v>new HoloCard("Slowking", Pokedex.Slowking, HoloRarity.DP_REVERSE_MIRROR_HOLO, Types.Psychic, Sets.Great_Encounters, 28),</v>
      </c>
    </row>
    <row r="398" spans="1:7" x14ac:dyDescent="0.3">
      <c r="A398">
        <v>29</v>
      </c>
      <c r="B398" t="s">
        <v>1099</v>
      </c>
      <c r="C398" t="s">
        <v>1221</v>
      </c>
      <c r="D398" t="s">
        <v>1</v>
      </c>
      <c r="E398" t="s">
        <v>923</v>
      </c>
      <c r="F398" t="s">
        <v>1223</v>
      </c>
      <c r="G398" t="str">
        <f t="shared" si="6"/>
        <v>new HoloCard("Unown H", Pokedex.Unown, HoloRarity.DP_REVERSE_MIRROR_HOLO, Types.Psychic, Sets.Great_Encounters, 29),</v>
      </c>
    </row>
    <row r="399" spans="1:7" x14ac:dyDescent="0.3">
      <c r="A399">
        <v>30</v>
      </c>
      <c r="B399" t="s">
        <v>384</v>
      </c>
      <c r="C399" t="s">
        <v>384</v>
      </c>
      <c r="D399" t="s">
        <v>3</v>
      </c>
      <c r="E399" t="s">
        <v>923</v>
      </c>
      <c r="F399" t="s">
        <v>1223</v>
      </c>
      <c r="G399" t="str">
        <f t="shared" si="6"/>
        <v>new HoloCard("Wailord", Pokedex.Wailord, HoloRarity.DP_REVERSE_MIRROR_HOLO, Types.Water, Sets.Great_Encounters, 30),</v>
      </c>
    </row>
    <row r="400" spans="1:7" x14ac:dyDescent="0.3">
      <c r="A400">
        <v>31</v>
      </c>
      <c r="B400" t="s">
        <v>148</v>
      </c>
      <c r="C400" t="s">
        <v>148</v>
      </c>
      <c r="D400" t="s">
        <v>1</v>
      </c>
      <c r="E400" t="s">
        <v>923</v>
      </c>
      <c r="F400" t="s">
        <v>1223</v>
      </c>
      <c r="G400" t="str">
        <f t="shared" si="6"/>
        <v>new HoloCard("Weezing", Pokedex.Weezing, HoloRarity.DP_REVERSE_MIRROR_HOLO, Types.Psychic, Sets.Great_Encounters, 31),</v>
      </c>
    </row>
    <row r="401" spans="1:7" x14ac:dyDescent="0.3">
      <c r="A401">
        <v>32</v>
      </c>
      <c r="B401" t="s">
        <v>306</v>
      </c>
      <c r="C401" t="s">
        <v>306</v>
      </c>
      <c r="D401" t="s">
        <v>8</v>
      </c>
      <c r="E401" t="s">
        <v>923</v>
      </c>
      <c r="F401" t="s">
        <v>1223</v>
      </c>
      <c r="G401" t="str">
        <f t="shared" si="6"/>
        <v>new HoloCard("Wigglytuff", Pokedex.Wigglytuff, HoloRarity.DP_REVERSE_MIRROR_HOLO, Types.Colorless, Sets.Great_Encounters, 32),</v>
      </c>
    </row>
    <row r="402" spans="1:7" x14ac:dyDescent="0.3">
      <c r="A402">
        <v>33</v>
      </c>
      <c r="B402" t="s">
        <v>131</v>
      </c>
      <c r="C402" t="s">
        <v>131</v>
      </c>
      <c r="D402" t="s">
        <v>1</v>
      </c>
      <c r="E402" t="s">
        <v>923</v>
      </c>
      <c r="F402" t="s">
        <v>1223</v>
      </c>
      <c r="G402" t="str">
        <f t="shared" si="6"/>
        <v>new HoloCard("Arbok", Pokedex.Arbok, HoloRarity.DP_REVERSE_MIRROR_HOLO, Types.Psychic, Sets.Great_Encounters, 33),</v>
      </c>
    </row>
    <row r="403" spans="1:7" x14ac:dyDescent="0.3">
      <c r="A403">
        <v>34</v>
      </c>
      <c r="B403" t="s">
        <v>389</v>
      </c>
      <c r="C403" t="s">
        <v>389</v>
      </c>
      <c r="D403" t="s">
        <v>146</v>
      </c>
      <c r="E403" t="s">
        <v>923</v>
      </c>
      <c r="F403" t="s">
        <v>1223</v>
      </c>
      <c r="G403" t="str">
        <f t="shared" si="6"/>
        <v>new HoloCard("Cacturne", Pokedex.Cacturne, HoloRarity.DP_REVERSE_MIRROR_HOLO, Types.Darkness, Sets.Great_Encounters, 34),</v>
      </c>
    </row>
    <row r="404" spans="1:7" x14ac:dyDescent="0.3">
      <c r="A404">
        <v>35</v>
      </c>
      <c r="B404" t="s">
        <v>523</v>
      </c>
      <c r="C404" t="s">
        <v>523</v>
      </c>
      <c r="D404" t="s">
        <v>5</v>
      </c>
      <c r="E404" t="s">
        <v>923</v>
      </c>
      <c r="F404" t="s">
        <v>1223</v>
      </c>
      <c r="G404" t="str">
        <f t="shared" si="6"/>
        <v>new HoloCard("Combusken", Pokedex.Combusken, HoloRarity.DP_REVERSE_MIRROR_HOLO, Types.Fire, Sets.Great_Encounters, 35),</v>
      </c>
    </row>
    <row r="405" spans="1:7" x14ac:dyDescent="0.3">
      <c r="A405">
        <v>36</v>
      </c>
      <c r="B405" t="s">
        <v>312</v>
      </c>
      <c r="C405" t="s">
        <v>312</v>
      </c>
      <c r="D405" t="s">
        <v>3</v>
      </c>
      <c r="E405" t="s">
        <v>923</v>
      </c>
      <c r="F405" t="s">
        <v>1223</v>
      </c>
      <c r="G405" t="str">
        <f t="shared" si="6"/>
        <v>new HoloCard("Delibird", Pokedex.Delibird, HoloRarity.DP_REVERSE_MIRROR_HOLO, Types.Water, Sets.Great_Encounters, 36),</v>
      </c>
    </row>
    <row r="406" spans="1:7" x14ac:dyDescent="0.3">
      <c r="A406">
        <v>37</v>
      </c>
      <c r="B406" t="s">
        <v>957</v>
      </c>
      <c r="C406" t="s">
        <v>957</v>
      </c>
      <c r="D406" t="s">
        <v>3</v>
      </c>
      <c r="E406" t="s">
        <v>923</v>
      </c>
      <c r="F406" t="s">
        <v>1223</v>
      </c>
      <c r="G406" t="str">
        <f t="shared" si="6"/>
        <v>new HoloCard("Floatzel", Pokedex.Floatzel, HoloRarity.DP_REVERSE_MIRROR_HOLO, Types.Water, Sets.Great_Encounters, 37),</v>
      </c>
    </row>
    <row r="407" spans="1:7" x14ac:dyDescent="0.3">
      <c r="A407">
        <v>38</v>
      </c>
      <c r="B407" t="s">
        <v>657</v>
      </c>
      <c r="C407" t="s">
        <v>657</v>
      </c>
      <c r="D407" t="s">
        <v>3</v>
      </c>
      <c r="E407" t="s">
        <v>923</v>
      </c>
      <c r="F407" t="s">
        <v>1223</v>
      </c>
      <c r="G407" t="str">
        <f t="shared" si="6"/>
        <v>new HoloCard("Gorebyss", Pokedex.Gorebyss, HoloRarity.DP_REVERSE_MIRROR_HOLO, Types.Water, Sets.Great_Encounters, 38),</v>
      </c>
    </row>
    <row r="408" spans="1:7" x14ac:dyDescent="0.3">
      <c r="A408">
        <v>39</v>
      </c>
      <c r="B408" t="s">
        <v>319</v>
      </c>
      <c r="C408" t="s">
        <v>319</v>
      </c>
      <c r="D408" t="s">
        <v>8</v>
      </c>
      <c r="E408" t="s">
        <v>923</v>
      </c>
      <c r="F408" t="s">
        <v>1223</v>
      </c>
      <c r="G408" t="str">
        <f t="shared" si="6"/>
        <v>new HoloCard("Granbull", Pokedex.Granbull, HoloRarity.DP_REVERSE_MIRROR_HOLO, Types.Colorless, Sets.Great_Encounters, 39),</v>
      </c>
    </row>
    <row r="409" spans="1:7" x14ac:dyDescent="0.3">
      <c r="A409">
        <v>40</v>
      </c>
      <c r="B409" t="s">
        <v>534</v>
      </c>
      <c r="C409" t="s">
        <v>534</v>
      </c>
      <c r="D409" t="s">
        <v>22</v>
      </c>
      <c r="E409" t="s">
        <v>923</v>
      </c>
      <c r="F409" t="s">
        <v>1223</v>
      </c>
      <c r="G409" t="str">
        <f t="shared" si="6"/>
        <v>new HoloCard("Grovyle", Pokedex.Grovyle, HoloRarity.DP_REVERSE_MIRROR_HOLO, Types.Grass, Sets.Great_Encounters, 40),</v>
      </c>
    </row>
    <row r="410" spans="1:7" x14ac:dyDescent="0.3">
      <c r="A410">
        <v>41</v>
      </c>
      <c r="B410" t="s">
        <v>378</v>
      </c>
      <c r="C410" t="s">
        <v>378</v>
      </c>
      <c r="D410" t="s">
        <v>18</v>
      </c>
      <c r="E410" t="s">
        <v>923</v>
      </c>
      <c r="F410" t="s">
        <v>1223</v>
      </c>
      <c r="G410" t="str">
        <f t="shared" si="6"/>
        <v>new HoloCard("Hariyama", Pokedex.Hariyama, HoloRarity.DP_REVERSE_MIRROR_HOLO, Types.Fighting, Sets.Great_Encounters, 41),</v>
      </c>
    </row>
    <row r="411" spans="1:7" x14ac:dyDescent="0.3">
      <c r="A411">
        <v>42</v>
      </c>
      <c r="B411" t="s">
        <v>658</v>
      </c>
      <c r="C411" t="s">
        <v>658</v>
      </c>
      <c r="D411" t="s">
        <v>3</v>
      </c>
      <c r="E411" t="s">
        <v>923</v>
      </c>
      <c r="F411" t="s">
        <v>1223</v>
      </c>
      <c r="G411" t="str">
        <f t="shared" si="6"/>
        <v>new HoloCard("Huntail", Pokedex.Huntail, HoloRarity.DP_REVERSE_MIRROR_HOLO, Types.Water, Sets.Great_Encounters, 42),</v>
      </c>
    </row>
    <row r="412" spans="1:7" x14ac:dyDescent="0.3">
      <c r="A412">
        <v>43</v>
      </c>
      <c r="B412" t="s">
        <v>537</v>
      </c>
      <c r="C412" t="s">
        <v>537</v>
      </c>
      <c r="D412" t="s">
        <v>8</v>
      </c>
      <c r="E412" t="s">
        <v>923</v>
      </c>
      <c r="F412" t="s">
        <v>1223</v>
      </c>
      <c r="G412" t="str">
        <f t="shared" si="6"/>
        <v>new HoloCard("Linoone", Pokedex.Linoone, HoloRarity.DP_REVERSE_MIRROR_HOLO, Types.Colorless, Sets.Great_Encounters, 43),</v>
      </c>
    </row>
    <row r="413" spans="1:7" x14ac:dyDescent="0.3">
      <c r="A413">
        <v>44</v>
      </c>
      <c r="B413" t="s">
        <v>669</v>
      </c>
      <c r="C413" t="s">
        <v>669</v>
      </c>
      <c r="D413" t="s">
        <v>8</v>
      </c>
      <c r="E413" t="s">
        <v>923</v>
      </c>
      <c r="F413" t="s">
        <v>1223</v>
      </c>
      <c r="G413" t="str">
        <f t="shared" si="6"/>
        <v>new HoloCard("Loudred", Pokedex.Loudred, HoloRarity.DP_REVERSE_MIRROR_HOLO, Types.Colorless, Sets.Great_Encounters, 44),</v>
      </c>
    </row>
    <row r="414" spans="1:7" x14ac:dyDescent="0.3">
      <c r="A414">
        <v>45</v>
      </c>
      <c r="B414" t="s">
        <v>174</v>
      </c>
      <c r="C414" t="s">
        <v>174</v>
      </c>
      <c r="D414" t="s">
        <v>5</v>
      </c>
      <c r="E414" t="s">
        <v>923</v>
      </c>
      <c r="F414" t="s">
        <v>1223</v>
      </c>
      <c r="G414" t="str">
        <f t="shared" si="6"/>
        <v>new HoloCard("Magcargo", Pokedex.Magcargo, HoloRarity.DP_REVERSE_MIRROR_HOLO, Types.Fire, Sets.Great_Encounters, 45),</v>
      </c>
    </row>
    <row r="415" spans="1:7" x14ac:dyDescent="0.3">
      <c r="A415">
        <v>46</v>
      </c>
      <c r="B415" t="s">
        <v>538</v>
      </c>
      <c r="C415" t="s">
        <v>538</v>
      </c>
      <c r="D415" t="s">
        <v>3</v>
      </c>
      <c r="E415" t="s">
        <v>923</v>
      </c>
      <c r="F415" t="s">
        <v>1223</v>
      </c>
      <c r="G415" t="str">
        <f t="shared" si="6"/>
        <v>new HoloCard("Marshtomp", Pokedex.Marshtomp, HoloRarity.DP_REVERSE_MIRROR_HOLO, Types.Water, Sets.Great_Encounters, 46),</v>
      </c>
    </row>
    <row r="416" spans="1:7" x14ac:dyDescent="0.3">
      <c r="A416">
        <v>47</v>
      </c>
      <c r="B416" t="s">
        <v>60</v>
      </c>
      <c r="C416" t="s">
        <v>60</v>
      </c>
      <c r="D416" t="s">
        <v>22</v>
      </c>
      <c r="E416" t="s">
        <v>923</v>
      </c>
      <c r="F416" t="s">
        <v>1223</v>
      </c>
      <c r="G416" t="str">
        <f t="shared" si="6"/>
        <v>new HoloCard("Metapod", Pokedex.Metapod, HoloRarity.DP_REVERSE_MIRROR_HOLO, Types.Grass, Sets.Great_Encounters, 47),</v>
      </c>
    </row>
    <row r="417" spans="1:7" x14ac:dyDescent="0.3">
      <c r="A417">
        <v>48</v>
      </c>
      <c r="B417" t="s">
        <v>528</v>
      </c>
      <c r="C417" t="s">
        <v>528</v>
      </c>
      <c r="D417" t="s">
        <v>3</v>
      </c>
      <c r="E417" t="s">
        <v>923</v>
      </c>
      <c r="F417" t="s">
        <v>1223</v>
      </c>
      <c r="G417" t="str">
        <f t="shared" si="6"/>
        <v>new HoloCard("Pelipper", Pokedex.Pelipper, HoloRarity.DP_REVERSE_MIRROR_HOLO, Types.Water, Sets.Great_Encounters, 48),</v>
      </c>
    </row>
    <row r="418" spans="1:7" x14ac:dyDescent="0.3">
      <c r="A418">
        <v>49</v>
      </c>
      <c r="B418" t="s">
        <v>238</v>
      </c>
      <c r="C418" t="s">
        <v>238</v>
      </c>
      <c r="D418" t="s">
        <v>8</v>
      </c>
      <c r="E418" t="s">
        <v>923</v>
      </c>
      <c r="F418" t="s">
        <v>1223</v>
      </c>
      <c r="G418" t="str">
        <f t="shared" si="6"/>
        <v>new HoloCard("Porygon2", Pokedex.Porygon2, HoloRarity.DP_REVERSE_MIRROR_HOLO, Types.Colorless, Sets.Great_Encounters, 49),</v>
      </c>
    </row>
    <row r="419" spans="1:7" x14ac:dyDescent="0.3">
      <c r="A419">
        <v>50</v>
      </c>
      <c r="B419" t="s">
        <v>1047</v>
      </c>
      <c r="C419" t="s">
        <v>1047</v>
      </c>
      <c r="D419" t="s">
        <v>8</v>
      </c>
      <c r="E419" t="s">
        <v>923</v>
      </c>
      <c r="F419" t="s">
        <v>1223</v>
      </c>
      <c r="G419" t="str">
        <f t="shared" si="6"/>
        <v>new HoloCard("Purugly", Pokedex.Purugly, HoloRarity.DP_REVERSE_MIRROR_HOLO, Types.Colorless, Sets.Great_Encounters, 50),</v>
      </c>
    </row>
    <row r="420" spans="1:7" x14ac:dyDescent="0.3">
      <c r="A420">
        <v>51</v>
      </c>
      <c r="B420" t="s">
        <v>662</v>
      </c>
      <c r="C420" t="s">
        <v>662</v>
      </c>
      <c r="D420" t="s">
        <v>3</v>
      </c>
      <c r="E420" t="s">
        <v>923</v>
      </c>
      <c r="F420" t="s">
        <v>1223</v>
      </c>
      <c r="G420" t="str">
        <f t="shared" si="6"/>
        <v>new HoloCard("Relicanth", Pokedex.Relicanth, HoloRarity.DP_REVERSE_MIRROR_HOLO, Types.Water, Sets.Great_Encounters, 51),</v>
      </c>
    </row>
    <row r="421" spans="1:7" x14ac:dyDescent="0.3">
      <c r="A421">
        <v>52</v>
      </c>
      <c r="B421" t="s">
        <v>396</v>
      </c>
      <c r="C421" t="s">
        <v>396</v>
      </c>
      <c r="D421" t="s">
        <v>1</v>
      </c>
      <c r="E421" t="s">
        <v>923</v>
      </c>
      <c r="F421" t="s">
        <v>1223</v>
      </c>
      <c r="G421" t="str">
        <f t="shared" si="6"/>
        <v>new HoloCard("Seviper", Pokedex.Seviper, HoloRarity.DP_REVERSE_MIRROR_HOLO, Types.Psychic, Sets.Great_Encounters, 52),</v>
      </c>
    </row>
    <row r="422" spans="1:7" x14ac:dyDescent="0.3">
      <c r="A422">
        <v>53</v>
      </c>
      <c r="B422" t="s">
        <v>142</v>
      </c>
      <c r="C422" t="s">
        <v>142</v>
      </c>
      <c r="D422" t="s">
        <v>143</v>
      </c>
      <c r="E422" t="s">
        <v>923</v>
      </c>
      <c r="F422" t="s">
        <v>1223</v>
      </c>
      <c r="G422" t="str">
        <f t="shared" si="6"/>
        <v>new HoloCard("Skarmory", Pokedex.Skarmory, HoloRarity.DP_REVERSE_MIRROR_HOLO, Types.Metal, Sets.Great_Encounters, 53),</v>
      </c>
    </row>
    <row r="423" spans="1:7" x14ac:dyDescent="0.3">
      <c r="A423">
        <v>54</v>
      </c>
      <c r="B423" t="s">
        <v>121</v>
      </c>
      <c r="C423" t="s">
        <v>121</v>
      </c>
      <c r="D423" t="s">
        <v>3</v>
      </c>
      <c r="E423" t="s">
        <v>923</v>
      </c>
      <c r="F423" t="s">
        <v>1223</v>
      </c>
      <c r="G423" t="str">
        <f t="shared" si="6"/>
        <v>new HoloCard("Slowbro", Pokedex.Slowbro, HoloRarity.DP_REVERSE_MIRROR_HOLO, Types.Water, Sets.Great_Encounters, 54),</v>
      </c>
    </row>
    <row r="424" spans="1:7" x14ac:dyDescent="0.3">
      <c r="A424">
        <v>55</v>
      </c>
      <c r="B424" t="s">
        <v>167</v>
      </c>
      <c r="C424" t="s">
        <v>167</v>
      </c>
      <c r="D424" t="s">
        <v>8</v>
      </c>
      <c r="E424" t="s">
        <v>923</v>
      </c>
      <c r="F424" t="s">
        <v>1223</v>
      </c>
      <c r="G424" t="str">
        <f t="shared" si="6"/>
        <v>new HoloCard("Togetic", Pokedex.Togetic, HoloRarity.DP_REVERSE_MIRROR_HOLO, Types.Colorless, Sets.Great_Encounters, 55),</v>
      </c>
    </row>
    <row r="425" spans="1:7" x14ac:dyDescent="0.3">
      <c r="A425">
        <v>56</v>
      </c>
      <c r="B425" t="s">
        <v>1100</v>
      </c>
      <c r="C425" t="s">
        <v>1221</v>
      </c>
      <c r="D425" t="s">
        <v>1</v>
      </c>
      <c r="E425" t="s">
        <v>923</v>
      </c>
      <c r="F425" t="s">
        <v>1223</v>
      </c>
      <c r="G425" t="str">
        <f t="shared" si="6"/>
        <v>new HoloCard("Unown F", Pokedex.Unown, HoloRarity.DP_REVERSE_MIRROR_HOLO, Types.Psychic, Sets.Great_Encounters, 56),</v>
      </c>
    </row>
    <row r="426" spans="1:7" x14ac:dyDescent="0.3">
      <c r="A426">
        <v>57</v>
      </c>
      <c r="B426" t="s">
        <v>1101</v>
      </c>
      <c r="C426" t="s">
        <v>1221</v>
      </c>
      <c r="D426" t="s">
        <v>1</v>
      </c>
      <c r="E426" t="s">
        <v>923</v>
      </c>
      <c r="F426" t="s">
        <v>1223</v>
      </c>
      <c r="G426" t="str">
        <f t="shared" si="6"/>
        <v>new HoloCard("Unown G", Pokedex.Unown, HoloRarity.DP_REVERSE_MIRROR_HOLO, Types.Psychic, Sets.Great_Encounters, 57),</v>
      </c>
    </row>
    <row r="427" spans="1:7" x14ac:dyDescent="0.3">
      <c r="A427">
        <v>58</v>
      </c>
      <c r="B427" t="s">
        <v>544</v>
      </c>
      <c r="C427" t="s">
        <v>544</v>
      </c>
      <c r="D427" t="s">
        <v>3</v>
      </c>
      <c r="E427" t="s">
        <v>923</v>
      </c>
      <c r="F427" t="s">
        <v>1223</v>
      </c>
      <c r="G427" t="str">
        <f t="shared" si="6"/>
        <v>new HoloCard("Wailmer", Pokedex.Wailmer, HoloRarity.DP_REVERSE_MIRROR_HOLO, Types.Water, Sets.Great_Encounters, 58),</v>
      </c>
    </row>
    <row r="428" spans="1:7" x14ac:dyDescent="0.3">
      <c r="A428">
        <v>59</v>
      </c>
      <c r="B428" t="s">
        <v>399</v>
      </c>
      <c r="C428" t="s">
        <v>399</v>
      </c>
      <c r="D428" t="s">
        <v>8</v>
      </c>
      <c r="E428" t="s">
        <v>923</v>
      </c>
      <c r="F428" t="s">
        <v>1223</v>
      </c>
      <c r="G428" t="str">
        <f t="shared" si="6"/>
        <v>new HoloCard("Zangoose", Pokedex.Zangoose, HoloRarity.DP_REVERSE_MIRROR_HOLO, Types.Colorless, Sets.Great_Encounters, 59),</v>
      </c>
    </row>
    <row r="429" spans="1:7" x14ac:dyDescent="0.3">
      <c r="A429">
        <v>60</v>
      </c>
      <c r="B429" t="s">
        <v>579</v>
      </c>
      <c r="C429" t="s">
        <v>579</v>
      </c>
      <c r="D429" t="s">
        <v>18</v>
      </c>
      <c r="E429" t="s">
        <v>923</v>
      </c>
      <c r="F429" t="s">
        <v>1223</v>
      </c>
      <c r="G429" t="str">
        <f t="shared" si="6"/>
        <v>new HoloCard("Baltoy", Pokedex.Baltoy, HoloRarity.DP_REVERSE_MIRROR_HOLO, Types.Fighting, Sets.Great_Encounters, 60),</v>
      </c>
    </row>
    <row r="430" spans="1:7" x14ac:dyDescent="0.3">
      <c r="A430">
        <v>61</v>
      </c>
      <c r="B430" t="s">
        <v>1002</v>
      </c>
      <c r="C430" t="s">
        <v>1002</v>
      </c>
      <c r="D430" t="s">
        <v>3</v>
      </c>
      <c r="E430" t="s">
        <v>923</v>
      </c>
      <c r="F430" t="s">
        <v>1223</v>
      </c>
      <c r="G430" t="str">
        <f t="shared" si="6"/>
        <v>new HoloCard("Buizel", Pokedex.Buizel, HoloRarity.DP_REVERSE_MIRROR_HOLO, Types.Water, Sets.Great_Encounters, 61),</v>
      </c>
    </row>
    <row r="431" spans="1:7" x14ac:dyDescent="0.3">
      <c r="A431">
        <v>62</v>
      </c>
      <c r="B431" t="s">
        <v>586</v>
      </c>
      <c r="C431" t="s">
        <v>586</v>
      </c>
      <c r="D431" t="s">
        <v>22</v>
      </c>
      <c r="E431" t="s">
        <v>923</v>
      </c>
      <c r="F431" t="s">
        <v>1223</v>
      </c>
      <c r="G431" t="str">
        <f t="shared" si="6"/>
        <v>new HoloCard("Cacnea", Pokedex.Cacnea, HoloRarity.DP_REVERSE_MIRROR_HOLO, Types.Grass, Sets.Great_Encounters, 62),</v>
      </c>
    </row>
    <row r="432" spans="1:7" x14ac:dyDescent="0.3">
      <c r="A432">
        <v>63</v>
      </c>
      <c r="B432" t="s">
        <v>75</v>
      </c>
      <c r="C432" t="s">
        <v>75</v>
      </c>
      <c r="D432" t="s">
        <v>22</v>
      </c>
      <c r="E432" t="s">
        <v>923</v>
      </c>
      <c r="F432" t="s">
        <v>1223</v>
      </c>
      <c r="G432" t="str">
        <f t="shared" si="6"/>
        <v>new HoloCard("Caterpie", Pokedex.Caterpie, HoloRarity.DP_REVERSE_MIRROR_HOLO, Types.Grass, Sets.Great_Encounters, 63),</v>
      </c>
    </row>
    <row r="433" spans="1:7" x14ac:dyDescent="0.3">
      <c r="A433">
        <v>64</v>
      </c>
      <c r="B433" t="s">
        <v>671</v>
      </c>
      <c r="C433" t="s">
        <v>671</v>
      </c>
      <c r="D433" t="s">
        <v>3</v>
      </c>
      <c r="E433" t="s">
        <v>923</v>
      </c>
      <c r="F433" t="s">
        <v>1223</v>
      </c>
      <c r="G433" t="str">
        <f t="shared" si="6"/>
        <v>new HoloCard("Clamperl", Pokedex.Clamperl, HoloRarity.DP_REVERSE_MIRROR_HOLO, Types.Water, Sets.Great_Encounters, 64),</v>
      </c>
    </row>
    <row r="434" spans="1:7" x14ac:dyDescent="0.3">
      <c r="A434">
        <v>65</v>
      </c>
      <c r="B434" t="s">
        <v>79</v>
      </c>
      <c r="C434" t="s">
        <v>79</v>
      </c>
      <c r="D434" t="s">
        <v>1</v>
      </c>
      <c r="E434" t="s">
        <v>923</v>
      </c>
      <c r="F434" t="s">
        <v>1223</v>
      </c>
      <c r="G434" t="str">
        <f t="shared" si="6"/>
        <v>new HoloCard("Drowzee", Pokedex.Drowzee, HoloRarity.DP_REVERSE_MIRROR_HOLO, Types.Psychic, Sets.Great_Encounters, 65),</v>
      </c>
    </row>
    <row r="435" spans="1:7" x14ac:dyDescent="0.3">
      <c r="A435">
        <v>66</v>
      </c>
      <c r="B435" t="s">
        <v>196</v>
      </c>
      <c r="C435" t="s">
        <v>196</v>
      </c>
      <c r="D435" t="s">
        <v>1</v>
      </c>
      <c r="E435" t="s">
        <v>923</v>
      </c>
      <c r="F435" t="s">
        <v>1223</v>
      </c>
      <c r="G435" t="str">
        <f t="shared" si="6"/>
        <v>new HoloCard("Ekans", Pokedex.Ekans, HoloRarity.DP_REVERSE_MIRROR_HOLO, Types.Psychic, Sets.Great_Encounters, 66),</v>
      </c>
    </row>
    <row r="436" spans="1:7" x14ac:dyDescent="0.3">
      <c r="A436">
        <v>67</v>
      </c>
      <c r="B436" t="s">
        <v>672</v>
      </c>
      <c r="C436" t="s">
        <v>672</v>
      </c>
      <c r="D436" t="s">
        <v>3</v>
      </c>
      <c r="E436" t="s">
        <v>923</v>
      </c>
      <c r="F436" t="s">
        <v>1223</v>
      </c>
      <c r="G436" t="str">
        <f t="shared" si="6"/>
        <v>new HoloCard("Feebas", Pokedex.Feebas, HoloRarity.DP_REVERSE_MIRROR_HOLO, Types.Water, Sets.Great_Encounters, 67),</v>
      </c>
    </row>
    <row r="437" spans="1:7" x14ac:dyDescent="0.3">
      <c r="A437">
        <v>68</v>
      </c>
      <c r="B437" t="s">
        <v>978</v>
      </c>
      <c r="C437" t="s">
        <v>978</v>
      </c>
      <c r="D437" t="s">
        <v>8</v>
      </c>
      <c r="E437" t="s">
        <v>923</v>
      </c>
      <c r="F437" t="s">
        <v>1223</v>
      </c>
      <c r="G437" t="str">
        <f t="shared" si="6"/>
        <v>new HoloCard("Glameow", Pokedex.Glameow, HoloRarity.DP_REVERSE_MIRROR_HOLO, Types.Colorless, Sets.Great_Encounters, 68),</v>
      </c>
    </row>
    <row r="438" spans="1:7" x14ac:dyDescent="0.3">
      <c r="A438">
        <v>69</v>
      </c>
      <c r="B438" t="s">
        <v>199</v>
      </c>
      <c r="C438" t="s">
        <v>199</v>
      </c>
      <c r="D438" t="s">
        <v>5</v>
      </c>
      <c r="E438" t="s">
        <v>923</v>
      </c>
      <c r="F438" t="s">
        <v>1223</v>
      </c>
      <c r="G438" t="str">
        <f t="shared" si="6"/>
        <v>new HoloCard("Houndour", Pokedex.Houndour, HoloRarity.DP_REVERSE_MIRROR_HOLO, Types.Fire, Sets.Great_Encounters, 69),</v>
      </c>
    </row>
    <row r="439" spans="1:7" x14ac:dyDescent="0.3">
      <c r="A439">
        <v>70</v>
      </c>
      <c r="B439" t="s">
        <v>322</v>
      </c>
      <c r="C439" t="s">
        <v>322</v>
      </c>
      <c r="D439" t="s">
        <v>8</v>
      </c>
      <c r="E439" t="s">
        <v>923</v>
      </c>
      <c r="F439" t="s">
        <v>1223</v>
      </c>
      <c r="G439" t="str">
        <f t="shared" si="6"/>
        <v>new HoloCard("Igglybuff", Pokedex.Igglybuff, HoloRarity.DP_REVERSE_MIRROR_HOLO, Types.Colorless, Sets.Great_Encounters, 70),</v>
      </c>
    </row>
    <row r="440" spans="1:7" x14ac:dyDescent="0.3">
      <c r="A440">
        <v>71</v>
      </c>
      <c r="B440" t="s">
        <v>580</v>
      </c>
      <c r="C440" t="s">
        <v>580</v>
      </c>
      <c r="D440" t="s">
        <v>22</v>
      </c>
      <c r="E440" t="s">
        <v>923</v>
      </c>
      <c r="F440" t="s">
        <v>1223</v>
      </c>
      <c r="G440" t="str">
        <f t="shared" si="6"/>
        <v>new HoloCard("Illumise", Pokedex.Illumise, HoloRarity.DP_REVERSE_MIRROR_HOLO, Types.Grass, Sets.Great_Encounters, 71),</v>
      </c>
    </row>
    <row r="441" spans="1:7" x14ac:dyDescent="0.3">
      <c r="A441">
        <v>72</v>
      </c>
      <c r="B441" t="s">
        <v>323</v>
      </c>
      <c r="C441" t="s">
        <v>323</v>
      </c>
      <c r="D441" t="s">
        <v>8</v>
      </c>
      <c r="E441" t="s">
        <v>923</v>
      </c>
      <c r="F441" t="s">
        <v>1223</v>
      </c>
      <c r="G441" t="str">
        <f t="shared" si="6"/>
        <v>new HoloCard("Jigglypuff", Pokedex.Jigglypuff, HoloRarity.DP_REVERSE_MIRROR_HOLO, Types.Colorless, Sets.Great_Encounters, 72),</v>
      </c>
    </row>
    <row r="442" spans="1:7" x14ac:dyDescent="0.3">
      <c r="A442">
        <v>73</v>
      </c>
      <c r="B442" t="s">
        <v>56</v>
      </c>
      <c r="C442" t="s">
        <v>56</v>
      </c>
      <c r="D442" t="s">
        <v>22</v>
      </c>
      <c r="E442" t="s">
        <v>923</v>
      </c>
      <c r="F442" t="s">
        <v>1223</v>
      </c>
      <c r="G442" t="str">
        <f t="shared" si="6"/>
        <v>new HoloCard("Kakuna", Pokedex.Kakuna, HoloRarity.DP_REVERSE_MIRROR_HOLO, Types.Grass, Sets.Great_Encounters, 73),</v>
      </c>
    </row>
    <row r="443" spans="1:7" x14ac:dyDescent="0.3">
      <c r="A443">
        <v>74</v>
      </c>
      <c r="B443" t="s">
        <v>200</v>
      </c>
      <c r="C443" t="s">
        <v>200</v>
      </c>
      <c r="D443" t="s">
        <v>1</v>
      </c>
      <c r="E443" t="s">
        <v>923</v>
      </c>
      <c r="F443" t="s">
        <v>1223</v>
      </c>
      <c r="G443" t="str">
        <f t="shared" si="6"/>
        <v>new HoloCard("Koffing", Pokedex.Koffing, HoloRarity.DP_REVERSE_MIRROR_HOLO, Types.Psychic, Sets.Great_Encounters, 74),</v>
      </c>
    </row>
    <row r="444" spans="1:7" x14ac:dyDescent="0.3">
      <c r="A444">
        <v>75</v>
      </c>
      <c r="B444" t="s">
        <v>201</v>
      </c>
      <c r="C444" t="s">
        <v>201</v>
      </c>
      <c r="D444" t="s">
        <v>3</v>
      </c>
      <c r="E444" t="s">
        <v>923</v>
      </c>
      <c r="F444" t="s">
        <v>1223</v>
      </c>
      <c r="G444" t="str">
        <f t="shared" si="6"/>
        <v>new HoloCard("Krabby", Pokedex.Krabby, HoloRarity.DP_REVERSE_MIRROR_HOLO, Types.Water, Sets.Great_Encounters, 75),</v>
      </c>
    </row>
    <row r="445" spans="1:7" x14ac:dyDescent="0.3">
      <c r="A445">
        <v>76</v>
      </c>
      <c r="B445" t="s">
        <v>393</v>
      </c>
      <c r="C445" t="s">
        <v>393</v>
      </c>
      <c r="D445" t="s">
        <v>18</v>
      </c>
      <c r="E445" t="s">
        <v>923</v>
      </c>
      <c r="F445" t="s">
        <v>1223</v>
      </c>
      <c r="G445" t="str">
        <f t="shared" si="6"/>
        <v>new HoloCard("Lunatone", Pokedex.Lunatone, HoloRarity.DP_REVERSE_MIRROR_HOLO, Types.Fighting, Sets.Great_Encounters, 76),</v>
      </c>
    </row>
    <row r="446" spans="1:7" x14ac:dyDescent="0.3">
      <c r="A446">
        <v>77</v>
      </c>
      <c r="B446" t="s">
        <v>501</v>
      </c>
      <c r="C446" t="s">
        <v>501</v>
      </c>
      <c r="D446" t="s">
        <v>3</v>
      </c>
      <c r="E446" t="s">
        <v>923</v>
      </c>
      <c r="F446" t="s">
        <v>1223</v>
      </c>
      <c r="G446" t="str">
        <f t="shared" si="6"/>
        <v>new HoloCard("Luvdisc", Pokedex.Luvdisc, HoloRarity.DP_REVERSE_MIRROR_HOLO, Types.Water, Sets.Great_Encounters, 77),</v>
      </c>
    </row>
    <row r="447" spans="1:7" x14ac:dyDescent="0.3">
      <c r="A447">
        <v>78</v>
      </c>
      <c r="B447" t="s">
        <v>546</v>
      </c>
      <c r="C447" t="s">
        <v>546</v>
      </c>
      <c r="D447" t="s">
        <v>18</v>
      </c>
      <c r="E447" t="s">
        <v>923</v>
      </c>
      <c r="F447" t="s">
        <v>1223</v>
      </c>
      <c r="G447" t="str">
        <f t="shared" si="6"/>
        <v>new HoloCard("Makuhita", Pokedex.Makuhita, HoloRarity.DP_REVERSE_MIRROR_HOLO, Types.Fighting, Sets.Great_Encounters, 78),</v>
      </c>
    </row>
    <row r="448" spans="1:7" x14ac:dyDescent="0.3">
      <c r="A448">
        <v>79</v>
      </c>
      <c r="B448" t="s">
        <v>87</v>
      </c>
      <c r="C448" t="s">
        <v>87</v>
      </c>
      <c r="D448" t="s">
        <v>18</v>
      </c>
      <c r="E448" t="s">
        <v>923</v>
      </c>
      <c r="F448" t="s">
        <v>1223</v>
      </c>
      <c r="G448" t="str">
        <f t="shared" si="6"/>
        <v>new HoloCard("Mankey", Pokedex.Mankey, HoloRarity.DP_REVERSE_MIRROR_HOLO, Types.Fighting, Sets.Great_Encounters, 79),</v>
      </c>
    </row>
    <row r="449" spans="1:7" x14ac:dyDescent="0.3">
      <c r="A449">
        <v>80</v>
      </c>
      <c r="B449" t="s">
        <v>524</v>
      </c>
      <c r="C449" t="s">
        <v>524</v>
      </c>
      <c r="D449" t="s">
        <v>3</v>
      </c>
      <c r="E449" t="s">
        <v>923</v>
      </c>
      <c r="F449" t="s">
        <v>1223</v>
      </c>
      <c r="G449" t="str">
        <f t="shared" si="6"/>
        <v>new HoloCard("Mudkip", Pokedex.Mudkip, HoloRarity.DP_REVERSE_MIRROR_HOLO, Types.Water, Sets.Great_Encounters, 80),</v>
      </c>
    </row>
    <row r="450" spans="1:7" x14ac:dyDescent="0.3">
      <c r="A450">
        <v>81</v>
      </c>
      <c r="B450" t="s">
        <v>263</v>
      </c>
      <c r="C450" t="s">
        <v>263</v>
      </c>
      <c r="D450" t="s">
        <v>8</v>
      </c>
      <c r="E450" t="s">
        <v>923</v>
      </c>
      <c r="F450" t="s">
        <v>1223</v>
      </c>
      <c r="G450" t="str">
        <f t="shared" ref="G450:G513" si="7">"new HoloCard(""" &amp; B450 &amp; """, Pokedex." &amp; C450 &amp; ", HoloRarity." &amp; F450 &amp; ", Types." &amp; D450 &amp; ", Sets." &amp; E450 &amp; ", " &amp; A450 &amp; "),"</f>
        <v>new HoloCard("Porygon", Pokedex.Porygon, HoloRarity.DP_REVERSE_MIRROR_HOLO, Types.Colorless, Sets.Great_Encounters, 81),</v>
      </c>
    </row>
    <row r="451" spans="1:7" x14ac:dyDescent="0.3">
      <c r="A451">
        <v>82</v>
      </c>
      <c r="B451" t="s">
        <v>99</v>
      </c>
      <c r="C451" t="s">
        <v>99</v>
      </c>
      <c r="D451" t="s">
        <v>3</v>
      </c>
      <c r="E451" t="s">
        <v>923</v>
      </c>
      <c r="F451" t="s">
        <v>1223</v>
      </c>
      <c r="G451" t="str">
        <f t="shared" si="7"/>
        <v>new HoloCard("Slowpoke", Pokedex.Slowpoke, HoloRarity.DP_REVERSE_MIRROR_HOLO, Types.Water, Sets.Great_Encounters, 82),</v>
      </c>
    </row>
    <row r="452" spans="1:7" x14ac:dyDescent="0.3">
      <c r="A452">
        <v>83</v>
      </c>
      <c r="B452" t="s">
        <v>331</v>
      </c>
      <c r="C452" t="s">
        <v>331</v>
      </c>
      <c r="D452" t="s">
        <v>5</v>
      </c>
      <c r="E452" t="s">
        <v>923</v>
      </c>
      <c r="F452" t="s">
        <v>1223</v>
      </c>
      <c r="G452" t="str">
        <f t="shared" si="7"/>
        <v>new HoloCard("Slugma", Pokedex.Slugma, HoloRarity.DP_REVERSE_MIRROR_HOLO, Types.Fire, Sets.Great_Encounters, 83),</v>
      </c>
    </row>
    <row r="453" spans="1:7" x14ac:dyDescent="0.3">
      <c r="A453">
        <v>84</v>
      </c>
      <c r="B453" t="s">
        <v>332</v>
      </c>
      <c r="C453" t="s">
        <v>332</v>
      </c>
      <c r="D453" t="s">
        <v>8</v>
      </c>
      <c r="E453" t="s">
        <v>923</v>
      </c>
      <c r="F453" t="s">
        <v>1223</v>
      </c>
      <c r="G453" t="str">
        <f t="shared" si="7"/>
        <v>new HoloCard("Snubbull", Pokedex.Snubbull, HoloRarity.DP_REVERSE_MIRROR_HOLO, Types.Colorless, Sets.Great_Encounters, 84),</v>
      </c>
    </row>
    <row r="454" spans="1:7" x14ac:dyDescent="0.3">
      <c r="A454">
        <v>85</v>
      </c>
      <c r="B454" t="s">
        <v>398</v>
      </c>
      <c r="C454" t="s">
        <v>398</v>
      </c>
      <c r="D454" t="s">
        <v>18</v>
      </c>
      <c r="E454" t="s">
        <v>923</v>
      </c>
      <c r="F454" t="s">
        <v>1223</v>
      </c>
      <c r="G454" t="str">
        <f t="shared" si="7"/>
        <v>new HoloCard("Solrock", Pokedex.Solrock, HoloRarity.DP_REVERSE_MIRROR_HOLO, Types.Fighting, Sets.Great_Encounters, 85),</v>
      </c>
    </row>
    <row r="455" spans="1:7" x14ac:dyDescent="0.3">
      <c r="A455">
        <v>86</v>
      </c>
      <c r="B455" t="s">
        <v>608</v>
      </c>
      <c r="C455" t="s">
        <v>608</v>
      </c>
      <c r="D455" t="s">
        <v>8</v>
      </c>
      <c r="E455" t="s">
        <v>923</v>
      </c>
      <c r="F455" t="s">
        <v>1223</v>
      </c>
      <c r="G455" t="str">
        <f t="shared" si="7"/>
        <v>new HoloCard("Swablu", Pokedex.Swablu, HoloRarity.DP_REVERSE_MIRROR_HOLO, Types.Colorless, Sets.Great_Encounters, 86),</v>
      </c>
    </row>
    <row r="456" spans="1:7" x14ac:dyDescent="0.3">
      <c r="A456">
        <v>87</v>
      </c>
      <c r="B456" t="s">
        <v>268</v>
      </c>
      <c r="C456" t="s">
        <v>268</v>
      </c>
      <c r="D456" t="s">
        <v>22</v>
      </c>
      <c r="E456" t="s">
        <v>923</v>
      </c>
      <c r="F456" t="s">
        <v>1223</v>
      </c>
      <c r="G456" t="str">
        <f t="shared" si="7"/>
        <v>new HoloCard("Tangela", Pokedex.Tangela, HoloRarity.DP_REVERSE_MIRROR_HOLO, Types.Grass, Sets.Great_Encounters, 87),</v>
      </c>
    </row>
    <row r="457" spans="1:7" x14ac:dyDescent="0.3">
      <c r="A457">
        <v>88</v>
      </c>
      <c r="B457" t="s">
        <v>269</v>
      </c>
      <c r="C457" t="s">
        <v>269</v>
      </c>
      <c r="D457" t="s">
        <v>8</v>
      </c>
      <c r="E457" t="s">
        <v>923</v>
      </c>
      <c r="F457" t="s">
        <v>1223</v>
      </c>
      <c r="G457" t="str">
        <f t="shared" si="7"/>
        <v>new HoloCard("Togepi", Pokedex.Togepi, HoloRarity.DP_REVERSE_MIRROR_HOLO, Types.Colorless, Sets.Great_Encounters, 88),</v>
      </c>
    </row>
    <row r="458" spans="1:7" x14ac:dyDescent="0.3">
      <c r="A458">
        <v>89</v>
      </c>
      <c r="B458" t="s">
        <v>552</v>
      </c>
      <c r="C458" t="s">
        <v>552</v>
      </c>
      <c r="D458" t="s">
        <v>5</v>
      </c>
      <c r="E458" t="s">
        <v>923</v>
      </c>
      <c r="F458" t="s">
        <v>1223</v>
      </c>
      <c r="G458" t="str">
        <f t="shared" si="7"/>
        <v>new HoloCard("Torchic", Pokedex.Torchic, HoloRarity.DP_REVERSE_MIRROR_HOLO, Types.Fire, Sets.Great_Encounters, 89),</v>
      </c>
    </row>
    <row r="459" spans="1:7" x14ac:dyDescent="0.3">
      <c r="A459">
        <v>90</v>
      </c>
      <c r="B459" t="s">
        <v>553</v>
      </c>
      <c r="C459" t="s">
        <v>553</v>
      </c>
      <c r="D459" t="s">
        <v>22</v>
      </c>
      <c r="E459" t="s">
        <v>923</v>
      </c>
      <c r="F459" t="s">
        <v>1223</v>
      </c>
      <c r="G459" t="str">
        <f t="shared" si="7"/>
        <v>new HoloCard("Treecko", Pokedex.Treecko, HoloRarity.DP_REVERSE_MIRROR_HOLO, Types.Grass, Sets.Great_Encounters, 90),</v>
      </c>
    </row>
    <row r="460" spans="1:7" x14ac:dyDescent="0.3">
      <c r="A460">
        <v>91</v>
      </c>
      <c r="B460" t="s">
        <v>1102</v>
      </c>
      <c r="C460" t="s">
        <v>1221</v>
      </c>
      <c r="D460" t="s">
        <v>1</v>
      </c>
      <c r="E460" t="s">
        <v>923</v>
      </c>
      <c r="F460" t="s">
        <v>1223</v>
      </c>
      <c r="G460" t="str">
        <f t="shared" si="7"/>
        <v>new HoloCard("Unown L", Pokedex.Unown, HoloRarity.DP_REVERSE_MIRROR_HOLO, Types.Psychic, Sets.Great_Encounters, 91),</v>
      </c>
    </row>
    <row r="461" spans="1:7" x14ac:dyDescent="0.3">
      <c r="A461">
        <v>92</v>
      </c>
      <c r="B461" t="s">
        <v>584</v>
      </c>
      <c r="C461" t="s">
        <v>584</v>
      </c>
      <c r="D461" t="s">
        <v>22</v>
      </c>
      <c r="E461" t="s">
        <v>923</v>
      </c>
      <c r="F461" t="s">
        <v>1223</v>
      </c>
      <c r="G461" t="str">
        <f t="shared" si="7"/>
        <v>new HoloCard("Volbeat", Pokedex.Volbeat, HoloRarity.DP_REVERSE_MIRROR_HOLO, Types.Grass, Sets.Great_Encounters, 92),</v>
      </c>
    </row>
    <row r="462" spans="1:7" x14ac:dyDescent="0.3">
      <c r="A462">
        <v>93</v>
      </c>
      <c r="B462" t="s">
        <v>105</v>
      </c>
      <c r="C462" t="s">
        <v>105</v>
      </c>
      <c r="D462" t="s">
        <v>22</v>
      </c>
      <c r="E462" t="s">
        <v>923</v>
      </c>
      <c r="F462" t="s">
        <v>1223</v>
      </c>
      <c r="G462" t="str">
        <f t="shared" si="7"/>
        <v>new HoloCard("Weedle", Pokedex.Weedle, HoloRarity.DP_REVERSE_MIRROR_HOLO, Types.Grass, Sets.Great_Encounters, 93),</v>
      </c>
    </row>
    <row r="463" spans="1:7" x14ac:dyDescent="0.3">
      <c r="A463">
        <v>94</v>
      </c>
      <c r="B463" t="s">
        <v>675</v>
      </c>
      <c r="C463" t="s">
        <v>675</v>
      </c>
      <c r="D463" t="s">
        <v>8</v>
      </c>
      <c r="E463" t="s">
        <v>923</v>
      </c>
      <c r="F463" t="s">
        <v>1223</v>
      </c>
      <c r="G463" t="str">
        <f t="shared" si="7"/>
        <v>new HoloCard("Whismur", Pokedex.Whismur, HoloRarity.DP_REVERSE_MIRROR_HOLO, Types.Colorless, Sets.Great_Encounters, 94),</v>
      </c>
    </row>
    <row r="464" spans="1:7" x14ac:dyDescent="0.3">
      <c r="A464">
        <v>95</v>
      </c>
      <c r="B464" t="s">
        <v>554</v>
      </c>
      <c r="C464" t="s">
        <v>554</v>
      </c>
      <c r="D464" t="s">
        <v>3</v>
      </c>
      <c r="E464" t="s">
        <v>923</v>
      </c>
      <c r="F464" t="s">
        <v>1223</v>
      </c>
      <c r="G464" t="str">
        <f t="shared" si="7"/>
        <v>new HoloCard("Wingull", Pokedex.Wingull, HoloRarity.DP_REVERSE_MIRROR_HOLO, Types.Water, Sets.Great_Encounters, 95),</v>
      </c>
    </row>
    <row r="465" spans="1:7" x14ac:dyDescent="0.3">
      <c r="A465">
        <v>96</v>
      </c>
      <c r="B465" t="s">
        <v>556</v>
      </c>
      <c r="C465" t="s">
        <v>556</v>
      </c>
      <c r="D465" t="s">
        <v>8</v>
      </c>
      <c r="E465" t="s">
        <v>923</v>
      </c>
      <c r="F465" t="s">
        <v>1223</v>
      </c>
      <c r="G465" t="str">
        <f t="shared" si="7"/>
        <v>new HoloCard("Zigzagoon", Pokedex.Zigzagoon, HoloRarity.DP_REVERSE_MIRROR_HOLO, Types.Colorless, Sets.Great_Encounters, 96),</v>
      </c>
    </row>
    <row r="466" spans="1:7" x14ac:dyDescent="0.3">
      <c r="A466">
        <v>97</v>
      </c>
      <c r="B466" t="s">
        <v>1103</v>
      </c>
      <c r="C466" t="s">
        <v>127</v>
      </c>
      <c r="D466" t="s">
        <v>129</v>
      </c>
      <c r="E466" t="s">
        <v>923</v>
      </c>
      <c r="F466" t="s">
        <v>1223</v>
      </c>
      <c r="G466" t="str">
        <f t="shared" si="7"/>
        <v>new HoloCard("Amulet Coin", Pokedex.NVT, HoloRarity.DP_REVERSE_MIRROR_HOLO, Types.Item, Sets.Great_Encounters, 97),</v>
      </c>
    </row>
    <row r="467" spans="1:7" x14ac:dyDescent="0.3">
      <c r="A467">
        <v>98</v>
      </c>
      <c r="B467" t="s">
        <v>1003</v>
      </c>
      <c r="C467" t="s">
        <v>127</v>
      </c>
      <c r="D467" t="s">
        <v>232</v>
      </c>
      <c r="E467" t="s">
        <v>923</v>
      </c>
      <c r="F467" t="s">
        <v>1223</v>
      </c>
      <c r="G467" t="str">
        <f t="shared" si="7"/>
        <v>new HoloCard("Felicity's Drawing", Pokedex.NVT, HoloRarity.DP_REVERSE_MIRROR_HOLO, Types.Supporter, Sets.Great_Encounters, 98),</v>
      </c>
    </row>
    <row r="468" spans="1:7" x14ac:dyDescent="0.3">
      <c r="A468">
        <v>99</v>
      </c>
      <c r="B468" t="s">
        <v>1104</v>
      </c>
      <c r="C468" t="s">
        <v>127</v>
      </c>
      <c r="D468" t="s">
        <v>129</v>
      </c>
      <c r="E468" t="s">
        <v>923</v>
      </c>
      <c r="F468" t="s">
        <v>1223</v>
      </c>
      <c r="G468" t="str">
        <f t="shared" si="7"/>
        <v>new HoloCard("Leftovers", Pokedex.NVT, HoloRarity.DP_REVERSE_MIRROR_HOLO, Types.Item, Sets.Great_Encounters, 99),</v>
      </c>
    </row>
    <row r="469" spans="1:7" x14ac:dyDescent="0.3">
      <c r="A469">
        <v>100</v>
      </c>
      <c r="B469" t="s">
        <v>1105</v>
      </c>
      <c r="C469" t="s">
        <v>127</v>
      </c>
      <c r="D469" t="s">
        <v>1219</v>
      </c>
      <c r="E469" t="s">
        <v>923</v>
      </c>
      <c r="F469" t="s">
        <v>1223</v>
      </c>
      <c r="G469" t="str">
        <f t="shared" si="7"/>
        <v>new HoloCard("Moonlight Stadium", Pokedex.NVT, HoloRarity.DP_REVERSE_MIRROR_HOLO, Types.Statium, Sets.Great_Encounters, 100),</v>
      </c>
    </row>
    <row r="470" spans="1:7" x14ac:dyDescent="0.3">
      <c r="A470">
        <v>101</v>
      </c>
      <c r="B470" t="s">
        <v>1106</v>
      </c>
      <c r="C470" t="s">
        <v>127</v>
      </c>
      <c r="D470" t="s">
        <v>129</v>
      </c>
      <c r="E470" t="s">
        <v>923</v>
      </c>
      <c r="F470" t="s">
        <v>1223</v>
      </c>
      <c r="G470" t="str">
        <f t="shared" si="7"/>
        <v>new HoloCard("Premier Ball", Pokedex.NVT, HoloRarity.DP_REVERSE_MIRROR_HOLO, Types.Item, Sets.Great_Encounters, 101),</v>
      </c>
    </row>
    <row r="471" spans="1:7" x14ac:dyDescent="0.3">
      <c r="A471">
        <v>102</v>
      </c>
      <c r="B471" t="s">
        <v>593</v>
      </c>
      <c r="C471" t="s">
        <v>127</v>
      </c>
      <c r="D471" t="s">
        <v>129</v>
      </c>
      <c r="E471" t="s">
        <v>923</v>
      </c>
      <c r="F471" t="s">
        <v>1223</v>
      </c>
      <c r="G471" t="str">
        <f t="shared" si="7"/>
        <v>new HoloCard("Rare Candy", Pokedex.NVT, HoloRarity.DP_REVERSE_MIRROR_HOLO, Types.Item, Sets.Great_Encounters, 102),</v>
      </c>
    </row>
    <row r="472" spans="1:7" x14ac:dyDescent="0.3">
      <c r="A472">
        <v>1</v>
      </c>
      <c r="B472" t="s">
        <v>2</v>
      </c>
      <c r="C472" t="s">
        <v>2</v>
      </c>
      <c r="D472" t="s">
        <v>3</v>
      </c>
      <c r="E472" t="s">
        <v>927</v>
      </c>
      <c r="F472" t="s">
        <v>1223</v>
      </c>
      <c r="G472" t="str">
        <f t="shared" si="7"/>
        <v>new HoloCard("Articuno", Pokedex.Articuno, HoloRarity.DP_REVERSE_MIRROR_HOLO, Types.Water, Sets.Majestic_Dawn, 1),</v>
      </c>
    </row>
    <row r="473" spans="1:7" x14ac:dyDescent="0.3">
      <c r="A473">
        <v>2</v>
      </c>
      <c r="B473" t="s">
        <v>915</v>
      </c>
      <c r="C473" t="s">
        <v>915</v>
      </c>
      <c r="D473" t="s">
        <v>1</v>
      </c>
      <c r="E473" t="s">
        <v>927</v>
      </c>
      <c r="F473" t="s">
        <v>1223</v>
      </c>
      <c r="G473" t="str">
        <f t="shared" si="7"/>
        <v>new HoloCard("Cresselia", Pokedex.Cresselia, HoloRarity.DP_REVERSE_MIRROR_HOLO, Types.Psychic, Sets.Majestic_Dawn, 2),</v>
      </c>
    </row>
    <row r="474" spans="1:7" x14ac:dyDescent="0.3">
      <c r="A474">
        <v>3</v>
      </c>
      <c r="B474" t="s">
        <v>916</v>
      </c>
      <c r="C474" t="s">
        <v>916</v>
      </c>
      <c r="D474" t="s">
        <v>146</v>
      </c>
      <c r="E474" t="s">
        <v>927</v>
      </c>
      <c r="F474" t="s">
        <v>1223</v>
      </c>
      <c r="G474" t="str">
        <f t="shared" si="7"/>
        <v>new HoloCard("Darkrai", Pokedex.Darkrai, HoloRarity.DP_REVERSE_MIRROR_HOLO, Types.Darkness, Sets.Majestic_Dawn, 3),</v>
      </c>
    </row>
    <row r="475" spans="1:7" x14ac:dyDescent="0.3">
      <c r="A475">
        <v>4</v>
      </c>
      <c r="B475" t="s">
        <v>881</v>
      </c>
      <c r="C475" t="s">
        <v>881</v>
      </c>
      <c r="D475" t="s">
        <v>143</v>
      </c>
      <c r="E475" t="s">
        <v>927</v>
      </c>
      <c r="F475" t="s">
        <v>1223</v>
      </c>
      <c r="G475" t="str">
        <f t="shared" si="7"/>
        <v>new HoloCard("Dialga", Pokedex.Dialga, HoloRarity.DP_REVERSE_MIRROR_HOLO, Types.Metal, Sets.Majestic_Dawn, 4),</v>
      </c>
    </row>
    <row r="476" spans="1:7" x14ac:dyDescent="0.3">
      <c r="A476">
        <v>5</v>
      </c>
      <c r="B476" t="s">
        <v>924</v>
      </c>
      <c r="C476" t="s">
        <v>924</v>
      </c>
      <c r="D476" t="s">
        <v>3</v>
      </c>
      <c r="E476" t="s">
        <v>927</v>
      </c>
      <c r="F476" t="s">
        <v>1223</v>
      </c>
      <c r="G476" t="str">
        <f t="shared" si="7"/>
        <v>new HoloCard("Glaceon", Pokedex.Glaceon, HoloRarity.DP_REVERSE_MIRROR_HOLO, Types.Water, Sets.Majestic_Dawn, 5),</v>
      </c>
    </row>
    <row r="477" spans="1:7" x14ac:dyDescent="0.3">
      <c r="A477">
        <v>6</v>
      </c>
      <c r="B477" t="s">
        <v>33</v>
      </c>
      <c r="C477" t="s">
        <v>33</v>
      </c>
      <c r="D477" t="s">
        <v>18</v>
      </c>
      <c r="E477" t="s">
        <v>927</v>
      </c>
      <c r="F477" t="s">
        <v>1223</v>
      </c>
      <c r="G477" t="str">
        <f t="shared" si="7"/>
        <v>new HoloCard("Kabutops", Pokedex.Kabutops, HoloRarity.DP_REVERSE_MIRROR_HOLO, Types.Fighting, Sets.Majestic_Dawn, 6),</v>
      </c>
    </row>
    <row r="478" spans="1:7" x14ac:dyDescent="0.3">
      <c r="A478">
        <v>7</v>
      </c>
      <c r="B478" t="s">
        <v>925</v>
      </c>
      <c r="C478" t="s">
        <v>925</v>
      </c>
      <c r="D478" t="s">
        <v>22</v>
      </c>
      <c r="E478" t="s">
        <v>927</v>
      </c>
      <c r="F478" t="s">
        <v>1223</v>
      </c>
      <c r="G478" t="str">
        <f t="shared" si="7"/>
        <v>new HoloCard("Leafeon", Pokedex.Leafeon, HoloRarity.DP_REVERSE_MIRROR_HOLO, Types.Grass, Sets.Majestic_Dawn, 7),</v>
      </c>
    </row>
    <row r="479" spans="1:7" x14ac:dyDescent="0.3">
      <c r="A479">
        <v>8</v>
      </c>
      <c r="B479" t="s">
        <v>889</v>
      </c>
      <c r="C479" t="s">
        <v>889</v>
      </c>
      <c r="D479" t="s">
        <v>3</v>
      </c>
      <c r="E479" t="s">
        <v>927</v>
      </c>
      <c r="F479" t="s">
        <v>1223</v>
      </c>
      <c r="G479" t="str">
        <f t="shared" si="7"/>
        <v>new HoloCard("Manaphy", Pokedex.Manaphy, HoloRarity.DP_REVERSE_MIRROR_HOLO, Types.Water, Sets.Majestic_Dawn, 8),</v>
      </c>
    </row>
    <row r="480" spans="1:7" x14ac:dyDescent="0.3">
      <c r="A480">
        <v>9</v>
      </c>
      <c r="B480" t="s">
        <v>35</v>
      </c>
      <c r="C480" t="s">
        <v>35</v>
      </c>
      <c r="D480" t="s">
        <v>1</v>
      </c>
      <c r="E480" t="s">
        <v>927</v>
      </c>
      <c r="F480" t="s">
        <v>1223</v>
      </c>
      <c r="G480" t="str">
        <f t="shared" si="7"/>
        <v>new HoloCard("Mewtwo", Pokedex.Mewtwo, HoloRarity.DP_REVERSE_MIRROR_HOLO, Types.Psychic, Sets.Majestic_Dawn, 9),</v>
      </c>
    </row>
    <row r="481" spans="1:7" x14ac:dyDescent="0.3">
      <c r="A481">
        <v>10</v>
      </c>
      <c r="B481" t="s">
        <v>36</v>
      </c>
      <c r="C481" t="s">
        <v>36</v>
      </c>
      <c r="D481" t="s">
        <v>5</v>
      </c>
      <c r="E481" t="s">
        <v>927</v>
      </c>
      <c r="F481" t="s">
        <v>1223</v>
      </c>
      <c r="G481" t="str">
        <f t="shared" si="7"/>
        <v>new HoloCard("Moltres", Pokedex.Moltres, HoloRarity.DP_REVERSE_MIRROR_HOLO, Types.Fire, Sets.Majestic_Dawn, 10),</v>
      </c>
    </row>
    <row r="482" spans="1:7" x14ac:dyDescent="0.3">
      <c r="A482">
        <v>11</v>
      </c>
      <c r="B482" t="s">
        <v>891</v>
      </c>
      <c r="C482" t="s">
        <v>891</v>
      </c>
      <c r="D482" t="s">
        <v>3</v>
      </c>
      <c r="E482" t="s">
        <v>927</v>
      </c>
      <c r="F482" t="s">
        <v>1223</v>
      </c>
      <c r="G482" t="str">
        <f t="shared" si="7"/>
        <v>new HoloCard("Palkia", Pokedex.Palkia, HoloRarity.DP_REVERSE_MIRROR_HOLO, Types.Water, Sets.Majestic_Dawn, 11),</v>
      </c>
    </row>
    <row r="483" spans="1:7" x14ac:dyDescent="0.3">
      <c r="A483">
        <v>12</v>
      </c>
      <c r="B483" t="s">
        <v>926</v>
      </c>
      <c r="C483" t="s">
        <v>926</v>
      </c>
      <c r="D483" t="s">
        <v>3</v>
      </c>
      <c r="E483" t="s">
        <v>927</v>
      </c>
      <c r="F483" t="s">
        <v>1223</v>
      </c>
      <c r="G483" t="str">
        <f t="shared" si="7"/>
        <v>new HoloCard("Phione", Pokedex.Phione, HoloRarity.DP_REVERSE_MIRROR_HOLO, Types.Water, Sets.Majestic_Dawn, 12),</v>
      </c>
    </row>
    <row r="484" spans="1:7" x14ac:dyDescent="0.3">
      <c r="A484">
        <v>13</v>
      </c>
      <c r="B484" t="s">
        <v>919</v>
      </c>
      <c r="C484" t="s">
        <v>919</v>
      </c>
      <c r="D484" t="s">
        <v>11</v>
      </c>
      <c r="E484" t="s">
        <v>927</v>
      </c>
      <c r="F484" t="s">
        <v>1223</v>
      </c>
      <c r="G484" t="str">
        <f t="shared" si="7"/>
        <v>new HoloCard("Rotom", Pokedex.Rotom, HoloRarity.DP_REVERSE_MIRROR_HOLO, Types.Lightning, Sets.Majestic_Dawn, 13),</v>
      </c>
    </row>
    <row r="485" spans="1:7" x14ac:dyDescent="0.3">
      <c r="A485">
        <v>14</v>
      </c>
      <c r="B485" t="s">
        <v>25</v>
      </c>
      <c r="C485" t="s">
        <v>25</v>
      </c>
      <c r="D485" t="s">
        <v>11</v>
      </c>
      <c r="E485" t="s">
        <v>927</v>
      </c>
      <c r="F485" t="s">
        <v>1223</v>
      </c>
      <c r="G485" t="str">
        <f t="shared" si="7"/>
        <v>new HoloCard("Zapdos", Pokedex.Zapdos, HoloRarity.DP_REVERSE_MIRROR_HOLO, Types.Lightning, Sets.Majestic_Dawn, 14),</v>
      </c>
    </row>
    <row r="486" spans="1:7" x14ac:dyDescent="0.3">
      <c r="A486">
        <v>15</v>
      </c>
      <c r="B486" t="s">
        <v>305</v>
      </c>
      <c r="C486" t="s">
        <v>305</v>
      </c>
      <c r="D486" t="s">
        <v>8</v>
      </c>
      <c r="E486" t="s">
        <v>927</v>
      </c>
      <c r="F486" t="s">
        <v>1223</v>
      </c>
      <c r="G486" t="str">
        <f t="shared" si="7"/>
        <v>new HoloCard("Aerodactyl", Pokedex.Aerodactyl, HoloRarity.DP_REVERSE_MIRROR_HOLO, Types.Colorless, Sets.Majestic_Dawn, 15),</v>
      </c>
    </row>
    <row r="487" spans="1:7" x14ac:dyDescent="0.3">
      <c r="A487">
        <v>16</v>
      </c>
      <c r="B487" t="s">
        <v>901</v>
      </c>
      <c r="C487" t="s">
        <v>901</v>
      </c>
      <c r="D487" t="s">
        <v>1</v>
      </c>
      <c r="E487" t="s">
        <v>927</v>
      </c>
      <c r="F487" t="s">
        <v>1223</v>
      </c>
      <c r="G487" t="str">
        <f t="shared" si="7"/>
        <v>new HoloCard("Bronzong", Pokedex.Bronzong, HoloRarity.DP_REVERSE_MIRROR_HOLO, Types.Psychic, Sets.Majestic_Dawn, 16),</v>
      </c>
    </row>
    <row r="488" spans="1:7" x14ac:dyDescent="0.3">
      <c r="A488">
        <v>17</v>
      </c>
      <c r="B488" t="s">
        <v>884</v>
      </c>
      <c r="C488" t="s">
        <v>884</v>
      </c>
      <c r="D488" t="s">
        <v>3</v>
      </c>
      <c r="E488" t="s">
        <v>927</v>
      </c>
      <c r="F488" t="s">
        <v>1223</v>
      </c>
      <c r="G488" t="str">
        <f t="shared" si="7"/>
        <v>new HoloCard("Empoleon", Pokedex.Empoleon, HoloRarity.DP_REVERSE_MIRROR_HOLO, Types.Water, Sets.Majestic_Dawn, 17),</v>
      </c>
    </row>
    <row r="489" spans="1:7" x14ac:dyDescent="0.3">
      <c r="A489">
        <v>18</v>
      </c>
      <c r="B489" t="s">
        <v>156</v>
      </c>
      <c r="C489" t="s">
        <v>156</v>
      </c>
      <c r="D489" t="s">
        <v>1</v>
      </c>
      <c r="E489" t="s">
        <v>927</v>
      </c>
      <c r="F489" t="s">
        <v>1223</v>
      </c>
      <c r="G489" t="str">
        <f t="shared" si="7"/>
        <v>new HoloCard("Espeon", Pokedex.Espeon, HoloRarity.DP_REVERSE_MIRROR_HOLO, Types.Psychic, Sets.Majestic_Dawn, 18),</v>
      </c>
    </row>
    <row r="490" spans="1:7" x14ac:dyDescent="0.3">
      <c r="A490">
        <v>19</v>
      </c>
      <c r="B490" t="s">
        <v>14</v>
      </c>
      <c r="C490" t="s">
        <v>14</v>
      </c>
      <c r="D490" t="s">
        <v>5</v>
      </c>
      <c r="E490" t="s">
        <v>927</v>
      </c>
      <c r="F490" t="s">
        <v>1223</v>
      </c>
      <c r="G490" t="str">
        <f t="shared" si="7"/>
        <v>new HoloCard("Flareon", Pokedex.Flareon, HoloRarity.DP_REVERSE_MIRROR_HOLO, Types.Fire, Sets.Majestic_Dawn, 19),</v>
      </c>
    </row>
    <row r="491" spans="1:7" x14ac:dyDescent="0.3">
      <c r="A491">
        <v>20</v>
      </c>
      <c r="B491" t="s">
        <v>924</v>
      </c>
      <c r="C491" t="s">
        <v>924</v>
      </c>
      <c r="D491" t="s">
        <v>3</v>
      </c>
      <c r="E491" t="s">
        <v>927</v>
      </c>
      <c r="F491" t="s">
        <v>1223</v>
      </c>
      <c r="G491" t="str">
        <f t="shared" si="7"/>
        <v>new HoloCard("Glaceon", Pokedex.Glaceon, HoloRarity.DP_REVERSE_MIRROR_HOLO, Types.Water, Sets.Majestic_Dawn, 20),</v>
      </c>
    </row>
    <row r="492" spans="1:7" x14ac:dyDescent="0.3">
      <c r="A492">
        <v>21</v>
      </c>
      <c r="B492" t="s">
        <v>1046</v>
      </c>
      <c r="C492" t="s">
        <v>1046</v>
      </c>
      <c r="D492" t="s">
        <v>18</v>
      </c>
      <c r="E492" t="s">
        <v>927</v>
      </c>
      <c r="F492" t="s">
        <v>1223</v>
      </c>
      <c r="G492" t="str">
        <f t="shared" si="7"/>
        <v>new HoloCard("Hippowdon", Pokedex.Hippowdon, HoloRarity.DP_REVERSE_MIRROR_HOLO, Types.Fighting, Sets.Majestic_Dawn, 21),</v>
      </c>
    </row>
    <row r="493" spans="1:7" x14ac:dyDescent="0.3">
      <c r="A493">
        <v>22</v>
      </c>
      <c r="B493" t="s">
        <v>885</v>
      </c>
      <c r="C493" t="s">
        <v>885</v>
      </c>
      <c r="D493" t="s">
        <v>5</v>
      </c>
      <c r="E493" t="s">
        <v>927</v>
      </c>
      <c r="F493" t="s">
        <v>1223</v>
      </c>
      <c r="G493" t="str">
        <f t="shared" si="7"/>
        <v>new HoloCard("Infernape", Pokedex.Infernape, HoloRarity.DP_REVERSE_MIRROR_HOLO, Types.Fire, Sets.Majestic_Dawn, 22),</v>
      </c>
    </row>
    <row r="494" spans="1:7" x14ac:dyDescent="0.3">
      <c r="A494">
        <v>23</v>
      </c>
      <c r="B494" t="s">
        <v>19</v>
      </c>
      <c r="C494" t="s">
        <v>19</v>
      </c>
      <c r="D494" t="s">
        <v>11</v>
      </c>
      <c r="E494" t="s">
        <v>927</v>
      </c>
      <c r="F494" t="s">
        <v>1223</v>
      </c>
      <c r="G494" t="str">
        <f t="shared" si="7"/>
        <v>new HoloCard("Jolteon", Pokedex.Jolteon, HoloRarity.DP_REVERSE_MIRROR_HOLO, Types.Lightning, Sets.Majestic_Dawn, 23),</v>
      </c>
    </row>
    <row r="495" spans="1:7" x14ac:dyDescent="0.3">
      <c r="A495">
        <v>24</v>
      </c>
      <c r="B495" t="s">
        <v>925</v>
      </c>
      <c r="C495" t="s">
        <v>925</v>
      </c>
      <c r="D495" t="s">
        <v>22</v>
      </c>
      <c r="E495" t="s">
        <v>927</v>
      </c>
      <c r="F495" t="s">
        <v>1223</v>
      </c>
      <c r="G495" t="str">
        <f t="shared" si="7"/>
        <v>new HoloCard("Leafeon", Pokedex.Leafeon, HoloRarity.DP_REVERSE_MIRROR_HOLO, Types.Grass, Sets.Majestic_Dawn, 24),</v>
      </c>
    </row>
    <row r="496" spans="1:7" x14ac:dyDescent="0.3">
      <c r="A496">
        <v>25</v>
      </c>
      <c r="B496" t="s">
        <v>407</v>
      </c>
      <c r="C496" t="s">
        <v>407</v>
      </c>
      <c r="D496" t="s">
        <v>11</v>
      </c>
      <c r="E496" t="s">
        <v>927</v>
      </c>
      <c r="F496" t="s">
        <v>1223</v>
      </c>
      <c r="G496" t="str">
        <f t="shared" si="7"/>
        <v>new HoloCard("Minun", Pokedex.Minun, HoloRarity.DP_REVERSE_MIRROR_HOLO, Types.Lightning, Sets.Majestic_Dawn, 25),</v>
      </c>
    </row>
    <row r="497" spans="1:7" x14ac:dyDescent="0.3">
      <c r="A497">
        <v>26</v>
      </c>
      <c r="B497" t="s">
        <v>64</v>
      </c>
      <c r="C497" t="s">
        <v>64</v>
      </c>
      <c r="D497" t="s">
        <v>3</v>
      </c>
      <c r="E497" t="s">
        <v>927</v>
      </c>
      <c r="F497" t="s">
        <v>1223</v>
      </c>
      <c r="G497" t="str">
        <f t="shared" si="7"/>
        <v>new HoloCard("Omastar", Pokedex.Omastar, HoloRarity.DP_REVERSE_MIRROR_HOLO, Types.Water, Sets.Majestic_Dawn, 26),</v>
      </c>
    </row>
    <row r="498" spans="1:7" x14ac:dyDescent="0.3">
      <c r="A498">
        <v>27</v>
      </c>
      <c r="B498" t="s">
        <v>926</v>
      </c>
      <c r="C498" t="s">
        <v>926</v>
      </c>
      <c r="D498" t="s">
        <v>3</v>
      </c>
      <c r="E498" t="s">
        <v>927</v>
      </c>
      <c r="F498" t="s">
        <v>1223</v>
      </c>
      <c r="G498" t="str">
        <f t="shared" si="7"/>
        <v>new HoloCard("Phione", Pokedex.Phione, HoloRarity.DP_REVERSE_MIRROR_HOLO, Types.Water, Sets.Majestic_Dawn, 27),</v>
      </c>
    </row>
    <row r="499" spans="1:7" x14ac:dyDescent="0.3">
      <c r="A499">
        <v>28</v>
      </c>
      <c r="B499" t="s">
        <v>408</v>
      </c>
      <c r="C499" t="s">
        <v>408</v>
      </c>
      <c r="D499" t="s">
        <v>11</v>
      </c>
      <c r="E499" t="s">
        <v>927</v>
      </c>
      <c r="F499" t="s">
        <v>1223</v>
      </c>
      <c r="G499" t="str">
        <f t="shared" si="7"/>
        <v>new HoloCard("Plusle", Pokedex.Plusle, HoloRarity.DP_REVERSE_MIRROR_HOLO, Types.Lightning, Sets.Majestic_Dawn, 28),</v>
      </c>
    </row>
    <row r="500" spans="1:7" x14ac:dyDescent="0.3">
      <c r="A500">
        <v>29</v>
      </c>
      <c r="B500" t="s">
        <v>162</v>
      </c>
      <c r="C500" t="s">
        <v>162</v>
      </c>
      <c r="D500" t="s">
        <v>143</v>
      </c>
      <c r="E500" t="s">
        <v>927</v>
      </c>
      <c r="F500" t="s">
        <v>1223</v>
      </c>
      <c r="G500" t="str">
        <f t="shared" si="7"/>
        <v>new HoloCard("Scizor", Pokedex.Scizor, HoloRarity.DP_REVERSE_MIRROR_HOLO, Types.Metal, Sets.Majestic_Dawn, 29),</v>
      </c>
    </row>
    <row r="501" spans="1:7" x14ac:dyDescent="0.3">
      <c r="A501">
        <v>30</v>
      </c>
      <c r="B501" t="s">
        <v>896</v>
      </c>
      <c r="C501" t="s">
        <v>896</v>
      </c>
      <c r="D501" t="s">
        <v>22</v>
      </c>
      <c r="E501" t="s">
        <v>927</v>
      </c>
      <c r="F501" t="s">
        <v>1223</v>
      </c>
      <c r="G501" t="str">
        <f t="shared" si="7"/>
        <v>new HoloCard("Torterra", Pokedex.Torterra, HoloRarity.DP_REVERSE_MIRROR_HOLO, Types.Grass, Sets.Majestic_Dawn, 30),</v>
      </c>
    </row>
    <row r="502" spans="1:7" x14ac:dyDescent="0.3">
      <c r="A502">
        <v>31</v>
      </c>
      <c r="B502" t="s">
        <v>969</v>
      </c>
      <c r="C502" t="s">
        <v>969</v>
      </c>
      <c r="D502" t="s">
        <v>1</v>
      </c>
      <c r="E502" t="s">
        <v>927</v>
      </c>
      <c r="F502" t="s">
        <v>1223</v>
      </c>
      <c r="G502" t="str">
        <f t="shared" si="7"/>
        <v>new HoloCard("Toxicroak", Pokedex.Toxicroak, HoloRarity.DP_REVERSE_MIRROR_HOLO, Types.Psychic, Sets.Majestic_Dawn, 31),</v>
      </c>
    </row>
    <row r="503" spans="1:7" x14ac:dyDescent="0.3">
      <c r="A503">
        <v>32</v>
      </c>
      <c r="B503" t="s">
        <v>168</v>
      </c>
      <c r="C503" t="s">
        <v>168</v>
      </c>
      <c r="D503" t="s">
        <v>146</v>
      </c>
      <c r="E503" t="s">
        <v>927</v>
      </c>
      <c r="F503" t="s">
        <v>1223</v>
      </c>
      <c r="G503" t="str">
        <f t="shared" si="7"/>
        <v>new HoloCard("Umbreon", Pokedex.Umbreon, HoloRarity.DP_REVERSE_MIRROR_HOLO, Types.Darkness, Sets.Majestic_Dawn, 32),</v>
      </c>
    </row>
    <row r="504" spans="1:7" x14ac:dyDescent="0.3">
      <c r="A504">
        <v>33</v>
      </c>
      <c r="B504" t="s">
        <v>1107</v>
      </c>
      <c r="C504" t="s">
        <v>1221</v>
      </c>
      <c r="D504" t="s">
        <v>1</v>
      </c>
      <c r="E504" t="s">
        <v>927</v>
      </c>
      <c r="F504" t="s">
        <v>1223</v>
      </c>
      <c r="G504" t="str">
        <f t="shared" si="7"/>
        <v>new HoloCard("Unown P", Pokedex.Unown, HoloRarity.DP_REVERSE_MIRROR_HOLO, Types.Psychic, Sets.Majestic_Dawn, 33),</v>
      </c>
    </row>
    <row r="505" spans="1:7" x14ac:dyDescent="0.3">
      <c r="A505">
        <v>34</v>
      </c>
      <c r="B505" t="s">
        <v>122</v>
      </c>
      <c r="C505" t="s">
        <v>122</v>
      </c>
      <c r="D505" t="s">
        <v>3</v>
      </c>
      <c r="E505" t="s">
        <v>927</v>
      </c>
      <c r="F505" t="s">
        <v>1223</v>
      </c>
      <c r="G505" t="str">
        <f t="shared" si="7"/>
        <v>new HoloCard("Vaporeon", Pokedex.Vaporeon, HoloRarity.DP_REVERSE_MIRROR_HOLO, Types.Water, Sets.Majestic_Dawn, 34),</v>
      </c>
    </row>
    <row r="506" spans="1:7" x14ac:dyDescent="0.3">
      <c r="A506">
        <v>35</v>
      </c>
      <c r="B506" t="s">
        <v>899</v>
      </c>
      <c r="C506" t="s">
        <v>899</v>
      </c>
      <c r="D506" t="s">
        <v>8</v>
      </c>
      <c r="E506" t="s">
        <v>927</v>
      </c>
      <c r="F506" t="s">
        <v>1223</v>
      </c>
      <c r="G506" t="str">
        <f t="shared" si="7"/>
        <v>new HoloCard("Ambipom", Pokedex.Ambipom, HoloRarity.DP_REVERSE_MIRROR_HOLO, Types.Colorless, Sets.Majestic_Dawn, 35),</v>
      </c>
    </row>
    <row r="507" spans="1:7" x14ac:dyDescent="0.3">
      <c r="A507">
        <v>36</v>
      </c>
      <c r="B507" t="s">
        <v>48</v>
      </c>
      <c r="C507" t="s">
        <v>48</v>
      </c>
      <c r="D507" t="s">
        <v>8</v>
      </c>
      <c r="E507" t="s">
        <v>927</v>
      </c>
      <c r="F507" t="s">
        <v>1223</v>
      </c>
      <c r="G507" t="str">
        <f t="shared" si="7"/>
        <v>new HoloCard("Fearow", Pokedex.Fearow, HoloRarity.DP_REVERSE_MIRROR_HOLO, Types.Colorless, Sets.Majestic_Dawn, 36),</v>
      </c>
    </row>
    <row r="508" spans="1:7" x14ac:dyDescent="0.3">
      <c r="A508">
        <v>37</v>
      </c>
      <c r="B508" t="s">
        <v>972</v>
      </c>
      <c r="C508" t="s">
        <v>972</v>
      </c>
      <c r="D508" t="s">
        <v>22</v>
      </c>
      <c r="E508" t="s">
        <v>927</v>
      </c>
      <c r="F508" t="s">
        <v>1223</v>
      </c>
      <c r="G508" t="str">
        <f t="shared" si="7"/>
        <v>new HoloCard("Grotle", Pokedex.Grotle, HoloRarity.DP_REVERSE_MIRROR_HOLO, Types.Grass, Sets.Majestic_Dawn, 37),</v>
      </c>
    </row>
    <row r="509" spans="1:7" x14ac:dyDescent="0.3">
      <c r="A509">
        <v>38</v>
      </c>
      <c r="B509" t="s">
        <v>256</v>
      </c>
      <c r="C509" t="s">
        <v>256</v>
      </c>
      <c r="D509" t="s">
        <v>8</v>
      </c>
      <c r="E509" t="s">
        <v>927</v>
      </c>
      <c r="F509" t="s">
        <v>1223</v>
      </c>
      <c r="G509" t="str">
        <f t="shared" si="7"/>
        <v>new HoloCard("Kangaskhan", Pokedex.Kangaskhan, HoloRarity.DP_REVERSE_MIRROR_HOLO, Types.Colorless, Sets.Majestic_Dawn, 38),</v>
      </c>
    </row>
    <row r="510" spans="1:7" x14ac:dyDescent="0.3">
      <c r="A510">
        <v>39</v>
      </c>
      <c r="B510" t="s">
        <v>257</v>
      </c>
      <c r="C510" t="s">
        <v>257</v>
      </c>
      <c r="D510" t="s">
        <v>8</v>
      </c>
      <c r="E510" t="s">
        <v>927</v>
      </c>
      <c r="F510" t="s">
        <v>1223</v>
      </c>
      <c r="G510" t="str">
        <f t="shared" si="7"/>
        <v>new HoloCard("Lickitung", Pokedex.Lickitung, HoloRarity.DP_REVERSE_MIRROR_HOLO, Types.Colorless, Sets.Majestic_Dawn, 39),</v>
      </c>
    </row>
    <row r="511" spans="1:7" x14ac:dyDescent="0.3">
      <c r="A511">
        <v>40</v>
      </c>
      <c r="B511" t="s">
        <v>379</v>
      </c>
      <c r="C511" t="s">
        <v>379</v>
      </c>
      <c r="D511" t="s">
        <v>11</v>
      </c>
      <c r="E511" t="s">
        <v>927</v>
      </c>
      <c r="F511" t="s">
        <v>1223</v>
      </c>
      <c r="G511" t="str">
        <f t="shared" si="7"/>
        <v>new HoloCard("Manectric", Pokedex.Manectric, HoloRarity.DP_REVERSE_MIRROR_HOLO, Types.Lightning, Sets.Majestic_Dawn, 40),</v>
      </c>
    </row>
    <row r="512" spans="1:7" x14ac:dyDescent="0.3">
      <c r="A512">
        <v>41</v>
      </c>
      <c r="B512" t="s">
        <v>974</v>
      </c>
      <c r="C512" t="s">
        <v>974</v>
      </c>
      <c r="D512" t="s">
        <v>5</v>
      </c>
      <c r="E512" t="s">
        <v>927</v>
      </c>
      <c r="F512" t="s">
        <v>1223</v>
      </c>
      <c r="G512" t="str">
        <f t="shared" si="7"/>
        <v>new HoloCard("Monferno", Pokedex.Monferno, HoloRarity.DP_REVERSE_MIRROR_HOLO, Types.Fire, Sets.Majestic_Dawn, 41),</v>
      </c>
    </row>
    <row r="513" spans="1:7" x14ac:dyDescent="0.3">
      <c r="A513">
        <v>42</v>
      </c>
      <c r="B513" t="s">
        <v>968</v>
      </c>
      <c r="C513" t="s">
        <v>968</v>
      </c>
      <c r="D513" t="s">
        <v>22</v>
      </c>
      <c r="E513" t="s">
        <v>927</v>
      </c>
      <c r="F513" t="s">
        <v>1223</v>
      </c>
      <c r="G513" t="str">
        <f t="shared" si="7"/>
        <v>new HoloCard("Mothim", Pokedex.Mothim, HoloRarity.DP_REVERSE_MIRROR_HOLO, Types.Grass, Sets.Majestic_Dawn, 42),</v>
      </c>
    </row>
    <row r="514" spans="1:7" x14ac:dyDescent="0.3">
      <c r="A514">
        <v>43</v>
      </c>
      <c r="B514" t="s">
        <v>917</v>
      </c>
      <c r="C514" t="s">
        <v>917</v>
      </c>
      <c r="D514" t="s">
        <v>11</v>
      </c>
      <c r="E514" t="s">
        <v>927</v>
      </c>
      <c r="F514" t="s">
        <v>1223</v>
      </c>
      <c r="G514" t="str">
        <f t="shared" ref="G514:G577" si="8">"new HoloCard(""" &amp; B514 &amp; """, Pokedex." &amp; C514 &amp; ", HoloRarity." &amp; F514 &amp; ", Types." &amp; D514 &amp; ", Sets." &amp; E514 &amp; ", " &amp; A514 &amp; "),"</f>
        <v>new HoloCard("Pachirisu", Pokedex.Pachirisu, HoloRarity.DP_REVERSE_MIRROR_HOLO, Types.Lightning, Sets.Majestic_Dawn, 43),</v>
      </c>
    </row>
    <row r="515" spans="1:7" x14ac:dyDescent="0.3">
      <c r="A515">
        <v>44</v>
      </c>
      <c r="B515" t="s">
        <v>975</v>
      </c>
      <c r="C515" t="s">
        <v>975</v>
      </c>
      <c r="D515" t="s">
        <v>3</v>
      </c>
      <c r="E515" t="s">
        <v>927</v>
      </c>
      <c r="F515" t="s">
        <v>1223</v>
      </c>
      <c r="G515" t="str">
        <f t="shared" si="8"/>
        <v>new HoloCard("Prinplup", Pokedex.Prinplup, HoloRarity.DP_REVERSE_MIRROR_HOLO, Types.Water, Sets.Majestic_Dawn, 44),</v>
      </c>
    </row>
    <row r="516" spans="1:7" x14ac:dyDescent="0.3">
      <c r="A516">
        <v>45</v>
      </c>
      <c r="B516" t="s">
        <v>120</v>
      </c>
      <c r="C516" t="s">
        <v>120</v>
      </c>
      <c r="D516" t="s">
        <v>11</v>
      </c>
      <c r="E516" t="s">
        <v>927</v>
      </c>
      <c r="F516" t="s">
        <v>1223</v>
      </c>
      <c r="G516" t="str">
        <f t="shared" si="8"/>
        <v>new HoloCard("Raichu", Pokedex.Raichu, HoloRarity.DP_REVERSE_MIRROR_HOLO, Types.Lightning, Sets.Majestic_Dawn, 45),</v>
      </c>
    </row>
    <row r="517" spans="1:7" x14ac:dyDescent="0.3">
      <c r="A517">
        <v>46</v>
      </c>
      <c r="B517" t="s">
        <v>243</v>
      </c>
      <c r="C517" t="s">
        <v>243</v>
      </c>
      <c r="D517" t="s">
        <v>22</v>
      </c>
      <c r="E517" t="s">
        <v>927</v>
      </c>
      <c r="F517" t="s">
        <v>1223</v>
      </c>
      <c r="G517" t="str">
        <f t="shared" si="8"/>
        <v>new HoloCard("Scyther", Pokedex.Scyther, HoloRarity.DP_REVERSE_MIRROR_HOLO, Types.Grass, Sets.Majestic_Dawn, 46),</v>
      </c>
    </row>
    <row r="518" spans="1:7" x14ac:dyDescent="0.3">
      <c r="A518">
        <v>47</v>
      </c>
      <c r="B518" t="s">
        <v>1053</v>
      </c>
      <c r="C518" t="s">
        <v>1053</v>
      </c>
      <c r="D518" t="s">
        <v>8</v>
      </c>
      <c r="E518" t="s">
        <v>927</v>
      </c>
      <c r="F518" t="s">
        <v>1223</v>
      </c>
      <c r="G518" t="str">
        <f t="shared" si="8"/>
        <v>new HoloCard("Staravia", Pokedex.Staravia, HoloRarity.DP_REVERSE_MIRROR_HOLO, Types.Colorless, Sets.Majestic_Dawn, 47),</v>
      </c>
    </row>
    <row r="519" spans="1:7" x14ac:dyDescent="0.3">
      <c r="A519">
        <v>48</v>
      </c>
      <c r="B519" t="s">
        <v>165</v>
      </c>
      <c r="C519" t="s">
        <v>165</v>
      </c>
      <c r="D519" t="s">
        <v>18</v>
      </c>
      <c r="E519" t="s">
        <v>927</v>
      </c>
      <c r="F519" t="s">
        <v>1223</v>
      </c>
      <c r="G519" t="str">
        <f t="shared" si="8"/>
        <v>new HoloCard("Sudowoodo", Pokedex.Sudowoodo, HoloRarity.DP_REVERSE_MIRROR_HOLO, Types.Fighting, Sets.Majestic_Dawn, 48),</v>
      </c>
    </row>
    <row r="520" spans="1:7" x14ac:dyDescent="0.3">
      <c r="A520">
        <v>49</v>
      </c>
      <c r="B520" t="s">
        <v>1108</v>
      </c>
      <c r="C520" t="s">
        <v>1221</v>
      </c>
      <c r="D520" t="s">
        <v>1</v>
      </c>
      <c r="E520" t="s">
        <v>927</v>
      </c>
      <c r="F520" t="s">
        <v>1223</v>
      </c>
      <c r="G520" t="str">
        <f t="shared" si="8"/>
        <v>new HoloCard("Unown Q", Pokedex.Unown, HoloRarity.DP_REVERSE_MIRROR_HOLO, Types.Psychic, Sets.Majestic_Dawn, 49),</v>
      </c>
    </row>
    <row r="521" spans="1:7" x14ac:dyDescent="0.3">
      <c r="A521">
        <v>50</v>
      </c>
      <c r="B521" t="s">
        <v>251</v>
      </c>
      <c r="C521" t="s">
        <v>251</v>
      </c>
      <c r="D521" t="s">
        <v>8</v>
      </c>
      <c r="E521" t="s">
        <v>927</v>
      </c>
      <c r="F521" t="s">
        <v>1223</v>
      </c>
      <c r="G521" t="str">
        <f t="shared" si="8"/>
        <v>new HoloCard("Aipom", Pokedex.Aipom, HoloRarity.DP_REVERSE_MIRROR_HOLO, Types.Colorless, Sets.Majestic_Dawn, 50),</v>
      </c>
    </row>
    <row r="522" spans="1:7" x14ac:dyDescent="0.3">
      <c r="A522">
        <v>51</v>
      </c>
      <c r="B522" t="s">
        <v>251</v>
      </c>
      <c r="C522" t="s">
        <v>251</v>
      </c>
      <c r="D522" t="s">
        <v>8</v>
      </c>
      <c r="E522" t="s">
        <v>927</v>
      </c>
      <c r="F522" t="s">
        <v>1223</v>
      </c>
      <c r="G522" t="str">
        <f t="shared" si="8"/>
        <v>new HoloCard("Aipom", Pokedex.Aipom, HoloRarity.DP_REVERSE_MIRROR_HOLO, Types.Colorless, Sets.Majestic_Dawn, 51),</v>
      </c>
    </row>
    <row r="523" spans="1:7" x14ac:dyDescent="0.3">
      <c r="A523">
        <v>52</v>
      </c>
      <c r="B523" t="s">
        <v>992</v>
      </c>
      <c r="C523" t="s">
        <v>992</v>
      </c>
      <c r="D523" t="s">
        <v>1</v>
      </c>
      <c r="E523" t="s">
        <v>927</v>
      </c>
      <c r="F523" t="s">
        <v>1223</v>
      </c>
      <c r="G523" t="str">
        <f t="shared" si="8"/>
        <v>new HoloCard("Bronzor", Pokedex.Bronzor, HoloRarity.DP_REVERSE_MIRROR_HOLO, Types.Psychic, Sets.Majestic_Dawn, 52),</v>
      </c>
    </row>
    <row r="524" spans="1:7" x14ac:dyDescent="0.3">
      <c r="A524">
        <v>53</v>
      </c>
      <c r="B524" t="s">
        <v>1059</v>
      </c>
      <c r="C524" t="s">
        <v>1059</v>
      </c>
      <c r="D524" t="s">
        <v>8</v>
      </c>
      <c r="E524" t="s">
        <v>927</v>
      </c>
      <c r="F524" t="s">
        <v>1223</v>
      </c>
      <c r="G524" t="str">
        <f t="shared" si="8"/>
        <v>new HoloCard("Buneary", Pokedex.Buneary, HoloRarity.DP_REVERSE_MIRROR_HOLO, Types.Colorless, Sets.Majestic_Dawn, 53),</v>
      </c>
    </row>
    <row r="525" spans="1:7" x14ac:dyDescent="0.3">
      <c r="A525">
        <v>54</v>
      </c>
      <c r="B525" t="s">
        <v>1094</v>
      </c>
      <c r="C525" t="s">
        <v>996</v>
      </c>
      <c r="D525" t="s">
        <v>22</v>
      </c>
      <c r="E525" t="s">
        <v>927</v>
      </c>
      <c r="F525" t="s">
        <v>1223</v>
      </c>
      <c r="G525" t="str">
        <f t="shared" si="8"/>
        <v>new HoloCard("Burmy Sandy Cloak", Pokedex.Burmy, HoloRarity.DP_REVERSE_MIRROR_HOLO, Types.Grass, Sets.Majestic_Dawn, 54),</v>
      </c>
    </row>
    <row r="526" spans="1:7" x14ac:dyDescent="0.3">
      <c r="A526">
        <v>55</v>
      </c>
      <c r="B526" t="s">
        <v>1060</v>
      </c>
      <c r="C526" t="s">
        <v>1060</v>
      </c>
      <c r="D526" t="s">
        <v>8</v>
      </c>
      <c r="E526" t="s">
        <v>927</v>
      </c>
      <c r="F526" t="s">
        <v>1223</v>
      </c>
      <c r="G526" t="str">
        <f t="shared" si="8"/>
        <v>new HoloCard("Chatot", Pokedex.Chatot, HoloRarity.DP_REVERSE_MIRROR_HOLO, Types.Colorless, Sets.Majestic_Dawn, 55),</v>
      </c>
    </row>
    <row r="527" spans="1:7" x14ac:dyDescent="0.3">
      <c r="A527">
        <v>56</v>
      </c>
      <c r="B527" t="s">
        <v>977</v>
      </c>
      <c r="C527" t="s">
        <v>977</v>
      </c>
      <c r="D527" t="s">
        <v>5</v>
      </c>
      <c r="E527" t="s">
        <v>927</v>
      </c>
      <c r="F527" t="s">
        <v>1223</v>
      </c>
      <c r="G527" t="str">
        <f t="shared" si="8"/>
        <v>new HoloCard("Chimchar", Pokedex.Chimchar, HoloRarity.DP_REVERSE_MIRROR_HOLO, Types.Fire, Sets.Majestic_Dawn, 56),</v>
      </c>
    </row>
    <row r="528" spans="1:7" x14ac:dyDescent="0.3">
      <c r="A528">
        <v>57</v>
      </c>
      <c r="B528" t="s">
        <v>977</v>
      </c>
      <c r="C528" t="s">
        <v>977</v>
      </c>
      <c r="D528" t="s">
        <v>5</v>
      </c>
      <c r="E528" t="s">
        <v>927</v>
      </c>
      <c r="F528" t="s">
        <v>1223</v>
      </c>
      <c r="G528" t="str">
        <f t="shared" si="8"/>
        <v>new HoloCard("Chimchar", Pokedex.Chimchar, HoloRarity.DP_REVERSE_MIRROR_HOLO, Types.Fire, Sets.Majestic_Dawn, 57),</v>
      </c>
    </row>
    <row r="529" spans="1:7" x14ac:dyDescent="0.3">
      <c r="A529">
        <v>58</v>
      </c>
      <c r="B529" t="s">
        <v>988</v>
      </c>
      <c r="C529" t="s">
        <v>988</v>
      </c>
      <c r="D529" t="s">
        <v>1</v>
      </c>
      <c r="E529" t="s">
        <v>927</v>
      </c>
      <c r="F529" t="s">
        <v>1223</v>
      </c>
      <c r="G529" t="str">
        <f t="shared" si="8"/>
        <v>new HoloCard("Chingling", Pokedex.Chingling, HoloRarity.DP_REVERSE_MIRROR_HOLO, Types.Psychic, Sets.Majestic_Dawn, 58),</v>
      </c>
    </row>
    <row r="530" spans="1:7" x14ac:dyDescent="0.3">
      <c r="A530">
        <v>59</v>
      </c>
      <c r="B530" t="s">
        <v>1004</v>
      </c>
      <c r="C530" t="s">
        <v>1004</v>
      </c>
      <c r="D530" t="s">
        <v>22</v>
      </c>
      <c r="E530" t="s">
        <v>927</v>
      </c>
      <c r="F530" t="s">
        <v>1223</v>
      </c>
      <c r="G530" t="str">
        <f t="shared" si="8"/>
        <v>new HoloCard("Combee", Pokedex.Combee, HoloRarity.DP_REVERSE_MIRROR_HOLO, Types.Grass, Sets.Majestic_Dawn, 59),</v>
      </c>
    </row>
    <row r="531" spans="1:7" x14ac:dyDescent="0.3">
      <c r="A531">
        <v>60</v>
      </c>
      <c r="B531" t="s">
        <v>1038</v>
      </c>
      <c r="C531" t="s">
        <v>1038</v>
      </c>
      <c r="D531" t="s">
        <v>1</v>
      </c>
      <c r="E531" t="s">
        <v>927</v>
      </c>
      <c r="F531" t="s">
        <v>1223</v>
      </c>
      <c r="G531" t="str">
        <f t="shared" si="8"/>
        <v>new HoloCard("Croagunk", Pokedex.Croagunk, HoloRarity.DP_REVERSE_MIRROR_HOLO, Types.Psychic, Sets.Majestic_Dawn, 60),</v>
      </c>
    </row>
    <row r="532" spans="1:7" x14ac:dyDescent="0.3">
      <c r="A532">
        <v>61</v>
      </c>
      <c r="B532" t="s">
        <v>1050</v>
      </c>
      <c r="C532" t="s">
        <v>1050</v>
      </c>
      <c r="D532" t="s">
        <v>1</v>
      </c>
      <c r="E532" t="s">
        <v>927</v>
      </c>
      <c r="F532" t="s">
        <v>1223</v>
      </c>
      <c r="G532" t="str">
        <f t="shared" si="8"/>
        <v>new HoloCard("Drifloon", Pokedex.Drifloon, HoloRarity.DP_REVERSE_MIRROR_HOLO, Types.Psychic, Sets.Majestic_Dawn, 61),</v>
      </c>
    </row>
    <row r="533" spans="1:7" x14ac:dyDescent="0.3">
      <c r="A533">
        <v>62</v>
      </c>
      <c r="B533" t="s">
        <v>80</v>
      </c>
      <c r="C533" t="s">
        <v>80</v>
      </c>
      <c r="D533" t="s">
        <v>8</v>
      </c>
      <c r="E533" t="s">
        <v>927</v>
      </c>
      <c r="F533" t="s">
        <v>1223</v>
      </c>
      <c r="G533" t="str">
        <f t="shared" si="8"/>
        <v>new HoloCard("Eevee", Pokedex.Eevee, HoloRarity.DP_REVERSE_MIRROR_HOLO, Types.Colorless, Sets.Majestic_Dawn, 62),</v>
      </c>
    </row>
    <row r="534" spans="1:7" x14ac:dyDescent="0.3">
      <c r="A534">
        <v>63</v>
      </c>
      <c r="B534" t="s">
        <v>80</v>
      </c>
      <c r="C534" t="s">
        <v>80</v>
      </c>
      <c r="D534" t="s">
        <v>8</v>
      </c>
      <c r="E534" t="s">
        <v>927</v>
      </c>
      <c r="F534" t="s">
        <v>1223</v>
      </c>
      <c r="G534" t="str">
        <f t="shared" si="8"/>
        <v>new HoloCard("Eevee", Pokedex.Eevee, HoloRarity.DP_REVERSE_MIRROR_HOLO, Types.Colorless, Sets.Majestic_Dawn, 63),</v>
      </c>
    </row>
    <row r="535" spans="1:7" x14ac:dyDescent="0.3">
      <c r="A535">
        <v>64</v>
      </c>
      <c r="B535" t="s">
        <v>533</v>
      </c>
      <c r="C535" t="s">
        <v>533</v>
      </c>
      <c r="D535" t="s">
        <v>11</v>
      </c>
      <c r="E535" t="s">
        <v>927</v>
      </c>
      <c r="F535" t="s">
        <v>1223</v>
      </c>
      <c r="G535" t="str">
        <f t="shared" si="8"/>
        <v>new HoloCard("Electrike", Pokedex.Electrike, HoloRarity.DP_REVERSE_MIRROR_HOLO, Types.Lightning, Sets.Majestic_Dawn, 64),</v>
      </c>
    </row>
    <row r="536" spans="1:7" x14ac:dyDescent="0.3">
      <c r="A536">
        <v>65</v>
      </c>
      <c r="B536" t="s">
        <v>978</v>
      </c>
      <c r="C536" t="s">
        <v>978</v>
      </c>
      <c r="D536" t="s">
        <v>8</v>
      </c>
      <c r="E536" t="s">
        <v>927</v>
      </c>
      <c r="F536" t="s">
        <v>1223</v>
      </c>
      <c r="G536" t="str">
        <f t="shared" si="8"/>
        <v>new HoloCard("Glameow", Pokedex.Glameow, HoloRarity.DP_REVERSE_MIRROR_HOLO, Types.Colorless, Sets.Majestic_Dawn, 65),</v>
      </c>
    </row>
    <row r="537" spans="1:7" x14ac:dyDescent="0.3">
      <c r="A537">
        <v>66</v>
      </c>
      <c r="B537" t="s">
        <v>1051</v>
      </c>
      <c r="C537" t="s">
        <v>1051</v>
      </c>
      <c r="D537" t="s">
        <v>18</v>
      </c>
      <c r="E537" t="s">
        <v>927</v>
      </c>
      <c r="F537" t="s">
        <v>1223</v>
      </c>
      <c r="G537" t="str">
        <f t="shared" si="8"/>
        <v>new HoloCard("Hippopotas", Pokedex.Hippopotas, HoloRarity.DP_REVERSE_MIRROR_HOLO, Types.Fighting, Sets.Majestic_Dawn, 66),</v>
      </c>
    </row>
    <row r="538" spans="1:7" x14ac:dyDescent="0.3">
      <c r="A538">
        <v>67</v>
      </c>
      <c r="B538" t="s">
        <v>54</v>
      </c>
      <c r="C538" t="s">
        <v>54</v>
      </c>
      <c r="D538" t="s">
        <v>18</v>
      </c>
      <c r="E538" t="s">
        <v>927</v>
      </c>
      <c r="F538" t="s">
        <v>1223</v>
      </c>
      <c r="G538" t="str">
        <f t="shared" si="8"/>
        <v>new HoloCard("Kabuto", Pokedex.Kabuto, HoloRarity.DP_REVERSE_MIRROR_HOLO, Types.Fighting, Sets.Majestic_Dawn, 67),</v>
      </c>
    </row>
    <row r="539" spans="1:7" x14ac:dyDescent="0.3">
      <c r="A539">
        <v>68</v>
      </c>
      <c r="B539" t="s">
        <v>1005</v>
      </c>
      <c r="C539" t="s">
        <v>1005</v>
      </c>
      <c r="D539" t="s">
        <v>8</v>
      </c>
      <c r="E539" t="s">
        <v>927</v>
      </c>
      <c r="F539" t="s">
        <v>1223</v>
      </c>
      <c r="G539" t="str">
        <f t="shared" si="8"/>
        <v>new HoloCard("Munchlax", Pokedex.Munchlax, HoloRarity.DP_REVERSE_MIRROR_HOLO, Types.Colorless, Sets.Majestic_Dawn, 68),</v>
      </c>
    </row>
    <row r="540" spans="1:7" x14ac:dyDescent="0.3">
      <c r="A540">
        <v>69</v>
      </c>
      <c r="B540" t="s">
        <v>63</v>
      </c>
      <c r="C540" t="s">
        <v>63</v>
      </c>
      <c r="D540" t="s">
        <v>3</v>
      </c>
      <c r="E540" t="s">
        <v>927</v>
      </c>
      <c r="F540" t="s">
        <v>1223</v>
      </c>
      <c r="G540" t="str">
        <f t="shared" si="8"/>
        <v>new HoloCard("Omanyte", Pokedex.Omanyte, HoloRarity.DP_REVERSE_MIRROR_HOLO, Types.Water, Sets.Majestic_Dawn, 69),</v>
      </c>
    </row>
    <row r="541" spans="1:7" x14ac:dyDescent="0.3">
      <c r="A541">
        <v>70</v>
      </c>
      <c r="B541" t="s">
        <v>92</v>
      </c>
      <c r="C541" t="s">
        <v>92</v>
      </c>
      <c r="D541" t="s">
        <v>11</v>
      </c>
      <c r="E541" t="s">
        <v>927</v>
      </c>
      <c r="F541" t="s">
        <v>1223</v>
      </c>
      <c r="G541" t="str">
        <f t="shared" si="8"/>
        <v>new HoloCard("Pikachu", Pokedex.Pikachu, HoloRarity.DP_REVERSE_MIRROR_HOLO, Types.Lightning, Sets.Majestic_Dawn, 70),</v>
      </c>
    </row>
    <row r="542" spans="1:7" x14ac:dyDescent="0.3">
      <c r="A542">
        <v>71</v>
      </c>
      <c r="B542" t="s">
        <v>979</v>
      </c>
      <c r="C542" t="s">
        <v>979</v>
      </c>
      <c r="D542" t="s">
        <v>3</v>
      </c>
      <c r="E542" t="s">
        <v>927</v>
      </c>
      <c r="F542" t="s">
        <v>1223</v>
      </c>
      <c r="G542" t="str">
        <f t="shared" si="8"/>
        <v>new HoloCard("Piplup", Pokedex.Piplup, HoloRarity.DP_REVERSE_MIRROR_HOLO, Types.Water, Sets.Majestic_Dawn, 71),</v>
      </c>
    </row>
    <row r="543" spans="1:7" x14ac:dyDescent="0.3">
      <c r="A543">
        <v>72</v>
      </c>
      <c r="B543" t="s">
        <v>979</v>
      </c>
      <c r="C543" t="s">
        <v>979</v>
      </c>
      <c r="D543" t="s">
        <v>3</v>
      </c>
      <c r="E543" t="s">
        <v>927</v>
      </c>
      <c r="F543" t="s">
        <v>1223</v>
      </c>
      <c r="G543" t="str">
        <f t="shared" si="8"/>
        <v>new HoloCard("Piplup", Pokedex.Piplup, HoloRarity.DP_REVERSE_MIRROR_HOLO, Types.Water, Sets.Majestic_Dawn, 72),</v>
      </c>
    </row>
    <row r="544" spans="1:7" x14ac:dyDescent="0.3">
      <c r="A544">
        <v>73</v>
      </c>
      <c r="B544" t="s">
        <v>1096</v>
      </c>
      <c r="C544" t="s">
        <v>997</v>
      </c>
      <c r="D544" t="s">
        <v>3</v>
      </c>
      <c r="E544" t="s">
        <v>927</v>
      </c>
      <c r="F544" t="s">
        <v>1223</v>
      </c>
      <c r="G544" t="str">
        <f t="shared" si="8"/>
        <v>new HoloCard("Shellos East Sea", Pokedex.Shellos, HoloRarity.DP_REVERSE_MIRROR_HOLO, Types.Water, Sets.Majestic_Dawn, 73),</v>
      </c>
    </row>
    <row r="545" spans="1:7" x14ac:dyDescent="0.3">
      <c r="A545">
        <v>74</v>
      </c>
      <c r="B545" t="s">
        <v>100</v>
      </c>
      <c r="C545" t="s">
        <v>100</v>
      </c>
      <c r="D545" t="s">
        <v>8</v>
      </c>
      <c r="E545" t="s">
        <v>927</v>
      </c>
      <c r="F545" t="s">
        <v>1223</v>
      </c>
      <c r="G545" t="str">
        <f t="shared" si="8"/>
        <v>new HoloCard("Spearow", Pokedex.Spearow, HoloRarity.DP_REVERSE_MIRROR_HOLO, Types.Colorless, Sets.Majestic_Dawn, 74),</v>
      </c>
    </row>
    <row r="546" spans="1:7" x14ac:dyDescent="0.3">
      <c r="A546">
        <v>75</v>
      </c>
      <c r="B546" t="s">
        <v>1063</v>
      </c>
      <c r="C546" t="s">
        <v>1063</v>
      </c>
      <c r="D546" t="s">
        <v>8</v>
      </c>
      <c r="E546" t="s">
        <v>927</v>
      </c>
      <c r="F546" t="s">
        <v>1223</v>
      </c>
      <c r="G546" t="str">
        <f t="shared" si="8"/>
        <v>new HoloCard("Starly", Pokedex.Starly, HoloRarity.DP_REVERSE_MIRROR_HOLO, Types.Colorless, Sets.Majestic_Dawn, 75),</v>
      </c>
    </row>
    <row r="547" spans="1:7" x14ac:dyDescent="0.3">
      <c r="A547">
        <v>76</v>
      </c>
      <c r="B547" t="s">
        <v>982</v>
      </c>
      <c r="C547" t="s">
        <v>982</v>
      </c>
      <c r="D547" t="s">
        <v>146</v>
      </c>
      <c r="E547" t="s">
        <v>927</v>
      </c>
      <c r="F547" t="s">
        <v>1223</v>
      </c>
      <c r="G547" t="str">
        <f t="shared" si="8"/>
        <v>new HoloCard("Stunky", Pokedex.Stunky, HoloRarity.DP_REVERSE_MIRROR_HOLO, Types.Darkness, Sets.Majestic_Dawn, 76),</v>
      </c>
    </row>
    <row r="548" spans="1:7" x14ac:dyDescent="0.3">
      <c r="A548">
        <v>77</v>
      </c>
      <c r="B548" t="s">
        <v>983</v>
      </c>
      <c r="C548" t="s">
        <v>983</v>
      </c>
      <c r="D548" t="s">
        <v>22</v>
      </c>
      <c r="E548" t="s">
        <v>927</v>
      </c>
      <c r="F548" t="s">
        <v>1223</v>
      </c>
      <c r="G548" t="str">
        <f t="shared" si="8"/>
        <v>new HoloCard("Turtwig", Pokedex.Turtwig, HoloRarity.DP_REVERSE_MIRROR_HOLO, Types.Grass, Sets.Majestic_Dawn, 77),</v>
      </c>
    </row>
    <row r="549" spans="1:7" x14ac:dyDescent="0.3">
      <c r="A549">
        <v>78</v>
      </c>
      <c r="B549" t="s">
        <v>983</v>
      </c>
      <c r="C549" t="s">
        <v>983</v>
      </c>
      <c r="D549" t="s">
        <v>22</v>
      </c>
      <c r="E549" t="s">
        <v>927</v>
      </c>
      <c r="F549" t="s">
        <v>1223</v>
      </c>
      <c r="G549" t="str">
        <f t="shared" si="8"/>
        <v>new HoloCard("Turtwig", Pokedex.Turtwig, HoloRarity.DP_REVERSE_MIRROR_HOLO, Types.Grass, Sets.Majestic_Dawn, 78),</v>
      </c>
    </row>
    <row r="550" spans="1:7" x14ac:dyDescent="0.3">
      <c r="A550">
        <v>79</v>
      </c>
      <c r="B550" t="s">
        <v>1109</v>
      </c>
      <c r="C550" t="s">
        <v>127</v>
      </c>
      <c r="D550" t="s">
        <v>1219</v>
      </c>
      <c r="E550" t="s">
        <v>927</v>
      </c>
      <c r="F550" t="s">
        <v>1223</v>
      </c>
      <c r="G550" t="str">
        <f t="shared" si="8"/>
        <v>new HoloCard("Dawn Stadium", Pokedex.NVT, HoloRarity.DP_REVERSE_MIRROR_HOLO, Types.Statium, Sets.Majestic_Dawn, 79),</v>
      </c>
    </row>
    <row r="551" spans="1:7" x14ac:dyDescent="0.3">
      <c r="A551">
        <v>80</v>
      </c>
      <c r="B551" t="s">
        <v>1076</v>
      </c>
      <c r="C551" t="s">
        <v>127</v>
      </c>
      <c r="D551" t="s">
        <v>129</v>
      </c>
      <c r="E551" t="s">
        <v>927</v>
      </c>
      <c r="F551" t="s">
        <v>1223</v>
      </c>
      <c r="G551" t="str">
        <f t="shared" si="8"/>
        <v>new HoloCard("Dusk Ball", Pokedex.NVT, HoloRarity.DP_REVERSE_MIRROR_HOLO, Types.Item, Sets.Majestic_Dawn, 80),</v>
      </c>
    </row>
    <row r="552" spans="1:7" x14ac:dyDescent="0.3">
      <c r="A552">
        <v>81</v>
      </c>
      <c r="B552" t="s">
        <v>214</v>
      </c>
      <c r="C552" t="s">
        <v>127</v>
      </c>
      <c r="D552" t="s">
        <v>129</v>
      </c>
      <c r="E552" t="s">
        <v>927</v>
      </c>
      <c r="F552" t="s">
        <v>1223</v>
      </c>
      <c r="G552" t="str">
        <f t="shared" si="8"/>
        <v>new HoloCard("Energy Restore", Pokedex.NVT, HoloRarity.DP_REVERSE_MIRROR_HOLO, Types.Item, Sets.Majestic_Dawn, 81),</v>
      </c>
    </row>
    <row r="553" spans="1:7" x14ac:dyDescent="0.3">
      <c r="A553">
        <v>82</v>
      </c>
      <c r="B553" t="s">
        <v>1077</v>
      </c>
      <c r="C553" t="s">
        <v>127</v>
      </c>
      <c r="D553" t="s">
        <v>232</v>
      </c>
      <c r="E553" t="s">
        <v>927</v>
      </c>
      <c r="F553" t="s">
        <v>1223</v>
      </c>
      <c r="G553" t="str">
        <f t="shared" si="8"/>
        <v>new HoloCard("Fossil Excavator", Pokedex.NVT, HoloRarity.DP_REVERSE_MIRROR_HOLO, Types.Supporter, Sets.Majestic_Dawn, 82),</v>
      </c>
    </row>
    <row r="554" spans="1:7" x14ac:dyDescent="0.3">
      <c r="A554">
        <v>83</v>
      </c>
      <c r="B554" t="s">
        <v>1110</v>
      </c>
      <c r="C554" t="s">
        <v>127</v>
      </c>
      <c r="D554" t="s">
        <v>232</v>
      </c>
      <c r="E554" t="s">
        <v>927</v>
      </c>
      <c r="F554" t="s">
        <v>1223</v>
      </c>
      <c r="G554" t="str">
        <f t="shared" si="8"/>
        <v>new HoloCard("Mom's Kindness", Pokedex.NVT, HoloRarity.DP_REVERSE_MIRROR_HOLO, Types.Supporter, Sets.Majestic_Dawn, 83),</v>
      </c>
    </row>
    <row r="555" spans="1:7" x14ac:dyDescent="0.3">
      <c r="A555">
        <v>84</v>
      </c>
      <c r="B555" t="s">
        <v>1111</v>
      </c>
      <c r="C555" t="s">
        <v>127</v>
      </c>
      <c r="D555" t="s">
        <v>129</v>
      </c>
      <c r="E555" t="s">
        <v>927</v>
      </c>
      <c r="F555" t="s">
        <v>1223</v>
      </c>
      <c r="G555" t="str">
        <f t="shared" si="8"/>
        <v>new HoloCard("Old Amber", Pokedex.NVT, HoloRarity.DP_REVERSE_MIRROR_HOLO, Types.Item, Sets.Majestic_Dawn, 84),</v>
      </c>
    </row>
    <row r="556" spans="1:7" x14ac:dyDescent="0.3">
      <c r="A556">
        <v>85</v>
      </c>
      <c r="B556" t="s">
        <v>560</v>
      </c>
      <c r="C556" t="s">
        <v>127</v>
      </c>
      <c r="D556" t="s">
        <v>129</v>
      </c>
      <c r="E556" t="s">
        <v>927</v>
      </c>
      <c r="F556" t="s">
        <v>1223</v>
      </c>
      <c r="G556" t="str">
        <f t="shared" si="8"/>
        <v>new HoloCard("Poké Ball", Pokedex.NVT, HoloRarity.DP_REVERSE_MIRROR_HOLO, Types.Item, Sets.Majestic_Dawn, 85),</v>
      </c>
    </row>
    <row r="557" spans="1:7" x14ac:dyDescent="0.3">
      <c r="A557">
        <v>86</v>
      </c>
      <c r="B557" t="s">
        <v>1080</v>
      </c>
      <c r="C557" t="s">
        <v>127</v>
      </c>
      <c r="D557" t="s">
        <v>129</v>
      </c>
      <c r="E557" t="s">
        <v>927</v>
      </c>
      <c r="F557" t="s">
        <v>1223</v>
      </c>
      <c r="G557" t="str">
        <f t="shared" si="8"/>
        <v>new HoloCard("Quick Ball", Pokedex.NVT, HoloRarity.DP_REVERSE_MIRROR_HOLO, Types.Item, Sets.Majestic_Dawn, 86),</v>
      </c>
    </row>
    <row r="558" spans="1:7" x14ac:dyDescent="0.3">
      <c r="A558">
        <v>87</v>
      </c>
      <c r="B558" t="s">
        <v>224</v>
      </c>
      <c r="C558" t="s">
        <v>127</v>
      </c>
      <c r="D558" t="s">
        <v>129</v>
      </c>
      <c r="E558" t="s">
        <v>927</v>
      </c>
      <c r="F558" t="s">
        <v>1223</v>
      </c>
      <c r="G558" t="str">
        <f t="shared" si="8"/>
        <v>new HoloCard("Super Scoop Up", Pokedex.NVT, HoloRarity.DP_REVERSE_MIRROR_HOLO, Types.Item, Sets.Majestic_Dawn, 87),</v>
      </c>
    </row>
    <row r="559" spans="1:7" x14ac:dyDescent="0.3">
      <c r="A559">
        <v>88</v>
      </c>
      <c r="B559" t="s">
        <v>225</v>
      </c>
      <c r="C559" t="s">
        <v>127</v>
      </c>
      <c r="D559" t="s">
        <v>129</v>
      </c>
      <c r="E559" t="s">
        <v>927</v>
      </c>
      <c r="F559" t="s">
        <v>1223</v>
      </c>
      <c r="G559" t="str">
        <f t="shared" si="8"/>
        <v>new HoloCard("Warp Point", Pokedex.NVT, HoloRarity.DP_REVERSE_MIRROR_HOLO, Types.Item, Sets.Majestic_Dawn, 88),</v>
      </c>
    </row>
    <row r="560" spans="1:7" x14ac:dyDescent="0.3">
      <c r="A560">
        <v>89</v>
      </c>
      <c r="B560" t="s">
        <v>1112</v>
      </c>
      <c r="C560" t="s">
        <v>127</v>
      </c>
      <c r="D560" t="s">
        <v>129</v>
      </c>
      <c r="E560" t="s">
        <v>927</v>
      </c>
      <c r="F560" t="s">
        <v>1223</v>
      </c>
      <c r="G560" t="str">
        <f t="shared" si="8"/>
        <v>new HoloCard("Dome Fossil", Pokedex.NVT, HoloRarity.DP_REVERSE_MIRROR_HOLO, Types.Item, Sets.Majestic_Dawn, 89),</v>
      </c>
    </row>
    <row r="561" spans="1:7" x14ac:dyDescent="0.3">
      <c r="A561">
        <v>90</v>
      </c>
      <c r="B561" t="s">
        <v>226</v>
      </c>
      <c r="C561" t="s">
        <v>127</v>
      </c>
      <c r="D561" t="s">
        <v>129</v>
      </c>
      <c r="E561" t="s">
        <v>927</v>
      </c>
      <c r="F561" t="s">
        <v>1223</v>
      </c>
      <c r="G561" t="str">
        <f t="shared" si="8"/>
        <v>new HoloCard("Energy Search", Pokedex.NVT, HoloRarity.DP_REVERSE_MIRROR_HOLO, Types.Item, Sets.Majestic_Dawn, 90),</v>
      </c>
    </row>
    <row r="562" spans="1:7" x14ac:dyDescent="0.3">
      <c r="A562">
        <v>91</v>
      </c>
      <c r="B562" t="s">
        <v>1113</v>
      </c>
      <c r="C562" t="s">
        <v>127</v>
      </c>
      <c r="D562" t="s">
        <v>129</v>
      </c>
      <c r="E562" t="s">
        <v>927</v>
      </c>
      <c r="F562" t="s">
        <v>1223</v>
      </c>
      <c r="G562" t="str">
        <f t="shared" si="8"/>
        <v>new HoloCard("Helix Fossil", Pokedex.NVT, HoloRarity.DP_REVERSE_MIRROR_HOLO, Types.Item, Sets.Majestic_Dawn, 91),</v>
      </c>
    </row>
    <row r="563" spans="1:7" x14ac:dyDescent="0.3">
      <c r="A563">
        <v>92</v>
      </c>
      <c r="B563" t="s">
        <v>1007</v>
      </c>
      <c r="C563" t="s">
        <v>127</v>
      </c>
      <c r="D563" t="s">
        <v>128</v>
      </c>
      <c r="E563" t="s">
        <v>927</v>
      </c>
      <c r="F563" t="s">
        <v>1223</v>
      </c>
      <c r="G563" t="str">
        <f t="shared" si="8"/>
        <v>new HoloCard("Call Energy", Pokedex.NVT, HoloRarity.DP_REVERSE_MIRROR_HOLO, Types.Special_Energy, Sets.Majestic_Dawn, 92),</v>
      </c>
    </row>
    <row r="564" spans="1:7" x14ac:dyDescent="0.3">
      <c r="A564">
        <v>93</v>
      </c>
      <c r="B564" t="s">
        <v>230</v>
      </c>
      <c r="C564" t="s">
        <v>127</v>
      </c>
      <c r="D564" t="s">
        <v>128</v>
      </c>
      <c r="E564" t="s">
        <v>927</v>
      </c>
      <c r="F564" t="s">
        <v>1223</v>
      </c>
      <c r="G564" t="str">
        <f t="shared" si="8"/>
        <v>new HoloCard("Darkness Energy", Pokedex.NVT, HoloRarity.DP_REVERSE_MIRROR_HOLO, Types.Special_Energy, Sets.Majestic_Dawn, 93),</v>
      </c>
    </row>
    <row r="565" spans="1:7" x14ac:dyDescent="0.3">
      <c r="A565">
        <v>94</v>
      </c>
      <c r="B565" t="s">
        <v>1114</v>
      </c>
      <c r="C565" t="s">
        <v>127</v>
      </c>
      <c r="D565" t="s">
        <v>128</v>
      </c>
      <c r="E565" t="s">
        <v>927</v>
      </c>
      <c r="F565" t="s">
        <v>1223</v>
      </c>
      <c r="G565" t="str">
        <f t="shared" si="8"/>
        <v>new HoloCard("Health Energy", Pokedex.NVT, HoloRarity.DP_REVERSE_MIRROR_HOLO, Types.Special_Energy, Sets.Majestic_Dawn, 94),</v>
      </c>
    </row>
    <row r="566" spans="1:7" x14ac:dyDescent="0.3">
      <c r="A566">
        <v>95</v>
      </c>
      <c r="B566" t="s">
        <v>231</v>
      </c>
      <c r="C566" t="s">
        <v>127</v>
      </c>
      <c r="D566" t="s">
        <v>128</v>
      </c>
      <c r="E566" t="s">
        <v>927</v>
      </c>
      <c r="F566" t="s">
        <v>1223</v>
      </c>
      <c r="G566" t="str">
        <f t="shared" si="8"/>
        <v>new HoloCard("Metal Energy", Pokedex.NVT, HoloRarity.DP_REVERSE_MIRROR_HOLO, Types.Special_Energy, Sets.Majestic_Dawn, 95),</v>
      </c>
    </row>
    <row r="567" spans="1:7" x14ac:dyDescent="0.3">
      <c r="A567">
        <v>96</v>
      </c>
      <c r="B567" t="s">
        <v>1115</v>
      </c>
      <c r="C567" t="s">
        <v>127</v>
      </c>
      <c r="D567" t="s">
        <v>128</v>
      </c>
      <c r="E567" t="s">
        <v>927</v>
      </c>
      <c r="F567" t="s">
        <v>1223</v>
      </c>
      <c r="G567" t="str">
        <f t="shared" si="8"/>
        <v>new HoloCard("Recover Energy", Pokedex.NVT, HoloRarity.DP_REVERSE_MIRROR_HOLO, Types.Special_Energy, Sets.Majestic_Dawn, 96),</v>
      </c>
    </row>
    <row r="568" spans="1:7" x14ac:dyDescent="0.3">
      <c r="A568">
        <v>1</v>
      </c>
      <c r="B568" t="s">
        <v>928</v>
      </c>
      <c r="C568" t="s">
        <v>456</v>
      </c>
      <c r="D568" t="s">
        <v>1</v>
      </c>
      <c r="E568" t="s">
        <v>938</v>
      </c>
      <c r="F568" t="s">
        <v>1223</v>
      </c>
      <c r="G568" t="str">
        <f t="shared" si="8"/>
        <v>new HoloCard("Deoxys Normal Forme", Pokedex.Deoxys, HoloRarity.DP_REVERSE_MIRROR_HOLO, Types.Psychic, Sets.Legends_Awakened, 1),</v>
      </c>
    </row>
    <row r="569" spans="1:7" x14ac:dyDescent="0.3">
      <c r="A569">
        <v>2</v>
      </c>
      <c r="B569" t="s">
        <v>118</v>
      </c>
      <c r="C569" t="s">
        <v>118</v>
      </c>
      <c r="D569" t="s">
        <v>8</v>
      </c>
      <c r="E569" t="s">
        <v>938</v>
      </c>
      <c r="F569" t="s">
        <v>1223</v>
      </c>
      <c r="G569" t="str">
        <f t="shared" si="8"/>
        <v>new HoloCard("Dragonite", Pokedex.Dragonite, HoloRarity.DP_REVERSE_MIRROR_HOLO, Types.Colorless, Sets.Legends_Awakened, 2),</v>
      </c>
    </row>
    <row r="570" spans="1:7" x14ac:dyDescent="0.3">
      <c r="A570">
        <v>3</v>
      </c>
      <c r="B570" t="s">
        <v>929</v>
      </c>
      <c r="C570" t="s">
        <v>929</v>
      </c>
      <c r="D570" t="s">
        <v>3</v>
      </c>
      <c r="E570" t="s">
        <v>938</v>
      </c>
      <c r="F570" t="s">
        <v>1223</v>
      </c>
      <c r="G570" t="str">
        <f t="shared" si="8"/>
        <v>new HoloCard("Froslass", Pokedex.Froslass, HoloRarity.DP_REVERSE_MIRROR_HOLO, Types.Water, Sets.Legends_Awakened, 3),</v>
      </c>
    </row>
    <row r="571" spans="1:7" x14ac:dyDescent="0.3">
      <c r="A571">
        <v>4</v>
      </c>
      <c r="B571" t="s">
        <v>930</v>
      </c>
      <c r="C571" t="s">
        <v>930</v>
      </c>
      <c r="D571" t="s">
        <v>1</v>
      </c>
      <c r="E571" t="s">
        <v>938</v>
      </c>
      <c r="F571" t="s">
        <v>1223</v>
      </c>
      <c r="G571" t="str">
        <f t="shared" si="8"/>
        <v>new HoloCard("Giratina", Pokedex.Giratina, HoloRarity.DP_REVERSE_MIRROR_HOLO, Types.Psychic, Sets.Legends_Awakened, 4),</v>
      </c>
    </row>
    <row r="572" spans="1:7" x14ac:dyDescent="0.3">
      <c r="A572">
        <v>5</v>
      </c>
      <c r="B572" t="s">
        <v>931</v>
      </c>
      <c r="C572" t="s">
        <v>931</v>
      </c>
      <c r="D572" t="s">
        <v>18</v>
      </c>
      <c r="E572" t="s">
        <v>938</v>
      </c>
      <c r="F572" t="s">
        <v>1223</v>
      </c>
      <c r="G572" t="str">
        <f t="shared" si="8"/>
        <v>new HoloCard("Gliscor", Pokedex.Gliscor, HoloRarity.DP_REVERSE_MIRROR_HOLO, Types.Fighting, Sets.Legends_Awakened, 5),</v>
      </c>
    </row>
    <row r="573" spans="1:7" x14ac:dyDescent="0.3">
      <c r="A573">
        <v>6</v>
      </c>
      <c r="B573" t="s">
        <v>932</v>
      </c>
      <c r="C573" t="s">
        <v>932</v>
      </c>
      <c r="D573" t="s">
        <v>5</v>
      </c>
      <c r="E573" t="s">
        <v>938</v>
      </c>
      <c r="F573" t="s">
        <v>1223</v>
      </c>
      <c r="G573" t="str">
        <f t="shared" si="8"/>
        <v>new HoloCard("Heatran", Pokedex.Heatran, HoloRarity.DP_REVERSE_MIRROR_HOLO, Types.Fire, Sets.Legends_Awakened, 6),</v>
      </c>
    </row>
    <row r="574" spans="1:7" x14ac:dyDescent="0.3">
      <c r="A574">
        <v>7</v>
      </c>
      <c r="B574" t="s">
        <v>159</v>
      </c>
      <c r="C574" t="s">
        <v>159</v>
      </c>
      <c r="D574" t="s">
        <v>3</v>
      </c>
      <c r="E574" t="s">
        <v>938</v>
      </c>
      <c r="F574" t="s">
        <v>1223</v>
      </c>
      <c r="G574" t="str">
        <f t="shared" si="8"/>
        <v>new HoloCard("Kingdra", Pokedex.Kingdra, HoloRarity.DP_REVERSE_MIRROR_HOLO, Types.Water, Sets.Legends_Awakened, 7),</v>
      </c>
    </row>
    <row r="575" spans="1:7" x14ac:dyDescent="0.3">
      <c r="A575">
        <v>8</v>
      </c>
      <c r="B575" t="s">
        <v>887</v>
      </c>
      <c r="C575" t="s">
        <v>887</v>
      </c>
      <c r="D575" t="s">
        <v>11</v>
      </c>
      <c r="E575" t="s">
        <v>938</v>
      </c>
      <c r="F575" t="s">
        <v>1223</v>
      </c>
      <c r="G575" t="str">
        <f t="shared" si="8"/>
        <v>new HoloCard("Luxray", Pokedex.Luxray, HoloRarity.DP_REVERSE_MIRROR_HOLO, Types.Lightning, Sets.Legends_Awakened, 8),</v>
      </c>
    </row>
    <row r="576" spans="1:7" x14ac:dyDescent="0.3">
      <c r="A576">
        <v>9</v>
      </c>
      <c r="B576" t="s">
        <v>933</v>
      </c>
      <c r="C576" t="s">
        <v>933</v>
      </c>
      <c r="D576" t="s">
        <v>3</v>
      </c>
      <c r="E576" t="s">
        <v>938</v>
      </c>
      <c r="F576" t="s">
        <v>1223</v>
      </c>
      <c r="G576" t="str">
        <f t="shared" si="8"/>
        <v>new HoloCard("Mamoswine", Pokedex.Mamoswine, HoloRarity.DP_REVERSE_MIRROR_HOLO, Types.Water, Sets.Legends_Awakened, 9),</v>
      </c>
    </row>
    <row r="577" spans="1:7" x14ac:dyDescent="0.3">
      <c r="A577">
        <v>10</v>
      </c>
      <c r="B577" t="s">
        <v>437</v>
      </c>
      <c r="C577" t="s">
        <v>437</v>
      </c>
      <c r="D577" t="s">
        <v>143</v>
      </c>
      <c r="E577" t="s">
        <v>938</v>
      </c>
      <c r="F577" t="s">
        <v>1223</v>
      </c>
      <c r="G577" t="str">
        <f t="shared" si="8"/>
        <v>new HoloCard("Metagross", Pokedex.Metagross, HoloRarity.DP_REVERSE_MIRROR_HOLO, Types.Metal, Sets.Legends_Awakened, 10),</v>
      </c>
    </row>
    <row r="578" spans="1:7" x14ac:dyDescent="0.3">
      <c r="A578">
        <v>11</v>
      </c>
      <c r="B578" t="s">
        <v>35</v>
      </c>
      <c r="C578" t="s">
        <v>35</v>
      </c>
      <c r="D578" t="s">
        <v>1</v>
      </c>
      <c r="E578" t="s">
        <v>938</v>
      </c>
      <c r="F578" t="s">
        <v>1223</v>
      </c>
      <c r="G578" t="str">
        <f t="shared" ref="G578:G641" si="9">"new HoloCard(""" &amp; B578 &amp; """, Pokedex." &amp; C578 &amp; ", HoloRarity." &amp; F578 &amp; ", Types." &amp; D578 &amp; ", Sets." &amp; E578 &amp; ", " &amp; A578 &amp; "),"</f>
        <v>new HoloCard("Mewtwo", Pokedex.Mewtwo, HoloRarity.DP_REVERSE_MIRROR_HOLO, Types.Psychic, Sets.Legends_Awakened, 11),</v>
      </c>
    </row>
    <row r="579" spans="1:7" x14ac:dyDescent="0.3">
      <c r="A579">
        <v>12</v>
      </c>
      <c r="B579" t="s">
        <v>176</v>
      </c>
      <c r="C579" t="s">
        <v>176</v>
      </c>
      <c r="D579" t="s">
        <v>3</v>
      </c>
      <c r="E579" t="s">
        <v>938</v>
      </c>
      <c r="F579" t="s">
        <v>1223</v>
      </c>
      <c r="G579" t="str">
        <f t="shared" si="9"/>
        <v>new HoloCard("Politoed", Pokedex.Politoed, HoloRarity.DP_REVERSE_MIRROR_HOLO, Types.Water, Sets.Legends_Awakened, 12),</v>
      </c>
    </row>
    <row r="580" spans="1:7" x14ac:dyDescent="0.3">
      <c r="A580">
        <v>13</v>
      </c>
      <c r="B580" t="s">
        <v>934</v>
      </c>
      <c r="C580" t="s">
        <v>934</v>
      </c>
      <c r="D580" t="s">
        <v>18</v>
      </c>
      <c r="E580" t="s">
        <v>938</v>
      </c>
      <c r="F580" t="s">
        <v>1223</v>
      </c>
      <c r="G580" t="str">
        <f t="shared" si="9"/>
        <v>new HoloCard("Probopass", Pokedex.Probopass, HoloRarity.DP_REVERSE_MIRROR_HOLO, Types.Fighting, Sets.Legends_Awakened, 13),</v>
      </c>
    </row>
    <row r="581" spans="1:7" x14ac:dyDescent="0.3">
      <c r="A581">
        <v>14</v>
      </c>
      <c r="B581" t="s">
        <v>457</v>
      </c>
      <c r="C581" t="s">
        <v>457</v>
      </c>
      <c r="D581" t="s">
        <v>8</v>
      </c>
      <c r="E581" t="s">
        <v>938</v>
      </c>
      <c r="F581" t="s">
        <v>1223</v>
      </c>
      <c r="G581" t="str">
        <f t="shared" si="9"/>
        <v>new HoloCard("Rayquaza", Pokedex.Rayquaza, HoloRarity.DP_REVERSE_MIRROR_HOLO, Types.Colorless, Sets.Legends_Awakened, 14),</v>
      </c>
    </row>
    <row r="582" spans="1:7" x14ac:dyDescent="0.3">
      <c r="A582">
        <v>15</v>
      </c>
      <c r="B582" t="s">
        <v>935</v>
      </c>
      <c r="C582" t="s">
        <v>935</v>
      </c>
      <c r="D582" t="s">
        <v>8</v>
      </c>
      <c r="E582" t="s">
        <v>938</v>
      </c>
      <c r="F582" t="s">
        <v>1223</v>
      </c>
      <c r="G582" t="str">
        <f t="shared" si="9"/>
        <v>new HoloCard("Regigigas", Pokedex.Regigigas, HoloRarity.DP_REVERSE_MIRROR_HOLO, Types.Colorless, Sets.Legends_Awakened, 15),</v>
      </c>
    </row>
    <row r="583" spans="1:7" x14ac:dyDescent="0.3">
      <c r="A583">
        <v>16</v>
      </c>
      <c r="B583" t="s">
        <v>936</v>
      </c>
      <c r="C583" t="s">
        <v>936</v>
      </c>
      <c r="D583" t="s">
        <v>1</v>
      </c>
      <c r="E583" t="s">
        <v>938</v>
      </c>
      <c r="F583" t="s">
        <v>1223</v>
      </c>
      <c r="G583" t="str">
        <f t="shared" si="9"/>
        <v>new HoloCard("Spiritomb", Pokedex.Spiritomb, HoloRarity.DP_REVERSE_MIRROR_HOLO, Types.Psychic, Sets.Legends_Awakened, 16),</v>
      </c>
    </row>
    <row r="584" spans="1:7" x14ac:dyDescent="0.3">
      <c r="A584">
        <v>17</v>
      </c>
      <c r="B584" t="s">
        <v>937</v>
      </c>
      <c r="C584" t="s">
        <v>937</v>
      </c>
      <c r="D584" t="s">
        <v>22</v>
      </c>
      <c r="E584" t="s">
        <v>938</v>
      </c>
      <c r="F584" t="s">
        <v>1223</v>
      </c>
      <c r="G584" t="str">
        <f t="shared" si="9"/>
        <v>new HoloCard("Yanmega", Pokedex.Yanmega, HoloRarity.DP_REVERSE_MIRROR_HOLO, Types.Grass, Sets.Legends_Awakened, 17),</v>
      </c>
    </row>
    <row r="585" spans="1:7" x14ac:dyDescent="0.3">
      <c r="A585">
        <v>18</v>
      </c>
      <c r="B585" t="s">
        <v>388</v>
      </c>
      <c r="C585" t="s">
        <v>388</v>
      </c>
      <c r="D585" t="s">
        <v>18</v>
      </c>
      <c r="E585" t="s">
        <v>938</v>
      </c>
      <c r="F585" t="s">
        <v>1223</v>
      </c>
      <c r="G585" t="str">
        <f t="shared" si="9"/>
        <v>new HoloCard("Armaldo", Pokedex.Armaldo, HoloRarity.DP_REVERSE_MIRROR_HOLO, Types.Fighting, Sets.Legends_Awakened, 18),</v>
      </c>
    </row>
    <row r="586" spans="1:7" x14ac:dyDescent="0.3">
      <c r="A586">
        <v>19</v>
      </c>
      <c r="B586" t="s">
        <v>900</v>
      </c>
      <c r="C586" t="s">
        <v>900</v>
      </c>
      <c r="D586" t="s">
        <v>1</v>
      </c>
      <c r="E586" t="s">
        <v>938</v>
      </c>
      <c r="F586" t="s">
        <v>1223</v>
      </c>
      <c r="G586" t="str">
        <f t="shared" si="9"/>
        <v>new HoloCard("Azelf", Pokedex.Azelf, HoloRarity.DP_REVERSE_MIRROR_HOLO, Types.Psychic, Sets.Legends_Awakened, 19),</v>
      </c>
    </row>
    <row r="587" spans="1:7" x14ac:dyDescent="0.3">
      <c r="A587">
        <v>20</v>
      </c>
      <c r="B587" t="s">
        <v>153</v>
      </c>
      <c r="C587" t="s">
        <v>153</v>
      </c>
      <c r="D587" t="s">
        <v>22</v>
      </c>
      <c r="E587" t="s">
        <v>938</v>
      </c>
      <c r="F587" t="s">
        <v>1223</v>
      </c>
      <c r="G587" t="str">
        <f t="shared" si="9"/>
        <v>new HoloCard("Bellossom", Pokedex.Bellossom, HoloRarity.DP_REVERSE_MIRROR_HOLO, Types.Grass, Sets.Legends_Awakened, 20),</v>
      </c>
    </row>
    <row r="588" spans="1:7" x14ac:dyDescent="0.3">
      <c r="A588">
        <v>21</v>
      </c>
      <c r="B588" t="s">
        <v>390</v>
      </c>
      <c r="C588" t="s">
        <v>390</v>
      </c>
      <c r="D588" t="s">
        <v>22</v>
      </c>
      <c r="E588" t="s">
        <v>938</v>
      </c>
      <c r="F588" t="s">
        <v>1223</v>
      </c>
      <c r="G588" t="str">
        <f t="shared" si="9"/>
        <v>new HoloCard("Cradily", Pokedex.Cradily, HoloRarity.DP_REVERSE_MIRROR_HOLO, Types.Grass, Sets.Legends_Awakened, 21),</v>
      </c>
    </row>
    <row r="589" spans="1:7" x14ac:dyDescent="0.3">
      <c r="A589">
        <v>22</v>
      </c>
      <c r="B589" t="s">
        <v>404</v>
      </c>
      <c r="C589" t="s">
        <v>404</v>
      </c>
      <c r="D589" t="s">
        <v>3</v>
      </c>
      <c r="E589" t="s">
        <v>938</v>
      </c>
      <c r="F589" t="s">
        <v>1223</v>
      </c>
      <c r="G589" t="str">
        <f t="shared" si="9"/>
        <v>new HoloCard("Crawdaunt", Pokedex.Crawdaunt, HoloRarity.DP_REVERSE_MIRROR_HOLO, Types.Water, Sets.Legends_Awakened, 22),</v>
      </c>
    </row>
    <row r="590" spans="1:7" x14ac:dyDescent="0.3">
      <c r="A590">
        <v>23</v>
      </c>
      <c r="B590" t="s">
        <v>375</v>
      </c>
      <c r="C590" t="s">
        <v>375</v>
      </c>
      <c r="D590" t="s">
        <v>8</v>
      </c>
      <c r="E590" t="s">
        <v>938</v>
      </c>
      <c r="F590" t="s">
        <v>1223</v>
      </c>
      <c r="G590" t="str">
        <f t="shared" si="9"/>
        <v>new HoloCard("Delcatty", Pokedex.Delcatty, HoloRarity.DP_REVERSE_MIRROR_HOLO, Types.Colorless, Sets.Legends_Awakened, 23),</v>
      </c>
    </row>
    <row r="591" spans="1:7" x14ac:dyDescent="0.3">
      <c r="A591">
        <v>24</v>
      </c>
      <c r="B591" t="s">
        <v>1116</v>
      </c>
      <c r="C591" t="s">
        <v>456</v>
      </c>
      <c r="D591" t="s">
        <v>1</v>
      </c>
      <c r="E591" t="s">
        <v>938</v>
      </c>
      <c r="F591" t="s">
        <v>1223</v>
      </c>
      <c r="G591" t="str">
        <f t="shared" si="9"/>
        <v>new HoloCard("Deoxys Attack Forme", Pokedex.Deoxys, HoloRarity.DP_REVERSE_MIRROR_HOLO, Types.Psychic, Sets.Legends_Awakened, 24),</v>
      </c>
    </row>
    <row r="592" spans="1:7" x14ac:dyDescent="0.3">
      <c r="A592">
        <v>25</v>
      </c>
      <c r="B592" t="s">
        <v>1117</v>
      </c>
      <c r="C592" t="s">
        <v>456</v>
      </c>
      <c r="D592" t="s">
        <v>1</v>
      </c>
      <c r="E592" t="s">
        <v>938</v>
      </c>
      <c r="F592" t="s">
        <v>1223</v>
      </c>
      <c r="G592" t="str">
        <f t="shared" si="9"/>
        <v>new HoloCard("Deoxys Defense Forme", Pokedex.Deoxys, HoloRarity.DP_REVERSE_MIRROR_HOLO, Types.Psychic, Sets.Legends_Awakened, 25),</v>
      </c>
    </row>
    <row r="593" spans="1:7" x14ac:dyDescent="0.3">
      <c r="A593">
        <v>26</v>
      </c>
      <c r="B593" t="s">
        <v>1118</v>
      </c>
      <c r="C593" t="s">
        <v>456</v>
      </c>
      <c r="D593" t="s">
        <v>1</v>
      </c>
      <c r="E593" t="s">
        <v>938</v>
      </c>
      <c r="F593" t="s">
        <v>1223</v>
      </c>
      <c r="G593" t="str">
        <f t="shared" si="9"/>
        <v>new HoloCard("Deoxys Speed Forme", Pokedex.Deoxys, HoloRarity.DP_REVERSE_MIRROR_HOLO, Types.Psychic, Sets.Legends_Awakened, 26),</v>
      </c>
    </row>
    <row r="594" spans="1:7" x14ac:dyDescent="0.3">
      <c r="A594">
        <v>27</v>
      </c>
      <c r="B594" t="s">
        <v>313</v>
      </c>
      <c r="C594" t="s">
        <v>313</v>
      </c>
      <c r="D594" t="s">
        <v>8</v>
      </c>
      <c r="E594" t="s">
        <v>938</v>
      </c>
      <c r="F594" t="s">
        <v>1223</v>
      </c>
      <c r="G594" t="str">
        <f t="shared" si="9"/>
        <v>new HoloCard("Ditto", Pokedex.Ditto, HoloRarity.DP_REVERSE_MIRROR_HOLO, Types.Colorless, Sets.Legends_Awakened, 27),</v>
      </c>
    </row>
    <row r="595" spans="1:7" x14ac:dyDescent="0.3">
      <c r="A595">
        <v>28</v>
      </c>
      <c r="B595" t="s">
        <v>172</v>
      </c>
      <c r="C595" t="s">
        <v>172</v>
      </c>
      <c r="D595" t="s">
        <v>143</v>
      </c>
      <c r="E595" t="s">
        <v>938</v>
      </c>
      <c r="F595" t="s">
        <v>1223</v>
      </c>
      <c r="G595" t="str">
        <f t="shared" si="9"/>
        <v>new HoloCard("Forretress", Pokedex.Forretress, HoloRarity.DP_REVERSE_MIRROR_HOLO, Types.Metal, Sets.Legends_Awakened, 28),</v>
      </c>
    </row>
    <row r="596" spans="1:7" x14ac:dyDescent="0.3">
      <c r="A596">
        <v>29</v>
      </c>
      <c r="B596" t="s">
        <v>431</v>
      </c>
      <c r="C596" t="s">
        <v>431</v>
      </c>
      <c r="D596" t="s">
        <v>18</v>
      </c>
      <c r="E596" t="s">
        <v>938</v>
      </c>
      <c r="F596" t="s">
        <v>1223</v>
      </c>
      <c r="G596" t="str">
        <f t="shared" si="9"/>
        <v>new HoloCard("Groudon", Pokedex.Groudon, HoloRarity.DP_REVERSE_MIRROR_HOLO, Types.Fighting, Sets.Legends_Awakened, 29),</v>
      </c>
    </row>
    <row r="597" spans="1:7" x14ac:dyDescent="0.3">
      <c r="A597">
        <v>30</v>
      </c>
      <c r="B597" t="s">
        <v>932</v>
      </c>
      <c r="C597" t="s">
        <v>932</v>
      </c>
      <c r="D597" t="s">
        <v>143</v>
      </c>
      <c r="E597" t="s">
        <v>938</v>
      </c>
      <c r="F597" t="s">
        <v>1223</v>
      </c>
      <c r="G597" t="str">
        <f t="shared" si="9"/>
        <v>new HoloCard("Heatran", Pokedex.Heatran, HoloRarity.DP_REVERSE_MIRROR_HOLO, Types.Metal, Sets.Legends_Awakened, 30),</v>
      </c>
    </row>
    <row r="598" spans="1:7" x14ac:dyDescent="0.3">
      <c r="A598">
        <v>31</v>
      </c>
      <c r="B598" t="s">
        <v>435</v>
      </c>
      <c r="C598" t="s">
        <v>435</v>
      </c>
      <c r="D598" t="s">
        <v>143</v>
      </c>
      <c r="E598" t="s">
        <v>938</v>
      </c>
      <c r="F598" t="s">
        <v>1223</v>
      </c>
      <c r="G598" t="str">
        <f t="shared" si="9"/>
        <v>new HoloCard("Jirachi", Pokedex.Jirachi, HoloRarity.DP_REVERSE_MIRROR_HOLO, Types.Metal, Sets.Legends_Awakened, 31),</v>
      </c>
    </row>
    <row r="599" spans="1:7" x14ac:dyDescent="0.3">
      <c r="A599">
        <v>32</v>
      </c>
      <c r="B599" t="s">
        <v>427</v>
      </c>
      <c r="C599" t="s">
        <v>427</v>
      </c>
      <c r="D599" t="s">
        <v>3</v>
      </c>
      <c r="E599" t="s">
        <v>938</v>
      </c>
      <c r="F599" t="s">
        <v>1223</v>
      </c>
      <c r="G599" t="str">
        <f t="shared" si="9"/>
        <v>new HoloCard("Kyogre", Pokedex.Kyogre, HoloRarity.DP_REVERSE_MIRROR_HOLO, Types.Water, Sets.Legends_Awakened, 32),</v>
      </c>
    </row>
    <row r="600" spans="1:7" x14ac:dyDescent="0.3">
      <c r="A600">
        <v>33</v>
      </c>
      <c r="B600" t="s">
        <v>1041</v>
      </c>
      <c r="C600" t="s">
        <v>1041</v>
      </c>
      <c r="D600" t="s">
        <v>8</v>
      </c>
      <c r="E600" t="s">
        <v>938</v>
      </c>
      <c r="F600" t="s">
        <v>1223</v>
      </c>
      <c r="G600" t="str">
        <f t="shared" si="9"/>
        <v>new HoloCard("Lopunny", Pokedex.Lopunny, HoloRarity.DP_REVERSE_MIRROR_HOLO, Types.Colorless, Sets.Legends_Awakened, 33),</v>
      </c>
    </row>
    <row r="601" spans="1:7" x14ac:dyDescent="0.3">
      <c r="A601">
        <v>34</v>
      </c>
      <c r="B601" t="s">
        <v>906</v>
      </c>
      <c r="C601" t="s">
        <v>906</v>
      </c>
      <c r="D601" t="s">
        <v>1</v>
      </c>
      <c r="E601" t="s">
        <v>938</v>
      </c>
      <c r="F601" t="s">
        <v>1223</v>
      </c>
      <c r="G601" t="str">
        <f t="shared" si="9"/>
        <v>new HoloCard("Mesprit", Pokedex.Mesprit, HoloRarity.DP_REVERSE_MIRROR_HOLO, Types.Psychic, Sets.Legends_Awakened, 34),</v>
      </c>
    </row>
    <row r="602" spans="1:7" x14ac:dyDescent="0.3">
      <c r="A602">
        <v>35</v>
      </c>
      <c r="B602" t="s">
        <v>141</v>
      </c>
      <c r="C602" t="s">
        <v>141</v>
      </c>
      <c r="D602" t="s">
        <v>3</v>
      </c>
      <c r="E602" t="s">
        <v>938</v>
      </c>
      <c r="F602" t="s">
        <v>1223</v>
      </c>
      <c r="G602" t="str">
        <f t="shared" si="9"/>
        <v>new HoloCard("Poliwrath", Pokedex.Poliwrath, HoloRarity.DP_REVERSE_MIRROR_HOLO, Types.Water, Sets.Legends_Awakened, 35),</v>
      </c>
    </row>
    <row r="603" spans="1:7" x14ac:dyDescent="0.3">
      <c r="A603">
        <v>36</v>
      </c>
      <c r="B603" t="s">
        <v>781</v>
      </c>
      <c r="C603" t="s">
        <v>781</v>
      </c>
      <c r="D603" t="s">
        <v>3</v>
      </c>
      <c r="E603" t="s">
        <v>938</v>
      </c>
      <c r="F603" t="s">
        <v>1223</v>
      </c>
      <c r="G603" t="str">
        <f t="shared" si="9"/>
        <v>new HoloCard("Regice", Pokedex.Regice, HoloRarity.DP_REVERSE_MIRROR_HOLO, Types.Water, Sets.Legends_Awakened, 36),</v>
      </c>
    </row>
    <row r="604" spans="1:7" x14ac:dyDescent="0.3">
      <c r="A604">
        <v>37</v>
      </c>
      <c r="B604" t="s">
        <v>935</v>
      </c>
      <c r="C604" t="s">
        <v>935</v>
      </c>
      <c r="D604" t="s">
        <v>8</v>
      </c>
      <c r="E604" t="s">
        <v>938</v>
      </c>
      <c r="F604" t="s">
        <v>1223</v>
      </c>
      <c r="G604" t="str">
        <f t="shared" si="9"/>
        <v>new HoloCard("Regigigas", Pokedex.Regigigas, HoloRarity.DP_REVERSE_MIRROR_HOLO, Types.Colorless, Sets.Legends_Awakened, 37),</v>
      </c>
    </row>
    <row r="605" spans="1:7" x14ac:dyDescent="0.3">
      <c r="A605">
        <v>38</v>
      </c>
      <c r="B605" t="s">
        <v>782</v>
      </c>
      <c r="C605" t="s">
        <v>782</v>
      </c>
      <c r="D605" t="s">
        <v>18</v>
      </c>
      <c r="E605" t="s">
        <v>938</v>
      </c>
      <c r="F605" t="s">
        <v>1223</v>
      </c>
      <c r="G605" t="str">
        <f t="shared" si="9"/>
        <v>new HoloCard("Regirock", Pokedex.Regirock, HoloRarity.DP_REVERSE_MIRROR_HOLO, Types.Fighting, Sets.Legends_Awakened, 38),</v>
      </c>
    </row>
    <row r="606" spans="1:7" x14ac:dyDescent="0.3">
      <c r="A606">
        <v>39</v>
      </c>
      <c r="B606" t="s">
        <v>783</v>
      </c>
      <c r="C606" t="s">
        <v>783</v>
      </c>
      <c r="D606" t="s">
        <v>143</v>
      </c>
      <c r="E606" t="s">
        <v>938</v>
      </c>
      <c r="F606" t="s">
        <v>1223</v>
      </c>
      <c r="G606" t="str">
        <f t="shared" si="9"/>
        <v>new HoloCard("Registeel", Pokedex.Registeel, HoloRarity.DP_REVERSE_MIRROR_HOLO, Types.Metal, Sets.Legends_Awakened, 39),</v>
      </c>
    </row>
    <row r="607" spans="1:7" x14ac:dyDescent="0.3">
      <c r="A607">
        <v>40</v>
      </c>
      <c r="B607" t="s">
        <v>411</v>
      </c>
      <c r="C607" t="s">
        <v>411</v>
      </c>
      <c r="D607" t="s">
        <v>22</v>
      </c>
      <c r="E607" t="s">
        <v>938</v>
      </c>
      <c r="F607" t="s">
        <v>1223</v>
      </c>
      <c r="G607" t="str">
        <f t="shared" si="9"/>
        <v>new HoloCard("Shedinja", Pokedex.Shedinja, HoloRarity.DP_REVERSE_MIRROR_HOLO, Types.Grass, Sets.Legends_Awakened, 40),</v>
      </c>
    </row>
    <row r="608" spans="1:7" x14ac:dyDescent="0.3">
      <c r="A608">
        <v>41</v>
      </c>
      <c r="B608" t="s">
        <v>412</v>
      </c>
      <c r="C608" t="s">
        <v>412</v>
      </c>
      <c r="D608" t="s">
        <v>5</v>
      </c>
      <c r="E608" t="s">
        <v>938</v>
      </c>
      <c r="F608" t="s">
        <v>1223</v>
      </c>
      <c r="G608" t="str">
        <f t="shared" si="9"/>
        <v>new HoloCard("Torkoal", Pokedex.Torkoal, HoloRarity.DP_REVERSE_MIRROR_HOLO, Types.Fire, Sets.Legends_Awakened, 41),</v>
      </c>
    </row>
    <row r="609" spans="1:7" x14ac:dyDescent="0.3">
      <c r="A609">
        <v>42</v>
      </c>
      <c r="B609" t="s">
        <v>1119</v>
      </c>
      <c r="C609" t="s">
        <v>1221</v>
      </c>
      <c r="D609" t="s">
        <v>1</v>
      </c>
      <c r="E609" t="s">
        <v>938</v>
      </c>
      <c r="F609" t="s">
        <v>1223</v>
      </c>
      <c r="G609" t="str">
        <f t="shared" si="9"/>
        <v>new HoloCard("Unown !", Pokedex.Unown, HoloRarity.DP_REVERSE_MIRROR_HOLO, Types.Psychic, Sets.Legends_Awakened, 42),</v>
      </c>
    </row>
    <row r="610" spans="1:7" x14ac:dyDescent="0.3">
      <c r="A610">
        <v>43</v>
      </c>
      <c r="B610" t="s">
        <v>907</v>
      </c>
      <c r="C610" t="s">
        <v>907</v>
      </c>
      <c r="D610" t="s">
        <v>1</v>
      </c>
      <c r="E610" t="s">
        <v>938</v>
      </c>
      <c r="F610" t="s">
        <v>1223</v>
      </c>
      <c r="G610" t="str">
        <f t="shared" si="9"/>
        <v>new HoloCard("Uxie", Pokedex.Uxie, HoloRarity.DP_REVERSE_MIRROR_HOLO, Types.Psychic, Sets.Legends_Awakened, 43),</v>
      </c>
    </row>
    <row r="611" spans="1:7" x14ac:dyDescent="0.3">
      <c r="A611">
        <v>44</v>
      </c>
      <c r="B611" t="s">
        <v>169</v>
      </c>
      <c r="C611" t="s">
        <v>169</v>
      </c>
      <c r="D611" t="s">
        <v>22</v>
      </c>
      <c r="E611" t="s">
        <v>938</v>
      </c>
      <c r="F611" t="s">
        <v>1223</v>
      </c>
      <c r="G611" t="str">
        <f t="shared" si="9"/>
        <v>new HoloCard("Victreebel", Pokedex.Victreebel, HoloRarity.DP_REVERSE_MIRROR_HOLO, Types.Grass, Sets.Legends_Awakened, 44),</v>
      </c>
    </row>
    <row r="612" spans="1:7" x14ac:dyDescent="0.3">
      <c r="A612">
        <v>45</v>
      </c>
      <c r="B612" t="s">
        <v>147</v>
      </c>
      <c r="C612" t="s">
        <v>147</v>
      </c>
      <c r="D612" t="s">
        <v>22</v>
      </c>
      <c r="E612" t="s">
        <v>938</v>
      </c>
      <c r="F612" t="s">
        <v>1223</v>
      </c>
      <c r="G612" t="str">
        <f t="shared" si="9"/>
        <v>new HoloCard("Vileplume", Pokedex.Vileplume, HoloRarity.DP_REVERSE_MIRROR_HOLO, Types.Grass, Sets.Legends_Awakened, 45),</v>
      </c>
    </row>
    <row r="613" spans="1:7" x14ac:dyDescent="0.3">
      <c r="A613">
        <v>46</v>
      </c>
      <c r="B613" t="s">
        <v>577</v>
      </c>
      <c r="C613" t="s">
        <v>577</v>
      </c>
      <c r="D613" t="s">
        <v>18</v>
      </c>
      <c r="E613" t="s">
        <v>938</v>
      </c>
      <c r="F613" t="s">
        <v>1223</v>
      </c>
      <c r="G613" t="str">
        <f t="shared" si="9"/>
        <v>new HoloCard("Anorith", Pokedex.Anorith, HoloRarity.DP_REVERSE_MIRROR_HOLO, Types.Fighting, Sets.Legends_Awakened, 46),</v>
      </c>
    </row>
    <row r="614" spans="1:7" x14ac:dyDescent="0.3">
      <c r="A614">
        <v>47</v>
      </c>
      <c r="B614" t="s">
        <v>374</v>
      </c>
      <c r="C614" t="s">
        <v>374</v>
      </c>
      <c r="D614" t="s">
        <v>5</v>
      </c>
      <c r="E614" t="s">
        <v>938</v>
      </c>
      <c r="F614" t="s">
        <v>1223</v>
      </c>
      <c r="G614" t="str">
        <f t="shared" si="9"/>
        <v>new HoloCard("Camerupt", Pokedex.Camerupt, HoloRarity.DP_REVERSE_MIRROR_HOLO, Types.Fire, Sets.Legends_Awakened, 47),</v>
      </c>
    </row>
    <row r="615" spans="1:7" x14ac:dyDescent="0.3">
      <c r="A615">
        <v>48</v>
      </c>
      <c r="B615" t="s">
        <v>667</v>
      </c>
      <c r="C615" t="s">
        <v>667</v>
      </c>
      <c r="D615" t="s">
        <v>8</v>
      </c>
      <c r="E615" t="s">
        <v>938</v>
      </c>
      <c r="F615" t="s">
        <v>1223</v>
      </c>
      <c r="G615" t="str">
        <f t="shared" si="9"/>
        <v>new HoloCard("Castform", Pokedex.Castform, HoloRarity.DP_REVERSE_MIRROR_HOLO, Types.Colorless, Sets.Legends_Awakened, 48),</v>
      </c>
    </row>
    <row r="616" spans="1:7" x14ac:dyDescent="0.3">
      <c r="A616">
        <v>49</v>
      </c>
      <c r="B616" t="s">
        <v>1120</v>
      </c>
      <c r="C616" t="s">
        <v>667</v>
      </c>
      <c r="D616" t="s">
        <v>3</v>
      </c>
      <c r="E616" t="s">
        <v>938</v>
      </c>
      <c r="F616" t="s">
        <v>1223</v>
      </c>
      <c r="G616" t="str">
        <f t="shared" si="9"/>
        <v>new HoloCard("Castform Rain Form", Pokedex.Castform, HoloRarity.DP_REVERSE_MIRROR_HOLO, Types.Water, Sets.Legends_Awakened, 49),</v>
      </c>
    </row>
    <row r="617" spans="1:7" x14ac:dyDescent="0.3">
      <c r="A617">
        <v>50</v>
      </c>
      <c r="B617" t="s">
        <v>1121</v>
      </c>
      <c r="C617" t="s">
        <v>667</v>
      </c>
      <c r="D617" t="s">
        <v>3</v>
      </c>
      <c r="E617" t="s">
        <v>938</v>
      </c>
      <c r="F617" t="s">
        <v>1223</v>
      </c>
      <c r="G617" t="str">
        <f t="shared" si="9"/>
        <v>new HoloCard("Castform Snow-cloud Form", Pokedex.Castform, HoloRarity.DP_REVERSE_MIRROR_HOLO, Types.Water, Sets.Legends_Awakened, 50),</v>
      </c>
    </row>
    <row r="618" spans="1:7" x14ac:dyDescent="0.3">
      <c r="A618">
        <v>51</v>
      </c>
      <c r="B618" t="s">
        <v>1122</v>
      </c>
      <c r="C618" t="s">
        <v>667</v>
      </c>
      <c r="D618" t="s">
        <v>5</v>
      </c>
      <c r="E618" t="s">
        <v>938</v>
      </c>
      <c r="F618" t="s">
        <v>1223</v>
      </c>
      <c r="G618" t="str">
        <f t="shared" si="9"/>
        <v>new HoloCard("Castform Sunny Form", Pokedex.Castform, HoloRarity.DP_REVERSE_MIRROR_HOLO, Types.Fire, Sets.Legends_Awakened, 51),</v>
      </c>
    </row>
    <row r="619" spans="1:7" x14ac:dyDescent="0.3">
      <c r="A619">
        <v>52</v>
      </c>
      <c r="B619" t="s">
        <v>123</v>
      </c>
      <c r="C619" t="s">
        <v>123</v>
      </c>
      <c r="D619" t="s">
        <v>8</v>
      </c>
      <c r="E619" t="s">
        <v>938</v>
      </c>
      <c r="F619" t="s">
        <v>1223</v>
      </c>
      <c r="G619" t="str">
        <f t="shared" si="9"/>
        <v>new HoloCard("Dragonair", Pokedex.Dragonair, HoloRarity.DP_REVERSE_MIRROR_HOLO, Types.Colorless, Sets.Legends_Awakened, 52),</v>
      </c>
    </row>
    <row r="620" spans="1:7" x14ac:dyDescent="0.3">
      <c r="A620">
        <v>53</v>
      </c>
      <c r="B620" t="s">
        <v>966</v>
      </c>
      <c r="C620" t="s">
        <v>966</v>
      </c>
      <c r="D620" t="s">
        <v>1</v>
      </c>
      <c r="E620" t="s">
        <v>938</v>
      </c>
      <c r="F620" t="s">
        <v>1223</v>
      </c>
      <c r="G620" t="str">
        <f t="shared" si="9"/>
        <v>new HoloCard("Drifblim", Pokedex.Drifblim, HoloRarity.DP_REVERSE_MIRROR_HOLO, Types.Psychic, Sets.Legends_Awakened, 53),</v>
      </c>
    </row>
    <row r="621" spans="1:7" x14ac:dyDescent="0.3">
      <c r="A621">
        <v>54</v>
      </c>
      <c r="B621" t="s">
        <v>29</v>
      </c>
      <c r="C621" t="s">
        <v>29</v>
      </c>
      <c r="D621" t="s">
        <v>1</v>
      </c>
      <c r="E621" t="s">
        <v>938</v>
      </c>
      <c r="F621" t="s">
        <v>1223</v>
      </c>
      <c r="G621" t="str">
        <f t="shared" si="9"/>
        <v>new HoloCard("Exeggutor", Pokedex.Exeggutor, HoloRarity.DP_REVERSE_MIRROR_HOLO, Types.Psychic, Sets.Legends_Awakened, 54),</v>
      </c>
    </row>
    <row r="622" spans="1:7" x14ac:dyDescent="0.3">
      <c r="A622">
        <v>55</v>
      </c>
      <c r="B622" t="s">
        <v>931</v>
      </c>
      <c r="C622" t="s">
        <v>931</v>
      </c>
      <c r="D622" t="s">
        <v>18</v>
      </c>
      <c r="E622" t="s">
        <v>938</v>
      </c>
      <c r="F622" t="s">
        <v>1223</v>
      </c>
      <c r="G622" t="str">
        <f t="shared" si="9"/>
        <v>new HoloCard("Gliscor", Pokedex.Gliscor, HoloRarity.DP_REVERSE_MIRROR_HOLO, Types.Fighting, Sets.Legends_Awakened, 55),</v>
      </c>
    </row>
    <row r="623" spans="1:7" x14ac:dyDescent="0.3">
      <c r="A623">
        <v>56</v>
      </c>
      <c r="B623" t="s">
        <v>406</v>
      </c>
      <c r="C623" t="s">
        <v>406</v>
      </c>
      <c r="D623" t="s">
        <v>1</v>
      </c>
      <c r="E623" t="s">
        <v>938</v>
      </c>
      <c r="F623" t="s">
        <v>1223</v>
      </c>
      <c r="G623" t="str">
        <f t="shared" si="9"/>
        <v>new HoloCard("Grumpig", Pokedex.Grumpig, HoloRarity.DP_REVERSE_MIRROR_HOLO, Types.Psychic, Sets.Legends_Awakened, 56),</v>
      </c>
    </row>
    <row r="624" spans="1:7" x14ac:dyDescent="0.3">
      <c r="A624">
        <v>57</v>
      </c>
      <c r="B624" t="s">
        <v>157</v>
      </c>
      <c r="C624" t="s">
        <v>157</v>
      </c>
      <c r="D624" t="s">
        <v>5</v>
      </c>
      <c r="E624" t="s">
        <v>938</v>
      </c>
      <c r="F624" t="s">
        <v>1223</v>
      </c>
      <c r="G624" t="str">
        <f t="shared" si="9"/>
        <v>new HoloCard("Houndoom", Pokedex.Houndoom, HoloRarity.DP_REVERSE_MIRROR_HOLO, Types.Fire, Sets.Legends_Awakened, 57),</v>
      </c>
    </row>
    <row r="625" spans="1:7" x14ac:dyDescent="0.3">
      <c r="A625">
        <v>58</v>
      </c>
      <c r="B625" t="s">
        <v>160</v>
      </c>
      <c r="C625" t="s">
        <v>160</v>
      </c>
      <c r="D625" t="s">
        <v>3</v>
      </c>
      <c r="E625" t="s">
        <v>938</v>
      </c>
      <c r="F625" t="s">
        <v>1223</v>
      </c>
      <c r="G625" t="str">
        <f t="shared" si="9"/>
        <v>new HoloCard("Lanturn", Pokedex.Lanturn, HoloRarity.DP_REVERSE_MIRROR_HOLO, Types.Water, Sets.Legends_Awakened, 58),</v>
      </c>
    </row>
    <row r="626" spans="1:7" x14ac:dyDescent="0.3">
      <c r="A626">
        <v>59</v>
      </c>
      <c r="B626" t="s">
        <v>160</v>
      </c>
      <c r="C626" t="s">
        <v>160</v>
      </c>
      <c r="D626" t="s">
        <v>11</v>
      </c>
      <c r="E626" t="s">
        <v>938</v>
      </c>
      <c r="F626" t="s">
        <v>1223</v>
      </c>
      <c r="G626" t="str">
        <f t="shared" si="9"/>
        <v>new HoloCard("Lanturn", Pokedex.Lanturn, HoloRarity.DP_REVERSE_MIRROR_HOLO, Types.Lightning, Sets.Legends_Awakened, 59),</v>
      </c>
    </row>
    <row r="627" spans="1:7" x14ac:dyDescent="0.3">
      <c r="A627">
        <v>60</v>
      </c>
      <c r="B627" t="s">
        <v>173</v>
      </c>
      <c r="C627" t="s">
        <v>173</v>
      </c>
      <c r="D627" t="s">
        <v>22</v>
      </c>
      <c r="E627" t="s">
        <v>938</v>
      </c>
      <c r="F627" t="s">
        <v>1223</v>
      </c>
      <c r="G627" t="str">
        <f t="shared" si="9"/>
        <v>new HoloCard("Ledian", Pokedex.Ledian, HoloRarity.DP_REVERSE_MIRROR_HOLO, Types.Grass, Sets.Legends_Awakened, 60),</v>
      </c>
    </row>
    <row r="628" spans="1:7" x14ac:dyDescent="0.3">
      <c r="A628">
        <v>61</v>
      </c>
      <c r="B628" t="s">
        <v>886</v>
      </c>
      <c r="C628" t="s">
        <v>886</v>
      </c>
      <c r="D628" t="s">
        <v>18</v>
      </c>
      <c r="E628" t="s">
        <v>938</v>
      </c>
      <c r="F628" t="s">
        <v>1223</v>
      </c>
      <c r="G628" t="str">
        <f t="shared" si="9"/>
        <v>new HoloCard("Lucario", Pokedex.Lucario, HoloRarity.DP_REVERSE_MIRROR_HOLO, Types.Fighting, Sets.Legends_Awakened, 61),</v>
      </c>
    </row>
    <row r="629" spans="1:7" x14ac:dyDescent="0.3">
      <c r="A629">
        <v>62</v>
      </c>
      <c r="B629" t="s">
        <v>973</v>
      </c>
      <c r="C629" t="s">
        <v>973</v>
      </c>
      <c r="D629" t="s">
        <v>11</v>
      </c>
      <c r="E629" t="s">
        <v>938</v>
      </c>
      <c r="F629" t="s">
        <v>1223</v>
      </c>
      <c r="G629" t="str">
        <f t="shared" si="9"/>
        <v>new HoloCard("Luxio", Pokedex.Luxio, HoloRarity.DP_REVERSE_MIRROR_HOLO, Types.Lightning, Sets.Legends_Awakened, 62),</v>
      </c>
    </row>
    <row r="630" spans="1:7" x14ac:dyDescent="0.3">
      <c r="A630">
        <v>63</v>
      </c>
      <c r="B630" t="s">
        <v>242</v>
      </c>
      <c r="C630" t="s">
        <v>242</v>
      </c>
      <c r="D630" t="s">
        <v>18</v>
      </c>
      <c r="E630" t="s">
        <v>938</v>
      </c>
      <c r="F630" t="s">
        <v>1223</v>
      </c>
      <c r="G630" t="str">
        <f t="shared" si="9"/>
        <v>new HoloCard("Marowak", Pokedex.Marowak, HoloRarity.DP_REVERSE_MIRROR_HOLO, Types.Fighting, Sets.Legends_Awakened, 63),</v>
      </c>
    </row>
    <row r="631" spans="1:7" x14ac:dyDescent="0.3">
      <c r="A631">
        <v>64</v>
      </c>
      <c r="B631" t="s">
        <v>660</v>
      </c>
      <c r="C631" t="s">
        <v>660</v>
      </c>
      <c r="D631" t="s">
        <v>143</v>
      </c>
      <c r="E631" t="s">
        <v>938</v>
      </c>
      <c r="F631" t="s">
        <v>1223</v>
      </c>
      <c r="G631" t="str">
        <f t="shared" si="9"/>
        <v>new HoloCard("Metang", Pokedex.Metang, HoloRarity.DP_REVERSE_MIRROR_HOLO, Types.Metal, Sets.Legends_Awakened, 64),</v>
      </c>
    </row>
    <row r="632" spans="1:7" x14ac:dyDescent="0.3">
      <c r="A632">
        <v>65</v>
      </c>
      <c r="B632" t="s">
        <v>660</v>
      </c>
      <c r="C632" t="s">
        <v>660</v>
      </c>
      <c r="D632" t="s">
        <v>143</v>
      </c>
      <c r="E632" t="s">
        <v>938</v>
      </c>
      <c r="F632" t="s">
        <v>1223</v>
      </c>
      <c r="G632" t="str">
        <f t="shared" si="9"/>
        <v>new HoloCard("Metang", Pokedex.Metang, HoloRarity.DP_REVERSE_MIRROR_HOLO, Types.Metal, Sets.Legends_Awakened, 65),</v>
      </c>
    </row>
    <row r="633" spans="1:7" x14ac:dyDescent="0.3">
      <c r="A633">
        <v>66</v>
      </c>
      <c r="B633" t="s">
        <v>380</v>
      </c>
      <c r="C633" t="s">
        <v>380</v>
      </c>
      <c r="D633" t="s">
        <v>146</v>
      </c>
      <c r="E633" t="s">
        <v>938</v>
      </c>
      <c r="F633" t="s">
        <v>1223</v>
      </c>
      <c r="G633" t="str">
        <f t="shared" si="9"/>
        <v>new HoloCard("Mightyena", Pokedex.Mightyena, HoloRarity.DP_REVERSE_MIRROR_HOLO, Types.Darkness, Sets.Legends_Awakened, 66),</v>
      </c>
    </row>
    <row r="634" spans="1:7" x14ac:dyDescent="0.3">
      <c r="A634">
        <v>67</v>
      </c>
      <c r="B634" t="s">
        <v>455</v>
      </c>
      <c r="C634" t="s">
        <v>455</v>
      </c>
      <c r="D634" t="s">
        <v>22</v>
      </c>
      <c r="E634" t="s">
        <v>938</v>
      </c>
      <c r="F634" t="s">
        <v>1223</v>
      </c>
      <c r="G634" t="str">
        <f t="shared" si="9"/>
        <v>new HoloCard("Ninjask", Pokedex.Ninjask, HoloRarity.DP_REVERSE_MIRROR_HOLO, Types.Grass, Sets.Legends_Awakened, 67),</v>
      </c>
    </row>
    <row r="635" spans="1:7" x14ac:dyDescent="0.3">
      <c r="A635">
        <v>68</v>
      </c>
      <c r="B635" t="s">
        <v>119</v>
      </c>
      <c r="C635" t="s">
        <v>119</v>
      </c>
      <c r="D635" t="s">
        <v>8</v>
      </c>
      <c r="E635" t="s">
        <v>938</v>
      </c>
      <c r="F635" t="s">
        <v>1223</v>
      </c>
      <c r="G635" t="str">
        <f t="shared" si="9"/>
        <v>new HoloCard("Persian", Pokedex.Persian, HoloRarity.DP_REVERSE_MIRROR_HOLO, Types.Colorless, Sets.Legends_Awakened, 68),</v>
      </c>
    </row>
    <row r="636" spans="1:7" x14ac:dyDescent="0.3">
      <c r="A636">
        <v>69</v>
      </c>
      <c r="B636" t="s">
        <v>175</v>
      </c>
      <c r="C636" t="s">
        <v>175</v>
      </c>
      <c r="D636" t="s">
        <v>3</v>
      </c>
      <c r="E636" t="s">
        <v>938</v>
      </c>
      <c r="F636" t="s">
        <v>1223</v>
      </c>
      <c r="G636" t="str">
        <f t="shared" si="9"/>
        <v>new HoloCard("Piloswine", Pokedex.Piloswine, HoloRarity.DP_REVERSE_MIRROR_HOLO, Types.Water, Sets.Legends_Awakened, 69),</v>
      </c>
    </row>
    <row r="637" spans="1:7" x14ac:dyDescent="0.3">
      <c r="A637">
        <v>70</v>
      </c>
      <c r="B637" t="s">
        <v>69</v>
      </c>
      <c r="C637" t="s">
        <v>69</v>
      </c>
      <c r="D637" t="s">
        <v>3</v>
      </c>
      <c r="E637" t="s">
        <v>938</v>
      </c>
      <c r="F637" t="s">
        <v>1223</v>
      </c>
      <c r="G637" t="str">
        <f t="shared" si="9"/>
        <v>new HoloCard("Seadra", Pokedex.Seadra, HoloRarity.DP_REVERSE_MIRROR_HOLO, Types.Water, Sets.Legends_Awakened, 70),</v>
      </c>
    </row>
    <row r="638" spans="1:7" x14ac:dyDescent="0.3">
      <c r="A638">
        <v>71</v>
      </c>
      <c r="B638" t="s">
        <v>178</v>
      </c>
      <c r="C638" t="s">
        <v>178</v>
      </c>
      <c r="D638" t="s">
        <v>3</v>
      </c>
      <c r="E638" t="s">
        <v>938</v>
      </c>
      <c r="F638" t="s">
        <v>1223</v>
      </c>
      <c r="G638" t="str">
        <f t="shared" si="9"/>
        <v>new HoloCard("Starmie", Pokedex.Starmie, HoloRarity.DP_REVERSE_MIRROR_HOLO, Types.Water, Sets.Legends_Awakened, 71),</v>
      </c>
    </row>
    <row r="639" spans="1:7" x14ac:dyDescent="0.3">
      <c r="A639">
        <v>72</v>
      </c>
      <c r="B639" t="s">
        <v>502</v>
      </c>
      <c r="C639" t="s">
        <v>502</v>
      </c>
      <c r="D639" t="s">
        <v>1</v>
      </c>
      <c r="E639" t="s">
        <v>938</v>
      </c>
      <c r="F639" t="s">
        <v>1223</v>
      </c>
      <c r="G639" t="str">
        <f t="shared" si="9"/>
        <v>new HoloCard("Swalot", Pokedex.Swalot, HoloRarity.DP_REVERSE_MIRROR_HOLO, Types.Psychic, Sets.Legends_Awakened, 72),</v>
      </c>
    </row>
    <row r="640" spans="1:7" x14ac:dyDescent="0.3">
      <c r="A640">
        <v>73</v>
      </c>
      <c r="B640" t="s">
        <v>542</v>
      </c>
      <c r="C640" t="s">
        <v>542</v>
      </c>
      <c r="D640" t="s">
        <v>8</v>
      </c>
      <c r="E640" t="s">
        <v>938</v>
      </c>
      <c r="F640" t="s">
        <v>1223</v>
      </c>
      <c r="G640" t="str">
        <f t="shared" si="9"/>
        <v>new HoloCard("Swellow", Pokedex.Swellow, HoloRarity.DP_REVERSE_MIRROR_HOLO, Types.Colorless, Sets.Legends_Awakened, 73),</v>
      </c>
    </row>
    <row r="641" spans="1:7" x14ac:dyDescent="0.3">
      <c r="A641">
        <v>74</v>
      </c>
      <c r="B641" t="s">
        <v>71</v>
      </c>
      <c r="C641" t="s">
        <v>71</v>
      </c>
      <c r="D641" t="s">
        <v>8</v>
      </c>
      <c r="E641" t="s">
        <v>938</v>
      </c>
      <c r="F641" t="s">
        <v>1223</v>
      </c>
      <c r="G641" t="str">
        <f t="shared" si="9"/>
        <v>new HoloCard("Tauros", Pokedex.Tauros, HoloRarity.DP_REVERSE_MIRROR_HOLO, Types.Colorless, Sets.Legends_Awakened, 74),</v>
      </c>
    </row>
    <row r="642" spans="1:7" x14ac:dyDescent="0.3">
      <c r="A642">
        <v>75</v>
      </c>
      <c r="B642" t="s">
        <v>72</v>
      </c>
      <c r="C642" t="s">
        <v>72</v>
      </c>
      <c r="D642" t="s">
        <v>3</v>
      </c>
      <c r="E642" t="s">
        <v>938</v>
      </c>
      <c r="F642" t="s">
        <v>1223</v>
      </c>
      <c r="G642" t="str">
        <f t="shared" ref="G642:G705" si="10">"new HoloCard(""" &amp; B642 &amp; """, Pokedex." &amp; C642 &amp; ", HoloRarity." &amp; F642 &amp; ", Types." &amp; D642 &amp; ", Sets." &amp; E642 &amp; ", " &amp; A642 &amp; "),"</f>
        <v>new HoloCard("Tentacruel", Pokedex.Tentacruel, HoloRarity.DP_REVERSE_MIRROR_HOLO, Types.Water, Sets.Legends_Awakened, 75),</v>
      </c>
    </row>
    <row r="643" spans="1:7" x14ac:dyDescent="0.3">
      <c r="A643">
        <v>76</v>
      </c>
      <c r="B643" t="s">
        <v>1123</v>
      </c>
      <c r="C643" t="s">
        <v>1221</v>
      </c>
      <c r="D643" t="s">
        <v>1</v>
      </c>
      <c r="E643" t="s">
        <v>938</v>
      </c>
      <c r="F643" t="s">
        <v>1223</v>
      </c>
      <c r="G643" t="str">
        <f t="shared" si="10"/>
        <v>new HoloCard("Unown J", Pokedex.Unown, HoloRarity.DP_REVERSE_MIRROR_HOLO, Types.Psychic, Sets.Legends_Awakened, 76),</v>
      </c>
    </row>
    <row r="644" spans="1:7" x14ac:dyDescent="0.3">
      <c r="A644">
        <v>77</v>
      </c>
      <c r="B644" t="s">
        <v>1124</v>
      </c>
      <c r="C644" t="s">
        <v>1221</v>
      </c>
      <c r="D644" t="s">
        <v>1</v>
      </c>
      <c r="E644" t="s">
        <v>938</v>
      </c>
      <c r="F644" t="s">
        <v>1223</v>
      </c>
      <c r="G644" t="str">
        <f t="shared" si="10"/>
        <v>new HoloCard("Unown R", Pokedex.Unown, HoloRarity.DP_REVERSE_MIRROR_HOLO, Types.Psychic, Sets.Legends_Awakened, 77),</v>
      </c>
    </row>
    <row r="645" spans="1:7" x14ac:dyDescent="0.3">
      <c r="A645">
        <v>78</v>
      </c>
      <c r="B645" t="s">
        <v>1125</v>
      </c>
      <c r="C645" t="s">
        <v>1221</v>
      </c>
      <c r="D645" t="s">
        <v>1</v>
      </c>
      <c r="E645" t="s">
        <v>938</v>
      </c>
      <c r="F645" t="s">
        <v>1223</v>
      </c>
      <c r="G645" t="str">
        <f t="shared" si="10"/>
        <v>new HoloCard("Unown U", Pokedex.Unown, HoloRarity.DP_REVERSE_MIRROR_HOLO, Types.Psychic, Sets.Legends_Awakened, 78),</v>
      </c>
    </row>
    <row r="646" spans="1:7" x14ac:dyDescent="0.3">
      <c r="A646">
        <v>79</v>
      </c>
      <c r="B646" t="s">
        <v>1126</v>
      </c>
      <c r="C646" t="s">
        <v>1221</v>
      </c>
      <c r="D646" t="s">
        <v>1</v>
      </c>
      <c r="E646" t="s">
        <v>938</v>
      </c>
      <c r="F646" t="s">
        <v>1223</v>
      </c>
      <c r="G646" t="str">
        <f t="shared" si="10"/>
        <v>new HoloCard("Unown V", Pokedex.Unown, HoloRarity.DP_REVERSE_MIRROR_HOLO, Types.Psychic, Sets.Legends_Awakened, 79),</v>
      </c>
    </row>
    <row r="647" spans="1:7" x14ac:dyDescent="0.3">
      <c r="A647">
        <v>80</v>
      </c>
      <c r="B647" t="s">
        <v>1127</v>
      </c>
      <c r="C647" t="s">
        <v>1221</v>
      </c>
      <c r="D647" t="s">
        <v>1</v>
      </c>
      <c r="E647" t="s">
        <v>938</v>
      </c>
      <c r="F647" t="s">
        <v>1223</v>
      </c>
      <c r="G647" t="str">
        <f t="shared" si="10"/>
        <v>new HoloCard("Unown W", Pokedex.Unown, HoloRarity.DP_REVERSE_MIRROR_HOLO, Types.Psychic, Sets.Legends_Awakened, 80),</v>
      </c>
    </row>
    <row r="648" spans="1:7" x14ac:dyDescent="0.3">
      <c r="A648">
        <v>81</v>
      </c>
      <c r="B648" t="s">
        <v>1128</v>
      </c>
      <c r="C648" t="s">
        <v>1221</v>
      </c>
      <c r="D648" t="s">
        <v>1</v>
      </c>
      <c r="E648" t="s">
        <v>938</v>
      </c>
      <c r="F648" t="s">
        <v>1223</v>
      </c>
      <c r="G648" t="str">
        <f t="shared" si="10"/>
        <v>new HoloCard("Unown Y", Pokedex.Unown, HoloRarity.DP_REVERSE_MIRROR_HOLO, Types.Psychic, Sets.Legends_Awakened, 81),</v>
      </c>
    </row>
    <row r="649" spans="1:7" x14ac:dyDescent="0.3">
      <c r="A649">
        <v>82</v>
      </c>
      <c r="B649" t="s">
        <v>1129</v>
      </c>
      <c r="C649" t="s">
        <v>1221</v>
      </c>
      <c r="D649" t="s">
        <v>1</v>
      </c>
      <c r="E649" t="s">
        <v>938</v>
      </c>
      <c r="F649" t="s">
        <v>1223</v>
      </c>
      <c r="G649" t="str">
        <f t="shared" si="10"/>
        <v>new HoloCard("Unown ?", Pokedex.Unown, HoloRarity.DP_REVERSE_MIRROR_HOLO, Types.Psychic, Sets.Legends_Awakened, 82),</v>
      </c>
    </row>
    <row r="650" spans="1:7" x14ac:dyDescent="0.3">
      <c r="A650">
        <v>83</v>
      </c>
      <c r="B650" t="s">
        <v>666</v>
      </c>
      <c r="C650" t="s">
        <v>666</v>
      </c>
      <c r="D650" t="s">
        <v>143</v>
      </c>
      <c r="E650" t="s">
        <v>938</v>
      </c>
      <c r="F650" t="s">
        <v>1223</v>
      </c>
      <c r="G650" t="str">
        <f t="shared" si="10"/>
        <v>new HoloCard("Beldum", Pokedex.Beldum, HoloRarity.DP_REVERSE_MIRROR_HOLO, Types.Metal, Sets.Legends_Awakened, 83),</v>
      </c>
    </row>
    <row r="651" spans="1:7" x14ac:dyDescent="0.3">
      <c r="A651">
        <v>84</v>
      </c>
      <c r="B651" t="s">
        <v>666</v>
      </c>
      <c r="C651" t="s">
        <v>666</v>
      </c>
      <c r="D651" t="s">
        <v>143</v>
      </c>
      <c r="E651" t="s">
        <v>938</v>
      </c>
      <c r="F651" t="s">
        <v>1223</v>
      </c>
      <c r="G651" t="str">
        <f t="shared" si="10"/>
        <v>new HoloCard("Beldum", Pokedex.Beldum, HoloRarity.DP_REVERSE_MIRROR_HOLO, Types.Metal, Sets.Legends_Awakened, 84),</v>
      </c>
    </row>
    <row r="652" spans="1:7" x14ac:dyDescent="0.3">
      <c r="A652">
        <v>85</v>
      </c>
      <c r="B652" t="s">
        <v>240</v>
      </c>
      <c r="C652" t="s">
        <v>240</v>
      </c>
      <c r="D652" t="s">
        <v>22</v>
      </c>
      <c r="E652" t="s">
        <v>938</v>
      </c>
      <c r="F652" t="s">
        <v>1223</v>
      </c>
      <c r="G652" t="str">
        <f t="shared" si="10"/>
        <v>new HoloCard("Bellsprout", Pokedex.Bellsprout, HoloRarity.DP_REVERSE_MIRROR_HOLO, Types.Grass, Sets.Legends_Awakened, 85),</v>
      </c>
    </row>
    <row r="653" spans="1:7" x14ac:dyDescent="0.3">
      <c r="A653">
        <v>86</v>
      </c>
      <c r="B653" t="s">
        <v>1059</v>
      </c>
      <c r="C653" t="s">
        <v>1059</v>
      </c>
      <c r="D653" t="s">
        <v>8</v>
      </c>
      <c r="E653" t="s">
        <v>938</v>
      </c>
      <c r="F653" t="s">
        <v>1223</v>
      </c>
      <c r="G653" t="str">
        <f t="shared" si="10"/>
        <v>new HoloCard("Buneary", Pokedex.Buneary, HoloRarity.DP_REVERSE_MIRROR_HOLO, Types.Colorless, Sets.Legends_Awakened, 86),</v>
      </c>
    </row>
    <row r="654" spans="1:7" x14ac:dyDescent="0.3">
      <c r="A654">
        <v>87</v>
      </c>
      <c r="B654" t="s">
        <v>252</v>
      </c>
      <c r="C654" t="s">
        <v>252</v>
      </c>
      <c r="D654" t="s">
        <v>3</v>
      </c>
      <c r="E654" t="s">
        <v>938</v>
      </c>
      <c r="F654" t="s">
        <v>1223</v>
      </c>
      <c r="G654" t="str">
        <f t="shared" si="10"/>
        <v>new HoloCard("Chinchou", Pokedex.Chinchou, HoloRarity.DP_REVERSE_MIRROR_HOLO, Types.Water, Sets.Legends_Awakened, 87),</v>
      </c>
    </row>
    <row r="655" spans="1:7" x14ac:dyDescent="0.3">
      <c r="A655">
        <v>88</v>
      </c>
      <c r="B655" t="s">
        <v>252</v>
      </c>
      <c r="C655" t="s">
        <v>252</v>
      </c>
      <c r="D655" t="s">
        <v>11</v>
      </c>
      <c r="E655" t="s">
        <v>938</v>
      </c>
      <c r="F655" t="s">
        <v>1223</v>
      </c>
      <c r="G655" t="str">
        <f t="shared" si="10"/>
        <v>new HoloCard("Chinchou", Pokedex.Chinchou, HoloRarity.DP_REVERSE_MIRROR_HOLO, Types.Lightning, Sets.Legends_Awakened, 88),</v>
      </c>
    </row>
    <row r="656" spans="1:7" x14ac:dyDescent="0.3">
      <c r="A656">
        <v>89</v>
      </c>
      <c r="B656" t="s">
        <v>605</v>
      </c>
      <c r="C656" t="s">
        <v>605</v>
      </c>
      <c r="D656" t="s">
        <v>3</v>
      </c>
      <c r="E656" t="s">
        <v>938</v>
      </c>
      <c r="F656" t="s">
        <v>1223</v>
      </c>
      <c r="G656" t="str">
        <f t="shared" si="10"/>
        <v>new HoloCard("Corphish", Pokedex.Corphish, HoloRarity.DP_REVERSE_MIRROR_HOLO, Types.Water, Sets.Legends_Awakened, 89),</v>
      </c>
    </row>
    <row r="657" spans="1:7" x14ac:dyDescent="0.3">
      <c r="A657">
        <v>90</v>
      </c>
      <c r="B657" t="s">
        <v>193</v>
      </c>
      <c r="C657" t="s">
        <v>193</v>
      </c>
      <c r="D657" t="s">
        <v>18</v>
      </c>
      <c r="E657" t="s">
        <v>938</v>
      </c>
      <c r="F657" t="s">
        <v>1223</v>
      </c>
      <c r="G657" t="str">
        <f t="shared" si="10"/>
        <v>new HoloCard("Cubone", Pokedex.Cubone, HoloRarity.DP_REVERSE_MIRROR_HOLO, Types.Fighting, Sets.Legends_Awakened, 90),</v>
      </c>
    </row>
    <row r="658" spans="1:7" x14ac:dyDescent="0.3">
      <c r="A658">
        <v>91</v>
      </c>
      <c r="B658" t="s">
        <v>78</v>
      </c>
      <c r="C658" t="s">
        <v>78</v>
      </c>
      <c r="D658" t="s">
        <v>8</v>
      </c>
      <c r="E658" t="s">
        <v>938</v>
      </c>
      <c r="F658" t="s">
        <v>1223</v>
      </c>
      <c r="G658" t="str">
        <f t="shared" si="10"/>
        <v>new HoloCard("Dratini", Pokedex.Dratini, HoloRarity.DP_REVERSE_MIRROR_HOLO, Types.Colorless, Sets.Legends_Awakened, 91),</v>
      </c>
    </row>
    <row r="659" spans="1:7" x14ac:dyDescent="0.3">
      <c r="A659">
        <v>92</v>
      </c>
      <c r="B659" t="s">
        <v>1050</v>
      </c>
      <c r="C659" t="s">
        <v>1050</v>
      </c>
      <c r="D659" t="s">
        <v>1</v>
      </c>
      <c r="E659" t="s">
        <v>938</v>
      </c>
      <c r="F659" t="s">
        <v>1223</v>
      </c>
      <c r="G659" t="str">
        <f t="shared" si="10"/>
        <v>new HoloCard("Drifloon", Pokedex.Drifloon, HoloRarity.DP_REVERSE_MIRROR_HOLO, Types.Psychic, Sets.Legends_Awakened, 92),</v>
      </c>
    </row>
    <row r="660" spans="1:7" x14ac:dyDescent="0.3">
      <c r="A660">
        <v>93</v>
      </c>
      <c r="B660" t="s">
        <v>81</v>
      </c>
      <c r="C660" t="s">
        <v>81</v>
      </c>
      <c r="D660" t="s">
        <v>1</v>
      </c>
      <c r="E660" t="s">
        <v>938</v>
      </c>
      <c r="F660" t="s">
        <v>1223</v>
      </c>
      <c r="G660" t="str">
        <f t="shared" si="10"/>
        <v>new HoloCard("Exeggcute", Pokedex.Exeggcute, HoloRarity.DP_REVERSE_MIRROR_HOLO, Types.Psychic, Sets.Legends_Awakened, 93),</v>
      </c>
    </row>
    <row r="661" spans="1:7" x14ac:dyDescent="0.3">
      <c r="A661">
        <v>94</v>
      </c>
      <c r="B661" t="s">
        <v>317</v>
      </c>
      <c r="C661" t="s">
        <v>317</v>
      </c>
      <c r="D661" t="s">
        <v>18</v>
      </c>
      <c r="E661" t="s">
        <v>938</v>
      </c>
      <c r="F661" t="s">
        <v>1223</v>
      </c>
      <c r="G661" t="str">
        <f t="shared" si="10"/>
        <v>new HoloCard("Gligar", Pokedex.Gligar, HoloRarity.DP_REVERSE_MIRROR_HOLO, Types.Fighting, Sets.Legends_Awakened, 94),</v>
      </c>
    </row>
    <row r="662" spans="1:7" x14ac:dyDescent="0.3">
      <c r="A662">
        <v>95</v>
      </c>
      <c r="B662" t="s">
        <v>317</v>
      </c>
      <c r="C662" t="s">
        <v>317</v>
      </c>
      <c r="D662" t="s">
        <v>18</v>
      </c>
      <c r="E662" t="s">
        <v>938</v>
      </c>
      <c r="F662" t="s">
        <v>1223</v>
      </c>
      <c r="G662" t="str">
        <f t="shared" si="10"/>
        <v>new HoloCard("Gligar", Pokedex.Gligar, HoloRarity.DP_REVERSE_MIRROR_HOLO, Types.Fighting, Sets.Legends_Awakened, 95),</v>
      </c>
    </row>
    <row r="663" spans="1:7" x14ac:dyDescent="0.3">
      <c r="A663">
        <v>96</v>
      </c>
      <c r="B663" t="s">
        <v>185</v>
      </c>
      <c r="C663" t="s">
        <v>185</v>
      </c>
      <c r="D663" t="s">
        <v>22</v>
      </c>
      <c r="E663" t="s">
        <v>938</v>
      </c>
      <c r="F663" t="s">
        <v>1223</v>
      </c>
      <c r="G663" t="str">
        <f t="shared" si="10"/>
        <v>new HoloCard("Gloom", Pokedex.Gloom, HoloRarity.DP_REVERSE_MIRROR_HOLO, Types.Grass, Sets.Legends_Awakened, 96),</v>
      </c>
    </row>
    <row r="664" spans="1:7" x14ac:dyDescent="0.3">
      <c r="A664">
        <v>97</v>
      </c>
      <c r="B664" t="s">
        <v>185</v>
      </c>
      <c r="C664" t="s">
        <v>185</v>
      </c>
      <c r="D664" t="s">
        <v>1</v>
      </c>
      <c r="E664" t="s">
        <v>938</v>
      </c>
      <c r="F664" t="s">
        <v>1223</v>
      </c>
      <c r="G664" t="str">
        <f t="shared" si="10"/>
        <v>new HoloCard("Gloom", Pokedex.Gloom, HoloRarity.DP_REVERSE_MIRROR_HOLO, Types.Psychic, Sets.Legends_Awakened, 97),</v>
      </c>
    </row>
    <row r="665" spans="1:7" x14ac:dyDescent="0.3">
      <c r="A665">
        <v>98</v>
      </c>
      <c r="B665" t="s">
        <v>673</v>
      </c>
      <c r="C665" t="s">
        <v>673</v>
      </c>
      <c r="D665" t="s">
        <v>1</v>
      </c>
      <c r="E665" t="s">
        <v>938</v>
      </c>
      <c r="F665" t="s">
        <v>1223</v>
      </c>
      <c r="G665" t="str">
        <f t="shared" si="10"/>
        <v>new HoloCard("Gulpin", Pokedex.Gulpin, HoloRarity.DP_REVERSE_MIRROR_HOLO, Types.Psychic, Sets.Legends_Awakened, 98),</v>
      </c>
    </row>
    <row r="666" spans="1:7" x14ac:dyDescent="0.3">
      <c r="A666">
        <v>99</v>
      </c>
      <c r="B666" t="s">
        <v>253</v>
      </c>
      <c r="C666" t="s">
        <v>253</v>
      </c>
      <c r="D666" t="s">
        <v>18</v>
      </c>
      <c r="E666" t="s">
        <v>938</v>
      </c>
      <c r="F666" t="s">
        <v>1223</v>
      </c>
      <c r="G666" t="str">
        <f t="shared" si="10"/>
        <v>new HoloCard("Hitmonchan", Pokedex.Hitmonchan, HoloRarity.DP_REVERSE_MIRROR_HOLO, Types.Fighting, Sets.Legends_Awakened, 99),</v>
      </c>
    </row>
    <row r="667" spans="1:7" x14ac:dyDescent="0.3">
      <c r="A667">
        <v>100</v>
      </c>
      <c r="B667" t="s">
        <v>17</v>
      </c>
      <c r="C667" t="s">
        <v>17</v>
      </c>
      <c r="D667" t="s">
        <v>18</v>
      </c>
      <c r="E667" t="s">
        <v>938</v>
      </c>
      <c r="F667" t="s">
        <v>1223</v>
      </c>
      <c r="G667" t="str">
        <f t="shared" si="10"/>
        <v>new HoloCard("Hitmonlee", Pokedex.Hitmonlee, HoloRarity.DP_REVERSE_MIRROR_HOLO, Types.Fighting, Sets.Legends_Awakened, 100),</v>
      </c>
    </row>
    <row r="668" spans="1:7" x14ac:dyDescent="0.3">
      <c r="A668">
        <v>101</v>
      </c>
      <c r="B668" t="s">
        <v>254</v>
      </c>
      <c r="C668" t="s">
        <v>254</v>
      </c>
      <c r="D668" t="s">
        <v>18</v>
      </c>
      <c r="E668" t="s">
        <v>938</v>
      </c>
      <c r="F668" t="s">
        <v>1223</v>
      </c>
      <c r="G668" t="str">
        <f t="shared" si="10"/>
        <v>new HoloCard("Hitmontop", Pokedex.Hitmontop, HoloRarity.DP_REVERSE_MIRROR_HOLO, Types.Fighting, Sets.Legends_Awakened, 101),</v>
      </c>
    </row>
    <row r="669" spans="1:7" x14ac:dyDescent="0.3">
      <c r="A669">
        <v>102</v>
      </c>
      <c r="B669" t="s">
        <v>255</v>
      </c>
      <c r="C669" t="s">
        <v>255</v>
      </c>
      <c r="D669" t="s">
        <v>3</v>
      </c>
      <c r="E669" t="s">
        <v>938</v>
      </c>
      <c r="F669" t="s">
        <v>1223</v>
      </c>
      <c r="G669" t="str">
        <f t="shared" si="10"/>
        <v>new HoloCard("Horsea", Pokedex.Horsea, HoloRarity.DP_REVERSE_MIRROR_HOLO, Types.Water, Sets.Legends_Awakened, 102),</v>
      </c>
    </row>
    <row r="670" spans="1:7" x14ac:dyDescent="0.3">
      <c r="A670">
        <v>103</v>
      </c>
      <c r="B670" t="s">
        <v>199</v>
      </c>
      <c r="C670" t="s">
        <v>199</v>
      </c>
      <c r="D670" t="s">
        <v>146</v>
      </c>
      <c r="E670" t="s">
        <v>938</v>
      </c>
      <c r="F670" t="s">
        <v>1223</v>
      </c>
      <c r="G670" t="str">
        <f t="shared" si="10"/>
        <v>new HoloCard("Houndour", Pokedex.Houndour, HoloRarity.DP_REVERSE_MIRROR_HOLO, Types.Darkness, Sets.Legends_Awakened, 103),</v>
      </c>
    </row>
    <row r="671" spans="1:7" x14ac:dyDescent="0.3">
      <c r="A671">
        <v>104</v>
      </c>
      <c r="B671" t="s">
        <v>325</v>
      </c>
      <c r="C671" t="s">
        <v>325</v>
      </c>
      <c r="D671" t="s">
        <v>22</v>
      </c>
      <c r="E671" t="s">
        <v>938</v>
      </c>
      <c r="F671" t="s">
        <v>1223</v>
      </c>
      <c r="G671" t="str">
        <f t="shared" si="10"/>
        <v>new HoloCard("Ledyba", Pokedex.Ledyba, HoloRarity.DP_REVERSE_MIRROR_HOLO, Types.Grass, Sets.Legends_Awakened, 104),</v>
      </c>
    </row>
    <row r="672" spans="1:7" x14ac:dyDescent="0.3">
      <c r="A672">
        <v>105</v>
      </c>
      <c r="B672" t="s">
        <v>581</v>
      </c>
      <c r="C672" t="s">
        <v>581</v>
      </c>
      <c r="D672" t="s">
        <v>22</v>
      </c>
      <c r="E672" t="s">
        <v>938</v>
      </c>
      <c r="F672" t="s">
        <v>1223</v>
      </c>
      <c r="G672" t="str">
        <f t="shared" si="10"/>
        <v>new HoloCard("Lileep", Pokedex.Lileep, HoloRarity.DP_REVERSE_MIRROR_HOLO, Types.Grass, Sets.Legends_Awakened, 105),</v>
      </c>
    </row>
    <row r="673" spans="1:7" x14ac:dyDescent="0.3">
      <c r="A673">
        <v>106</v>
      </c>
      <c r="B673" t="s">
        <v>59</v>
      </c>
      <c r="C673" t="s">
        <v>59</v>
      </c>
      <c r="D673" t="s">
        <v>8</v>
      </c>
      <c r="E673" t="s">
        <v>938</v>
      </c>
      <c r="F673" t="s">
        <v>1223</v>
      </c>
      <c r="G673" t="str">
        <f t="shared" si="10"/>
        <v>new HoloCard("Meowth", Pokedex.Meowth, HoloRarity.DP_REVERSE_MIRROR_HOLO, Types.Colorless, Sets.Legends_Awakened, 106),</v>
      </c>
    </row>
    <row r="674" spans="1:7" x14ac:dyDescent="0.3">
      <c r="A674">
        <v>107</v>
      </c>
      <c r="B674" t="s">
        <v>307</v>
      </c>
      <c r="C674" t="s">
        <v>307</v>
      </c>
      <c r="D674" t="s">
        <v>1</v>
      </c>
      <c r="E674" t="s">
        <v>938</v>
      </c>
      <c r="F674" t="s">
        <v>1223</v>
      </c>
      <c r="G674" t="str">
        <f t="shared" si="10"/>
        <v>new HoloCard("Misdreavus", Pokedex.Misdreavus, HoloRarity.DP_REVERSE_MIRROR_HOLO, Types.Psychic, Sets.Legends_Awakened, 107),</v>
      </c>
    </row>
    <row r="675" spans="1:7" x14ac:dyDescent="0.3">
      <c r="A675">
        <v>108</v>
      </c>
      <c r="B675" t="s">
        <v>606</v>
      </c>
      <c r="C675" t="s">
        <v>606</v>
      </c>
      <c r="D675" t="s">
        <v>22</v>
      </c>
      <c r="E675" t="s">
        <v>938</v>
      </c>
      <c r="F675" t="s">
        <v>1223</v>
      </c>
      <c r="G675" t="str">
        <f t="shared" si="10"/>
        <v>new HoloCard("Nincada", Pokedex.Nincada, HoloRarity.DP_REVERSE_MIRROR_HOLO, Types.Grass, Sets.Legends_Awakened, 108),</v>
      </c>
    </row>
    <row r="676" spans="1:7" x14ac:dyDescent="0.3">
      <c r="A676">
        <v>109</v>
      </c>
      <c r="B676" t="s">
        <v>530</v>
      </c>
      <c r="C676" t="s">
        <v>530</v>
      </c>
      <c r="D676" t="s">
        <v>18</v>
      </c>
      <c r="E676" t="s">
        <v>938</v>
      </c>
      <c r="F676" t="s">
        <v>1223</v>
      </c>
      <c r="G676" t="str">
        <f t="shared" si="10"/>
        <v>new HoloCard("Nosepass", Pokedex.Nosepass, HoloRarity.DP_REVERSE_MIRROR_HOLO, Types.Fighting, Sets.Legends_Awakened, 109),</v>
      </c>
    </row>
    <row r="677" spans="1:7" x14ac:dyDescent="0.3">
      <c r="A677">
        <v>110</v>
      </c>
      <c r="B677" t="s">
        <v>547</v>
      </c>
      <c r="C677" t="s">
        <v>547</v>
      </c>
      <c r="D677" t="s">
        <v>5</v>
      </c>
      <c r="E677" t="s">
        <v>938</v>
      </c>
      <c r="F677" t="s">
        <v>1223</v>
      </c>
      <c r="G677" t="str">
        <f t="shared" si="10"/>
        <v>new HoloCard("Numel", Pokedex.Numel, HoloRarity.DP_REVERSE_MIRROR_HOLO, Types.Fire, Sets.Legends_Awakened, 110),</v>
      </c>
    </row>
    <row r="678" spans="1:7" x14ac:dyDescent="0.3">
      <c r="A678">
        <v>111</v>
      </c>
      <c r="B678" t="s">
        <v>205</v>
      </c>
      <c r="C678" t="s">
        <v>205</v>
      </c>
      <c r="D678" t="s">
        <v>22</v>
      </c>
      <c r="E678" t="s">
        <v>938</v>
      </c>
      <c r="F678" t="s">
        <v>1223</v>
      </c>
      <c r="G678" t="str">
        <f t="shared" si="10"/>
        <v>new HoloCard("Oddish", Pokedex.Oddish, HoloRarity.DP_REVERSE_MIRROR_HOLO, Types.Grass, Sets.Legends_Awakened, 111),</v>
      </c>
    </row>
    <row r="679" spans="1:7" x14ac:dyDescent="0.3">
      <c r="A679">
        <v>112</v>
      </c>
      <c r="B679" t="s">
        <v>205</v>
      </c>
      <c r="C679" t="s">
        <v>205</v>
      </c>
      <c r="D679" t="s">
        <v>1</v>
      </c>
      <c r="E679" t="s">
        <v>938</v>
      </c>
      <c r="F679" t="s">
        <v>1223</v>
      </c>
      <c r="G679" t="str">
        <f t="shared" si="10"/>
        <v>new HoloCard("Oddish", Pokedex.Oddish, HoloRarity.DP_REVERSE_MIRROR_HOLO, Types.Psychic, Sets.Legends_Awakened, 112),</v>
      </c>
    </row>
    <row r="680" spans="1:7" x14ac:dyDescent="0.3">
      <c r="A680">
        <v>113</v>
      </c>
      <c r="B680" t="s">
        <v>329</v>
      </c>
      <c r="C680" t="s">
        <v>329</v>
      </c>
      <c r="D680" t="s">
        <v>22</v>
      </c>
      <c r="E680" t="s">
        <v>938</v>
      </c>
      <c r="F680" t="s">
        <v>1223</v>
      </c>
      <c r="G680" t="str">
        <f t="shared" si="10"/>
        <v>new HoloCard("Pineco", Pokedex.Pineco, HoloRarity.DP_REVERSE_MIRROR_HOLO, Types.Grass, Sets.Legends_Awakened, 113),</v>
      </c>
    </row>
    <row r="681" spans="1:7" x14ac:dyDescent="0.3">
      <c r="A681">
        <v>114</v>
      </c>
      <c r="B681" t="s">
        <v>206</v>
      </c>
      <c r="C681" t="s">
        <v>206</v>
      </c>
      <c r="D681" t="s">
        <v>3</v>
      </c>
      <c r="E681" t="s">
        <v>938</v>
      </c>
      <c r="F681" t="s">
        <v>1223</v>
      </c>
      <c r="G681" t="str">
        <f t="shared" si="10"/>
        <v>new HoloCard("Poliwag", Pokedex.Poliwag, HoloRarity.DP_REVERSE_MIRROR_HOLO, Types.Water, Sets.Legends_Awakened, 114),</v>
      </c>
    </row>
    <row r="682" spans="1:7" x14ac:dyDescent="0.3">
      <c r="A682">
        <v>115</v>
      </c>
      <c r="B682" t="s">
        <v>187</v>
      </c>
      <c r="C682" t="s">
        <v>187</v>
      </c>
      <c r="D682" t="s">
        <v>3</v>
      </c>
      <c r="E682" t="s">
        <v>938</v>
      </c>
      <c r="F682" t="s">
        <v>1223</v>
      </c>
      <c r="G682" t="str">
        <f t="shared" si="10"/>
        <v>new HoloCard("Poliwhirl", Pokedex.Poliwhirl, HoloRarity.DP_REVERSE_MIRROR_HOLO, Types.Water, Sets.Legends_Awakened, 115),</v>
      </c>
    </row>
    <row r="683" spans="1:7" x14ac:dyDescent="0.3">
      <c r="A683">
        <v>116</v>
      </c>
      <c r="B683" t="s">
        <v>548</v>
      </c>
      <c r="C683" t="s">
        <v>548</v>
      </c>
      <c r="D683" t="s">
        <v>146</v>
      </c>
      <c r="E683" t="s">
        <v>938</v>
      </c>
      <c r="F683" t="s">
        <v>1223</v>
      </c>
      <c r="G683" t="str">
        <f t="shared" si="10"/>
        <v>new HoloCard("Poochyena", Pokedex.Poochyena, HoloRarity.DP_REVERSE_MIRROR_HOLO, Types.Darkness, Sets.Legends_Awakened, 116),</v>
      </c>
    </row>
    <row r="684" spans="1:7" x14ac:dyDescent="0.3">
      <c r="A684">
        <v>117</v>
      </c>
      <c r="B684" t="s">
        <v>976</v>
      </c>
      <c r="C684" t="s">
        <v>976</v>
      </c>
      <c r="D684" t="s">
        <v>18</v>
      </c>
      <c r="E684" t="s">
        <v>938</v>
      </c>
      <c r="F684" t="s">
        <v>1223</v>
      </c>
      <c r="G684" t="str">
        <f t="shared" si="10"/>
        <v>new HoloCard("Riolu", Pokedex.Riolu, HoloRarity.DP_REVERSE_MIRROR_HOLO, Types.Fighting, Sets.Legends_Awakened, 117),</v>
      </c>
    </row>
    <row r="685" spans="1:7" x14ac:dyDescent="0.3">
      <c r="A685">
        <v>118</v>
      </c>
      <c r="B685" t="s">
        <v>980</v>
      </c>
      <c r="C685" t="s">
        <v>980</v>
      </c>
      <c r="D685" t="s">
        <v>11</v>
      </c>
      <c r="E685" t="s">
        <v>938</v>
      </c>
      <c r="F685" t="s">
        <v>1223</v>
      </c>
      <c r="G685" t="str">
        <f t="shared" si="10"/>
        <v>new HoloCard("Shinx", Pokedex.Shinx, HoloRarity.DP_REVERSE_MIRROR_HOLO, Types.Lightning, Sets.Legends_Awakened, 118),</v>
      </c>
    </row>
    <row r="686" spans="1:7" x14ac:dyDescent="0.3">
      <c r="A686">
        <v>119</v>
      </c>
      <c r="B686" t="s">
        <v>540</v>
      </c>
      <c r="C686" t="s">
        <v>540</v>
      </c>
      <c r="D686" t="s">
        <v>8</v>
      </c>
      <c r="E686" t="s">
        <v>938</v>
      </c>
      <c r="F686" t="s">
        <v>1223</v>
      </c>
      <c r="G686" t="str">
        <f t="shared" si="10"/>
        <v>new HoloCard("Skitty", Pokedex.Skitty, HoloRarity.DP_REVERSE_MIRROR_HOLO, Types.Colorless, Sets.Legends_Awakened, 119),</v>
      </c>
    </row>
    <row r="687" spans="1:7" x14ac:dyDescent="0.3">
      <c r="A687">
        <v>120</v>
      </c>
      <c r="B687" t="s">
        <v>267</v>
      </c>
      <c r="C687" t="s">
        <v>267</v>
      </c>
      <c r="D687" t="s">
        <v>146</v>
      </c>
      <c r="E687" t="s">
        <v>938</v>
      </c>
      <c r="F687" t="s">
        <v>1223</v>
      </c>
      <c r="G687" t="str">
        <f t="shared" si="10"/>
        <v>new HoloCard("Sneasel", Pokedex.Sneasel, HoloRarity.DP_REVERSE_MIRROR_HOLO, Types.Darkness, Sets.Legends_Awakened, 120),</v>
      </c>
    </row>
    <row r="688" spans="1:7" x14ac:dyDescent="0.3">
      <c r="A688">
        <v>121</v>
      </c>
      <c r="B688" t="s">
        <v>607</v>
      </c>
      <c r="C688" t="s">
        <v>607</v>
      </c>
      <c r="D688" t="s">
        <v>1</v>
      </c>
      <c r="E688" t="s">
        <v>938</v>
      </c>
      <c r="F688" t="s">
        <v>1223</v>
      </c>
      <c r="G688" t="str">
        <f t="shared" si="10"/>
        <v>new HoloCard("Spoink", Pokedex.Spoink, HoloRarity.DP_REVERSE_MIRROR_HOLO, Types.Psychic, Sets.Legends_Awakened, 121),</v>
      </c>
    </row>
    <row r="689" spans="1:7" x14ac:dyDescent="0.3">
      <c r="A689">
        <v>122</v>
      </c>
      <c r="B689" t="s">
        <v>334</v>
      </c>
      <c r="C689" t="s">
        <v>334</v>
      </c>
      <c r="D689" t="s">
        <v>3</v>
      </c>
      <c r="E689" t="s">
        <v>938</v>
      </c>
      <c r="F689" t="s">
        <v>1223</v>
      </c>
      <c r="G689" t="str">
        <f t="shared" si="10"/>
        <v>new HoloCard("Staryu", Pokedex.Staryu, HoloRarity.DP_REVERSE_MIRROR_HOLO, Types.Water, Sets.Legends_Awakened, 122),</v>
      </c>
    </row>
    <row r="690" spans="1:7" x14ac:dyDescent="0.3">
      <c r="A690">
        <v>123</v>
      </c>
      <c r="B690" t="s">
        <v>337</v>
      </c>
      <c r="C690" t="s">
        <v>337</v>
      </c>
      <c r="D690" t="s">
        <v>3</v>
      </c>
      <c r="E690" t="s">
        <v>938</v>
      </c>
      <c r="F690" t="s">
        <v>1223</v>
      </c>
      <c r="G690" t="str">
        <f t="shared" si="10"/>
        <v>new HoloCard("Swinub", Pokedex.Swinub, HoloRarity.DP_REVERSE_MIRROR_HOLO, Types.Water, Sets.Legends_Awakened, 123),</v>
      </c>
    </row>
    <row r="691" spans="1:7" x14ac:dyDescent="0.3">
      <c r="A691">
        <v>124</v>
      </c>
      <c r="B691" t="s">
        <v>551</v>
      </c>
      <c r="C691" t="s">
        <v>551</v>
      </c>
      <c r="D691" t="s">
        <v>8</v>
      </c>
      <c r="E691" t="s">
        <v>938</v>
      </c>
      <c r="F691" t="s">
        <v>1223</v>
      </c>
      <c r="G691" t="str">
        <f t="shared" si="10"/>
        <v>new HoloCard("Taillow", Pokedex.Taillow, HoloRarity.DP_REVERSE_MIRROR_HOLO, Types.Colorless, Sets.Legends_Awakened, 124),</v>
      </c>
    </row>
    <row r="692" spans="1:7" x14ac:dyDescent="0.3">
      <c r="A692">
        <v>125</v>
      </c>
      <c r="B692" t="s">
        <v>102</v>
      </c>
      <c r="C692" t="s">
        <v>102</v>
      </c>
      <c r="D692" t="s">
        <v>3</v>
      </c>
      <c r="E692" t="s">
        <v>938</v>
      </c>
      <c r="F692" t="s">
        <v>1223</v>
      </c>
      <c r="G692" t="str">
        <f t="shared" si="10"/>
        <v>new HoloCard("Tentacool", Pokedex.Tentacool, HoloRarity.DP_REVERSE_MIRROR_HOLO, Types.Water, Sets.Legends_Awakened, 125),</v>
      </c>
    </row>
    <row r="693" spans="1:7" x14ac:dyDescent="0.3">
      <c r="A693">
        <v>126</v>
      </c>
      <c r="B693" t="s">
        <v>248</v>
      </c>
      <c r="C693" t="s">
        <v>248</v>
      </c>
      <c r="D693" t="s">
        <v>18</v>
      </c>
      <c r="E693" t="s">
        <v>938</v>
      </c>
      <c r="F693" t="s">
        <v>1223</v>
      </c>
      <c r="G693" t="str">
        <f t="shared" si="10"/>
        <v>new HoloCard("Tyrogue", Pokedex.Tyrogue, HoloRarity.DP_REVERSE_MIRROR_HOLO, Types.Fighting, Sets.Legends_Awakened, 126),</v>
      </c>
    </row>
    <row r="694" spans="1:7" x14ac:dyDescent="0.3">
      <c r="A694">
        <v>127</v>
      </c>
      <c r="B694" t="s">
        <v>249</v>
      </c>
      <c r="C694" t="s">
        <v>249</v>
      </c>
      <c r="D694" t="s">
        <v>22</v>
      </c>
      <c r="E694" t="s">
        <v>938</v>
      </c>
      <c r="F694" t="s">
        <v>1223</v>
      </c>
      <c r="G694" t="str">
        <f t="shared" si="10"/>
        <v>new HoloCard("Weepinbell", Pokedex.Weepinbell, HoloRarity.DP_REVERSE_MIRROR_HOLO, Types.Grass, Sets.Legends_Awakened, 127),</v>
      </c>
    </row>
    <row r="695" spans="1:7" x14ac:dyDescent="0.3">
      <c r="A695">
        <v>128</v>
      </c>
      <c r="B695" t="s">
        <v>342</v>
      </c>
      <c r="C695" t="s">
        <v>342</v>
      </c>
      <c r="D695" t="s">
        <v>22</v>
      </c>
      <c r="E695" t="s">
        <v>938</v>
      </c>
      <c r="F695" t="s">
        <v>1223</v>
      </c>
      <c r="G695" t="str">
        <f t="shared" si="10"/>
        <v>new HoloCard("Yanma", Pokedex.Yanma, HoloRarity.DP_REVERSE_MIRROR_HOLO, Types.Grass, Sets.Legends_Awakened, 128),</v>
      </c>
    </row>
    <row r="696" spans="1:7" x14ac:dyDescent="0.3">
      <c r="A696">
        <v>129</v>
      </c>
      <c r="B696" t="s">
        <v>1130</v>
      </c>
      <c r="C696" t="s">
        <v>127</v>
      </c>
      <c r="D696" t="s">
        <v>129</v>
      </c>
      <c r="E696" t="s">
        <v>938</v>
      </c>
      <c r="F696" t="s">
        <v>1223</v>
      </c>
      <c r="G696" t="str">
        <f t="shared" si="10"/>
        <v>new HoloCard("Bubble Coat", Pokedex.NVT, HoloRarity.DP_REVERSE_MIRROR_HOLO, Types.Item, Sets.Legends_Awakened, 129),</v>
      </c>
    </row>
    <row r="697" spans="1:7" x14ac:dyDescent="0.3">
      <c r="A697">
        <v>130</v>
      </c>
      <c r="B697" t="s">
        <v>1008</v>
      </c>
      <c r="C697" t="s">
        <v>127</v>
      </c>
      <c r="D697" t="s">
        <v>232</v>
      </c>
      <c r="E697" t="s">
        <v>938</v>
      </c>
      <c r="F697" t="s">
        <v>1223</v>
      </c>
      <c r="G697" t="str">
        <f t="shared" si="10"/>
        <v>new HoloCard("Buck's Training", Pokedex.NVT, HoloRarity.DP_REVERSE_MIRROR_HOLO, Types.Supporter, Sets.Legends_Awakened, 130),</v>
      </c>
    </row>
    <row r="698" spans="1:7" x14ac:dyDescent="0.3">
      <c r="A698">
        <v>131</v>
      </c>
      <c r="B698" t="s">
        <v>1009</v>
      </c>
      <c r="C698" t="s">
        <v>127</v>
      </c>
      <c r="D698" t="s">
        <v>232</v>
      </c>
      <c r="E698" t="s">
        <v>938</v>
      </c>
      <c r="F698" t="s">
        <v>1223</v>
      </c>
      <c r="G698" t="str">
        <f t="shared" si="10"/>
        <v>new HoloCard("Cynthia's Feelings", Pokedex.NVT, HoloRarity.DP_REVERSE_MIRROR_HOLO, Types.Supporter, Sets.Legends_Awakened, 131),</v>
      </c>
    </row>
    <row r="699" spans="1:7" x14ac:dyDescent="0.3">
      <c r="A699">
        <v>132</v>
      </c>
      <c r="B699" t="s">
        <v>1131</v>
      </c>
      <c r="C699" t="s">
        <v>127</v>
      </c>
      <c r="D699" t="s">
        <v>129</v>
      </c>
      <c r="E699" t="s">
        <v>938</v>
      </c>
      <c r="F699" t="s">
        <v>1223</v>
      </c>
      <c r="G699" t="str">
        <f t="shared" si="10"/>
        <v>new HoloCard("Energy Pickup", Pokedex.NVT, HoloRarity.DP_REVERSE_MIRROR_HOLO, Types.Item, Sets.Legends_Awakened, 132),</v>
      </c>
    </row>
    <row r="700" spans="1:7" x14ac:dyDescent="0.3">
      <c r="A700">
        <v>133</v>
      </c>
      <c r="B700" t="s">
        <v>1132</v>
      </c>
      <c r="C700" t="s">
        <v>127</v>
      </c>
      <c r="D700" t="s">
        <v>129</v>
      </c>
      <c r="E700" t="s">
        <v>938</v>
      </c>
      <c r="F700" t="s">
        <v>1223</v>
      </c>
      <c r="G700" t="str">
        <f t="shared" si="10"/>
        <v>new HoloCard("Poké Radar", Pokedex.NVT, HoloRarity.DP_REVERSE_MIRROR_HOLO, Types.Item, Sets.Legends_Awakened, 133),</v>
      </c>
    </row>
    <row r="701" spans="1:7" x14ac:dyDescent="0.3">
      <c r="A701">
        <v>134</v>
      </c>
      <c r="B701" t="s">
        <v>1133</v>
      </c>
      <c r="C701" t="s">
        <v>127</v>
      </c>
      <c r="D701" t="s">
        <v>1219</v>
      </c>
      <c r="E701" t="s">
        <v>938</v>
      </c>
      <c r="F701" t="s">
        <v>1223</v>
      </c>
      <c r="G701" t="str">
        <f t="shared" si="10"/>
        <v>new HoloCard("Snowpoint Temple", Pokedex.NVT, HoloRarity.DP_REVERSE_MIRROR_HOLO, Types.Statium, Sets.Legends_Awakened, 134),</v>
      </c>
    </row>
    <row r="702" spans="1:7" x14ac:dyDescent="0.3">
      <c r="A702">
        <v>135</v>
      </c>
      <c r="B702" t="s">
        <v>1134</v>
      </c>
      <c r="C702" t="s">
        <v>127</v>
      </c>
      <c r="D702" t="s">
        <v>1219</v>
      </c>
      <c r="E702" t="s">
        <v>938</v>
      </c>
      <c r="F702" t="s">
        <v>1223</v>
      </c>
      <c r="G702" t="str">
        <f t="shared" si="10"/>
        <v>new HoloCard("Stark Mountain", Pokedex.NVT, HoloRarity.DP_REVERSE_MIRROR_HOLO, Types.Statium, Sets.Legends_Awakened, 135),</v>
      </c>
    </row>
    <row r="703" spans="1:7" x14ac:dyDescent="0.3">
      <c r="A703">
        <v>136</v>
      </c>
      <c r="B703" t="s">
        <v>1135</v>
      </c>
      <c r="C703" t="s">
        <v>127</v>
      </c>
      <c r="D703" t="s">
        <v>129</v>
      </c>
      <c r="E703" t="s">
        <v>938</v>
      </c>
      <c r="F703" t="s">
        <v>1223</v>
      </c>
      <c r="G703" t="str">
        <f t="shared" si="10"/>
        <v>new HoloCard("Technical Machine TS-1", Pokedex.NVT, HoloRarity.DP_REVERSE_MIRROR_HOLO, Types.Item, Sets.Legends_Awakened, 136),</v>
      </c>
    </row>
    <row r="704" spans="1:7" x14ac:dyDescent="0.3">
      <c r="A704">
        <v>137</v>
      </c>
      <c r="B704" t="s">
        <v>1136</v>
      </c>
      <c r="C704" t="s">
        <v>127</v>
      </c>
      <c r="D704" t="s">
        <v>129</v>
      </c>
      <c r="E704" t="s">
        <v>938</v>
      </c>
      <c r="F704" t="s">
        <v>1223</v>
      </c>
      <c r="G704" t="str">
        <f t="shared" si="10"/>
        <v>new HoloCard("Technical Machine TS-2", Pokedex.NVT, HoloRarity.DP_REVERSE_MIRROR_HOLO, Types.Item, Sets.Legends_Awakened, 137),</v>
      </c>
    </row>
    <row r="705" spans="1:7" x14ac:dyDescent="0.3">
      <c r="A705">
        <v>138</v>
      </c>
      <c r="B705" t="s">
        <v>595</v>
      </c>
      <c r="C705" t="s">
        <v>127</v>
      </c>
      <c r="D705" t="s">
        <v>129</v>
      </c>
      <c r="E705" t="s">
        <v>938</v>
      </c>
      <c r="F705" t="s">
        <v>1223</v>
      </c>
      <c r="G705" t="str">
        <f t="shared" si="10"/>
        <v>new HoloCard("Claw Fossil", Pokedex.NVT, HoloRarity.DP_REVERSE_MIRROR_HOLO, Types.Item, Sets.Legends_Awakened, 138),</v>
      </c>
    </row>
    <row r="706" spans="1:7" x14ac:dyDescent="0.3">
      <c r="A706">
        <v>139</v>
      </c>
      <c r="B706" t="s">
        <v>596</v>
      </c>
      <c r="C706" t="s">
        <v>127</v>
      </c>
      <c r="D706" t="s">
        <v>129</v>
      </c>
      <c r="E706" t="s">
        <v>938</v>
      </c>
      <c r="F706" t="s">
        <v>1223</v>
      </c>
      <c r="G706" t="str">
        <f t="shared" ref="G706:G769" si="11">"new HoloCard(""" &amp; B706 &amp; """, Pokedex." &amp; C706 &amp; ", HoloRarity." &amp; F706 &amp; ", Types." &amp; D706 &amp; ", Sets." &amp; E706 &amp; ", " &amp; A706 &amp; "),"</f>
        <v>new HoloCard("Root Fossil", Pokedex.NVT, HoloRarity.DP_REVERSE_MIRROR_HOLO, Types.Item, Sets.Legends_Awakened, 139),</v>
      </c>
    </row>
    <row r="707" spans="1:7" x14ac:dyDescent="0.3">
      <c r="A707">
        <v>1</v>
      </c>
      <c r="B707" t="s">
        <v>882</v>
      </c>
      <c r="C707" t="s">
        <v>882</v>
      </c>
      <c r="D707" t="s">
        <v>1</v>
      </c>
      <c r="E707" t="s">
        <v>939</v>
      </c>
      <c r="F707" t="s">
        <v>1223</v>
      </c>
      <c r="G707" t="str">
        <f t="shared" si="11"/>
        <v>new HoloCard("Dusknoir", Pokedex.Dusknoir, HoloRarity.DP_REVERSE_MIRROR_HOLO, Types.Psychic, Sets.Stormfront, 1),</v>
      </c>
    </row>
    <row r="708" spans="1:7" x14ac:dyDescent="0.3">
      <c r="A708">
        <v>2</v>
      </c>
      <c r="B708" t="s">
        <v>884</v>
      </c>
      <c r="C708" t="s">
        <v>884</v>
      </c>
      <c r="D708" t="s">
        <v>143</v>
      </c>
      <c r="E708" t="s">
        <v>939</v>
      </c>
      <c r="F708" t="s">
        <v>1223</v>
      </c>
      <c r="G708" t="str">
        <f t="shared" si="11"/>
        <v>new HoloCard("Empoleon", Pokedex.Empoleon, HoloRarity.DP_REVERSE_MIRROR_HOLO, Types.Metal, Sets.Stormfront, 2),</v>
      </c>
    </row>
    <row r="709" spans="1:7" x14ac:dyDescent="0.3">
      <c r="A709">
        <v>3</v>
      </c>
      <c r="B709" t="s">
        <v>885</v>
      </c>
      <c r="C709" t="s">
        <v>885</v>
      </c>
      <c r="D709" t="s">
        <v>18</v>
      </c>
      <c r="E709" t="s">
        <v>939</v>
      </c>
      <c r="F709" t="s">
        <v>1223</v>
      </c>
      <c r="G709" t="str">
        <f t="shared" si="11"/>
        <v>new HoloCard("Infernape", Pokedex.Infernape, HoloRarity.DP_REVERSE_MIRROR_HOLO, Types.Fighting, Sets.Stormfront, 3),</v>
      </c>
    </row>
    <row r="710" spans="1:7" x14ac:dyDescent="0.3">
      <c r="A710">
        <v>4</v>
      </c>
      <c r="B710" t="s">
        <v>904</v>
      </c>
      <c r="C710" t="s">
        <v>904</v>
      </c>
      <c r="D710" t="s">
        <v>3</v>
      </c>
      <c r="E710" t="s">
        <v>939</v>
      </c>
      <c r="F710" t="s">
        <v>1223</v>
      </c>
      <c r="G710" t="str">
        <f t="shared" si="11"/>
        <v>new HoloCard("Lumineon", Pokedex.Lumineon, HoloRarity.DP_REVERSE_MIRROR_HOLO, Types.Water, Sets.Stormfront, 4),</v>
      </c>
    </row>
    <row r="711" spans="1:7" x14ac:dyDescent="0.3">
      <c r="A711">
        <v>5</v>
      </c>
      <c r="B711" t="s">
        <v>888</v>
      </c>
      <c r="C711" t="s">
        <v>888</v>
      </c>
      <c r="D711" t="s">
        <v>143</v>
      </c>
      <c r="E711" t="s">
        <v>939</v>
      </c>
      <c r="F711" t="s">
        <v>1223</v>
      </c>
      <c r="G711" t="str">
        <f t="shared" si="11"/>
        <v>new HoloCard("Magnezone", Pokedex.Magnezone, HoloRarity.DP_REVERSE_MIRROR_HOLO, Types.Metal, Sets.Stormfront, 5),</v>
      </c>
    </row>
    <row r="712" spans="1:7" x14ac:dyDescent="0.3">
      <c r="A712">
        <v>6</v>
      </c>
      <c r="B712" t="s">
        <v>888</v>
      </c>
      <c r="C712" t="s">
        <v>888</v>
      </c>
      <c r="D712" t="s">
        <v>11</v>
      </c>
      <c r="E712" t="s">
        <v>939</v>
      </c>
      <c r="F712" t="s">
        <v>1223</v>
      </c>
      <c r="G712" t="str">
        <f t="shared" si="11"/>
        <v>new HoloCard("Magnezone", Pokedex.Magnezone, HoloRarity.DP_REVERSE_MIRROR_HOLO, Types.Lightning, Sets.Stormfront, 6),</v>
      </c>
    </row>
    <row r="713" spans="1:7" x14ac:dyDescent="0.3">
      <c r="A713">
        <v>7</v>
      </c>
      <c r="B713" t="s">
        <v>890</v>
      </c>
      <c r="C713" t="s">
        <v>890</v>
      </c>
      <c r="D713" t="s">
        <v>1</v>
      </c>
      <c r="E713" t="s">
        <v>939</v>
      </c>
      <c r="F713" t="s">
        <v>1223</v>
      </c>
      <c r="G713" t="str">
        <f t="shared" si="11"/>
        <v>new HoloCard("Mismagius", Pokedex.Mismagius, HoloRarity.DP_REVERSE_MIRROR_HOLO, Types.Psychic, Sets.Stormfront, 7),</v>
      </c>
    </row>
    <row r="714" spans="1:7" x14ac:dyDescent="0.3">
      <c r="A714">
        <v>8</v>
      </c>
      <c r="B714" t="s">
        <v>120</v>
      </c>
      <c r="C714" t="s">
        <v>120</v>
      </c>
      <c r="D714" t="s">
        <v>11</v>
      </c>
      <c r="E714" t="s">
        <v>939</v>
      </c>
      <c r="F714" t="s">
        <v>1223</v>
      </c>
      <c r="G714" t="str">
        <f t="shared" si="11"/>
        <v>new HoloCard("Raichu", Pokedex.Raichu, HoloRarity.DP_REVERSE_MIRROR_HOLO, Types.Lightning, Sets.Stormfront, 8),</v>
      </c>
    </row>
    <row r="715" spans="1:7" x14ac:dyDescent="0.3">
      <c r="A715">
        <v>9</v>
      </c>
      <c r="B715" t="s">
        <v>935</v>
      </c>
      <c r="C715" t="s">
        <v>935</v>
      </c>
      <c r="D715" t="s">
        <v>8</v>
      </c>
      <c r="E715" t="s">
        <v>939</v>
      </c>
      <c r="F715" t="s">
        <v>1223</v>
      </c>
      <c r="G715" t="str">
        <f t="shared" si="11"/>
        <v>new HoloCard("Regigigas", Pokedex.Regigigas, HoloRarity.DP_REVERSE_MIRROR_HOLO, Types.Colorless, Sets.Stormfront, 9),</v>
      </c>
    </row>
    <row r="716" spans="1:7" x14ac:dyDescent="0.3">
      <c r="A716">
        <v>10</v>
      </c>
      <c r="B716" t="s">
        <v>381</v>
      </c>
      <c r="C716" t="s">
        <v>381</v>
      </c>
      <c r="D716" t="s">
        <v>22</v>
      </c>
      <c r="E716" t="s">
        <v>939</v>
      </c>
      <c r="F716" t="s">
        <v>1223</v>
      </c>
      <c r="G716" t="str">
        <f t="shared" si="11"/>
        <v>new HoloCard("Sceptile", Pokedex.Sceptile, HoloRarity.DP_REVERSE_MIRROR_HOLO, Types.Grass, Sets.Stormfront, 10),</v>
      </c>
    </row>
    <row r="717" spans="1:7" x14ac:dyDescent="0.3">
      <c r="A717">
        <v>11</v>
      </c>
      <c r="B717" t="s">
        <v>896</v>
      </c>
      <c r="C717" t="s">
        <v>896</v>
      </c>
      <c r="D717" t="s">
        <v>18</v>
      </c>
      <c r="E717" t="s">
        <v>939</v>
      </c>
      <c r="F717" t="s">
        <v>1223</v>
      </c>
      <c r="G717" t="str">
        <f t="shared" si="11"/>
        <v>new HoloCard("Torterra", Pokedex.Torterra, HoloRarity.DP_REVERSE_MIRROR_HOLO, Types.Fighting, Sets.Stormfront, 11),</v>
      </c>
    </row>
    <row r="718" spans="1:7" x14ac:dyDescent="0.3">
      <c r="A718">
        <v>12</v>
      </c>
      <c r="B718" t="s">
        <v>987</v>
      </c>
      <c r="C718" t="s">
        <v>987</v>
      </c>
      <c r="D718" t="s">
        <v>3</v>
      </c>
      <c r="E718" t="s">
        <v>939</v>
      </c>
      <c r="F718" t="s">
        <v>1223</v>
      </c>
      <c r="G718" t="str">
        <f t="shared" si="11"/>
        <v>new HoloCard("Abomasnow", Pokedex.Abomasnow, HoloRarity.DP_REVERSE_MIRROR_HOLO, Types.Water, Sets.Stormfront, 12),</v>
      </c>
    </row>
    <row r="719" spans="1:7" x14ac:dyDescent="0.3">
      <c r="A719">
        <v>13</v>
      </c>
      <c r="B719" t="s">
        <v>901</v>
      </c>
      <c r="C719" t="s">
        <v>901</v>
      </c>
      <c r="D719" t="s">
        <v>1</v>
      </c>
      <c r="E719" t="s">
        <v>939</v>
      </c>
      <c r="F719" t="s">
        <v>1223</v>
      </c>
      <c r="G719" t="str">
        <f t="shared" si="11"/>
        <v>new HoloCard("Bronzong", Pokedex.Bronzong, HoloRarity.DP_REVERSE_MIRROR_HOLO, Types.Psychic, Sets.Stormfront, 13),</v>
      </c>
    </row>
    <row r="720" spans="1:7" x14ac:dyDescent="0.3">
      <c r="A720">
        <v>14</v>
      </c>
      <c r="B720" t="s">
        <v>1036</v>
      </c>
      <c r="C720" t="s">
        <v>1036</v>
      </c>
      <c r="D720" t="s">
        <v>22</v>
      </c>
      <c r="E720" t="s">
        <v>939</v>
      </c>
      <c r="F720" t="s">
        <v>1223</v>
      </c>
      <c r="G720" t="str">
        <f t="shared" si="11"/>
        <v>new HoloCard("Cherrim", Pokedex.Cherrim, HoloRarity.DP_REVERSE_MIRROR_HOLO, Types.Grass, Sets.Stormfront, 14),</v>
      </c>
    </row>
    <row r="721" spans="1:7" x14ac:dyDescent="0.3">
      <c r="A721">
        <v>15</v>
      </c>
      <c r="B721" t="s">
        <v>1045</v>
      </c>
      <c r="C721" t="s">
        <v>1045</v>
      </c>
      <c r="D721" t="s">
        <v>146</v>
      </c>
      <c r="E721" t="s">
        <v>939</v>
      </c>
      <c r="F721" t="s">
        <v>1223</v>
      </c>
      <c r="G721" t="str">
        <f t="shared" si="11"/>
        <v>new HoloCard("Drapion", Pokedex.Drapion, HoloRarity.DP_REVERSE_MIRROR_HOLO, Types.Darkness, Sets.Stormfront, 15),</v>
      </c>
    </row>
    <row r="722" spans="1:7" x14ac:dyDescent="0.3">
      <c r="A722">
        <v>16</v>
      </c>
      <c r="B722" t="s">
        <v>966</v>
      </c>
      <c r="C722" t="s">
        <v>966</v>
      </c>
      <c r="D722" t="s">
        <v>1</v>
      </c>
      <c r="E722" t="s">
        <v>939</v>
      </c>
      <c r="F722" t="s">
        <v>1223</v>
      </c>
      <c r="G722" t="str">
        <f t="shared" si="11"/>
        <v>new HoloCard("Drifblim", Pokedex.Drifblim, HoloRarity.DP_REVERSE_MIRROR_HOLO, Types.Psychic, Sets.Stormfront, 16),</v>
      </c>
    </row>
    <row r="723" spans="1:7" x14ac:dyDescent="0.3">
      <c r="A723">
        <v>17</v>
      </c>
      <c r="B723" t="s">
        <v>882</v>
      </c>
      <c r="C723" t="s">
        <v>882</v>
      </c>
      <c r="D723" t="s">
        <v>1</v>
      </c>
      <c r="E723" t="s">
        <v>939</v>
      </c>
      <c r="F723" t="s">
        <v>1223</v>
      </c>
      <c r="G723" t="str">
        <f t="shared" si="11"/>
        <v>new HoloCard("Dusknoir", Pokedex.Dusknoir, HoloRarity.DP_REVERSE_MIRROR_HOLO, Types.Psychic, Sets.Stormfront, 17),</v>
      </c>
    </row>
    <row r="724" spans="1:7" x14ac:dyDescent="0.3">
      <c r="A724">
        <v>18</v>
      </c>
      <c r="B724" t="s">
        <v>15</v>
      </c>
      <c r="C724" t="s">
        <v>15</v>
      </c>
      <c r="D724" t="s">
        <v>1</v>
      </c>
      <c r="E724" t="s">
        <v>939</v>
      </c>
      <c r="F724" t="s">
        <v>1223</v>
      </c>
      <c r="G724" t="str">
        <f t="shared" si="11"/>
        <v>new HoloCard("Gengar", Pokedex.Gengar, HoloRarity.DP_REVERSE_MIRROR_HOLO, Types.Psychic, Sets.Stormfront, 18),</v>
      </c>
    </row>
    <row r="725" spans="1:7" x14ac:dyDescent="0.3">
      <c r="A725">
        <v>19</v>
      </c>
      <c r="B725" t="s">
        <v>16</v>
      </c>
      <c r="C725" t="s">
        <v>16</v>
      </c>
      <c r="D725" t="s">
        <v>3</v>
      </c>
      <c r="E725" t="s">
        <v>939</v>
      </c>
      <c r="F725" t="s">
        <v>1223</v>
      </c>
      <c r="G725" t="str">
        <f t="shared" si="11"/>
        <v>new HoloCard("Gyarados", Pokedex.Gyarados, HoloRarity.DP_REVERSE_MIRROR_HOLO, Types.Water, Sets.Stormfront, 19),</v>
      </c>
    </row>
    <row r="726" spans="1:7" x14ac:dyDescent="0.3">
      <c r="A726">
        <v>20</v>
      </c>
      <c r="B726" t="s">
        <v>20</v>
      </c>
      <c r="C726" t="s">
        <v>20</v>
      </c>
      <c r="D726" t="s">
        <v>18</v>
      </c>
      <c r="E726" t="s">
        <v>939</v>
      </c>
      <c r="F726" t="s">
        <v>1223</v>
      </c>
      <c r="G726" t="str">
        <f t="shared" si="11"/>
        <v>new HoloCard("Machamp", Pokedex.Machamp, HoloRarity.DP_REVERSE_MIRROR_HOLO, Types.Fighting, Sets.Stormfront, 20),</v>
      </c>
    </row>
    <row r="727" spans="1:7" x14ac:dyDescent="0.3">
      <c r="A727">
        <v>21</v>
      </c>
      <c r="B727" t="s">
        <v>933</v>
      </c>
      <c r="C727" t="s">
        <v>933</v>
      </c>
      <c r="D727" t="s">
        <v>18</v>
      </c>
      <c r="E727" t="s">
        <v>939</v>
      </c>
      <c r="F727" t="s">
        <v>1223</v>
      </c>
      <c r="G727" t="str">
        <f t="shared" si="11"/>
        <v>new HoloCard("Mamoswine", Pokedex.Mamoswine, HoloRarity.DP_REVERSE_MIRROR_HOLO, Types.Fighting, Sets.Stormfront, 21),</v>
      </c>
    </row>
    <row r="728" spans="1:7" x14ac:dyDescent="0.3">
      <c r="A728">
        <v>22</v>
      </c>
      <c r="B728" t="s">
        <v>66</v>
      </c>
      <c r="C728" t="s">
        <v>66</v>
      </c>
      <c r="D728" t="s">
        <v>5</v>
      </c>
      <c r="E728" t="s">
        <v>939</v>
      </c>
      <c r="F728" t="s">
        <v>1223</v>
      </c>
      <c r="G728" t="str">
        <f t="shared" si="11"/>
        <v>new HoloCard("Rapidash", Pokedex.Rapidash, HoloRarity.DP_REVERSE_MIRROR_HOLO, Types.Fire, Sets.Stormfront, 22),</v>
      </c>
    </row>
    <row r="729" spans="1:7" x14ac:dyDescent="0.3">
      <c r="A729">
        <v>23</v>
      </c>
      <c r="B729" t="s">
        <v>893</v>
      </c>
      <c r="C729" t="s">
        <v>893</v>
      </c>
      <c r="D729" t="s">
        <v>1</v>
      </c>
      <c r="E729" t="s">
        <v>939</v>
      </c>
      <c r="F729" t="s">
        <v>1223</v>
      </c>
      <c r="G729" t="str">
        <f t="shared" si="11"/>
        <v>new HoloCard("Roserade", Pokedex.Roserade, HoloRarity.DP_REVERSE_MIRROR_HOLO, Types.Psychic, Sets.Stormfront, 23),</v>
      </c>
    </row>
    <row r="730" spans="1:7" x14ac:dyDescent="0.3">
      <c r="A730">
        <v>24</v>
      </c>
      <c r="B730" t="s">
        <v>410</v>
      </c>
      <c r="C730" t="s">
        <v>410</v>
      </c>
      <c r="D730" t="s">
        <v>8</v>
      </c>
      <c r="E730" t="s">
        <v>939</v>
      </c>
      <c r="F730" t="s">
        <v>1223</v>
      </c>
      <c r="G730" t="str">
        <f t="shared" si="11"/>
        <v>new HoloCard("Salamence", Pokedex.Salamence, HoloRarity.DP_REVERSE_MIRROR_HOLO, Types.Colorless, Sets.Stormfront, 24),</v>
      </c>
    </row>
    <row r="731" spans="1:7" x14ac:dyDescent="0.3">
      <c r="A731">
        <v>25</v>
      </c>
      <c r="B731" t="s">
        <v>162</v>
      </c>
      <c r="C731" t="s">
        <v>162</v>
      </c>
      <c r="D731" t="s">
        <v>22</v>
      </c>
      <c r="E731" t="s">
        <v>939</v>
      </c>
      <c r="F731" t="s">
        <v>1223</v>
      </c>
      <c r="G731" t="str">
        <f t="shared" si="11"/>
        <v>new HoloCard("Scizor", Pokedex.Scizor, HoloRarity.DP_REVERSE_MIRROR_HOLO, Types.Grass, Sets.Stormfront, 25),</v>
      </c>
    </row>
    <row r="732" spans="1:7" x14ac:dyDescent="0.3">
      <c r="A732">
        <v>26</v>
      </c>
      <c r="B732" t="s">
        <v>894</v>
      </c>
      <c r="C732" t="s">
        <v>894</v>
      </c>
      <c r="D732" t="s">
        <v>146</v>
      </c>
      <c r="E732" t="s">
        <v>939</v>
      </c>
      <c r="F732" t="s">
        <v>1223</v>
      </c>
      <c r="G732" t="str">
        <f t="shared" si="11"/>
        <v>new HoloCard("Skuntank", Pokedex.Skuntank, HoloRarity.DP_REVERSE_MIRROR_HOLO, Types.Darkness, Sets.Stormfront, 26),</v>
      </c>
    </row>
    <row r="733" spans="1:7" x14ac:dyDescent="0.3">
      <c r="A733">
        <v>27</v>
      </c>
      <c r="B733" t="s">
        <v>895</v>
      </c>
      <c r="C733" t="s">
        <v>895</v>
      </c>
      <c r="D733" t="s">
        <v>8</v>
      </c>
      <c r="E733" t="s">
        <v>939</v>
      </c>
      <c r="F733" t="s">
        <v>1223</v>
      </c>
      <c r="G733" t="str">
        <f t="shared" si="11"/>
        <v>new HoloCard("Staraptor", Pokedex.Staraptor, HoloRarity.DP_REVERSE_MIRROR_HOLO, Types.Colorless, Sets.Stormfront, 27),</v>
      </c>
    </row>
    <row r="734" spans="1:7" x14ac:dyDescent="0.3">
      <c r="A734">
        <v>28</v>
      </c>
      <c r="B734" t="s">
        <v>164</v>
      </c>
      <c r="C734" t="s">
        <v>164</v>
      </c>
      <c r="D734" t="s">
        <v>143</v>
      </c>
      <c r="E734" t="s">
        <v>939</v>
      </c>
      <c r="F734" t="s">
        <v>1223</v>
      </c>
      <c r="G734" t="str">
        <f t="shared" si="11"/>
        <v>new HoloCard("Steelix", Pokedex.Steelix, HoloRarity.DP_REVERSE_MIRROR_HOLO, Types.Metal, Sets.Stormfront, 28),</v>
      </c>
    </row>
    <row r="735" spans="1:7" x14ac:dyDescent="0.3">
      <c r="A735">
        <v>29</v>
      </c>
      <c r="B735" t="s">
        <v>920</v>
      </c>
      <c r="C735" t="s">
        <v>920</v>
      </c>
      <c r="D735" t="s">
        <v>22</v>
      </c>
      <c r="E735" t="s">
        <v>939</v>
      </c>
      <c r="F735" t="s">
        <v>1223</v>
      </c>
      <c r="G735" t="str">
        <f t="shared" si="11"/>
        <v>new HoloCard("Tangrowth", Pokedex.Tangrowth, HoloRarity.DP_REVERSE_MIRROR_HOLO, Types.Grass, Sets.Stormfront, 29),</v>
      </c>
    </row>
    <row r="736" spans="1:7" x14ac:dyDescent="0.3">
      <c r="A736">
        <v>30</v>
      </c>
      <c r="B736" t="s">
        <v>145</v>
      </c>
      <c r="C736" t="s">
        <v>145</v>
      </c>
      <c r="D736" t="s">
        <v>146</v>
      </c>
      <c r="E736" t="s">
        <v>939</v>
      </c>
      <c r="F736" t="s">
        <v>1223</v>
      </c>
      <c r="G736" t="str">
        <f t="shared" si="11"/>
        <v>new HoloCard("Tyranitar", Pokedex.Tyranitar, HoloRarity.DP_REVERSE_MIRROR_HOLO, Types.Darkness, Sets.Stormfront, 30),</v>
      </c>
    </row>
    <row r="737" spans="1:7" x14ac:dyDescent="0.3">
      <c r="A737">
        <v>31</v>
      </c>
      <c r="B737" t="s">
        <v>1048</v>
      </c>
      <c r="C737" t="s">
        <v>1048</v>
      </c>
      <c r="D737" t="s">
        <v>22</v>
      </c>
      <c r="E737" t="s">
        <v>939</v>
      </c>
      <c r="F737" t="s">
        <v>1223</v>
      </c>
      <c r="G737" t="str">
        <f t="shared" si="11"/>
        <v>new HoloCard("Vespiquen", Pokedex.Vespiquen, HoloRarity.DP_REVERSE_MIRROR_HOLO, Types.Grass, Sets.Stormfront, 31),</v>
      </c>
    </row>
    <row r="738" spans="1:7" x14ac:dyDescent="0.3">
      <c r="A738">
        <v>32</v>
      </c>
      <c r="B738" t="s">
        <v>1042</v>
      </c>
      <c r="C738" t="s">
        <v>1042</v>
      </c>
      <c r="D738" t="s">
        <v>3</v>
      </c>
      <c r="E738" t="s">
        <v>939</v>
      </c>
      <c r="F738" t="s">
        <v>1223</v>
      </c>
      <c r="G738" t="str">
        <f t="shared" si="11"/>
        <v>new HoloCard("Bibarel", Pokedex.Bibarel, HoloRarity.DP_REVERSE_MIRROR_HOLO, Types.Water, Sets.Stormfront, 32),</v>
      </c>
    </row>
    <row r="739" spans="1:7" x14ac:dyDescent="0.3">
      <c r="A739">
        <v>33</v>
      </c>
      <c r="B739" t="s">
        <v>1049</v>
      </c>
      <c r="C739" t="s">
        <v>1049</v>
      </c>
      <c r="D739" t="s">
        <v>1</v>
      </c>
      <c r="E739" t="s">
        <v>939</v>
      </c>
      <c r="F739" t="s">
        <v>1223</v>
      </c>
      <c r="G739" t="str">
        <f t="shared" si="11"/>
        <v>new HoloCard("Budew", Pokedex.Budew, HoloRarity.DP_REVERSE_MIRROR_HOLO, Types.Psychic, Sets.Stormfront, 33),</v>
      </c>
    </row>
    <row r="740" spans="1:7" x14ac:dyDescent="0.3">
      <c r="A740">
        <v>34</v>
      </c>
      <c r="B740" t="s">
        <v>391</v>
      </c>
      <c r="C740" t="s">
        <v>391</v>
      </c>
      <c r="D740" t="s">
        <v>1</v>
      </c>
      <c r="E740" t="s">
        <v>939</v>
      </c>
      <c r="F740" t="s">
        <v>1223</v>
      </c>
      <c r="G740" t="str">
        <f t="shared" si="11"/>
        <v>new HoloCard("Dusclops", Pokedex.Dusclops, HoloRarity.DP_REVERSE_MIRROR_HOLO, Types.Psychic, Sets.Stormfront, 34),</v>
      </c>
    </row>
    <row r="741" spans="1:7" x14ac:dyDescent="0.3">
      <c r="A741">
        <v>35</v>
      </c>
      <c r="B741" t="s">
        <v>391</v>
      </c>
      <c r="C741" t="s">
        <v>391</v>
      </c>
      <c r="D741" t="s">
        <v>1</v>
      </c>
      <c r="E741" t="s">
        <v>939</v>
      </c>
      <c r="F741" t="s">
        <v>1223</v>
      </c>
      <c r="G741" t="str">
        <f t="shared" si="11"/>
        <v>new HoloCard("Dusclops", Pokedex.Dusclops, HoloRarity.DP_REVERSE_MIRROR_HOLO, Types.Psychic, Sets.Stormfront, 35),</v>
      </c>
    </row>
    <row r="742" spans="1:7" x14ac:dyDescent="0.3">
      <c r="A742">
        <v>36</v>
      </c>
      <c r="B742" t="s">
        <v>28</v>
      </c>
      <c r="C742" t="s">
        <v>28</v>
      </c>
      <c r="D742" t="s">
        <v>11</v>
      </c>
      <c r="E742" t="s">
        <v>939</v>
      </c>
      <c r="F742" t="s">
        <v>1223</v>
      </c>
      <c r="G742" t="str">
        <f t="shared" si="11"/>
        <v>new HoloCard("Electrode", Pokedex.Electrode, HoloRarity.DP_REVERSE_MIRROR_HOLO, Types.Lightning, Sets.Stormfront, 36),</v>
      </c>
    </row>
    <row r="743" spans="1:7" x14ac:dyDescent="0.3">
      <c r="A743">
        <v>37</v>
      </c>
      <c r="B743" t="s">
        <v>28</v>
      </c>
      <c r="C743" t="s">
        <v>28</v>
      </c>
      <c r="D743" t="s">
        <v>11</v>
      </c>
      <c r="E743" t="s">
        <v>939</v>
      </c>
      <c r="F743" t="s">
        <v>1223</v>
      </c>
      <c r="G743" t="str">
        <f t="shared" si="11"/>
        <v>new HoloCard("Electrode", Pokedex.Electrode, HoloRarity.DP_REVERSE_MIRROR_HOLO, Types.Lightning, Sets.Stormfront, 37),</v>
      </c>
    </row>
    <row r="744" spans="1:7" x14ac:dyDescent="0.3">
      <c r="A744">
        <v>38</v>
      </c>
      <c r="B744" t="s">
        <v>315</v>
      </c>
      <c r="C744" t="s">
        <v>370</v>
      </c>
      <c r="D744" t="s">
        <v>8</v>
      </c>
      <c r="E744" t="s">
        <v>939</v>
      </c>
      <c r="F744" t="s">
        <v>1223</v>
      </c>
      <c r="G744" t="str">
        <f t="shared" si="11"/>
        <v>new HoloCard("Farfetch'd", Pokedex.Farfetch_d, HoloRarity.DP_REVERSE_MIRROR_HOLO, Types.Colorless, Sets.Stormfront, 38),</v>
      </c>
    </row>
    <row r="745" spans="1:7" x14ac:dyDescent="0.3">
      <c r="A745">
        <v>39</v>
      </c>
      <c r="B745" t="s">
        <v>534</v>
      </c>
      <c r="C745" t="s">
        <v>534</v>
      </c>
      <c r="D745" t="s">
        <v>22</v>
      </c>
      <c r="E745" t="s">
        <v>939</v>
      </c>
      <c r="F745" t="s">
        <v>1223</v>
      </c>
      <c r="G745" t="str">
        <f t="shared" si="11"/>
        <v>new HoloCard("Grovyle", Pokedex.Grovyle, HoloRarity.DP_REVERSE_MIRROR_HOLO, Types.Grass, Sets.Stormfront, 39),</v>
      </c>
    </row>
    <row r="746" spans="1:7" x14ac:dyDescent="0.3">
      <c r="A746">
        <v>40</v>
      </c>
      <c r="B746" t="s">
        <v>52</v>
      </c>
      <c r="C746" t="s">
        <v>52</v>
      </c>
      <c r="D746" t="s">
        <v>1</v>
      </c>
      <c r="E746" t="s">
        <v>939</v>
      </c>
      <c r="F746" t="s">
        <v>1223</v>
      </c>
      <c r="G746" t="str">
        <f t="shared" si="11"/>
        <v>new HoloCard("Haunter", Pokedex.Haunter, HoloRarity.DP_REVERSE_MIRROR_HOLO, Types.Psychic, Sets.Stormfront, 40),</v>
      </c>
    </row>
    <row r="747" spans="1:7" x14ac:dyDescent="0.3">
      <c r="A747">
        <v>41</v>
      </c>
      <c r="B747" t="s">
        <v>57</v>
      </c>
      <c r="C747" t="s">
        <v>57</v>
      </c>
      <c r="D747" t="s">
        <v>18</v>
      </c>
      <c r="E747" t="s">
        <v>939</v>
      </c>
      <c r="F747" t="s">
        <v>1223</v>
      </c>
      <c r="G747" t="str">
        <f t="shared" si="11"/>
        <v>new HoloCard("Machoke", Pokedex.Machoke, HoloRarity.DP_REVERSE_MIRROR_HOLO, Types.Fighting, Sets.Stormfront, 41),</v>
      </c>
    </row>
    <row r="748" spans="1:7" x14ac:dyDescent="0.3">
      <c r="A748">
        <v>42</v>
      </c>
      <c r="B748" t="s">
        <v>34</v>
      </c>
      <c r="C748" t="s">
        <v>34</v>
      </c>
      <c r="D748" t="s">
        <v>143</v>
      </c>
      <c r="E748" t="s">
        <v>939</v>
      </c>
      <c r="F748" t="s">
        <v>1223</v>
      </c>
      <c r="G748" t="str">
        <f t="shared" si="11"/>
        <v>new HoloCard("Magneton", Pokedex.Magneton, HoloRarity.DP_REVERSE_MIRROR_HOLO, Types.Metal, Sets.Stormfront, 42),</v>
      </c>
    </row>
    <row r="749" spans="1:7" x14ac:dyDescent="0.3">
      <c r="A749">
        <v>43</v>
      </c>
      <c r="B749" t="s">
        <v>34</v>
      </c>
      <c r="C749" t="s">
        <v>34</v>
      </c>
      <c r="D749" t="s">
        <v>11</v>
      </c>
      <c r="E749" t="s">
        <v>939</v>
      </c>
      <c r="F749" t="s">
        <v>1223</v>
      </c>
      <c r="G749" t="str">
        <f t="shared" si="11"/>
        <v>new HoloCard("Magneton", Pokedex.Magneton, HoloRarity.DP_REVERSE_MIRROR_HOLO, Types.Lightning, Sets.Stormfront, 43),</v>
      </c>
    </row>
    <row r="750" spans="1:7" x14ac:dyDescent="0.3">
      <c r="A750">
        <v>44</v>
      </c>
      <c r="B750" t="s">
        <v>258</v>
      </c>
      <c r="C750" t="s">
        <v>258</v>
      </c>
      <c r="D750" t="s">
        <v>8</v>
      </c>
      <c r="E750" t="s">
        <v>939</v>
      </c>
      <c r="F750" t="s">
        <v>1223</v>
      </c>
      <c r="G750" t="str">
        <f t="shared" si="11"/>
        <v>new HoloCard("Miltank", Pokedex.Miltank, HoloRarity.DP_REVERSE_MIRROR_HOLO, Types.Colorless, Sets.Stormfront, 44),</v>
      </c>
    </row>
    <row r="751" spans="1:7" x14ac:dyDescent="0.3">
      <c r="A751">
        <v>45</v>
      </c>
      <c r="B751" t="s">
        <v>140</v>
      </c>
      <c r="C751" t="s">
        <v>140</v>
      </c>
      <c r="D751" t="s">
        <v>11</v>
      </c>
      <c r="E751" t="s">
        <v>939</v>
      </c>
      <c r="F751" t="s">
        <v>1223</v>
      </c>
      <c r="G751" t="str">
        <f t="shared" si="11"/>
        <v>new HoloCard("Pichu", Pokedex.Pichu, HoloRarity.DP_REVERSE_MIRROR_HOLO, Types.Lightning, Sets.Stormfront, 45),</v>
      </c>
    </row>
    <row r="752" spans="1:7" x14ac:dyDescent="0.3">
      <c r="A752">
        <v>46</v>
      </c>
      <c r="B752" t="s">
        <v>175</v>
      </c>
      <c r="C752" t="s">
        <v>175</v>
      </c>
      <c r="D752" t="s">
        <v>18</v>
      </c>
      <c r="E752" t="s">
        <v>939</v>
      </c>
      <c r="F752" t="s">
        <v>1223</v>
      </c>
      <c r="G752" t="str">
        <f t="shared" si="11"/>
        <v>new HoloCard("Piloswine", Pokedex.Piloswine, HoloRarity.DP_REVERSE_MIRROR_HOLO, Types.Fighting, Sets.Stormfront, 46),</v>
      </c>
    </row>
    <row r="753" spans="1:7" x14ac:dyDescent="0.3">
      <c r="A753">
        <v>47</v>
      </c>
      <c r="B753" t="s">
        <v>188</v>
      </c>
      <c r="C753" t="s">
        <v>188</v>
      </c>
      <c r="D753" t="s">
        <v>18</v>
      </c>
      <c r="E753" t="s">
        <v>939</v>
      </c>
      <c r="F753" t="s">
        <v>1223</v>
      </c>
      <c r="G753" t="str">
        <f t="shared" si="11"/>
        <v>new HoloCard("Pupitar", Pokedex.Pupitar, HoloRarity.DP_REVERSE_MIRROR_HOLO, Types.Fighting, Sets.Stormfront, 47),</v>
      </c>
    </row>
    <row r="754" spans="1:7" x14ac:dyDescent="0.3">
      <c r="A754">
        <v>48</v>
      </c>
      <c r="B754" t="s">
        <v>395</v>
      </c>
      <c r="C754" t="s">
        <v>395</v>
      </c>
      <c r="D754" t="s">
        <v>146</v>
      </c>
      <c r="E754" t="s">
        <v>939</v>
      </c>
      <c r="F754" t="s">
        <v>1223</v>
      </c>
      <c r="G754" t="str">
        <f t="shared" si="11"/>
        <v>new HoloCard("Sableye", Pokedex.Sableye, HoloRarity.DP_REVERSE_MIRROR_HOLO, Types.Darkness, Sets.Stormfront, 48),</v>
      </c>
    </row>
    <row r="755" spans="1:7" x14ac:dyDescent="0.3">
      <c r="A755">
        <v>49</v>
      </c>
      <c r="B755" t="s">
        <v>243</v>
      </c>
      <c r="C755" t="s">
        <v>243</v>
      </c>
      <c r="D755" t="s">
        <v>22</v>
      </c>
      <c r="E755" t="s">
        <v>939</v>
      </c>
      <c r="F755" t="s">
        <v>1223</v>
      </c>
      <c r="G755" t="str">
        <f t="shared" si="11"/>
        <v>new HoloCard("Scyther", Pokedex.Scyther, HoloRarity.DP_REVERSE_MIRROR_HOLO, Types.Grass, Sets.Stormfront, 49),</v>
      </c>
    </row>
    <row r="756" spans="1:7" x14ac:dyDescent="0.3">
      <c r="A756">
        <v>50</v>
      </c>
      <c r="B756" t="s">
        <v>597</v>
      </c>
      <c r="C756" t="s">
        <v>597</v>
      </c>
      <c r="D756" t="s">
        <v>8</v>
      </c>
      <c r="E756" t="s">
        <v>939</v>
      </c>
      <c r="F756" t="s">
        <v>1223</v>
      </c>
      <c r="G756" t="str">
        <f t="shared" si="11"/>
        <v>new HoloCard("Shelgon", Pokedex.Shelgon, HoloRarity.DP_REVERSE_MIRROR_HOLO, Types.Colorless, Sets.Stormfront, 50),</v>
      </c>
    </row>
    <row r="757" spans="1:7" x14ac:dyDescent="0.3">
      <c r="A757">
        <v>51</v>
      </c>
      <c r="B757" t="s">
        <v>142</v>
      </c>
      <c r="C757" t="s">
        <v>142</v>
      </c>
      <c r="D757" t="s">
        <v>143</v>
      </c>
      <c r="E757" t="s">
        <v>939</v>
      </c>
      <c r="F757" t="s">
        <v>1223</v>
      </c>
      <c r="G757" t="str">
        <f t="shared" si="11"/>
        <v>new HoloCard("Skarmory", Pokedex.Skarmory, HoloRarity.DP_REVERSE_MIRROR_HOLO, Types.Metal, Sets.Stormfront, 51),</v>
      </c>
    </row>
    <row r="758" spans="1:7" x14ac:dyDescent="0.3">
      <c r="A758">
        <v>52</v>
      </c>
      <c r="B758" t="s">
        <v>1053</v>
      </c>
      <c r="C758" t="s">
        <v>1053</v>
      </c>
      <c r="D758" t="s">
        <v>8</v>
      </c>
      <c r="E758" t="s">
        <v>939</v>
      </c>
      <c r="F758" t="s">
        <v>1223</v>
      </c>
      <c r="G758" t="str">
        <f t="shared" si="11"/>
        <v>new HoloCard("Staravia", Pokedex.Staravia, HoloRarity.DP_REVERSE_MIRROR_HOLO, Types.Colorless, Sets.Stormfront, 52),</v>
      </c>
    </row>
    <row r="759" spans="1:7" x14ac:dyDescent="0.3">
      <c r="A759">
        <v>53</v>
      </c>
      <c r="B759" t="s">
        <v>599</v>
      </c>
      <c r="C759" t="s">
        <v>599</v>
      </c>
      <c r="D759" t="s">
        <v>8</v>
      </c>
      <c r="E759" t="s">
        <v>939</v>
      </c>
      <c r="F759" t="s">
        <v>1223</v>
      </c>
      <c r="G759" t="str">
        <f t="shared" si="11"/>
        <v>new HoloCard("Bagon", Pokedex.Bagon, HoloRarity.DP_REVERSE_MIRROR_HOLO, Types.Colorless, Sets.Stormfront, 53),</v>
      </c>
    </row>
    <row r="760" spans="1:7" x14ac:dyDescent="0.3">
      <c r="A760">
        <v>54</v>
      </c>
      <c r="B760" t="s">
        <v>991</v>
      </c>
      <c r="C760" t="s">
        <v>991</v>
      </c>
      <c r="D760" t="s">
        <v>8</v>
      </c>
      <c r="E760" t="s">
        <v>939</v>
      </c>
      <c r="F760" t="s">
        <v>1223</v>
      </c>
      <c r="G760" t="str">
        <f t="shared" si="11"/>
        <v>new HoloCard("Bidoof", Pokedex.Bidoof, HoloRarity.DP_REVERSE_MIRROR_HOLO, Types.Colorless, Sets.Stormfront, 54),</v>
      </c>
    </row>
    <row r="761" spans="1:7" x14ac:dyDescent="0.3">
      <c r="A761">
        <v>55</v>
      </c>
      <c r="B761" t="s">
        <v>992</v>
      </c>
      <c r="C761" t="s">
        <v>992</v>
      </c>
      <c r="D761" t="s">
        <v>1</v>
      </c>
      <c r="E761" t="s">
        <v>939</v>
      </c>
      <c r="F761" t="s">
        <v>1223</v>
      </c>
      <c r="G761" t="str">
        <f t="shared" si="11"/>
        <v>new HoloCard("Bronzor", Pokedex.Bronzor, HoloRarity.DP_REVERSE_MIRROR_HOLO, Types.Psychic, Sets.Stormfront, 55),</v>
      </c>
    </row>
    <row r="762" spans="1:7" x14ac:dyDescent="0.3">
      <c r="A762">
        <v>56</v>
      </c>
      <c r="B762" t="s">
        <v>1061</v>
      </c>
      <c r="C762" t="s">
        <v>1061</v>
      </c>
      <c r="D762" t="s">
        <v>22</v>
      </c>
      <c r="E762" t="s">
        <v>939</v>
      </c>
      <c r="F762" t="s">
        <v>1223</v>
      </c>
      <c r="G762" t="str">
        <f t="shared" si="11"/>
        <v>new HoloCard("Cherubi", Pokedex.Cherubi, HoloRarity.DP_REVERSE_MIRROR_HOLO, Types.Grass, Sets.Stormfront, 56),</v>
      </c>
    </row>
    <row r="763" spans="1:7" x14ac:dyDescent="0.3">
      <c r="A763">
        <v>57</v>
      </c>
      <c r="B763" t="s">
        <v>1004</v>
      </c>
      <c r="C763" t="s">
        <v>1004</v>
      </c>
      <c r="D763" t="s">
        <v>22</v>
      </c>
      <c r="E763" t="s">
        <v>939</v>
      </c>
      <c r="F763" t="s">
        <v>1223</v>
      </c>
      <c r="G763" t="str">
        <f t="shared" si="11"/>
        <v>new HoloCard("Combee", Pokedex.Combee, HoloRarity.DP_REVERSE_MIRROR_HOLO, Types.Grass, Sets.Stormfront, 57),</v>
      </c>
    </row>
    <row r="764" spans="1:7" x14ac:dyDescent="0.3">
      <c r="A764">
        <v>58</v>
      </c>
      <c r="B764" t="s">
        <v>1050</v>
      </c>
      <c r="C764" t="s">
        <v>1050</v>
      </c>
      <c r="D764" t="s">
        <v>1</v>
      </c>
      <c r="E764" t="s">
        <v>939</v>
      </c>
      <c r="F764" t="s">
        <v>1223</v>
      </c>
      <c r="G764" t="str">
        <f t="shared" si="11"/>
        <v>new HoloCard("Drifloon", Pokedex.Drifloon, HoloRarity.DP_REVERSE_MIRROR_HOLO, Types.Psychic, Sets.Stormfront, 58),</v>
      </c>
    </row>
    <row r="765" spans="1:7" x14ac:dyDescent="0.3">
      <c r="A765">
        <v>59</v>
      </c>
      <c r="B765" t="s">
        <v>587</v>
      </c>
      <c r="C765" t="s">
        <v>587</v>
      </c>
      <c r="D765" t="s">
        <v>1</v>
      </c>
      <c r="E765" t="s">
        <v>939</v>
      </c>
      <c r="F765" t="s">
        <v>1223</v>
      </c>
      <c r="G765" t="str">
        <f t="shared" si="11"/>
        <v>new HoloCard("Duskull", Pokedex.Duskull, HoloRarity.DP_REVERSE_MIRROR_HOLO, Types.Psychic, Sets.Stormfront, 59),</v>
      </c>
    </row>
    <row r="766" spans="1:7" x14ac:dyDescent="0.3">
      <c r="A766">
        <v>60</v>
      </c>
      <c r="B766" t="s">
        <v>587</v>
      </c>
      <c r="C766" t="s">
        <v>587</v>
      </c>
      <c r="D766" t="s">
        <v>1</v>
      </c>
      <c r="E766" t="s">
        <v>939</v>
      </c>
      <c r="F766" t="s">
        <v>1223</v>
      </c>
      <c r="G766" t="str">
        <f t="shared" si="11"/>
        <v>new HoloCard("Duskull", Pokedex.Duskull, HoloRarity.DP_REVERSE_MIRROR_HOLO, Types.Psychic, Sets.Stormfront, 60),</v>
      </c>
    </row>
    <row r="767" spans="1:7" x14ac:dyDescent="0.3">
      <c r="A767">
        <v>61</v>
      </c>
      <c r="B767" t="s">
        <v>1075</v>
      </c>
      <c r="C767" t="s">
        <v>1075</v>
      </c>
      <c r="D767" t="s">
        <v>3</v>
      </c>
      <c r="E767" t="s">
        <v>939</v>
      </c>
      <c r="F767" t="s">
        <v>1223</v>
      </c>
      <c r="G767" t="str">
        <f t="shared" si="11"/>
        <v>new HoloCard("Finneon", Pokedex.Finneon, HoloRarity.DP_REVERSE_MIRROR_HOLO, Types.Water, Sets.Stormfront, 61),</v>
      </c>
    </row>
    <row r="768" spans="1:7" x14ac:dyDescent="0.3">
      <c r="A768">
        <v>62</v>
      </c>
      <c r="B768" t="s">
        <v>82</v>
      </c>
      <c r="C768" t="s">
        <v>82</v>
      </c>
      <c r="D768" t="s">
        <v>1</v>
      </c>
      <c r="E768" t="s">
        <v>939</v>
      </c>
      <c r="F768" t="s">
        <v>1223</v>
      </c>
      <c r="G768" t="str">
        <f t="shared" si="11"/>
        <v>new HoloCard("Gastly", Pokedex.Gastly, HoloRarity.DP_REVERSE_MIRROR_HOLO, Types.Psychic, Sets.Stormfront, 62),</v>
      </c>
    </row>
    <row r="769" spans="1:7" x14ac:dyDescent="0.3">
      <c r="A769">
        <v>63</v>
      </c>
      <c r="B769" t="s">
        <v>202</v>
      </c>
      <c r="C769" t="s">
        <v>202</v>
      </c>
      <c r="D769" t="s">
        <v>18</v>
      </c>
      <c r="E769" t="s">
        <v>939</v>
      </c>
      <c r="F769" t="s">
        <v>1223</v>
      </c>
      <c r="G769" t="str">
        <f t="shared" si="11"/>
        <v>new HoloCard("Larvitar", Pokedex.Larvitar, HoloRarity.DP_REVERSE_MIRROR_HOLO, Types.Fighting, Sets.Stormfront, 63),</v>
      </c>
    </row>
    <row r="770" spans="1:7" x14ac:dyDescent="0.3">
      <c r="A770">
        <v>64</v>
      </c>
      <c r="B770" t="s">
        <v>85</v>
      </c>
      <c r="C770" t="s">
        <v>85</v>
      </c>
      <c r="D770" t="s">
        <v>18</v>
      </c>
      <c r="E770" t="s">
        <v>939</v>
      </c>
      <c r="F770" t="s">
        <v>1223</v>
      </c>
      <c r="G770" t="str">
        <f t="shared" ref="G770:G833" si="12">"new HoloCard(""" &amp; B770 &amp; """, Pokedex." &amp; C770 &amp; ", HoloRarity." &amp; F770 &amp; ", Types." &amp; D770 &amp; ", Sets." &amp; E770 &amp; ", " &amp; A770 &amp; "),"</f>
        <v>new HoloCard("Machop", Pokedex.Machop, HoloRarity.DP_REVERSE_MIRROR_HOLO, Types.Fighting, Sets.Stormfront, 64),</v>
      </c>
    </row>
    <row r="771" spans="1:7" x14ac:dyDescent="0.3">
      <c r="A771">
        <v>65</v>
      </c>
      <c r="B771" t="s">
        <v>58</v>
      </c>
      <c r="C771" t="s">
        <v>58</v>
      </c>
      <c r="D771" t="s">
        <v>3</v>
      </c>
      <c r="E771" t="s">
        <v>939</v>
      </c>
      <c r="F771" t="s">
        <v>1223</v>
      </c>
      <c r="G771" t="str">
        <f t="shared" si="12"/>
        <v>new HoloCard("Magikarp", Pokedex.Magikarp, HoloRarity.DP_REVERSE_MIRROR_HOLO, Types.Water, Sets.Stormfront, 65),</v>
      </c>
    </row>
    <row r="772" spans="1:7" x14ac:dyDescent="0.3">
      <c r="A772">
        <v>66</v>
      </c>
      <c r="B772" t="s">
        <v>86</v>
      </c>
      <c r="C772" t="s">
        <v>86</v>
      </c>
      <c r="D772" t="s">
        <v>143</v>
      </c>
      <c r="E772" t="s">
        <v>939</v>
      </c>
      <c r="F772" t="s">
        <v>1223</v>
      </c>
      <c r="G772" t="str">
        <f t="shared" si="12"/>
        <v>new HoloCard("Magnemite", Pokedex.Magnemite, HoloRarity.DP_REVERSE_MIRROR_HOLO, Types.Metal, Sets.Stormfront, 66),</v>
      </c>
    </row>
    <row r="773" spans="1:7" x14ac:dyDescent="0.3">
      <c r="A773">
        <v>67</v>
      </c>
      <c r="B773" t="s">
        <v>86</v>
      </c>
      <c r="C773" t="s">
        <v>86</v>
      </c>
      <c r="D773" t="s">
        <v>11</v>
      </c>
      <c r="E773" t="s">
        <v>939</v>
      </c>
      <c r="F773" t="s">
        <v>1223</v>
      </c>
      <c r="G773" t="str">
        <f t="shared" si="12"/>
        <v>new HoloCard("Magnemite", Pokedex.Magnemite, HoloRarity.DP_REVERSE_MIRROR_HOLO, Types.Lightning, Sets.Stormfront, 67),</v>
      </c>
    </row>
    <row r="774" spans="1:7" x14ac:dyDescent="0.3">
      <c r="A774">
        <v>68</v>
      </c>
      <c r="B774" t="s">
        <v>307</v>
      </c>
      <c r="C774" t="s">
        <v>307</v>
      </c>
      <c r="D774" t="s">
        <v>1</v>
      </c>
      <c r="E774" t="s">
        <v>939</v>
      </c>
      <c r="F774" t="s">
        <v>1223</v>
      </c>
      <c r="G774" t="str">
        <f t="shared" si="12"/>
        <v>new HoloCard("Misdreavus", Pokedex.Misdreavus, HoloRarity.DP_REVERSE_MIRROR_HOLO, Types.Psychic, Sets.Stormfront, 68),</v>
      </c>
    </row>
    <row r="775" spans="1:7" x14ac:dyDescent="0.3">
      <c r="A775">
        <v>69</v>
      </c>
      <c r="B775" t="s">
        <v>90</v>
      </c>
      <c r="C775" t="s">
        <v>90</v>
      </c>
      <c r="D775" t="s">
        <v>18</v>
      </c>
      <c r="E775" t="s">
        <v>939</v>
      </c>
      <c r="F775" t="s">
        <v>1223</v>
      </c>
      <c r="G775" t="str">
        <f t="shared" si="12"/>
        <v>new HoloCard("Onix", Pokedex.Onix, HoloRarity.DP_REVERSE_MIRROR_HOLO, Types.Fighting, Sets.Stormfront, 69),</v>
      </c>
    </row>
    <row r="776" spans="1:7" x14ac:dyDescent="0.3">
      <c r="A776">
        <v>70</v>
      </c>
      <c r="B776" t="s">
        <v>92</v>
      </c>
      <c r="C776" t="s">
        <v>92</v>
      </c>
      <c r="D776" t="s">
        <v>11</v>
      </c>
      <c r="E776" t="s">
        <v>939</v>
      </c>
      <c r="F776" t="s">
        <v>1223</v>
      </c>
      <c r="G776" t="str">
        <f t="shared" si="12"/>
        <v>new HoloCard("Pikachu", Pokedex.Pikachu, HoloRarity.DP_REVERSE_MIRROR_HOLO, Types.Lightning, Sets.Stormfront, 70),</v>
      </c>
    </row>
    <row r="777" spans="1:7" x14ac:dyDescent="0.3">
      <c r="A777">
        <v>71</v>
      </c>
      <c r="B777" t="s">
        <v>93</v>
      </c>
      <c r="C777" t="s">
        <v>93</v>
      </c>
      <c r="D777" t="s">
        <v>5</v>
      </c>
      <c r="E777" t="s">
        <v>939</v>
      </c>
      <c r="F777" t="s">
        <v>1223</v>
      </c>
      <c r="G777" t="str">
        <f t="shared" si="12"/>
        <v>new HoloCard("Ponyta", Pokedex.Ponyta, HoloRarity.DP_REVERSE_MIRROR_HOLO, Types.Fire, Sets.Stormfront, 71),</v>
      </c>
    </row>
    <row r="778" spans="1:7" x14ac:dyDescent="0.3">
      <c r="A778">
        <v>72</v>
      </c>
      <c r="B778" t="s">
        <v>409</v>
      </c>
      <c r="C778" t="s">
        <v>409</v>
      </c>
      <c r="D778" t="s">
        <v>1</v>
      </c>
      <c r="E778" t="s">
        <v>939</v>
      </c>
      <c r="F778" t="s">
        <v>1223</v>
      </c>
      <c r="G778" t="str">
        <f t="shared" si="12"/>
        <v>new HoloCard("Roselia", Pokedex.Roselia, HoloRarity.DP_REVERSE_MIRROR_HOLO, Types.Psychic, Sets.Stormfront, 72),</v>
      </c>
    </row>
    <row r="779" spans="1:7" x14ac:dyDescent="0.3">
      <c r="A779">
        <v>73</v>
      </c>
      <c r="B779" t="s">
        <v>981</v>
      </c>
      <c r="C779" t="s">
        <v>981</v>
      </c>
      <c r="D779" t="s">
        <v>22</v>
      </c>
      <c r="E779" t="s">
        <v>939</v>
      </c>
      <c r="F779" t="s">
        <v>1223</v>
      </c>
      <c r="G779" t="str">
        <f t="shared" si="12"/>
        <v>new HoloCard("Skorupi", Pokedex.Skorupi, HoloRarity.DP_REVERSE_MIRROR_HOLO, Types.Grass, Sets.Stormfront, 73),</v>
      </c>
    </row>
    <row r="780" spans="1:7" x14ac:dyDescent="0.3">
      <c r="A780">
        <v>74</v>
      </c>
      <c r="B780" t="s">
        <v>994</v>
      </c>
      <c r="C780" t="s">
        <v>994</v>
      </c>
      <c r="D780" t="s">
        <v>3</v>
      </c>
      <c r="E780" t="s">
        <v>939</v>
      </c>
      <c r="F780" t="s">
        <v>1223</v>
      </c>
      <c r="G780" t="str">
        <f t="shared" si="12"/>
        <v>new HoloCard("Snover", Pokedex.Snover, HoloRarity.DP_REVERSE_MIRROR_HOLO, Types.Water, Sets.Stormfront, 74),</v>
      </c>
    </row>
    <row r="781" spans="1:7" x14ac:dyDescent="0.3">
      <c r="A781">
        <v>75</v>
      </c>
      <c r="B781" t="s">
        <v>1063</v>
      </c>
      <c r="C781" t="s">
        <v>1063</v>
      </c>
      <c r="D781" t="s">
        <v>8</v>
      </c>
      <c r="E781" t="s">
        <v>939</v>
      </c>
      <c r="F781" t="s">
        <v>1223</v>
      </c>
      <c r="G781" t="str">
        <f t="shared" si="12"/>
        <v>new HoloCard("Starly", Pokedex.Starly, HoloRarity.DP_REVERSE_MIRROR_HOLO, Types.Colorless, Sets.Stormfront, 75),</v>
      </c>
    </row>
    <row r="782" spans="1:7" x14ac:dyDescent="0.3">
      <c r="A782">
        <v>76</v>
      </c>
      <c r="B782" t="s">
        <v>982</v>
      </c>
      <c r="C782" t="s">
        <v>982</v>
      </c>
      <c r="D782" t="s">
        <v>146</v>
      </c>
      <c r="E782" t="s">
        <v>939</v>
      </c>
      <c r="F782" t="s">
        <v>1223</v>
      </c>
      <c r="G782" t="str">
        <f t="shared" si="12"/>
        <v>new HoloCard("Stunky", Pokedex.Stunky, HoloRarity.DP_REVERSE_MIRROR_HOLO, Types.Darkness, Sets.Stormfront, 76),</v>
      </c>
    </row>
    <row r="783" spans="1:7" x14ac:dyDescent="0.3">
      <c r="A783">
        <v>77</v>
      </c>
      <c r="B783" t="s">
        <v>337</v>
      </c>
      <c r="C783" t="s">
        <v>337</v>
      </c>
      <c r="D783" t="s">
        <v>18</v>
      </c>
      <c r="E783" t="s">
        <v>939</v>
      </c>
      <c r="F783" t="s">
        <v>1223</v>
      </c>
      <c r="G783" t="str">
        <f t="shared" si="12"/>
        <v>new HoloCard("Swinub", Pokedex.Swinub, HoloRarity.DP_REVERSE_MIRROR_HOLO, Types.Fighting, Sets.Stormfront, 77),</v>
      </c>
    </row>
    <row r="784" spans="1:7" x14ac:dyDescent="0.3">
      <c r="A784">
        <v>78</v>
      </c>
      <c r="B784" t="s">
        <v>268</v>
      </c>
      <c r="C784" t="s">
        <v>268</v>
      </c>
      <c r="D784" t="s">
        <v>22</v>
      </c>
      <c r="E784" t="s">
        <v>939</v>
      </c>
      <c r="F784" t="s">
        <v>1223</v>
      </c>
      <c r="G784" t="str">
        <f t="shared" si="12"/>
        <v>new HoloCard("Tangela", Pokedex.Tangela, HoloRarity.DP_REVERSE_MIRROR_HOLO, Types.Grass, Sets.Stormfront, 78),</v>
      </c>
    </row>
    <row r="785" spans="1:7" x14ac:dyDescent="0.3">
      <c r="A785">
        <v>79</v>
      </c>
      <c r="B785" t="s">
        <v>553</v>
      </c>
      <c r="C785" t="s">
        <v>553</v>
      </c>
      <c r="D785" t="s">
        <v>22</v>
      </c>
      <c r="E785" t="s">
        <v>939</v>
      </c>
      <c r="F785" t="s">
        <v>1223</v>
      </c>
      <c r="G785" t="str">
        <f t="shared" si="12"/>
        <v>new HoloCard("Treecko", Pokedex.Treecko, HoloRarity.DP_REVERSE_MIRROR_HOLO, Types.Grass, Sets.Stormfront, 79),</v>
      </c>
    </row>
    <row r="786" spans="1:7" x14ac:dyDescent="0.3">
      <c r="A786">
        <v>80</v>
      </c>
      <c r="B786" t="s">
        <v>103</v>
      </c>
      <c r="C786" t="s">
        <v>103</v>
      </c>
      <c r="D786" t="s">
        <v>11</v>
      </c>
      <c r="E786" t="s">
        <v>939</v>
      </c>
      <c r="F786" t="s">
        <v>1223</v>
      </c>
      <c r="G786" t="str">
        <f t="shared" si="12"/>
        <v>new HoloCard("Voltorb", Pokedex.Voltorb, HoloRarity.DP_REVERSE_MIRROR_HOLO, Types.Lightning, Sets.Stormfront, 80),</v>
      </c>
    </row>
    <row r="787" spans="1:7" x14ac:dyDescent="0.3">
      <c r="A787">
        <v>81</v>
      </c>
      <c r="B787" t="s">
        <v>103</v>
      </c>
      <c r="C787" t="s">
        <v>103</v>
      </c>
      <c r="D787" t="s">
        <v>11</v>
      </c>
      <c r="E787" t="s">
        <v>939</v>
      </c>
      <c r="F787" t="s">
        <v>1223</v>
      </c>
      <c r="G787" t="str">
        <f t="shared" si="12"/>
        <v>new HoloCard("Voltorb", Pokedex.Voltorb, HoloRarity.DP_REVERSE_MIRROR_HOLO, Types.Lightning, Sets.Stormfront, 81),</v>
      </c>
    </row>
    <row r="788" spans="1:7" x14ac:dyDescent="0.3">
      <c r="A788">
        <v>82</v>
      </c>
      <c r="B788" t="s">
        <v>1137</v>
      </c>
      <c r="C788" t="s">
        <v>127</v>
      </c>
      <c r="D788" t="s">
        <v>1219</v>
      </c>
      <c r="E788" t="s">
        <v>939</v>
      </c>
      <c r="F788" t="s">
        <v>1223</v>
      </c>
      <c r="G788" t="str">
        <f t="shared" si="12"/>
        <v>new HoloCard("Conductive Quarry", Pokedex.NVT, HoloRarity.DP_REVERSE_MIRROR_HOLO, Types.Statium, Sets.Stormfront, 82),</v>
      </c>
    </row>
    <row r="789" spans="1:7" x14ac:dyDescent="0.3">
      <c r="A789">
        <v>83</v>
      </c>
      <c r="B789" t="s">
        <v>1138</v>
      </c>
      <c r="C789" t="s">
        <v>127</v>
      </c>
      <c r="D789" t="s">
        <v>129</v>
      </c>
      <c r="E789" t="s">
        <v>939</v>
      </c>
      <c r="F789" t="s">
        <v>1223</v>
      </c>
      <c r="G789" t="str">
        <f t="shared" si="12"/>
        <v>new HoloCard("Energy Link", Pokedex.NVT, HoloRarity.DP_REVERSE_MIRROR_HOLO, Types.Item, Sets.Stormfront, 83),</v>
      </c>
    </row>
    <row r="790" spans="1:7" x14ac:dyDescent="0.3">
      <c r="A790">
        <v>84</v>
      </c>
      <c r="B790" t="s">
        <v>272</v>
      </c>
      <c r="C790" t="s">
        <v>127</v>
      </c>
      <c r="D790" t="s">
        <v>129</v>
      </c>
      <c r="E790" t="s">
        <v>939</v>
      </c>
      <c r="F790" t="s">
        <v>1223</v>
      </c>
      <c r="G790" t="str">
        <f t="shared" si="12"/>
        <v>new HoloCard("Energy Switch", Pokedex.NVT, HoloRarity.DP_REVERSE_MIRROR_HOLO, Types.Item, Sets.Stormfront, 84),</v>
      </c>
    </row>
    <row r="791" spans="1:7" x14ac:dyDescent="0.3">
      <c r="A791">
        <v>85</v>
      </c>
      <c r="B791" t="s">
        <v>688</v>
      </c>
      <c r="C791" t="s">
        <v>127</v>
      </c>
      <c r="D791" t="s">
        <v>129</v>
      </c>
      <c r="E791" t="s">
        <v>939</v>
      </c>
      <c r="F791" t="s">
        <v>1223</v>
      </c>
      <c r="G791" t="str">
        <f t="shared" si="12"/>
        <v>new HoloCard("Great Ball", Pokedex.NVT, HoloRarity.DP_REVERSE_MIRROR_HOLO, Types.Item, Sets.Stormfront, 85),</v>
      </c>
    </row>
    <row r="792" spans="1:7" x14ac:dyDescent="0.3">
      <c r="A792">
        <v>86</v>
      </c>
      <c r="B792" t="s">
        <v>1139</v>
      </c>
      <c r="C792" t="s">
        <v>127</v>
      </c>
      <c r="D792" t="s">
        <v>129</v>
      </c>
      <c r="E792" t="s">
        <v>939</v>
      </c>
      <c r="F792" t="s">
        <v>1223</v>
      </c>
      <c r="G792" t="str">
        <f t="shared" si="12"/>
        <v>new HoloCard("Luxury Ball", Pokedex.NVT, HoloRarity.DP_REVERSE_MIRROR_HOLO, Types.Item, Sets.Stormfront, 86),</v>
      </c>
    </row>
    <row r="793" spans="1:7" x14ac:dyDescent="0.3">
      <c r="A793">
        <v>87</v>
      </c>
      <c r="B793" t="s">
        <v>1140</v>
      </c>
      <c r="C793" t="s">
        <v>127</v>
      </c>
      <c r="D793" t="s">
        <v>232</v>
      </c>
      <c r="E793" t="s">
        <v>939</v>
      </c>
      <c r="F793" t="s">
        <v>1223</v>
      </c>
      <c r="G793" t="str">
        <f t="shared" si="12"/>
        <v>new HoloCard("Marley's Request", Pokedex.NVT, HoloRarity.DP_REVERSE_MIRROR_HOLO, Types.Supporter, Sets.Stormfront, 87),</v>
      </c>
    </row>
    <row r="794" spans="1:7" x14ac:dyDescent="0.3">
      <c r="A794">
        <v>88</v>
      </c>
      <c r="B794" t="s">
        <v>1141</v>
      </c>
      <c r="C794" t="s">
        <v>127</v>
      </c>
      <c r="D794" t="s">
        <v>129</v>
      </c>
      <c r="E794" t="s">
        <v>939</v>
      </c>
      <c r="F794" t="s">
        <v>1223</v>
      </c>
      <c r="G794" t="str">
        <f t="shared" si="12"/>
        <v>new HoloCard("Poké Blower +", Pokedex.NVT, HoloRarity.DP_REVERSE_MIRROR_HOLO, Types.Item, Sets.Stormfront, 88),</v>
      </c>
    </row>
    <row r="795" spans="1:7" x14ac:dyDescent="0.3">
      <c r="A795">
        <v>89</v>
      </c>
      <c r="B795" t="s">
        <v>1142</v>
      </c>
      <c r="C795" t="s">
        <v>127</v>
      </c>
      <c r="D795" t="s">
        <v>129</v>
      </c>
      <c r="E795" t="s">
        <v>939</v>
      </c>
      <c r="F795" t="s">
        <v>1223</v>
      </c>
      <c r="G795" t="str">
        <f t="shared" si="12"/>
        <v>new HoloCard("Poké Drawer +", Pokedex.NVT, HoloRarity.DP_REVERSE_MIRROR_HOLO, Types.Item, Sets.Stormfront, 89),</v>
      </c>
    </row>
    <row r="796" spans="1:7" x14ac:dyDescent="0.3">
      <c r="A796">
        <v>90</v>
      </c>
      <c r="B796" t="s">
        <v>1143</v>
      </c>
      <c r="C796" t="s">
        <v>127</v>
      </c>
      <c r="D796" t="s">
        <v>129</v>
      </c>
      <c r="E796" t="s">
        <v>939</v>
      </c>
      <c r="F796" t="s">
        <v>1223</v>
      </c>
      <c r="G796" t="str">
        <f t="shared" si="12"/>
        <v>new HoloCard("Poké Healer +", Pokedex.NVT, HoloRarity.DP_REVERSE_MIRROR_HOLO, Types.Item, Sets.Stormfront, 90),</v>
      </c>
    </row>
    <row r="797" spans="1:7" x14ac:dyDescent="0.3">
      <c r="A797">
        <v>91</v>
      </c>
      <c r="B797" t="s">
        <v>1106</v>
      </c>
      <c r="C797" t="s">
        <v>127</v>
      </c>
      <c r="D797" t="s">
        <v>129</v>
      </c>
      <c r="E797" t="s">
        <v>939</v>
      </c>
      <c r="F797" t="s">
        <v>1223</v>
      </c>
      <c r="G797" t="str">
        <f t="shared" si="12"/>
        <v>new HoloCard("Premier Ball", Pokedex.NVT, HoloRarity.DP_REVERSE_MIRROR_HOLO, Types.Item, Sets.Stormfront, 91),</v>
      </c>
    </row>
    <row r="798" spans="1:7" x14ac:dyDescent="0.3">
      <c r="A798">
        <v>92</v>
      </c>
      <c r="B798" t="s">
        <v>116</v>
      </c>
      <c r="C798" t="s">
        <v>127</v>
      </c>
      <c r="D798" t="s">
        <v>129</v>
      </c>
      <c r="E798" t="s">
        <v>939</v>
      </c>
      <c r="F798" t="s">
        <v>1223</v>
      </c>
      <c r="G798" t="str">
        <f t="shared" si="12"/>
        <v>new HoloCard("Potion", Pokedex.NVT, HoloRarity.DP_REVERSE_MIRROR_HOLO, Types.Item, Sets.Stormfront, 92),</v>
      </c>
    </row>
    <row r="799" spans="1:7" x14ac:dyDescent="0.3">
      <c r="A799">
        <v>93</v>
      </c>
      <c r="B799" t="s">
        <v>229</v>
      </c>
      <c r="C799" t="s">
        <v>127</v>
      </c>
      <c r="D799" t="s">
        <v>129</v>
      </c>
      <c r="E799" t="s">
        <v>939</v>
      </c>
      <c r="F799" t="s">
        <v>1223</v>
      </c>
      <c r="G799" t="str">
        <f t="shared" si="12"/>
        <v>new HoloCard("Switch", Pokedex.NVT, HoloRarity.DP_REVERSE_MIRROR_HOLO, Types.Item, Sets.Stormfront, 93),</v>
      </c>
    </row>
    <row r="800" spans="1:7" x14ac:dyDescent="0.3">
      <c r="A800">
        <v>94</v>
      </c>
      <c r="B800" t="s">
        <v>368</v>
      </c>
      <c r="C800" t="s">
        <v>127</v>
      </c>
      <c r="D800" t="s">
        <v>128</v>
      </c>
      <c r="E800" t="s">
        <v>939</v>
      </c>
      <c r="F800" t="s">
        <v>1223</v>
      </c>
      <c r="G800" t="str">
        <f t="shared" si="12"/>
        <v>new HoloCard("Cyclone Energy", Pokedex.NVT, HoloRarity.DP_REVERSE_MIRROR_HOLO, Types.Special_Energy, Sets.Stormfront, 94),</v>
      </c>
    </row>
    <row r="801" spans="1:7" x14ac:dyDescent="0.3">
      <c r="A801">
        <v>95</v>
      </c>
      <c r="B801" t="s">
        <v>297</v>
      </c>
      <c r="C801" t="s">
        <v>127</v>
      </c>
      <c r="D801" t="s">
        <v>128</v>
      </c>
      <c r="E801" t="s">
        <v>939</v>
      </c>
      <c r="F801" t="s">
        <v>1223</v>
      </c>
      <c r="G801" t="str">
        <f t="shared" si="12"/>
        <v>new HoloCard("Warp Energy", Pokedex.NVT, HoloRarity.DP_REVERSE_MIRROR_HOLO, Types.Special_Energy, Sets.Stormfront, 95),</v>
      </c>
    </row>
    <row r="802" spans="1:7" x14ac:dyDescent="0.3">
      <c r="A802">
        <v>1</v>
      </c>
      <c r="B802" t="s">
        <v>130</v>
      </c>
      <c r="C802" t="s">
        <v>130</v>
      </c>
      <c r="D802" t="s">
        <v>11</v>
      </c>
      <c r="E802" t="s">
        <v>946</v>
      </c>
      <c r="F802" t="s">
        <v>1223</v>
      </c>
      <c r="G802" t="str">
        <f t="shared" si="12"/>
        <v>new HoloCard("Ampharos", Pokedex.Ampharos, HoloRarity.DP_REVERSE_MIRROR_HOLO, Types.Lightning, Sets.Platinum, 1),</v>
      </c>
    </row>
    <row r="803" spans="1:7" x14ac:dyDescent="0.3">
      <c r="A803">
        <v>2</v>
      </c>
      <c r="B803" t="s">
        <v>117</v>
      </c>
      <c r="C803" t="s">
        <v>117</v>
      </c>
      <c r="D803" t="s">
        <v>3</v>
      </c>
      <c r="E803" t="s">
        <v>946</v>
      </c>
      <c r="F803" t="s">
        <v>1223</v>
      </c>
      <c r="G803" t="str">
        <f t="shared" si="12"/>
        <v>new HoloCard("Blastoise", Pokedex.Blastoise, HoloRarity.DP_REVERSE_MIRROR_HOLO, Types.Water, Sets.Platinum, 2),</v>
      </c>
    </row>
    <row r="804" spans="1:7" x14ac:dyDescent="0.3">
      <c r="A804">
        <v>3</v>
      </c>
      <c r="B804" t="s">
        <v>373</v>
      </c>
      <c r="C804" t="s">
        <v>373</v>
      </c>
      <c r="D804" t="s">
        <v>5</v>
      </c>
      <c r="E804" t="s">
        <v>946</v>
      </c>
      <c r="F804" t="s">
        <v>1223</v>
      </c>
      <c r="G804" t="str">
        <f t="shared" si="12"/>
        <v>new HoloCard("Blaziken", Pokedex.Blaziken, HoloRarity.DP_REVERSE_MIRROR_HOLO, Types.Fire, Sets.Platinum, 3),</v>
      </c>
    </row>
    <row r="805" spans="1:7" x14ac:dyDescent="0.3">
      <c r="A805">
        <v>4</v>
      </c>
      <c r="B805" t="s">
        <v>375</v>
      </c>
      <c r="C805" t="s">
        <v>375</v>
      </c>
      <c r="D805" t="s">
        <v>8</v>
      </c>
      <c r="E805" t="s">
        <v>946</v>
      </c>
      <c r="F805" t="s">
        <v>1223</v>
      </c>
      <c r="G805" t="str">
        <f t="shared" si="12"/>
        <v>new HoloCard("Delcatty", Pokedex.Delcatty, HoloRarity.DP_REVERSE_MIRROR_HOLO, Types.Colorless, Sets.Platinum, 4),</v>
      </c>
    </row>
    <row r="806" spans="1:7" x14ac:dyDescent="0.3">
      <c r="A806">
        <v>5</v>
      </c>
      <c r="B806" t="s">
        <v>881</v>
      </c>
      <c r="C806" t="s">
        <v>881</v>
      </c>
      <c r="D806" t="s">
        <v>143</v>
      </c>
      <c r="E806" t="s">
        <v>946</v>
      </c>
      <c r="F806" t="s">
        <v>1223</v>
      </c>
      <c r="G806" t="str">
        <f t="shared" si="12"/>
        <v>new HoloCard("Dialga", Pokedex.Dialga, HoloRarity.DP_REVERSE_MIRROR_HOLO, Types.Metal, Sets.Platinum, 5),</v>
      </c>
    </row>
    <row r="807" spans="1:7" x14ac:dyDescent="0.3">
      <c r="A807">
        <v>6</v>
      </c>
      <c r="B807" t="s">
        <v>881</v>
      </c>
      <c r="C807" t="s">
        <v>881</v>
      </c>
      <c r="D807" t="s">
        <v>143</v>
      </c>
      <c r="E807" t="s">
        <v>946</v>
      </c>
      <c r="F807" t="s">
        <v>1223</v>
      </c>
      <c r="G807" t="str">
        <f t="shared" si="12"/>
        <v>new HoloCard("Dialga", Pokedex.Dialga, HoloRarity.DP_REVERSE_MIRROR_HOLO, Types.Metal, Sets.Platinum, 6),</v>
      </c>
    </row>
    <row r="808" spans="1:7" x14ac:dyDescent="0.3">
      <c r="A808">
        <v>7</v>
      </c>
      <c r="B808" t="s">
        <v>940</v>
      </c>
      <c r="C808" t="s">
        <v>881</v>
      </c>
      <c r="D808" t="s">
        <v>143</v>
      </c>
      <c r="E808" t="s">
        <v>946</v>
      </c>
      <c r="F808" t="s">
        <v>1223</v>
      </c>
      <c r="G808" t="str">
        <f t="shared" si="12"/>
        <v>new HoloCard("Dialga Pokémon G", Pokedex.Dialga, HoloRarity.DP_REVERSE_MIRROR_HOLO, Types.Metal, Sets.Platinum, 7),</v>
      </c>
    </row>
    <row r="809" spans="1:7" x14ac:dyDescent="0.3">
      <c r="A809">
        <v>8</v>
      </c>
      <c r="B809" t="s">
        <v>377</v>
      </c>
      <c r="C809" t="s">
        <v>377</v>
      </c>
      <c r="D809" t="s">
        <v>1</v>
      </c>
      <c r="E809" t="s">
        <v>946</v>
      </c>
      <c r="F809" t="s">
        <v>1223</v>
      </c>
      <c r="G809" t="str">
        <f t="shared" si="12"/>
        <v>new HoloCard("Gardevoir", Pokedex.Gardevoir, HoloRarity.DP_REVERSE_MIRROR_HOLO, Types.Psychic, Sets.Platinum, 8),</v>
      </c>
    </row>
    <row r="810" spans="1:7" x14ac:dyDescent="0.3">
      <c r="A810">
        <v>9</v>
      </c>
      <c r="B810" t="s">
        <v>930</v>
      </c>
      <c r="C810" t="s">
        <v>930</v>
      </c>
      <c r="D810" t="s">
        <v>1</v>
      </c>
      <c r="E810" t="s">
        <v>946</v>
      </c>
      <c r="F810" t="s">
        <v>1223</v>
      </c>
      <c r="G810" t="str">
        <f t="shared" si="12"/>
        <v>new HoloCard("Giratina", Pokedex.Giratina, HoloRarity.DP_REVERSE_MIRROR_HOLO, Types.Psychic, Sets.Platinum, 9),</v>
      </c>
    </row>
    <row r="811" spans="1:7" x14ac:dyDescent="0.3">
      <c r="A811">
        <v>10</v>
      </c>
      <c r="B811" t="s">
        <v>930</v>
      </c>
      <c r="C811" t="s">
        <v>930</v>
      </c>
      <c r="D811" t="s">
        <v>1</v>
      </c>
      <c r="E811" t="s">
        <v>946</v>
      </c>
      <c r="F811" t="s">
        <v>1223</v>
      </c>
      <c r="G811" t="str">
        <f t="shared" si="12"/>
        <v>new HoloCard("Giratina", Pokedex.Giratina, HoloRarity.DP_REVERSE_MIRROR_HOLO, Types.Psychic, Sets.Platinum, 10),</v>
      </c>
    </row>
    <row r="812" spans="1:7" x14ac:dyDescent="0.3">
      <c r="A812">
        <v>11</v>
      </c>
      <c r="B812" t="s">
        <v>379</v>
      </c>
      <c r="C812" t="s">
        <v>379</v>
      </c>
      <c r="D812" t="s">
        <v>11</v>
      </c>
      <c r="E812" t="s">
        <v>946</v>
      </c>
      <c r="F812" t="s">
        <v>1223</v>
      </c>
      <c r="G812" t="str">
        <f t="shared" si="12"/>
        <v>new HoloCard("Manectric", Pokedex.Manectric, HoloRarity.DP_REVERSE_MIRROR_HOLO, Types.Lightning, Sets.Platinum, 11),</v>
      </c>
    </row>
    <row r="813" spans="1:7" x14ac:dyDescent="0.3">
      <c r="A813">
        <v>12</v>
      </c>
      <c r="B813" t="s">
        <v>941</v>
      </c>
      <c r="C813" t="s">
        <v>891</v>
      </c>
      <c r="D813" t="s">
        <v>3</v>
      </c>
      <c r="E813" t="s">
        <v>946</v>
      </c>
      <c r="F813" t="s">
        <v>1223</v>
      </c>
      <c r="G813" t="str">
        <f t="shared" si="12"/>
        <v>new HoloCard("Palkia Pokémon G", Pokedex.Palkia, HoloRarity.DP_REVERSE_MIRROR_HOLO, Types.Water, Sets.Platinum, 12),</v>
      </c>
    </row>
    <row r="814" spans="1:7" x14ac:dyDescent="0.3">
      <c r="A814">
        <v>13</v>
      </c>
      <c r="B814" t="s">
        <v>942</v>
      </c>
      <c r="C814" t="s">
        <v>942</v>
      </c>
      <c r="D814" t="s">
        <v>18</v>
      </c>
      <c r="E814" t="s">
        <v>946</v>
      </c>
      <c r="F814" t="s">
        <v>1223</v>
      </c>
      <c r="G814" t="str">
        <f t="shared" si="12"/>
        <v>new HoloCard("Rampardos", Pokedex.Rampardos, HoloRarity.DP_REVERSE_MIRROR_HOLO, Types.Fighting, Sets.Platinum, 13),</v>
      </c>
    </row>
    <row r="815" spans="1:7" x14ac:dyDescent="0.3">
      <c r="A815">
        <v>14</v>
      </c>
      <c r="B815" t="s">
        <v>943</v>
      </c>
      <c r="C815" t="s">
        <v>943</v>
      </c>
      <c r="D815" t="s">
        <v>22</v>
      </c>
      <c r="E815" t="s">
        <v>946</v>
      </c>
      <c r="F815" t="s">
        <v>1223</v>
      </c>
      <c r="G815" t="str">
        <f t="shared" si="12"/>
        <v>new HoloCard("Shaymin", Pokedex.Shaymin, HoloRarity.DP_REVERSE_MIRROR_HOLO, Types.Grass, Sets.Platinum, 14),</v>
      </c>
    </row>
    <row r="816" spans="1:7" x14ac:dyDescent="0.3">
      <c r="A816">
        <v>15</v>
      </c>
      <c r="B816" t="s">
        <v>943</v>
      </c>
      <c r="C816" t="s">
        <v>943</v>
      </c>
      <c r="D816" t="s">
        <v>22</v>
      </c>
      <c r="E816" t="s">
        <v>946</v>
      </c>
      <c r="F816" t="s">
        <v>1223</v>
      </c>
      <c r="G816" t="str">
        <f t="shared" si="12"/>
        <v>new HoloCard("Shaymin", Pokedex.Shaymin, HoloRarity.DP_REVERSE_MIRROR_HOLO, Types.Grass, Sets.Platinum, 15),</v>
      </c>
    </row>
    <row r="817" spans="1:7" x14ac:dyDescent="0.3">
      <c r="A817">
        <v>16</v>
      </c>
      <c r="B817" t="s">
        <v>382</v>
      </c>
      <c r="C817" t="s">
        <v>382</v>
      </c>
      <c r="D817" t="s">
        <v>8</v>
      </c>
      <c r="E817" t="s">
        <v>946</v>
      </c>
      <c r="F817" t="s">
        <v>1223</v>
      </c>
      <c r="G817" t="str">
        <f t="shared" si="12"/>
        <v>new HoloCard("Slaking", Pokedex.Slaking, HoloRarity.DP_REVERSE_MIRROR_HOLO, Types.Colorless, Sets.Platinum, 16),</v>
      </c>
    </row>
    <row r="818" spans="1:7" x14ac:dyDescent="0.3">
      <c r="A818">
        <v>17</v>
      </c>
      <c r="B818" t="s">
        <v>944</v>
      </c>
      <c r="C818" t="s">
        <v>945</v>
      </c>
      <c r="D818" t="s">
        <v>146</v>
      </c>
      <c r="E818" t="s">
        <v>946</v>
      </c>
      <c r="F818" t="s">
        <v>1223</v>
      </c>
      <c r="G818" t="str">
        <f t="shared" si="12"/>
        <v>new HoloCard("Weavile Pokémon G", Pokedex.Weavile, HoloRarity.DP_REVERSE_MIRROR_HOLO, Types.Darkness, Sets.Platinum, 17),</v>
      </c>
    </row>
    <row r="819" spans="1:7" x14ac:dyDescent="0.3">
      <c r="A819">
        <v>18</v>
      </c>
      <c r="B819" t="s">
        <v>403</v>
      </c>
      <c r="C819" t="s">
        <v>403</v>
      </c>
      <c r="D819" t="s">
        <v>8</v>
      </c>
      <c r="E819" t="s">
        <v>946</v>
      </c>
      <c r="F819" t="s">
        <v>1223</v>
      </c>
      <c r="G819" t="str">
        <f t="shared" si="12"/>
        <v>new HoloCard("Altaria", Pokedex.Altaria, HoloRarity.DP_REVERSE_MIRROR_HOLO, Types.Colorless, Sets.Platinum, 18),</v>
      </c>
    </row>
    <row r="820" spans="1:7" x14ac:dyDescent="0.3">
      <c r="A820">
        <v>19</v>
      </c>
      <c r="B820" t="s">
        <v>432</v>
      </c>
      <c r="C820" t="s">
        <v>432</v>
      </c>
      <c r="D820" t="s">
        <v>1</v>
      </c>
      <c r="E820" t="s">
        <v>946</v>
      </c>
      <c r="F820" t="s">
        <v>1223</v>
      </c>
      <c r="G820" t="str">
        <f t="shared" si="12"/>
        <v>new HoloCard("Banette", Pokedex.Banette, HoloRarity.DP_REVERSE_MIRROR_HOLO, Types.Psychic, Sets.Platinum, 19),</v>
      </c>
    </row>
    <row r="821" spans="1:7" x14ac:dyDescent="0.3">
      <c r="A821">
        <v>20</v>
      </c>
      <c r="B821" t="s">
        <v>956</v>
      </c>
      <c r="C821" t="s">
        <v>956</v>
      </c>
      <c r="D821" t="s">
        <v>143</v>
      </c>
      <c r="E821" t="s">
        <v>946</v>
      </c>
      <c r="F821" t="s">
        <v>1223</v>
      </c>
      <c r="G821" t="str">
        <f t="shared" si="12"/>
        <v>new HoloCard("Bastiodon", Pokedex.Bastiodon, HoloRarity.DP_REVERSE_MIRROR_HOLO, Types.Metal, Sets.Platinum, 20),</v>
      </c>
    </row>
    <row r="822" spans="1:7" x14ac:dyDescent="0.3">
      <c r="A822">
        <v>21</v>
      </c>
      <c r="B822" t="s">
        <v>372</v>
      </c>
      <c r="C822" t="s">
        <v>372</v>
      </c>
      <c r="D822" t="s">
        <v>22</v>
      </c>
      <c r="E822" t="s">
        <v>946</v>
      </c>
      <c r="F822" t="s">
        <v>1223</v>
      </c>
      <c r="G822" t="str">
        <f t="shared" si="12"/>
        <v>new HoloCard("Beautifly", Pokedex.Beautifly, HoloRarity.DP_REVERSE_MIRROR_HOLO, Types.Grass, Sets.Platinum, 21),</v>
      </c>
    </row>
    <row r="823" spans="1:7" x14ac:dyDescent="0.3">
      <c r="A823">
        <v>22</v>
      </c>
      <c r="B823" t="s">
        <v>154</v>
      </c>
      <c r="C823" t="s">
        <v>154</v>
      </c>
      <c r="D823" t="s">
        <v>8</v>
      </c>
      <c r="E823" t="s">
        <v>946</v>
      </c>
      <c r="F823" t="s">
        <v>1223</v>
      </c>
      <c r="G823" t="str">
        <f t="shared" si="12"/>
        <v>new HoloCard("Blissey", Pokedex.Blissey, HoloRarity.DP_REVERSE_MIRROR_HOLO, Types.Colorless, Sets.Platinum, 22),</v>
      </c>
    </row>
    <row r="824" spans="1:7" x14ac:dyDescent="0.3">
      <c r="A824">
        <v>23</v>
      </c>
      <c r="B824" t="s">
        <v>881</v>
      </c>
      <c r="C824" t="s">
        <v>881</v>
      </c>
      <c r="D824" t="s">
        <v>143</v>
      </c>
      <c r="E824" t="s">
        <v>946</v>
      </c>
      <c r="F824" t="s">
        <v>1223</v>
      </c>
      <c r="G824" t="str">
        <f t="shared" si="12"/>
        <v>new HoloCard("Dialga", Pokedex.Dialga, HoloRarity.DP_REVERSE_MIRROR_HOLO, Types.Metal, Sets.Platinum, 23),</v>
      </c>
    </row>
    <row r="825" spans="1:7" x14ac:dyDescent="0.3">
      <c r="A825">
        <v>24</v>
      </c>
      <c r="B825" t="s">
        <v>134</v>
      </c>
      <c r="C825" t="s">
        <v>134</v>
      </c>
      <c r="D825" t="s">
        <v>18</v>
      </c>
      <c r="E825" t="s">
        <v>946</v>
      </c>
      <c r="F825" t="s">
        <v>1223</v>
      </c>
      <c r="G825" t="str">
        <f t="shared" si="12"/>
        <v>new HoloCard("Dugtrio", Pokedex.Dugtrio, HoloRarity.DP_REVERSE_MIRROR_HOLO, Types.Fighting, Sets.Platinum, 24),</v>
      </c>
    </row>
    <row r="826" spans="1:7" x14ac:dyDescent="0.3">
      <c r="A826">
        <v>25</v>
      </c>
      <c r="B826" t="s">
        <v>376</v>
      </c>
      <c r="C826" t="s">
        <v>376</v>
      </c>
      <c r="D826" t="s">
        <v>1</v>
      </c>
      <c r="E826" t="s">
        <v>946</v>
      </c>
      <c r="F826" t="s">
        <v>1223</v>
      </c>
      <c r="G826" t="str">
        <f t="shared" si="12"/>
        <v>new HoloCard("Dustox", Pokedex.Dustox, HoloRarity.DP_REVERSE_MIRROR_HOLO, Types.Psychic, Sets.Platinum, 25),</v>
      </c>
    </row>
    <row r="827" spans="1:7" x14ac:dyDescent="0.3">
      <c r="A827">
        <v>26</v>
      </c>
      <c r="B827" t="s">
        <v>884</v>
      </c>
      <c r="C827" t="s">
        <v>884</v>
      </c>
      <c r="D827" t="s">
        <v>3</v>
      </c>
      <c r="E827" t="s">
        <v>946</v>
      </c>
      <c r="F827" t="s">
        <v>1223</v>
      </c>
      <c r="G827" t="str">
        <f t="shared" si="12"/>
        <v>new HoloCard("Empoleon", Pokedex.Empoleon, HoloRarity.DP_REVERSE_MIRROR_HOLO, Types.Water, Sets.Platinum, 26),</v>
      </c>
    </row>
    <row r="828" spans="1:7" x14ac:dyDescent="0.3">
      <c r="A828">
        <v>27</v>
      </c>
      <c r="B828" t="s">
        <v>930</v>
      </c>
      <c r="C828" t="s">
        <v>930</v>
      </c>
      <c r="D828" t="s">
        <v>1</v>
      </c>
      <c r="E828" t="s">
        <v>946</v>
      </c>
      <c r="F828" t="s">
        <v>1223</v>
      </c>
      <c r="G828" t="str">
        <f t="shared" si="12"/>
        <v>new HoloCard("Giratina", Pokedex.Giratina, HoloRarity.DP_REVERSE_MIRROR_HOLO, Types.Psychic, Sets.Platinum, 27),</v>
      </c>
    </row>
    <row r="829" spans="1:7" x14ac:dyDescent="0.3">
      <c r="A829">
        <v>28</v>
      </c>
      <c r="B829" t="s">
        <v>930</v>
      </c>
      <c r="C829" t="s">
        <v>930</v>
      </c>
      <c r="D829" t="s">
        <v>1</v>
      </c>
      <c r="E829" t="s">
        <v>946</v>
      </c>
      <c r="F829" t="s">
        <v>1223</v>
      </c>
      <c r="G829" t="str">
        <f t="shared" si="12"/>
        <v>new HoloCard("Giratina", Pokedex.Giratina, HoloRarity.DP_REVERSE_MIRROR_HOLO, Types.Psychic, Sets.Platinum, 28),</v>
      </c>
    </row>
    <row r="830" spans="1:7" x14ac:dyDescent="0.3">
      <c r="A830">
        <v>29</v>
      </c>
      <c r="B830" t="s">
        <v>49</v>
      </c>
      <c r="C830" t="s">
        <v>49</v>
      </c>
      <c r="D830" t="s">
        <v>3</v>
      </c>
      <c r="E830" t="s">
        <v>946</v>
      </c>
      <c r="F830" t="s">
        <v>1223</v>
      </c>
      <c r="G830" t="str">
        <f t="shared" si="12"/>
        <v>new HoloCard("Golduck", Pokedex.Golduck, HoloRarity.DP_REVERSE_MIRROR_HOLO, Types.Water, Sets.Platinum, 29),</v>
      </c>
    </row>
    <row r="831" spans="1:7" x14ac:dyDescent="0.3">
      <c r="A831">
        <v>30</v>
      </c>
      <c r="B831" t="s">
        <v>1144</v>
      </c>
      <c r="C831" t="s">
        <v>16</v>
      </c>
      <c r="D831" t="s">
        <v>3</v>
      </c>
      <c r="E831" t="s">
        <v>946</v>
      </c>
      <c r="F831" t="s">
        <v>1223</v>
      </c>
      <c r="G831" t="str">
        <f t="shared" si="12"/>
        <v>new HoloCard("Gyarados Pokémon G", Pokedex.Gyarados, HoloRarity.DP_REVERSE_MIRROR_HOLO, Types.Water, Sets.Platinum, 30),</v>
      </c>
    </row>
    <row r="832" spans="1:7" x14ac:dyDescent="0.3">
      <c r="A832">
        <v>31</v>
      </c>
      <c r="B832" t="s">
        <v>885</v>
      </c>
      <c r="C832" t="s">
        <v>885</v>
      </c>
      <c r="D832" t="s">
        <v>5</v>
      </c>
      <c r="E832" t="s">
        <v>946</v>
      </c>
      <c r="F832" t="s">
        <v>1223</v>
      </c>
      <c r="G832" t="str">
        <f t="shared" si="12"/>
        <v>new HoloCard("Infernape", Pokedex.Infernape, HoloRarity.DP_REVERSE_MIRROR_HOLO, Types.Fire, Sets.Platinum, 31),</v>
      </c>
    </row>
    <row r="833" spans="1:7" x14ac:dyDescent="0.3">
      <c r="A833">
        <v>32</v>
      </c>
      <c r="B833" t="s">
        <v>1068</v>
      </c>
      <c r="C833" t="s">
        <v>1068</v>
      </c>
      <c r="D833" t="s">
        <v>22</v>
      </c>
      <c r="E833" t="s">
        <v>946</v>
      </c>
      <c r="F833" t="s">
        <v>1223</v>
      </c>
      <c r="G833" t="str">
        <f t="shared" si="12"/>
        <v>new HoloCard("Kricketune", Pokedex.Kricketune, HoloRarity.DP_REVERSE_MIRROR_HOLO, Types.Grass, Sets.Platinum, 32),</v>
      </c>
    </row>
    <row r="834" spans="1:7" x14ac:dyDescent="0.3">
      <c r="A834">
        <v>33</v>
      </c>
      <c r="B834" t="s">
        <v>912</v>
      </c>
      <c r="C834" t="s">
        <v>912</v>
      </c>
      <c r="D834" t="s">
        <v>8</v>
      </c>
      <c r="E834" t="s">
        <v>946</v>
      </c>
      <c r="F834" t="s">
        <v>1223</v>
      </c>
      <c r="G834" t="str">
        <f t="shared" ref="G834:G897" si="13">"new HoloCard(""" &amp; B834 &amp; """, Pokedex." &amp; C834 &amp; ", HoloRarity." &amp; F834 &amp; ", Types." &amp; D834 &amp; ", Sets." &amp; E834 &amp; ", " &amp; A834 &amp; "),"</f>
        <v>new HoloCard("Lickilicky", Pokedex.Lickilicky, HoloRarity.DP_REVERSE_MIRROR_HOLO, Types.Colorless, Sets.Platinum, 33),</v>
      </c>
    </row>
    <row r="835" spans="1:7" x14ac:dyDescent="0.3">
      <c r="A835">
        <v>34</v>
      </c>
      <c r="B835" t="s">
        <v>392</v>
      </c>
      <c r="C835" t="s">
        <v>392</v>
      </c>
      <c r="D835" t="s">
        <v>22</v>
      </c>
      <c r="E835" t="s">
        <v>946</v>
      </c>
      <c r="F835" t="s">
        <v>1223</v>
      </c>
      <c r="G835" t="str">
        <f t="shared" si="13"/>
        <v>new HoloCard("Ludicolo", Pokedex.Ludicolo, HoloRarity.DP_REVERSE_MIRROR_HOLO, Types.Grass, Sets.Platinum, 34),</v>
      </c>
    </row>
    <row r="836" spans="1:7" x14ac:dyDescent="0.3">
      <c r="A836">
        <v>35</v>
      </c>
      <c r="B836" t="s">
        <v>501</v>
      </c>
      <c r="C836" t="s">
        <v>501</v>
      </c>
      <c r="D836" t="s">
        <v>3</v>
      </c>
      <c r="E836" t="s">
        <v>946</v>
      </c>
      <c r="F836" t="s">
        <v>1223</v>
      </c>
      <c r="G836" t="str">
        <f t="shared" si="13"/>
        <v>new HoloCard("Luvdisc", Pokedex.Luvdisc, HoloRarity.DP_REVERSE_MIRROR_HOLO, Types.Water, Sets.Platinum, 35),</v>
      </c>
    </row>
    <row r="837" spans="1:7" x14ac:dyDescent="0.3">
      <c r="A837">
        <v>36</v>
      </c>
      <c r="B837" t="s">
        <v>23</v>
      </c>
      <c r="C837" t="s">
        <v>23</v>
      </c>
      <c r="D837" t="s">
        <v>5</v>
      </c>
      <c r="E837" t="s">
        <v>946</v>
      </c>
      <c r="F837" t="s">
        <v>1223</v>
      </c>
      <c r="G837" t="str">
        <f t="shared" si="13"/>
        <v>new HoloCard("Ninetales", Pokedex.Ninetales, HoloRarity.DP_REVERSE_MIRROR_HOLO, Types.Fire, Sets.Platinum, 36),</v>
      </c>
    </row>
    <row r="838" spans="1:7" x14ac:dyDescent="0.3">
      <c r="A838">
        <v>37</v>
      </c>
      <c r="B838" t="s">
        <v>891</v>
      </c>
      <c r="C838" t="s">
        <v>891</v>
      </c>
      <c r="D838" t="s">
        <v>3</v>
      </c>
      <c r="E838" t="s">
        <v>946</v>
      </c>
      <c r="F838" t="s">
        <v>1223</v>
      </c>
      <c r="G838" t="str">
        <f t="shared" si="13"/>
        <v>new HoloCard("Palkia", Pokedex.Palkia, HoloRarity.DP_REVERSE_MIRROR_HOLO, Types.Water, Sets.Platinum, 37),</v>
      </c>
    </row>
    <row r="839" spans="1:7" x14ac:dyDescent="0.3">
      <c r="A839">
        <v>38</v>
      </c>
      <c r="B839" t="s">
        <v>943</v>
      </c>
      <c r="C839" t="s">
        <v>943</v>
      </c>
      <c r="D839" t="s">
        <v>22</v>
      </c>
      <c r="E839" t="s">
        <v>946</v>
      </c>
      <c r="F839" t="s">
        <v>1223</v>
      </c>
      <c r="G839" t="str">
        <f t="shared" si="13"/>
        <v>new HoloCard("Shaymin", Pokedex.Shaymin, HoloRarity.DP_REVERSE_MIRROR_HOLO, Types.Grass, Sets.Platinum, 38),</v>
      </c>
    </row>
    <row r="840" spans="1:7" x14ac:dyDescent="0.3">
      <c r="A840">
        <v>39</v>
      </c>
      <c r="B840" t="s">
        <v>896</v>
      </c>
      <c r="C840" t="s">
        <v>896</v>
      </c>
      <c r="D840" t="s">
        <v>22</v>
      </c>
      <c r="E840" t="s">
        <v>946</v>
      </c>
      <c r="F840" t="s">
        <v>1223</v>
      </c>
      <c r="G840" t="str">
        <f t="shared" si="13"/>
        <v>new HoloCard("Torterra", Pokedex.Torterra, HoloRarity.DP_REVERSE_MIRROR_HOLO, Types.Grass, Sets.Platinum, 39),</v>
      </c>
    </row>
    <row r="841" spans="1:7" x14ac:dyDescent="0.3">
      <c r="A841">
        <v>40</v>
      </c>
      <c r="B841" t="s">
        <v>1145</v>
      </c>
      <c r="C841" t="s">
        <v>969</v>
      </c>
      <c r="D841" t="s">
        <v>1</v>
      </c>
      <c r="E841" t="s">
        <v>946</v>
      </c>
      <c r="F841" t="s">
        <v>1223</v>
      </c>
      <c r="G841" t="str">
        <f t="shared" si="13"/>
        <v>new HoloCard("Toxicroak Pokémon G", Pokedex.Toxicroak, HoloRarity.DP_REVERSE_MIRROR_HOLO, Types.Psychic, Sets.Platinum, 40),</v>
      </c>
    </row>
    <row r="842" spans="1:7" x14ac:dyDescent="0.3">
      <c r="A842">
        <v>41</v>
      </c>
      <c r="B842" t="s">
        <v>1146</v>
      </c>
      <c r="C842" t="s">
        <v>901</v>
      </c>
      <c r="D842" t="s">
        <v>143</v>
      </c>
      <c r="E842" t="s">
        <v>946</v>
      </c>
      <c r="F842" t="s">
        <v>1223</v>
      </c>
      <c r="G842" t="str">
        <f t="shared" si="13"/>
        <v>new HoloCard("Bronzong Pokémon G", Pokedex.Bronzong, HoloRarity.DP_REVERSE_MIRROR_HOLO, Types.Metal, Sets.Platinum, 41),</v>
      </c>
    </row>
    <row r="843" spans="1:7" x14ac:dyDescent="0.3">
      <c r="A843">
        <v>42</v>
      </c>
      <c r="B843" t="s">
        <v>389</v>
      </c>
      <c r="C843" t="s">
        <v>389</v>
      </c>
      <c r="D843" t="s">
        <v>22</v>
      </c>
      <c r="E843" t="s">
        <v>946</v>
      </c>
      <c r="F843" t="s">
        <v>1223</v>
      </c>
      <c r="G843" t="str">
        <f t="shared" si="13"/>
        <v>new HoloCard("Cacturne", Pokedex.Cacturne, HoloRarity.DP_REVERSE_MIRROR_HOLO, Types.Grass, Sets.Platinum, 42),</v>
      </c>
    </row>
    <row r="844" spans="1:7" x14ac:dyDescent="0.3">
      <c r="A844">
        <v>43</v>
      </c>
      <c r="B844" t="s">
        <v>1037</v>
      </c>
      <c r="C844" t="s">
        <v>1037</v>
      </c>
      <c r="D844" t="s">
        <v>22</v>
      </c>
      <c r="E844" t="s">
        <v>946</v>
      </c>
      <c r="F844" t="s">
        <v>1223</v>
      </c>
      <c r="G844" t="str">
        <f t="shared" si="13"/>
        <v>new HoloCard("Carnivine", Pokedex.Carnivine, HoloRarity.DP_REVERSE_MIRROR_HOLO, Types.Grass, Sets.Platinum, 43),</v>
      </c>
    </row>
    <row r="845" spans="1:7" x14ac:dyDescent="0.3">
      <c r="A845">
        <v>44</v>
      </c>
      <c r="B845" t="s">
        <v>532</v>
      </c>
      <c r="C845" t="s">
        <v>532</v>
      </c>
      <c r="D845" t="s">
        <v>22</v>
      </c>
      <c r="E845" t="s">
        <v>946</v>
      </c>
      <c r="F845" t="s">
        <v>1223</v>
      </c>
      <c r="G845" t="str">
        <f t="shared" si="13"/>
        <v>new HoloCard("Cascoon", Pokedex.Cascoon, HoloRarity.DP_REVERSE_MIRROR_HOLO, Types.Grass, Sets.Platinum, 44),</v>
      </c>
    </row>
    <row r="846" spans="1:7" x14ac:dyDescent="0.3">
      <c r="A846">
        <v>45</v>
      </c>
      <c r="B846" t="s">
        <v>523</v>
      </c>
      <c r="C846" t="s">
        <v>523</v>
      </c>
      <c r="D846" t="s">
        <v>5</v>
      </c>
      <c r="E846" t="s">
        <v>946</v>
      </c>
      <c r="F846" t="s">
        <v>1223</v>
      </c>
      <c r="G846" t="str">
        <f t="shared" si="13"/>
        <v>new HoloCard("Combusken", Pokedex.Combusken, HoloRarity.DP_REVERSE_MIRROR_HOLO, Types.Fire, Sets.Platinum, 45),</v>
      </c>
    </row>
    <row r="847" spans="1:7" x14ac:dyDescent="0.3">
      <c r="A847">
        <v>46</v>
      </c>
      <c r="B847" t="s">
        <v>1070</v>
      </c>
      <c r="C847" t="s">
        <v>1070</v>
      </c>
      <c r="D847" t="s">
        <v>18</v>
      </c>
      <c r="E847" t="s">
        <v>946</v>
      </c>
      <c r="F847" t="s">
        <v>1223</v>
      </c>
      <c r="G847" t="str">
        <f t="shared" si="13"/>
        <v>new HoloCard("Cranidos", Pokedex.Cranidos, HoloRarity.DP_REVERSE_MIRROR_HOLO, Types.Fighting, Sets.Platinum, 46),</v>
      </c>
    </row>
    <row r="848" spans="1:7" x14ac:dyDescent="0.3">
      <c r="A848">
        <v>47</v>
      </c>
      <c r="B848" t="s">
        <v>1147</v>
      </c>
      <c r="C848" t="s">
        <v>171</v>
      </c>
      <c r="D848" t="s">
        <v>1</v>
      </c>
      <c r="E848" t="s">
        <v>946</v>
      </c>
      <c r="F848" t="s">
        <v>1223</v>
      </c>
      <c r="G848" t="str">
        <f t="shared" si="13"/>
        <v>new HoloCard("Crobat Pokémon G", Pokedex.Crobat, HoloRarity.DP_REVERSE_MIRROR_HOLO, Types.Psychic, Sets.Platinum, 47),</v>
      </c>
    </row>
    <row r="849" spans="1:7" x14ac:dyDescent="0.3">
      <c r="A849">
        <v>48</v>
      </c>
      <c r="B849" t="s">
        <v>184</v>
      </c>
      <c r="C849" t="s">
        <v>184</v>
      </c>
      <c r="D849" t="s">
        <v>11</v>
      </c>
      <c r="E849" t="s">
        <v>946</v>
      </c>
      <c r="F849" t="s">
        <v>1223</v>
      </c>
      <c r="G849" t="str">
        <f t="shared" si="13"/>
        <v>new HoloCard("Flaaffy", Pokedex.Flaaffy, HoloRarity.DP_REVERSE_MIRROR_HOLO, Types.Lightning, Sets.Platinum, 48),</v>
      </c>
    </row>
    <row r="850" spans="1:7" x14ac:dyDescent="0.3">
      <c r="A850">
        <v>49</v>
      </c>
      <c r="B850" t="s">
        <v>972</v>
      </c>
      <c r="C850" t="s">
        <v>972</v>
      </c>
      <c r="D850" t="s">
        <v>22</v>
      </c>
      <c r="E850" t="s">
        <v>946</v>
      </c>
      <c r="F850" t="s">
        <v>1223</v>
      </c>
      <c r="G850" t="str">
        <f t="shared" si="13"/>
        <v>new HoloCard("Grotle", Pokedex.Grotle, HoloRarity.DP_REVERSE_MIRROR_HOLO, Types.Grass, Sets.Platinum, 49),</v>
      </c>
    </row>
    <row r="851" spans="1:7" x14ac:dyDescent="0.3">
      <c r="A851">
        <v>50</v>
      </c>
      <c r="B851" t="s">
        <v>1148</v>
      </c>
      <c r="C851" t="s">
        <v>157</v>
      </c>
      <c r="D851" t="s">
        <v>5</v>
      </c>
      <c r="E851" t="s">
        <v>946</v>
      </c>
      <c r="F851" t="s">
        <v>1223</v>
      </c>
      <c r="G851" t="str">
        <f t="shared" si="13"/>
        <v>new HoloCard("Houndoom Pokémon G", Pokedex.Houndoom, HoloRarity.DP_REVERSE_MIRROR_HOLO, Types.Fire, Sets.Platinum, 50),</v>
      </c>
    </row>
    <row r="852" spans="1:7" x14ac:dyDescent="0.3">
      <c r="A852">
        <v>51</v>
      </c>
      <c r="B852" t="s">
        <v>535</v>
      </c>
      <c r="C852" t="s">
        <v>535</v>
      </c>
      <c r="D852" t="s">
        <v>1</v>
      </c>
      <c r="E852" t="s">
        <v>946</v>
      </c>
      <c r="F852" t="s">
        <v>1223</v>
      </c>
      <c r="G852" t="str">
        <f t="shared" si="13"/>
        <v>new HoloCard("Kirlia", Pokedex.Kirlia, HoloRarity.DP_REVERSE_MIRROR_HOLO, Types.Psychic, Sets.Platinum, 51),</v>
      </c>
    </row>
    <row r="853" spans="1:7" x14ac:dyDescent="0.3">
      <c r="A853">
        <v>52</v>
      </c>
      <c r="B853" t="s">
        <v>582</v>
      </c>
      <c r="C853" t="s">
        <v>582</v>
      </c>
      <c r="D853" t="s">
        <v>22</v>
      </c>
      <c r="E853" t="s">
        <v>946</v>
      </c>
      <c r="F853" t="s">
        <v>1223</v>
      </c>
      <c r="G853" t="str">
        <f t="shared" si="13"/>
        <v>new HoloCard("Lombre", Pokedex.Lombre, HoloRarity.DP_REVERSE_MIRROR_HOLO, Types.Grass, Sets.Platinum, 52),</v>
      </c>
    </row>
    <row r="854" spans="1:7" x14ac:dyDescent="0.3">
      <c r="A854">
        <v>53</v>
      </c>
      <c r="B854" t="s">
        <v>886</v>
      </c>
      <c r="C854" t="s">
        <v>886</v>
      </c>
      <c r="D854" t="s">
        <v>143</v>
      </c>
      <c r="E854" t="s">
        <v>946</v>
      </c>
      <c r="F854" t="s">
        <v>1223</v>
      </c>
      <c r="G854" t="str">
        <f t="shared" si="13"/>
        <v>new HoloCard("Lucario", Pokedex.Lucario, HoloRarity.DP_REVERSE_MIRROR_HOLO, Types.Metal, Sets.Platinum, 53),</v>
      </c>
    </row>
    <row r="855" spans="1:7" x14ac:dyDescent="0.3">
      <c r="A855">
        <v>54</v>
      </c>
      <c r="B855" t="s">
        <v>380</v>
      </c>
      <c r="C855" t="s">
        <v>380</v>
      </c>
      <c r="D855" t="s">
        <v>146</v>
      </c>
      <c r="E855" t="s">
        <v>946</v>
      </c>
      <c r="F855" t="s">
        <v>1223</v>
      </c>
      <c r="G855" t="str">
        <f t="shared" si="13"/>
        <v>new HoloCard("Mightyena", Pokedex.Mightyena, HoloRarity.DP_REVERSE_MIRROR_HOLO, Types.Darkness, Sets.Platinum, 54),</v>
      </c>
    </row>
    <row r="856" spans="1:7" x14ac:dyDescent="0.3">
      <c r="A856">
        <v>55</v>
      </c>
      <c r="B856" t="s">
        <v>890</v>
      </c>
      <c r="C856" t="s">
        <v>890</v>
      </c>
      <c r="D856" t="s">
        <v>1</v>
      </c>
      <c r="E856" t="s">
        <v>946</v>
      </c>
      <c r="F856" t="s">
        <v>1223</v>
      </c>
      <c r="G856" t="str">
        <f t="shared" si="13"/>
        <v>new HoloCard("Mismagius", Pokedex.Mismagius, HoloRarity.DP_REVERSE_MIRROR_HOLO, Types.Psychic, Sets.Platinum, 55),</v>
      </c>
    </row>
    <row r="857" spans="1:7" x14ac:dyDescent="0.3">
      <c r="A857">
        <v>56</v>
      </c>
      <c r="B857" t="s">
        <v>974</v>
      </c>
      <c r="C857" t="s">
        <v>974</v>
      </c>
      <c r="D857" t="s">
        <v>5</v>
      </c>
      <c r="E857" t="s">
        <v>946</v>
      </c>
      <c r="F857" t="s">
        <v>1223</v>
      </c>
      <c r="G857" t="str">
        <f t="shared" si="13"/>
        <v>new HoloCard("Monferno", Pokedex.Monferno, HoloRarity.DP_REVERSE_MIRROR_HOLO, Types.Fire, Sets.Platinum, 56),</v>
      </c>
    </row>
    <row r="858" spans="1:7" x14ac:dyDescent="0.3">
      <c r="A858">
        <v>57</v>
      </c>
      <c r="B858" t="s">
        <v>21</v>
      </c>
      <c r="C858" t="s">
        <v>21</v>
      </c>
      <c r="D858" t="s">
        <v>1</v>
      </c>
      <c r="E858" t="s">
        <v>946</v>
      </c>
      <c r="F858" t="s">
        <v>1223</v>
      </c>
      <c r="G858" t="str">
        <f t="shared" si="13"/>
        <v>new HoloCard("Muk", Pokedex.Muk, HoloRarity.DP_REVERSE_MIRROR_HOLO, Types.Psychic, Sets.Platinum, 57),</v>
      </c>
    </row>
    <row r="859" spans="1:7" x14ac:dyDescent="0.3">
      <c r="A859">
        <v>58</v>
      </c>
      <c r="B859" t="s">
        <v>161</v>
      </c>
      <c r="C859" t="s">
        <v>161</v>
      </c>
      <c r="D859" t="s">
        <v>3</v>
      </c>
      <c r="E859" t="s">
        <v>946</v>
      </c>
      <c r="F859" t="s">
        <v>1223</v>
      </c>
      <c r="G859" t="str">
        <f t="shared" si="13"/>
        <v>new HoloCard("Octillery", Pokedex.Octillery, HoloRarity.DP_REVERSE_MIRROR_HOLO, Types.Water, Sets.Platinum, 58),</v>
      </c>
    </row>
    <row r="860" spans="1:7" x14ac:dyDescent="0.3">
      <c r="A860">
        <v>59</v>
      </c>
      <c r="B860" t="s">
        <v>975</v>
      </c>
      <c r="C860" t="s">
        <v>975</v>
      </c>
      <c r="D860" t="s">
        <v>3</v>
      </c>
      <c r="E860" t="s">
        <v>946</v>
      </c>
      <c r="F860" t="s">
        <v>1223</v>
      </c>
      <c r="G860" t="str">
        <f t="shared" si="13"/>
        <v>new HoloCard("Prinplup", Pokedex.Prinplup, HoloRarity.DP_REVERSE_MIRROR_HOLO, Types.Water, Sets.Platinum, 59),</v>
      </c>
    </row>
    <row r="861" spans="1:7" x14ac:dyDescent="0.3">
      <c r="A861">
        <v>60</v>
      </c>
      <c r="B861" t="s">
        <v>934</v>
      </c>
      <c r="C861" t="s">
        <v>934</v>
      </c>
      <c r="D861" t="s">
        <v>18</v>
      </c>
      <c r="E861" t="s">
        <v>946</v>
      </c>
      <c r="F861" t="s">
        <v>1223</v>
      </c>
      <c r="G861" t="str">
        <f t="shared" si="13"/>
        <v>new HoloCard("Probopass", Pokedex.Probopass, HoloRarity.DP_REVERSE_MIRROR_HOLO, Types.Fighting, Sets.Platinum, 60),</v>
      </c>
    </row>
    <row r="862" spans="1:7" x14ac:dyDescent="0.3">
      <c r="A862">
        <v>61</v>
      </c>
      <c r="B862" t="s">
        <v>396</v>
      </c>
      <c r="C862" t="s">
        <v>396</v>
      </c>
      <c r="D862" t="s">
        <v>1</v>
      </c>
      <c r="E862" t="s">
        <v>946</v>
      </c>
      <c r="F862" t="s">
        <v>1223</v>
      </c>
      <c r="G862" t="str">
        <f t="shared" si="13"/>
        <v>new HoloCard("Seviper", Pokedex.Seviper, HoloRarity.DP_REVERSE_MIRROR_HOLO, Types.Psychic, Sets.Platinum, 61),</v>
      </c>
    </row>
    <row r="863" spans="1:7" x14ac:dyDescent="0.3">
      <c r="A863">
        <v>62</v>
      </c>
      <c r="B863" t="s">
        <v>1071</v>
      </c>
      <c r="C863" t="s">
        <v>1071</v>
      </c>
      <c r="D863" t="s">
        <v>143</v>
      </c>
      <c r="E863" t="s">
        <v>946</v>
      </c>
      <c r="F863" t="s">
        <v>1223</v>
      </c>
      <c r="G863" t="str">
        <f t="shared" si="13"/>
        <v>new HoloCard("Shieldon", Pokedex.Shieldon, HoloRarity.DP_REVERSE_MIRROR_HOLO, Types.Metal, Sets.Platinum, 62),</v>
      </c>
    </row>
    <row r="864" spans="1:7" x14ac:dyDescent="0.3">
      <c r="A864">
        <v>63</v>
      </c>
      <c r="B864" t="s">
        <v>539</v>
      </c>
      <c r="C864" t="s">
        <v>539</v>
      </c>
      <c r="D864" t="s">
        <v>22</v>
      </c>
      <c r="E864" t="s">
        <v>946</v>
      </c>
      <c r="F864" t="s">
        <v>1223</v>
      </c>
      <c r="G864" t="str">
        <f t="shared" si="13"/>
        <v>new HoloCard("Silcoon", Pokedex.Silcoon, HoloRarity.DP_REVERSE_MIRROR_HOLO, Types.Grass, Sets.Platinum, 63),</v>
      </c>
    </row>
    <row r="865" spans="1:7" x14ac:dyDescent="0.3">
      <c r="A865">
        <v>64</v>
      </c>
      <c r="B865" t="s">
        <v>543</v>
      </c>
      <c r="C865" t="s">
        <v>543</v>
      </c>
      <c r="D865" t="s">
        <v>8</v>
      </c>
      <c r="E865" t="s">
        <v>946</v>
      </c>
      <c r="F865" t="s">
        <v>1223</v>
      </c>
      <c r="G865" t="str">
        <f t="shared" si="13"/>
        <v>new HoloCard("Vigoroth", Pokedex.Vigoroth, HoloRarity.DP_REVERSE_MIRROR_HOLO, Types.Colorless, Sets.Platinum, 64),</v>
      </c>
    </row>
    <row r="866" spans="1:7" x14ac:dyDescent="0.3">
      <c r="A866">
        <v>65</v>
      </c>
      <c r="B866" t="s">
        <v>124</v>
      </c>
      <c r="C866" t="s">
        <v>124</v>
      </c>
      <c r="D866" t="s">
        <v>3</v>
      </c>
      <c r="E866" t="s">
        <v>946</v>
      </c>
      <c r="F866" t="s">
        <v>1223</v>
      </c>
      <c r="G866" t="str">
        <f t="shared" si="13"/>
        <v>new HoloCard("Wartortle", Pokedex.Wartortle, HoloRarity.DP_REVERSE_MIRROR_HOLO, Types.Water, Sets.Platinum, 65),</v>
      </c>
    </row>
    <row r="867" spans="1:7" x14ac:dyDescent="0.3">
      <c r="A867">
        <v>66</v>
      </c>
      <c r="B867" t="s">
        <v>399</v>
      </c>
      <c r="C867" t="s">
        <v>399</v>
      </c>
      <c r="D867" t="s">
        <v>8</v>
      </c>
      <c r="E867" t="s">
        <v>946</v>
      </c>
      <c r="F867" t="s">
        <v>1223</v>
      </c>
      <c r="G867" t="str">
        <f t="shared" si="13"/>
        <v>new HoloCard("Zangoose", Pokedex.Zangoose, HoloRarity.DP_REVERSE_MIRROR_HOLO, Types.Colorless, Sets.Platinum, 66),</v>
      </c>
    </row>
    <row r="868" spans="1:7" x14ac:dyDescent="0.3">
      <c r="A868">
        <v>67</v>
      </c>
      <c r="B868" t="s">
        <v>586</v>
      </c>
      <c r="C868" t="s">
        <v>586</v>
      </c>
      <c r="D868" t="s">
        <v>22</v>
      </c>
      <c r="E868" t="s">
        <v>946</v>
      </c>
      <c r="F868" t="s">
        <v>1223</v>
      </c>
      <c r="G868" t="str">
        <f t="shared" si="13"/>
        <v>new HoloCard("Cacnea", Pokedex.Cacnea, HoloRarity.DP_REVERSE_MIRROR_HOLO, Types.Grass, Sets.Platinum, 67),</v>
      </c>
    </row>
    <row r="869" spans="1:7" x14ac:dyDescent="0.3">
      <c r="A869">
        <v>68</v>
      </c>
      <c r="B869" t="s">
        <v>1037</v>
      </c>
      <c r="C869" t="s">
        <v>1037</v>
      </c>
      <c r="D869" t="s">
        <v>22</v>
      </c>
      <c r="E869" t="s">
        <v>946</v>
      </c>
      <c r="F869" t="s">
        <v>1223</v>
      </c>
      <c r="G869" t="str">
        <f t="shared" si="13"/>
        <v>new HoloCard("Carnivine", Pokedex.Carnivine, HoloRarity.DP_REVERSE_MIRROR_HOLO, Types.Grass, Sets.Platinum, 68),</v>
      </c>
    </row>
    <row r="870" spans="1:7" x14ac:dyDescent="0.3">
      <c r="A870">
        <v>69</v>
      </c>
      <c r="B870" t="s">
        <v>181</v>
      </c>
      <c r="C870" t="s">
        <v>181</v>
      </c>
      <c r="D870" t="s">
        <v>8</v>
      </c>
      <c r="E870" t="s">
        <v>946</v>
      </c>
      <c r="F870" t="s">
        <v>1223</v>
      </c>
      <c r="G870" t="str">
        <f t="shared" si="13"/>
        <v>new HoloCard("Chansey", Pokedex.Chansey, HoloRarity.DP_REVERSE_MIRROR_HOLO, Types.Colorless, Sets.Platinum, 69),</v>
      </c>
    </row>
    <row r="871" spans="1:7" x14ac:dyDescent="0.3">
      <c r="A871">
        <v>70</v>
      </c>
      <c r="B871" t="s">
        <v>977</v>
      </c>
      <c r="C871" t="s">
        <v>977</v>
      </c>
      <c r="D871" t="s">
        <v>5</v>
      </c>
      <c r="E871" t="s">
        <v>946</v>
      </c>
      <c r="F871" t="s">
        <v>1223</v>
      </c>
      <c r="G871" t="str">
        <f t="shared" si="13"/>
        <v>new HoloCard("Chimchar", Pokedex.Chimchar, HoloRarity.DP_REVERSE_MIRROR_HOLO, Types.Fire, Sets.Platinum, 70),</v>
      </c>
    </row>
    <row r="872" spans="1:7" x14ac:dyDescent="0.3">
      <c r="A872">
        <v>71</v>
      </c>
      <c r="B872" t="s">
        <v>1004</v>
      </c>
      <c r="C872" t="s">
        <v>1004</v>
      </c>
      <c r="D872" t="s">
        <v>22</v>
      </c>
      <c r="E872" t="s">
        <v>946</v>
      </c>
      <c r="F872" t="s">
        <v>1223</v>
      </c>
      <c r="G872" t="str">
        <f t="shared" si="13"/>
        <v>new HoloCard("Combee", Pokedex.Combee, HoloRarity.DP_REVERSE_MIRROR_HOLO, Types.Grass, Sets.Platinum, 71),</v>
      </c>
    </row>
    <row r="873" spans="1:7" x14ac:dyDescent="0.3">
      <c r="A873">
        <v>72</v>
      </c>
      <c r="B873" t="s">
        <v>195</v>
      </c>
      <c r="C873" t="s">
        <v>195</v>
      </c>
      <c r="D873" t="s">
        <v>18</v>
      </c>
      <c r="E873" t="s">
        <v>946</v>
      </c>
      <c r="F873" t="s">
        <v>1223</v>
      </c>
      <c r="G873" t="str">
        <f t="shared" si="13"/>
        <v>new HoloCard("Diglett", Pokedex.Diglett, HoloRarity.DP_REVERSE_MIRROR_HOLO, Types.Fighting, Sets.Platinum, 72),</v>
      </c>
    </row>
    <row r="874" spans="1:7" x14ac:dyDescent="0.3">
      <c r="A874">
        <v>73</v>
      </c>
      <c r="B874" t="s">
        <v>314</v>
      </c>
      <c r="C874" t="s">
        <v>314</v>
      </c>
      <c r="D874" t="s">
        <v>8</v>
      </c>
      <c r="E874" t="s">
        <v>946</v>
      </c>
      <c r="F874" t="s">
        <v>1223</v>
      </c>
      <c r="G874" t="str">
        <f t="shared" si="13"/>
        <v>new HoloCard("Dunsparce", Pokedex.Dunsparce, HoloRarity.DP_REVERSE_MIRROR_HOLO, Types.Colorless, Sets.Platinum, 73),</v>
      </c>
    </row>
    <row r="875" spans="1:7" x14ac:dyDescent="0.3">
      <c r="A875">
        <v>74</v>
      </c>
      <c r="B875" t="s">
        <v>533</v>
      </c>
      <c r="C875" t="s">
        <v>533</v>
      </c>
      <c r="D875" t="s">
        <v>11</v>
      </c>
      <c r="E875" t="s">
        <v>946</v>
      </c>
      <c r="F875" t="s">
        <v>1223</v>
      </c>
      <c r="G875" t="str">
        <f t="shared" si="13"/>
        <v>new HoloCard("Electrike", Pokedex.Electrike, HoloRarity.DP_REVERSE_MIRROR_HOLO, Types.Lightning, Sets.Platinum, 74),</v>
      </c>
    </row>
    <row r="876" spans="1:7" x14ac:dyDescent="0.3">
      <c r="A876">
        <v>75</v>
      </c>
      <c r="B876" t="s">
        <v>84</v>
      </c>
      <c r="C876" t="s">
        <v>84</v>
      </c>
      <c r="D876" t="s">
        <v>1</v>
      </c>
      <c r="E876" t="s">
        <v>946</v>
      </c>
      <c r="F876" t="s">
        <v>1223</v>
      </c>
      <c r="G876" t="str">
        <f t="shared" si="13"/>
        <v>new HoloCard("Grimer", Pokedex.Grimer, HoloRarity.DP_REVERSE_MIRROR_HOLO, Types.Psychic, Sets.Platinum, 75),</v>
      </c>
    </row>
    <row r="877" spans="1:7" x14ac:dyDescent="0.3">
      <c r="A877">
        <v>76</v>
      </c>
      <c r="B877" t="s">
        <v>990</v>
      </c>
      <c r="C877" t="s">
        <v>990</v>
      </c>
      <c r="D877" t="s">
        <v>8</v>
      </c>
      <c r="E877" t="s">
        <v>946</v>
      </c>
      <c r="F877" t="s">
        <v>1223</v>
      </c>
      <c r="G877" t="str">
        <f t="shared" si="13"/>
        <v>new HoloCard("Happiny", Pokedex.Happiny, HoloRarity.DP_REVERSE_MIRROR_HOLO, Types.Colorless, Sets.Platinum, 76),</v>
      </c>
    </row>
    <row r="878" spans="1:7" x14ac:dyDescent="0.3">
      <c r="A878">
        <v>77</v>
      </c>
      <c r="B878" t="s">
        <v>1149</v>
      </c>
      <c r="C878" t="s">
        <v>903</v>
      </c>
      <c r="D878" t="s">
        <v>146</v>
      </c>
      <c r="E878" t="s">
        <v>946</v>
      </c>
      <c r="F878" t="s">
        <v>1223</v>
      </c>
      <c r="G878" t="str">
        <f t="shared" si="13"/>
        <v>new HoloCard("Honchkrow Pokémon G", Pokedex.Honchkrow, HoloRarity.DP_REVERSE_MIRROR_HOLO, Types.Darkness, Sets.Platinum, 77),</v>
      </c>
    </row>
    <row r="879" spans="1:7" x14ac:dyDescent="0.3">
      <c r="A879">
        <v>78</v>
      </c>
      <c r="B879" t="s">
        <v>993</v>
      </c>
      <c r="C879" t="s">
        <v>993</v>
      </c>
      <c r="D879" t="s">
        <v>22</v>
      </c>
      <c r="E879" t="s">
        <v>946</v>
      </c>
      <c r="F879" t="s">
        <v>1223</v>
      </c>
      <c r="G879" t="str">
        <f t="shared" si="13"/>
        <v>new HoloCard("Kricketot", Pokedex.Kricketot, HoloRarity.DP_REVERSE_MIRROR_HOLO, Types.Grass, Sets.Platinum, 78),</v>
      </c>
    </row>
    <row r="880" spans="1:7" x14ac:dyDescent="0.3">
      <c r="A880">
        <v>79</v>
      </c>
      <c r="B880" t="s">
        <v>324</v>
      </c>
      <c r="C880" t="s">
        <v>324</v>
      </c>
      <c r="D880" t="s">
        <v>3</v>
      </c>
      <c r="E880" t="s">
        <v>946</v>
      </c>
      <c r="F880" t="s">
        <v>1223</v>
      </c>
      <c r="G880" t="str">
        <f t="shared" si="13"/>
        <v>new HoloCard("Lapras", Pokedex.Lapras, HoloRarity.DP_REVERSE_MIRROR_HOLO, Types.Water, Sets.Platinum, 79),</v>
      </c>
    </row>
    <row r="881" spans="1:7" x14ac:dyDescent="0.3">
      <c r="A881">
        <v>80</v>
      </c>
      <c r="B881" t="s">
        <v>257</v>
      </c>
      <c r="C881" t="s">
        <v>257</v>
      </c>
      <c r="D881" t="s">
        <v>8</v>
      </c>
      <c r="E881" t="s">
        <v>946</v>
      </c>
      <c r="F881" t="s">
        <v>1223</v>
      </c>
      <c r="G881" t="str">
        <f t="shared" si="13"/>
        <v>new HoloCard("Lickitung", Pokedex.Lickitung, HoloRarity.DP_REVERSE_MIRROR_HOLO, Types.Colorless, Sets.Platinum, 80),</v>
      </c>
    </row>
    <row r="882" spans="1:7" x14ac:dyDescent="0.3">
      <c r="A882">
        <v>81</v>
      </c>
      <c r="B882" t="s">
        <v>588</v>
      </c>
      <c r="C882" t="s">
        <v>588</v>
      </c>
      <c r="D882" t="s">
        <v>22</v>
      </c>
      <c r="E882" t="s">
        <v>946</v>
      </c>
      <c r="F882" t="s">
        <v>1223</v>
      </c>
      <c r="G882" t="str">
        <f t="shared" si="13"/>
        <v>new HoloCard("Lotad", Pokedex.Lotad, HoloRarity.DP_REVERSE_MIRROR_HOLO, Types.Grass, Sets.Platinum, 81),</v>
      </c>
    </row>
    <row r="883" spans="1:7" x14ac:dyDescent="0.3">
      <c r="A883">
        <v>82</v>
      </c>
      <c r="B883" t="s">
        <v>203</v>
      </c>
      <c r="C883" t="s">
        <v>203</v>
      </c>
      <c r="D883" t="s">
        <v>11</v>
      </c>
      <c r="E883" t="s">
        <v>946</v>
      </c>
      <c r="F883" t="s">
        <v>1223</v>
      </c>
      <c r="G883" t="str">
        <f t="shared" si="13"/>
        <v>new HoloCard("Mareep", Pokedex.Mareep, HoloRarity.DP_REVERSE_MIRROR_HOLO, Types.Lightning, Sets.Platinum, 82),</v>
      </c>
    </row>
    <row r="884" spans="1:7" x14ac:dyDescent="0.3">
      <c r="A884">
        <v>83</v>
      </c>
      <c r="B884" t="s">
        <v>307</v>
      </c>
      <c r="C884" t="s">
        <v>307</v>
      </c>
      <c r="D884" t="s">
        <v>1</v>
      </c>
      <c r="E884" t="s">
        <v>946</v>
      </c>
      <c r="F884" t="s">
        <v>1223</v>
      </c>
      <c r="G884" t="str">
        <f t="shared" si="13"/>
        <v>new HoloCard("Misdreavus", Pokedex.Misdreavus, HoloRarity.DP_REVERSE_MIRROR_HOLO, Types.Psychic, Sets.Platinum, 83),</v>
      </c>
    </row>
    <row r="885" spans="1:7" x14ac:dyDescent="0.3">
      <c r="A885">
        <v>84</v>
      </c>
      <c r="B885" t="s">
        <v>530</v>
      </c>
      <c r="C885" t="s">
        <v>530</v>
      </c>
      <c r="D885" t="s">
        <v>18</v>
      </c>
      <c r="E885" t="s">
        <v>946</v>
      </c>
      <c r="F885" t="s">
        <v>1223</v>
      </c>
      <c r="G885" t="str">
        <f t="shared" si="13"/>
        <v>new HoloCard("Nosepass", Pokedex.Nosepass, HoloRarity.DP_REVERSE_MIRROR_HOLO, Types.Fighting, Sets.Platinum, 84),</v>
      </c>
    </row>
    <row r="886" spans="1:7" x14ac:dyDescent="0.3">
      <c r="A886">
        <v>85</v>
      </c>
      <c r="B886" t="s">
        <v>979</v>
      </c>
      <c r="C886" t="s">
        <v>979</v>
      </c>
      <c r="D886" t="s">
        <v>3</v>
      </c>
      <c r="E886" t="s">
        <v>946</v>
      </c>
      <c r="F886" t="s">
        <v>1223</v>
      </c>
      <c r="G886" t="str">
        <f t="shared" si="13"/>
        <v>new HoloCard("Piplup", Pokedex.Piplup, HoloRarity.DP_REVERSE_MIRROR_HOLO, Types.Water, Sets.Platinum, 85),</v>
      </c>
    </row>
    <row r="887" spans="1:7" x14ac:dyDescent="0.3">
      <c r="A887">
        <v>86</v>
      </c>
      <c r="B887" t="s">
        <v>548</v>
      </c>
      <c r="C887" t="s">
        <v>548</v>
      </c>
      <c r="D887" t="s">
        <v>146</v>
      </c>
      <c r="E887" t="s">
        <v>946</v>
      </c>
      <c r="F887" t="s">
        <v>1223</v>
      </c>
      <c r="G887" t="str">
        <f t="shared" si="13"/>
        <v>new HoloCard("Poochyena", Pokedex.Poochyena, HoloRarity.DP_REVERSE_MIRROR_HOLO, Types.Darkness, Sets.Platinum, 86),</v>
      </c>
    </row>
    <row r="888" spans="1:7" x14ac:dyDescent="0.3">
      <c r="A888">
        <v>87</v>
      </c>
      <c r="B888" t="s">
        <v>94</v>
      </c>
      <c r="C888" t="s">
        <v>94</v>
      </c>
      <c r="D888" t="s">
        <v>3</v>
      </c>
      <c r="E888" t="s">
        <v>946</v>
      </c>
      <c r="F888" t="s">
        <v>1223</v>
      </c>
      <c r="G888" t="str">
        <f t="shared" si="13"/>
        <v>new HoloCard("Psyduck", Pokedex.Psyduck, HoloRarity.DP_REVERSE_MIRROR_HOLO, Types.Water, Sets.Platinum, 87),</v>
      </c>
    </row>
    <row r="889" spans="1:7" x14ac:dyDescent="0.3">
      <c r="A889">
        <v>88</v>
      </c>
      <c r="B889" t="s">
        <v>1150</v>
      </c>
      <c r="C889" t="s">
        <v>1047</v>
      </c>
      <c r="D889" t="s">
        <v>8</v>
      </c>
      <c r="E889" t="s">
        <v>946</v>
      </c>
      <c r="F889" t="s">
        <v>1223</v>
      </c>
      <c r="G889" t="str">
        <f t="shared" si="13"/>
        <v>new HoloCard("Purugly Pokémon G", Pokedex.Purugly, HoloRarity.DP_REVERSE_MIRROR_HOLO, Types.Colorless, Sets.Platinum, 88),</v>
      </c>
    </row>
    <row r="890" spans="1:7" x14ac:dyDescent="0.3">
      <c r="A890">
        <v>89</v>
      </c>
      <c r="B890" t="s">
        <v>549</v>
      </c>
      <c r="C890" t="s">
        <v>549</v>
      </c>
      <c r="D890" t="s">
        <v>1</v>
      </c>
      <c r="E890" t="s">
        <v>946</v>
      </c>
      <c r="F890" t="s">
        <v>1223</v>
      </c>
      <c r="G890" t="str">
        <f t="shared" si="13"/>
        <v>new HoloCard("Ralts", Pokedex.Ralts, HoloRarity.DP_REVERSE_MIRROR_HOLO, Types.Psychic, Sets.Platinum, 89),</v>
      </c>
    </row>
    <row r="891" spans="1:7" x14ac:dyDescent="0.3">
      <c r="A891">
        <v>90</v>
      </c>
      <c r="B891" t="s">
        <v>264</v>
      </c>
      <c r="C891" t="s">
        <v>264</v>
      </c>
      <c r="D891" t="s">
        <v>3</v>
      </c>
      <c r="E891" t="s">
        <v>946</v>
      </c>
      <c r="F891" t="s">
        <v>1223</v>
      </c>
      <c r="G891" t="str">
        <f t="shared" si="13"/>
        <v>new HoloCard("Remoraid", Pokedex.Remoraid, HoloRarity.DP_REVERSE_MIRROR_HOLO, Types.Water, Sets.Platinum, 90),</v>
      </c>
    </row>
    <row r="892" spans="1:7" x14ac:dyDescent="0.3">
      <c r="A892">
        <v>91</v>
      </c>
      <c r="B892" t="s">
        <v>976</v>
      </c>
      <c r="C892" t="s">
        <v>976</v>
      </c>
      <c r="D892" t="s">
        <v>18</v>
      </c>
      <c r="E892" t="s">
        <v>946</v>
      </c>
      <c r="F892" t="s">
        <v>1223</v>
      </c>
      <c r="G892" t="str">
        <f t="shared" si="13"/>
        <v>new HoloCard("Riolu", Pokedex.Riolu, HoloRarity.DP_REVERSE_MIRROR_HOLO, Types.Fighting, Sets.Platinum, 91),</v>
      </c>
    </row>
    <row r="893" spans="1:7" x14ac:dyDescent="0.3">
      <c r="A893">
        <v>92</v>
      </c>
      <c r="B893" t="s">
        <v>601</v>
      </c>
      <c r="C893" t="s">
        <v>601</v>
      </c>
      <c r="D893" t="s">
        <v>1</v>
      </c>
      <c r="E893" t="s">
        <v>946</v>
      </c>
      <c r="F893" t="s">
        <v>1223</v>
      </c>
      <c r="G893" t="str">
        <f t="shared" si="13"/>
        <v>new HoloCard("Shuppet", Pokedex.Shuppet, HoloRarity.DP_REVERSE_MIRROR_HOLO, Types.Psychic, Sets.Platinum, 92),</v>
      </c>
    </row>
    <row r="894" spans="1:7" x14ac:dyDescent="0.3">
      <c r="A894">
        <v>93</v>
      </c>
      <c r="B894" t="s">
        <v>540</v>
      </c>
      <c r="C894" t="s">
        <v>540</v>
      </c>
      <c r="D894" t="s">
        <v>8</v>
      </c>
      <c r="E894" t="s">
        <v>946</v>
      </c>
      <c r="F894" t="s">
        <v>1223</v>
      </c>
      <c r="G894" t="str">
        <f t="shared" si="13"/>
        <v>new HoloCard("Skitty", Pokedex.Skitty, HoloRarity.DP_REVERSE_MIRROR_HOLO, Types.Colorless, Sets.Platinum, 93),</v>
      </c>
    </row>
    <row r="895" spans="1:7" x14ac:dyDescent="0.3">
      <c r="A895">
        <v>94</v>
      </c>
      <c r="B895" t="s">
        <v>1151</v>
      </c>
      <c r="C895" t="s">
        <v>894</v>
      </c>
      <c r="D895" t="s">
        <v>1</v>
      </c>
      <c r="E895" t="s">
        <v>946</v>
      </c>
      <c r="F895" t="s">
        <v>1223</v>
      </c>
      <c r="G895" t="str">
        <f t="shared" si="13"/>
        <v>new HoloCard("Skuntank Pokémon G", Pokedex.Skuntank, HoloRarity.DP_REVERSE_MIRROR_HOLO, Types.Psychic, Sets.Platinum, 94),</v>
      </c>
    </row>
    <row r="896" spans="1:7" x14ac:dyDescent="0.3">
      <c r="A896">
        <v>95</v>
      </c>
      <c r="B896" t="s">
        <v>541</v>
      </c>
      <c r="C896" t="s">
        <v>541</v>
      </c>
      <c r="D896" t="s">
        <v>8</v>
      </c>
      <c r="E896" t="s">
        <v>946</v>
      </c>
      <c r="F896" t="s">
        <v>1223</v>
      </c>
      <c r="G896" t="str">
        <f t="shared" si="13"/>
        <v>new HoloCard("Slakoth", Pokedex.Slakoth, HoloRarity.DP_REVERSE_MIRROR_HOLO, Types.Colorless, Sets.Platinum, 95),</v>
      </c>
    </row>
    <row r="897" spans="1:7" x14ac:dyDescent="0.3">
      <c r="A897">
        <v>96</v>
      </c>
      <c r="B897" t="s">
        <v>101</v>
      </c>
      <c r="C897" t="s">
        <v>101</v>
      </c>
      <c r="D897" t="s">
        <v>3</v>
      </c>
      <c r="E897" t="s">
        <v>946</v>
      </c>
      <c r="F897" t="s">
        <v>1223</v>
      </c>
      <c r="G897" t="str">
        <f t="shared" si="13"/>
        <v>new HoloCard("Squirtle", Pokedex.Squirtle, HoloRarity.DP_REVERSE_MIRROR_HOLO, Types.Water, Sets.Platinum, 96),</v>
      </c>
    </row>
    <row r="898" spans="1:7" x14ac:dyDescent="0.3">
      <c r="A898">
        <v>97</v>
      </c>
      <c r="B898" t="s">
        <v>608</v>
      </c>
      <c r="C898" t="s">
        <v>608</v>
      </c>
      <c r="D898" t="s">
        <v>8</v>
      </c>
      <c r="E898" t="s">
        <v>946</v>
      </c>
      <c r="F898" t="s">
        <v>1223</v>
      </c>
      <c r="G898" t="str">
        <f t="shared" ref="G898:G961" si="14">"new HoloCard(""" &amp; B898 &amp; """, Pokedex." &amp; C898 &amp; ", HoloRarity." &amp; F898 &amp; ", Types." &amp; D898 &amp; ", Sets." &amp; E898 &amp; ", " &amp; A898 &amp; "),"</f>
        <v>new HoloCard("Swablu", Pokedex.Swablu, HoloRarity.DP_REVERSE_MIRROR_HOLO, Types.Colorless, Sets.Platinum, 97),</v>
      </c>
    </row>
    <row r="899" spans="1:7" x14ac:dyDescent="0.3">
      <c r="A899">
        <v>98</v>
      </c>
      <c r="B899" t="s">
        <v>71</v>
      </c>
      <c r="C899" t="s">
        <v>71</v>
      </c>
      <c r="D899" t="s">
        <v>8</v>
      </c>
      <c r="E899" t="s">
        <v>946</v>
      </c>
      <c r="F899" t="s">
        <v>1223</v>
      </c>
      <c r="G899" t="str">
        <f t="shared" si="14"/>
        <v>new HoloCard("Tauros", Pokedex.Tauros, HoloRarity.DP_REVERSE_MIRROR_HOLO, Types.Colorless, Sets.Platinum, 98),</v>
      </c>
    </row>
    <row r="900" spans="1:7" x14ac:dyDescent="0.3">
      <c r="A900">
        <v>99</v>
      </c>
      <c r="B900" t="s">
        <v>552</v>
      </c>
      <c r="C900" t="s">
        <v>552</v>
      </c>
      <c r="D900" t="s">
        <v>5</v>
      </c>
      <c r="E900" t="s">
        <v>946</v>
      </c>
      <c r="F900" t="s">
        <v>1223</v>
      </c>
      <c r="G900" t="str">
        <f t="shared" si="14"/>
        <v>new HoloCard("Torchic", Pokedex.Torchic, HoloRarity.DP_REVERSE_MIRROR_HOLO, Types.Fire, Sets.Platinum, 99),</v>
      </c>
    </row>
    <row r="901" spans="1:7" x14ac:dyDescent="0.3">
      <c r="A901">
        <v>100</v>
      </c>
      <c r="B901" t="s">
        <v>412</v>
      </c>
      <c r="C901" t="s">
        <v>412</v>
      </c>
      <c r="D901" t="s">
        <v>5</v>
      </c>
      <c r="E901" t="s">
        <v>946</v>
      </c>
      <c r="F901" t="s">
        <v>1223</v>
      </c>
      <c r="G901" t="str">
        <f t="shared" si="14"/>
        <v>new HoloCard("Torkoal", Pokedex.Torkoal, HoloRarity.DP_REVERSE_MIRROR_HOLO, Types.Fire, Sets.Platinum, 100),</v>
      </c>
    </row>
    <row r="902" spans="1:7" x14ac:dyDescent="0.3">
      <c r="A902">
        <v>101</v>
      </c>
      <c r="B902" t="s">
        <v>983</v>
      </c>
      <c r="C902" t="s">
        <v>983</v>
      </c>
      <c r="D902" t="s">
        <v>22</v>
      </c>
      <c r="E902" t="s">
        <v>946</v>
      </c>
      <c r="F902" t="s">
        <v>1223</v>
      </c>
      <c r="G902" t="str">
        <f t="shared" si="14"/>
        <v>new HoloCard("Turtwig", Pokedex.Turtwig, HoloRarity.DP_REVERSE_MIRROR_HOLO, Types.Grass, Sets.Platinum, 101),</v>
      </c>
    </row>
    <row r="903" spans="1:7" x14ac:dyDescent="0.3">
      <c r="A903">
        <v>102</v>
      </c>
      <c r="B903" t="s">
        <v>104</v>
      </c>
      <c r="C903" t="s">
        <v>104</v>
      </c>
      <c r="D903" t="s">
        <v>5</v>
      </c>
      <c r="E903" t="s">
        <v>946</v>
      </c>
      <c r="F903" t="s">
        <v>1223</v>
      </c>
      <c r="G903" t="str">
        <f t="shared" si="14"/>
        <v>new HoloCard("Vulpix", Pokedex.Vulpix, HoloRarity.DP_REVERSE_MIRROR_HOLO, Types.Fire, Sets.Platinum, 102),</v>
      </c>
    </row>
    <row r="904" spans="1:7" x14ac:dyDescent="0.3">
      <c r="A904">
        <v>103</v>
      </c>
      <c r="B904" t="s">
        <v>555</v>
      </c>
      <c r="C904" t="s">
        <v>555</v>
      </c>
      <c r="D904" t="s">
        <v>22</v>
      </c>
      <c r="E904" t="s">
        <v>946</v>
      </c>
      <c r="F904" t="s">
        <v>1223</v>
      </c>
      <c r="G904" t="str">
        <f t="shared" si="14"/>
        <v>new HoloCard("Wurmple", Pokedex.Wurmple, HoloRarity.DP_REVERSE_MIRROR_HOLO, Types.Grass, Sets.Platinum, 103),</v>
      </c>
    </row>
    <row r="905" spans="1:7" x14ac:dyDescent="0.3">
      <c r="A905">
        <v>104</v>
      </c>
      <c r="B905" t="s">
        <v>1010</v>
      </c>
      <c r="C905" t="s">
        <v>127</v>
      </c>
      <c r="D905" t="s">
        <v>1219</v>
      </c>
      <c r="E905" t="s">
        <v>946</v>
      </c>
      <c r="F905" t="s">
        <v>1223</v>
      </c>
      <c r="G905" t="str">
        <f t="shared" si="14"/>
        <v>new HoloCard("Broken Time-Space", Pokedex.NVT, HoloRarity.DP_REVERSE_MIRROR_HOLO, Types.Statium, Sets.Platinum, 104),</v>
      </c>
    </row>
    <row r="906" spans="1:7" x14ac:dyDescent="0.3">
      <c r="A906">
        <v>105</v>
      </c>
      <c r="B906" t="s">
        <v>1152</v>
      </c>
      <c r="C906" t="s">
        <v>127</v>
      </c>
      <c r="D906" t="s">
        <v>232</v>
      </c>
      <c r="E906" t="s">
        <v>946</v>
      </c>
      <c r="F906" t="s">
        <v>1223</v>
      </c>
      <c r="G906" t="str">
        <f t="shared" si="14"/>
        <v>new HoloCard("Cyrus's Conspiracy", Pokedex.NVT, HoloRarity.DP_REVERSE_MIRROR_HOLO, Types.Supporter, Sets.Platinum, 105),</v>
      </c>
    </row>
    <row r="907" spans="1:7" x14ac:dyDescent="0.3">
      <c r="A907">
        <v>106</v>
      </c>
      <c r="B907" t="s">
        <v>1153</v>
      </c>
      <c r="C907" t="s">
        <v>127</v>
      </c>
      <c r="D907" t="s">
        <v>1219</v>
      </c>
      <c r="E907" t="s">
        <v>946</v>
      </c>
      <c r="F907" t="s">
        <v>1223</v>
      </c>
      <c r="G907" t="str">
        <f t="shared" si="14"/>
        <v>new HoloCard("Galactic HQ", Pokedex.NVT, HoloRarity.DP_REVERSE_MIRROR_HOLO, Types.Statium, Sets.Platinum, 106),</v>
      </c>
    </row>
    <row r="908" spans="1:7" x14ac:dyDescent="0.3">
      <c r="A908">
        <v>107</v>
      </c>
      <c r="B908" t="s">
        <v>1154</v>
      </c>
      <c r="C908" t="s">
        <v>127</v>
      </c>
      <c r="D908" t="s">
        <v>129</v>
      </c>
      <c r="E908" t="s">
        <v>946</v>
      </c>
      <c r="F908" t="s">
        <v>1223</v>
      </c>
      <c r="G908" t="str">
        <f t="shared" si="14"/>
        <v>new HoloCard("Level Max", Pokedex.NVT, HoloRarity.DP_REVERSE_MIRROR_HOLO, Types.Item, Sets.Platinum, 107),</v>
      </c>
    </row>
    <row r="909" spans="1:7" x14ac:dyDescent="0.3">
      <c r="A909">
        <v>108</v>
      </c>
      <c r="B909" t="s">
        <v>682</v>
      </c>
      <c r="C909" t="s">
        <v>127</v>
      </c>
      <c r="D909" t="s">
        <v>129</v>
      </c>
      <c r="E909" t="s">
        <v>946</v>
      </c>
      <c r="F909" t="s">
        <v>1223</v>
      </c>
      <c r="G909" t="str">
        <f t="shared" si="14"/>
        <v>new HoloCard("Life Herb", Pokedex.NVT, HoloRarity.DP_REVERSE_MIRROR_HOLO, Types.Item, Sets.Platinum, 108),</v>
      </c>
    </row>
    <row r="910" spans="1:7" x14ac:dyDescent="0.3">
      <c r="A910">
        <v>109</v>
      </c>
      <c r="B910" t="s">
        <v>1155</v>
      </c>
      <c r="C910" t="s">
        <v>127</v>
      </c>
      <c r="D910" t="s">
        <v>232</v>
      </c>
      <c r="E910" t="s">
        <v>946</v>
      </c>
      <c r="F910" t="s">
        <v>1223</v>
      </c>
      <c r="G910" t="str">
        <f t="shared" si="14"/>
        <v>new HoloCard("Looker's Investigation", Pokedex.NVT, HoloRarity.DP_REVERSE_MIRROR_HOLO, Types.Supporter, Sets.Platinum, 109),</v>
      </c>
    </row>
    <row r="911" spans="1:7" x14ac:dyDescent="0.3">
      <c r="A911">
        <v>110</v>
      </c>
      <c r="B911" t="s">
        <v>280</v>
      </c>
      <c r="C911" t="s">
        <v>127</v>
      </c>
      <c r="D911" t="s">
        <v>129</v>
      </c>
      <c r="E911" t="s">
        <v>946</v>
      </c>
      <c r="F911" t="s">
        <v>1223</v>
      </c>
      <c r="G911" t="str">
        <f t="shared" si="14"/>
        <v>new HoloCard("Memory Berry", Pokedex.NVT, HoloRarity.DP_REVERSE_MIRROR_HOLO, Types.Item, Sets.Platinum, 110),</v>
      </c>
    </row>
    <row r="912" spans="1:7" x14ac:dyDescent="0.3">
      <c r="A912">
        <v>111</v>
      </c>
      <c r="B912" t="s">
        <v>1156</v>
      </c>
      <c r="C912" t="s">
        <v>127</v>
      </c>
      <c r="D912" t="s">
        <v>1219</v>
      </c>
      <c r="E912" t="s">
        <v>946</v>
      </c>
      <c r="F912" t="s">
        <v>1223</v>
      </c>
      <c r="G912" t="str">
        <f t="shared" si="14"/>
        <v>new HoloCard("Miasma Valley", Pokedex.NVT, HoloRarity.DP_REVERSE_MIRROR_HOLO, Types.Statium, Sets.Platinum, 111),</v>
      </c>
    </row>
    <row r="913" spans="1:7" x14ac:dyDescent="0.3">
      <c r="A913">
        <v>112</v>
      </c>
      <c r="B913" t="s">
        <v>1012</v>
      </c>
      <c r="C913" t="s">
        <v>127</v>
      </c>
      <c r="D913" t="s">
        <v>129</v>
      </c>
      <c r="E913" t="s">
        <v>946</v>
      </c>
      <c r="F913" t="s">
        <v>1223</v>
      </c>
      <c r="G913" t="str">
        <f t="shared" si="14"/>
        <v>new HoloCard("PlusPower", Pokedex.NVT, HoloRarity.DP_REVERSE_MIRROR_HOLO, Types.Item, Sets.Platinum, 112),</v>
      </c>
    </row>
    <row r="914" spans="1:7" x14ac:dyDescent="0.3">
      <c r="A914">
        <v>113</v>
      </c>
      <c r="B914" t="s">
        <v>560</v>
      </c>
      <c r="C914" t="s">
        <v>127</v>
      </c>
      <c r="D914" t="s">
        <v>129</v>
      </c>
      <c r="E914" t="s">
        <v>946</v>
      </c>
      <c r="F914" t="s">
        <v>1223</v>
      </c>
      <c r="G914" t="str">
        <f t="shared" si="14"/>
        <v>new HoloCard("Poké Ball", Pokedex.NVT, HoloRarity.DP_REVERSE_MIRROR_HOLO, Types.Item, Sets.Platinum, 113),</v>
      </c>
    </row>
    <row r="915" spans="1:7" x14ac:dyDescent="0.3">
      <c r="A915">
        <v>114</v>
      </c>
      <c r="B915" t="s">
        <v>1065</v>
      </c>
      <c r="C915" t="s">
        <v>127</v>
      </c>
      <c r="D915" t="s">
        <v>129</v>
      </c>
      <c r="E915" t="s">
        <v>946</v>
      </c>
      <c r="F915" t="s">
        <v>1223</v>
      </c>
      <c r="G915" t="str">
        <f t="shared" si="14"/>
        <v>new HoloCard("Pokédex HANDY910is", Pokedex.NVT, HoloRarity.DP_REVERSE_MIRROR_HOLO, Types.Item, Sets.Platinum, 114),</v>
      </c>
    </row>
    <row r="916" spans="1:7" x14ac:dyDescent="0.3">
      <c r="A916">
        <v>115</v>
      </c>
      <c r="B916" t="s">
        <v>1157</v>
      </c>
      <c r="C916" t="s">
        <v>127</v>
      </c>
      <c r="D916" t="s">
        <v>129</v>
      </c>
      <c r="E916" t="s">
        <v>946</v>
      </c>
      <c r="F916" t="s">
        <v>1223</v>
      </c>
      <c r="G916" t="str">
        <f t="shared" si="14"/>
        <v>new HoloCard("Pokémon Rescue", Pokedex.NVT, HoloRarity.DP_REVERSE_MIRROR_HOLO, Types.Item, Sets.Platinum, 115),</v>
      </c>
    </row>
    <row r="917" spans="1:7" x14ac:dyDescent="0.3">
      <c r="A917">
        <v>116</v>
      </c>
      <c r="B917" t="s">
        <v>1158</v>
      </c>
      <c r="C917" t="s">
        <v>127</v>
      </c>
      <c r="D917" t="s">
        <v>129</v>
      </c>
      <c r="E917" t="s">
        <v>946</v>
      </c>
      <c r="F917" t="s">
        <v>1223</v>
      </c>
      <c r="G917" t="str">
        <f t="shared" si="14"/>
        <v>new HoloCard("Team Galactic's Invention G-101 Energy Gain", Pokedex.NVT, HoloRarity.DP_REVERSE_MIRROR_HOLO, Types.Item, Sets.Platinum, 116),</v>
      </c>
    </row>
    <row r="918" spans="1:7" x14ac:dyDescent="0.3">
      <c r="A918">
        <v>117</v>
      </c>
      <c r="B918" t="s">
        <v>1159</v>
      </c>
      <c r="C918" t="s">
        <v>127</v>
      </c>
      <c r="D918" t="s">
        <v>129</v>
      </c>
      <c r="E918" t="s">
        <v>946</v>
      </c>
      <c r="F918" t="s">
        <v>1223</v>
      </c>
      <c r="G918" t="str">
        <f t="shared" si="14"/>
        <v>new HoloCard("Team Galactic's Invention G-103 Power Spray", Pokedex.NVT, HoloRarity.DP_REVERSE_MIRROR_HOLO, Types.Item, Sets.Platinum, 117),</v>
      </c>
    </row>
    <row r="919" spans="1:7" x14ac:dyDescent="0.3">
      <c r="A919">
        <v>118</v>
      </c>
      <c r="B919" t="s">
        <v>1160</v>
      </c>
      <c r="C919" t="s">
        <v>127</v>
      </c>
      <c r="D919" t="s">
        <v>129</v>
      </c>
      <c r="E919" t="s">
        <v>946</v>
      </c>
      <c r="F919" t="s">
        <v>1223</v>
      </c>
      <c r="G919" t="str">
        <f t="shared" si="14"/>
        <v>new HoloCard("Team Galactic's Invention G-105 Poké Turn", Pokedex.NVT, HoloRarity.DP_REVERSE_MIRROR_HOLO, Types.Item, Sets.Platinum, 118),</v>
      </c>
    </row>
    <row r="920" spans="1:7" x14ac:dyDescent="0.3">
      <c r="A920">
        <v>119</v>
      </c>
      <c r="B920" t="s">
        <v>1082</v>
      </c>
      <c r="C920" t="s">
        <v>127</v>
      </c>
      <c r="D920" t="s">
        <v>129</v>
      </c>
      <c r="E920" t="s">
        <v>946</v>
      </c>
      <c r="F920" t="s">
        <v>1223</v>
      </c>
      <c r="G920" t="str">
        <f t="shared" si="14"/>
        <v>new HoloCard("Armor Fossil", Pokedex.NVT, HoloRarity.DP_REVERSE_MIRROR_HOLO, Types.Item, Sets.Platinum, 119),</v>
      </c>
    </row>
    <row r="921" spans="1:7" x14ac:dyDescent="0.3">
      <c r="A921">
        <v>120</v>
      </c>
      <c r="B921" t="s">
        <v>1083</v>
      </c>
      <c r="C921" t="s">
        <v>127</v>
      </c>
      <c r="D921" t="s">
        <v>129</v>
      </c>
      <c r="E921" t="s">
        <v>946</v>
      </c>
      <c r="F921" t="s">
        <v>1223</v>
      </c>
      <c r="G921" t="str">
        <f t="shared" si="14"/>
        <v>new HoloCard("Skull Fossil", Pokedex.NVT, HoloRarity.DP_REVERSE_MIRROR_HOLO, Types.Item, Sets.Platinum, 120),</v>
      </c>
    </row>
    <row r="922" spans="1:7" x14ac:dyDescent="0.3">
      <c r="A922">
        <v>121</v>
      </c>
      <c r="B922" t="s">
        <v>294</v>
      </c>
      <c r="C922" t="s">
        <v>127</v>
      </c>
      <c r="D922" t="s">
        <v>128</v>
      </c>
      <c r="E922" t="s">
        <v>946</v>
      </c>
      <c r="F922" t="s">
        <v>1223</v>
      </c>
      <c r="G922" t="str">
        <f t="shared" si="14"/>
        <v>new HoloCard("Rainbow Energy", Pokedex.NVT, HoloRarity.DP_REVERSE_MIRROR_HOLO, Types.Special_Energy, Sets.Platinum, 121),</v>
      </c>
    </row>
    <row r="923" spans="1:7" x14ac:dyDescent="0.3">
      <c r="A923">
        <v>1</v>
      </c>
      <c r="B923" t="s">
        <v>42</v>
      </c>
      <c r="C923" t="s">
        <v>42</v>
      </c>
      <c r="D923" t="s">
        <v>5</v>
      </c>
      <c r="E923" t="s">
        <v>958</v>
      </c>
      <c r="F923" t="s">
        <v>1223</v>
      </c>
      <c r="G923" t="str">
        <f t="shared" si="14"/>
        <v>new HoloCard("Arcanine", Pokedex.Arcanine, HoloRarity.DP_REVERSE_MIRROR_HOLO, Types.Fire, Sets.Rising_Rivals, 1),</v>
      </c>
    </row>
    <row r="924" spans="1:7" x14ac:dyDescent="0.3">
      <c r="A924">
        <v>2</v>
      </c>
      <c r="B924" t="s">
        <v>947</v>
      </c>
      <c r="C924" t="s">
        <v>956</v>
      </c>
      <c r="D924" t="s">
        <v>143</v>
      </c>
      <c r="E924" t="s">
        <v>958</v>
      </c>
      <c r="F924" t="s">
        <v>1223</v>
      </c>
      <c r="G924" t="str">
        <f t="shared" si="14"/>
        <v>new HoloCard("Bastiodon Pokémon GL", Pokedex.Bastiodon, HoloRarity.DP_REVERSE_MIRROR_HOLO, Types.Metal, Sets.Rising_Rivals, 2),</v>
      </c>
    </row>
    <row r="925" spans="1:7" x14ac:dyDescent="0.3">
      <c r="A925">
        <v>3</v>
      </c>
      <c r="B925" t="s">
        <v>948</v>
      </c>
      <c r="C925" t="s">
        <v>916</v>
      </c>
      <c r="D925" t="s">
        <v>146</v>
      </c>
      <c r="E925" t="s">
        <v>958</v>
      </c>
      <c r="F925" t="s">
        <v>1223</v>
      </c>
      <c r="G925" t="str">
        <f t="shared" si="14"/>
        <v>new HoloCard("Darkrai Pokémon G", Pokedex.Darkrai, HoloRarity.DP_REVERSE_MIRROR_HOLO, Types.Darkness, Sets.Rising_Rivals, 3),</v>
      </c>
    </row>
    <row r="926" spans="1:7" x14ac:dyDescent="0.3">
      <c r="A926">
        <v>4</v>
      </c>
      <c r="B926" t="s">
        <v>949</v>
      </c>
      <c r="C926" t="s">
        <v>957</v>
      </c>
      <c r="D926" t="s">
        <v>3</v>
      </c>
      <c r="E926" t="s">
        <v>958</v>
      </c>
      <c r="F926" t="s">
        <v>1223</v>
      </c>
      <c r="G926" t="str">
        <f t="shared" si="14"/>
        <v>new HoloCard("Floatzel Pokémon GL", Pokedex.Floatzel, HoloRarity.DP_REVERSE_MIRROR_HOLO, Types.Water, Sets.Rising_Rivals, 4),</v>
      </c>
    </row>
    <row r="927" spans="1:7" x14ac:dyDescent="0.3">
      <c r="A927">
        <v>5</v>
      </c>
      <c r="B927" t="s">
        <v>405</v>
      </c>
      <c r="C927" t="s">
        <v>405</v>
      </c>
      <c r="D927" t="s">
        <v>8</v>
      </c>
      <c r="E927" t="s">
        <v>958</v>
      </c>
      <c r="F927" t="s">
        <v>1223</v>
      </c>
      <c r="G927" t="str">
        <f t="shared" si="14"/>
        <v>new HoloCard("Flygon", Pokedex.Flygon, HoloRarity.DP_REVERSE_MIRROR_HOLO, Types.Colorless, Sets.Rising_Rivals, 5),</v>
      </c>
    </row>
    <row r="928" spans="1:7" x14ac:dyDescent="0.3">
      <c r="A928">
        <v>6</v>
      </c>
      <c r="B928" t="s">
        <v>950</v>
      </c>
      <c r="C928" t="s">
        <v>929</v>
      </c>
      <c r="D928" t="s">
        <v>3</v>
      </c>
      <c r="E928" t="s">
        <v>958</v>
      </c>
      <c r="F928" t="s">
        <v>1223</v>
      </c>
      <c r="G928" t="str">
        <f t="shared" si="14"/>
        <v>new HoloCard("Froslass Pokémon GL", Pokedex.Froslass, HoloRarity.DP_REVERSE_MIRROR_HOLO, Types.Water, Sets.Rising_Rivals, 6),</v>
      </c>
    </row>
    <row r="929" spans="1:7" x14ac:dyDescent="0.3">
      <c r="A929">
        <v>7</v>
      </c>
      <c r="B929" t="s">
        <v>435</v>
      </c>
      <c r="C929" t="s">
        <v>435</v>
      </c>
      <c r="D929" t="s">
        <v>143</v>
      </c>
      <c r="E929" t="s">
        <v>958</v>
      </c>
      <c r="F929" t="s">
        <v>1223</v>
      </c>
      <c r="G929" t="str">
        <f t="shared" si="14"/>
        <v>new HoloCard("Jirachi", Pokedex.Jirachi, HoloRarity.DP_REVERSE_MIRROR_HOLO, Types.Metal, Sets.Rising_Rivals, 7),</v>
      </c>
    </row>
    <row r="930" spans="1:7" x14ac:dyDescent="0.3">
      <c r="A930">
        <v>8</v>
      </c>
      <c r="B930" t="s">
        <v>951</v>
      </c>
      <c r="C930" t="s">
        <v>886</v>
      </c>
      <c r="D930" t="s">
        <v>18</v>
      </c>
      <c r="E930" t="s">
        <v>958</v>
      </c>
      <c r="F930" t="s">
        <v>1223</v>
      </c>
      <c r="G930" t="str">
        <f t="shared" si="14"/>
        <v>new HoloCard("Lucario Pokémon GL", Pokedex.Lucario, HoloRarity.DP_REVERSE_MIRROR_HOLO, Types.Fighting, Sets.Rising_Rivals, 8),</v>
      </c>
    </row>
    <row r="931" spans="1:7" x14ac:dyDescent="0.3">
      <c r="A931">
        <v>9</v>
      </c>
      <c r="B931" t="s">
        <v>952</v>
      </c>
      <c r="C931" t="s">
        <v>887</v>
      </c>
      <c r="D931" t="s">
        <v>11</v>
      </c>
      <c r="E931" t="s">
        <v>958</v>
      </c>
      <c r="F931" t="s">
        <v>1223</v>
      </c>
      <c r="G931" t="str">
        <f t="shared" si="14"/>
        <v>new HoloCard("Luxray Pokémon GL", Pokedex.Luxray, HoloRarity.DP_REVERSE_MIRROR_HOLO, Types.Lightning, Sets.Rising_Rivals, 9),</v>
      </c>
    </row>
    <row r="932" spans="1:7" x14ac:dyDescent="0.3">
      <c r="A932">
        <v>10</v>
      </c>
      <c r="B932" t="s">
        <v>953</v>
      </c>
      <c r="C932" t="s">
        <v>890</v>
      </c>
      <c r="D932" t="s">
        <v>1</v>
      </c>
      <c r="E932" t="s">
        <v>958</v>
      </c>
      <c r="F932" t="s">
        <v>1223</v>
      </c>
      <c r="G932" t="str">
        <f t="shared" si="14"/>
        <v>new HoloCard("Mismagius Pokémon GL", Pokedex.Mismagius, HoloRarity.DP_REVERSE_MIRROR_HOLO, Types.Psychic, Sets.Rising_Rivals, 10),</v>
      </c>
    </row>
    <row r="933" spans="1:7" x14ac:dyDescent="0.3">
      <c r="A933">
        <v>11</v>
      </c>
      <c r="B933" t="s">
        <v>954</v>
      </c>
      <c r="C933" t="s">
        <v>942</v>
      </c>
      <c r="D933" t="s">
        <v>18</v>
      </c>
      <c r="E933" t="s">
        <v>958</v>
      </c>
      <c r="F933" t="s">
        <v>1223</v>
      </c>
      <c r="G933" t="str">
        <f t="shared" si="14"/>
        <v>new HoloCard("Rampardos Pokémon GL", Pokedex.Rampardos, HoloRarity.DP_REVERSE_MIRROR_HOLO, Types.Fighting, Sets.Rising_Rivals, 11),</v>
      </c>
    </row>
    <row r="934" spans="1:7" x14ac:dyDescent="0.3">
      <c r="A934">
        <v>12</v>
      </c>
      <c r="B934" t="s">
        <v>955</v>
      </c>
      <c r="C934" t="s">
        <v>893</v>
      </c>
      <c r="D934" t="s">
        <v>22</v>
      </c>
      <c r="E934" t="s">
        <v>958</v>
      </c>
      <c r="F934" t="s">
        <v>1223</v>
      </c>
      <c r="G934" t="str">
        <f t="shared" si="14"/>
        <v>new HoloCard("Roserade Pokémon GL", Pokedex.Roserade, HoloRarity.DP_REVERSE_MIRROR_HOLO, Types.Grass, Sets.Rising_Rivals, 12),</v>
      </c>
    </row>
    <row r="935" spans="1:7" x14ac:dyDescent="0.3">
      <c r="A935">
        <v>13</v>
      </c>
      <c r="B935" t="s">
        <v>397</v>
      </c>
      <c r="C935" t="s">
        <v>397</v>
      </c>
      <c r="D935" t="s">
        <v>146</v>
      </c>
      <c r="E935" t="s">
        <v>958</v>
      </c>
      <c r="F935" t="s">
        <v>1223</v>
      </c>
      <c r="G935" t="str">
        <f t="shared" si="14"/>
        <v>new HoloCard("Shiftry", Pokedex.Shiftry, HoloRarity.DP_REVERSE_MIRROR_HOLO, Types.Darkness, Sets.Rising_Rivals, 13),</v>
      </c>
    </row>
    <row r="936" spans="1:7" x14ac:dyDescent="0.3">
      <c r="A936">
        <v>14</v>
      </c>
      <c r="B936" t="s">
        <v>371</v>
      </c>
      <c r="C936" t="s">
        <v>371</v>
      </c>
      <c r="D936" t="s">
        <v>143</v>
      </c>
      <c r="E936" t="s">
        <v>958</v>
      </c>
      <c r="F936" t="s">
        <v>1223</v>
      </c>
      <c r="G936" t="str">
        <f t="shared" si="14"/>
        <v>new HoloCard("Aggron", Pokedex.Aggron, HoloRarity.DP_REVERSE_MIRROR_HOLO, Types.Metal, Sets.Rising_Rivals, 14),</v>
      </c>
    </row>
    <row r="937" spans="1:7" x14ac:dyDescent="0.3">
      <c r="A937">
        <v>15</v>
      </c>
      <c r="B937" t="s">
        <v>26</v>
      </c>
      <c r="C937" t="s">
        <v>26</v>
      </c>
      <c r="D937" t="s">
        <v>22</v>
      </c>
      <c r="E937" t="s">
        <v>958</v>
      </c>
      <c r="F937" t="s">
        <v>1223</v>
      </c>
      <c r="G937" t="str">
        <f t="shared" si="14"/>
        <v>new HoloCard("Beedrill", Pokedex.Beedrill, HoloRarity.DP_REVERSE_MIRROR_HOLO, Types.Grass, Sets.Rising_Rivals, 15),</v>
      </c>
    </row>
    <row r="938" spans="1:7" x14ac:dyDescent="0.3">
      <c r="A938">
        <v>16</v>
      </c>
      <c r="B938" t="s">
        <v>1161</v>
      </c>
      <c r="C938" t="s">
        <v>901</v>
      </c>
      <c r="D938" t="s">
        <v>1</v>
      </c>
      <c r="E938" t="s">
        <v>958</v>
      </c>
      <c r="F938" t="s">
        <v>1223</v>
      </c>
      <c r="G938" t="str">
        <f t="shared" si="14"/>
        <v>new HoloCard("Bronzong Pokémon 4", Pokedex.Bronzong, HoloRarity.DP_REVERSE_MIRROR_HOLO, Types.Psychic, Sets.Rising_Rivals, 16),</v>
      </c>
    </row>
    <row r="939" spans="1:7" x14ac:dyDescent="0.3">
      <c r="A939">
        <v>17</v>
      </c>
      <c r="B939" t="s">
        <v>1162</v>
      </c>
      <c r="C939" t="s">
        <v>1045</v>
      </c>
      <c r="D939" t="s">
        <v>146</v>
      </c>
      <c r="E939" t="s">
        <v>958</v>
      </c>
      <c r="F939" t="s">
        <v>1223</v>
      </c>
      <c r="G939" t="str">
        <f t="shared" si="14"/>
        <v>new HoloCard("Drapion Pokémon 4", Pokedex.Drapion, HoloRarity.DP_REVERSE_MIRROR_HOLO, Types.Darkness, Sets.Rising_Rivals, 17),</v>
      </c>
    </row>
    <row r="940" spans="1:7" x14ac:dyDescent="0.3">
      <c r="A940">
        <v>18</v>
      </c>
      <c r="B940" t="s">
        <v>1163</v>
      </c>
      <c r="C940" t="s">
        <v>156</v>
      </c>
      <c r="D940" t="s">
        <v>1</v>
      </c>
      <c r="E940" t="s">
        <v>958</v>
      </c>
      <c r="F940" t="s">
        <v>1223</v>
      </c>
      <c r="G940" t="str">
        <f t="shared" si="14"/>
        <v>new HoloCard("Espeon Pokémon 4", Pokedex.Espeon, HoloRarity.DP_REVERSE_MIRROR_HOLO, Types.Psychic, Sets.Rising_Rivals, 18),</v>
      </c>
    </row>
    <row r="941" spans="1:7" x14ac:dyDescent="0.3">
      <c r="A941">
        <v>19</v>
      </c>
      <c r="B941" t="s">
        <v>14</v>
      </c>
      <c r="C941" t="s">
        <v>14</v>
      </c>
      <c r="D941" t="s">
        <v>5</v>
      </c>
      <c r="E941" t="s">
        <v>958</v>
      </c>
      <c r="F941" t="s">
        <v>1223</v>
      </c>
      <c r="G941" t="str">
        <f t="shared" si="14"/>
        <v>new HoloCard("Flareon", Pokedex.Flareon, HoloRarity.DP_REVERSE_MIRROR_HOLO, Types.Fire, Sets.Rising_Rivals, 19),</v>
      </c>
    </row>
    <row r="942" spans="1:7" x14ac:dyDescent="0.3">
      <c r="A942">
        <v>20</v>
      </c>
      <c r="B942" t="s">
        <v>1013</v>
      </c>
      <c r="C942" t="s">
        <v>909</v>
      </c>
      <c r="D942" t="s">
        <v>1</v>
      </c>
      <c r="E942" t="s">
        <v>958</v>
      </c>
      <c r="F942" t="s">
        <v>1223</v>
      </c>
      <c r="G942" t="str">
        <f t="shared" si="14"/>
        <v>new HoloCard("Gallade Pokémon 4", Pokedex.Gallade, HoloRarity.DP_REVERSE_MIRROR_HOLO, Types.Psychic, Sets.Rising_Rivals, 20),</v>
      </c>
    </row>
    <row r="943" spans="1:7" x14ac:dyDescent="0.3">
      <c r="A943">
        <v>21</v>
      </c>
      <c r="B943" t="s">
        <v>910</v>
      </c>
      <c r="C943" t="s">
        <v>913</v>
      </c>
      <c r="D943" t="s">
        <v>3</v>
      </c>
      <c r="E943" t="s">
        <v>958</v>
      </c>
      <c r="F943" t="s">
        <v>1223</v>
      </c>
      <c r="G943" t="str">
        <f t="shared" si="14"/>
        <v>new HoloCard("Gastrodon East Sea", Pokedex.Gastrodon, HoloRarity.DP_REVERSE_MIRROR_HOLO, Types.Water, Sets.Rising_Rivals, 21),</v>
      </c>
    </row>
    <row r="944" spans="1:7" x14ac:dyDescent="0.3">
      <c r="A944">
        <v>22</v>
      </c>
      <c r="B944" t="s">
        <v>911</v>
      </c>
      <c r="C944" t="s">
        <v>913</v>
      </c>
      <c r="D944" t="s">
        <v>18</v>
      </c>
      <c r="E944" t="s">
        <v>958</v>
      </c>
      <c r="F944" t="s">
        <v>1223</v>
      </c>
      <c r="G944" t="str">
        <f t="shared" si="14"/>
        <v>new HoloCard("Gastrodon West Sea", Pokedex.Gastrodon, HoloRarity.DP_REVERSE_MIRROR_HOLO, Types.Fighting, Sets.Rising_Rivals, 22),</v>
      </c>
    </row>
    <row r="945" spans="1:7" x14ac:dyDescent="0.3">
      <c r="A945">
        <v>23</v>
      </c>
      <c r="B945" t="s">
        <v>1164</v>
      </c>
      <c r="C945" t="s">
        <v>30</v>
      </c>
      <c r="D945" t="s">
        <v>18</v>
      </c>
      <c r="E945" t="s">
        <v>958</v>
      </c>
      <c r="F945" t="s">
        <v>1223</v>
      </c>
      <c r="G945" t="str">
        <f t="shared" si="14"/>
        <v>new HoloCard("Golem Pokémon 4", Pokedex.Golem, HoloRarity.DP_REVERSE_MIRROR_HOLO, Types.Fighting, Sets.Rising_Rivals, 23),</v>
      </c>
    </row>
    <row r="946" spans="1:7" x14ac:dyDescent="0.3">
      <c r="A946">
        <v>24</v>
      </c>
      <c r="B946" t="s">
        <v>1165</v>
      </c>
      <c r="C946" t="s">
        <v>320</v>
      </c>
      <c r="D946" t="s">
        <v>22</v>
      </c>
      <c r="E946" t="s">
        <v>958</v>
      </c>
      <c r="F946" t="s">
        <v>1223</v>
      </c>
      <c r="G946" t="str">
        <f t="shared" si="14"/>
        <v>new HoloCard("Heracross Pokémon 4", Pokedex.Heracross, HoloRarity.DP_REVERSE_MIRROR_HOLO, Types.Grass, Sets.Rising_Rivals, 24),</v>
      </c>
    </row>
    <row r="947" spans="1:7" x14ac:dyDescent="0.3">
      <c r="A947">
        <v>25</v>
      </c>
      <c r="B947" t="s">
        <v>1046</v>
      </c>
      <c r="C947" t="s">
        <v>1046</v>
      </c>
      <c r="D947" t="s">
        <v>18</v>
      </c>
      <c r="E947" t="s">
        <v>958</v>
      </c>
      <c r="F947" t="s">
        <v>1223</v>
      </c>
      <c r="G947" t="str">
        <f t="shared" si="14"/>
        <v>new HoloCard("Hippowdon", Pokedex.Hippowdon, HoloRarity.DP_REVERSE_MIRROR_HOLO, Types.Fighting, Sets.Rising_Rivals, 25),</v>
      </c>
    </row>
    <row r="948" spans="1:7" x14ac:dyDescent="0.3">
      <c r="A948">
        <v>26</v>
      </c>
      <c r="B948" t="s">
        <v>19</v>
      </c>
      <c r="C948" t="s">
        <v>19</v>
      </c>
      <c r="D948" t="s">
        <v>11</v>
      </c>
      <c r="E948" t="s">
        <v>958</v>
      </c>
      <c r="F948" t="s">
        <v>1223</v>
      </c>
      <c r="G948" t="str">
        <f t="shared" si="14"/>
        <v>new HoloCard("Jolteon", Pokedex.Jolteon, HoloRarity.DP_REVERSE_MIRROR_HOLO, Types.Lightning, Sets.Rising_Rivals, 26),</v>
      </c>
    </row>
    <row r="949" spans="1:7" x14ac:dyDescent="0.3">
      <c r="A949">
        <v>27</v>
      </c>
      <c r="B949" t="s">
        <v>1166</v>
      </c>
      <c r="C949" t="s">
        <v>933</v>
      </c>
      <c r="D949" t="s">
        <v>3</v>
      </c>
      <c r="E949" t="s">
        <v>958</v>
      </c>
      <c r="F949" t="s">
        <v>1223</v>
      </c>
      <c r="G949" t="str">
        <f t="shared" si="14"/>
        <v>new HoloCard("Mamoswine Pokémon GL", Pokedex.Mamoswine, HoloRarity.DP_REVERSE_MIRROR_HOLO, Types.Water, Sets.Rising_Rivals, 27),</v>
      </c>
    </row>
    <row r="950" spans="1:7" x14ac:dyDescent="0.3">
      <c r="A950">
        <v>28</v>
      </c>
      <c r="B950" t="s">
        <v>1167</v>
      </c>
      <c r="C950" t="s">
        <v>298</v>
      </c>
      <c r="D950" t="s">
        <v>1</v>
      </c>
      <c r="E950" t="s">
        <v>958</v>
      </c>
      <c r="F950" t="s">
        <v>1223</v>
      </c>
      <c r="G950" t="str">
        <f t="shared" si="14"/>
        <v>new HoloCard("Mr. Mime Pokémon 4", Pokedex.Mr_Mime, HoloRarity.DP_REVERSE_MIRROR_HOLO, Types.Psychic, Sets.Rising_Rivals, 28),</v>
      </c>
    </row>
    <row r="951" spans="1:7" x14ac:dyDescent="0.3">
      <c r="A951">
        <v>29</v>
      </c>
      <c r="B951" t="s">
        <v>37</v>
      </c>
      <c r="C951" t="s">
        <v>37</v>
      </c>
      <c r="D951" t="s">
        <v>18</v>
      </c>
      <c r="E951" t="s">
        <v>958</v>
      </c>
      <c r="F951" t="s">
        <v>1223</v>
      </c>
      <c r="G951" t="str">
        <f t="shared" si="14"/>
        <v>new HoloCard("Nidoking", Pokedex.Nidoking, HoloRarity.DP_REVERSE_MIRROR_HOLO, Types.Fighting, Sets.Rising_Rivals, 29),</v>
      </c>
    </row>
    <row r="952" spans="1:7" x14ac:dyDescent="0.3">
      <c r="A952">
        <v>30</v>
      </c>
      <c r="B952" t="s">
        <v>38</v>
      </c>
      <c r="C952" t="s">
        <v>38</v>
      </c>
      <c r="D952" t="s">
        <v>1</v>
      </c>
      <c r="E952" t="s">
        <v>958</v>
      </c>
      <c r="F952" t="s">
        <v>1223</v>
      </c>
      <c r="G952" t="str">
        <f t="shared" si="14"/>
        <v>new HoloCard("Nidoqueen", Pokedex.Nidoqueen, HoloRarity.DP_REVERSE_MIRROR_HOLO, Types.Psychic, Sets.Rising_Rivals, 30),</v>
      </c>
    </row>
    <row r="953" spans="1:7" x14ac:dyDescent="0.3">
      <c r="A953">
        <v>31</v>
      </c>
      <c r="B953" t="s">
        <v>1168</v>
      </c>
      <c r="C953" t="s">
        <v>120</v>
      </c>
      <c r="D953" t="s">
        <v>11</v>
      </c>
      <c r="E953" t="s">
        <v>958</v>
      </c>
      <c r="F953" t="s">
        <v>1223</v>
      </c>
      <c r="G953" t="str">
        <f t="shared" si="14"/>
        <v>new HoloCard("Raichu Pokémon GL", Pokedex.Raichu, HoloRarity.DP_REVERSE_MIRROR_HOLO, Types.Lightning, Sets.Rising_Rivals, 31),</v>
      </c>
    </row>
    <row r="954" spans="1:7" x14ac:dyDescent="0.3">
      <c r="A954">
        <v>32</v>
      </c>
      <c r="B954" t="s">
        <v>1014</v>
      </c>
      <c r="C954" t="s">
        <v>892</v>
      </c>
      <c r="D954" t="s">
        <v>18</v>
      </c>
      <c r="E954" t="s">
        <v>958</v>
      </c>
      <c r="F954" t="s">
        <v>1223</v>
      </c>
      <c r="G954" t="str">
        <f t="shared" si="14"/>
        <v>new HoloCard("Rhyperior Pokémon 4", Pokedex.Rhyperior, HoloRarity.DP_REVERSE_MIRROR_HOLO, Types.Fighting, Sets.Rising_Rivals, 32),</v>
      </c>
    </row>
    <row r="955" spans="1:7" x14ac:dyDescent="0.3">
      <c r="A955">
        <v>33</v>
      </c>
      <c r="B955" t="s">
        <v>70</v>
      </c>
      <c r="C955" t="s">
        <v>70</v>
      </c>
      <c r="D955" t="s">
        <v>8</v>
      </c>
      <c r="E955" t="s">
        <v>958</v>
      </c>
      <c r="F955" t="s">
        <v>1223</v>
      </c>
      <c r="G955" t="str">
        <f t="shared" si="14"/>
        <v>new HoloCard("Snorlax", Pokedex.Snorlax, HoloRarity.DP_REVERSE_MIRROR_HOLO, Types.Colorless, Sets.Rising_Rivals, 33),</v>
      </c>
    </row>
    <row r="956" spans="1:7" x14ac:dyDescent="0.3">
      <c r="A956">
        <v>34</v>
      </c>
      <c r="B956" t="s">
        <v>122</v>
      </c>
      <c r="C956" t="s">
        <v>122</v>
      </c>
      <c r="D956" t="s">
        <v>3</v>
      </c>
      <c r="E956" t="s">
        <v>958</v>
      </c>
      <c r="F956" t="s">
        <v>1223</v>
      </c>
      <c r="G956" t="str">
        <f t="shared" si="14"/>
        <v>new HoloCard("Vaporeon", Pokedex.Vaporeon, HoloRarity.DP_REVERSE_MIRROR_HOLO, Types.Water, Sets.Rising_Rivals, 34),</v>
      </c>
    </row>
    <row r="957" spans="1:7" x14ac:dyDescent="0.3">
      <c r="A957">
        <v>35</v>
      </c>
      <c r="B957" t="s">
        <v>1169</v>
      </c>
      <c r="C957" t="s">
        <v>1048</v>
      </c>
      <c r="D957" t="s">
        <v>22</v>
      </c>
      <c r="E957" t="s">
        <v>958</v>
      </c>
      <c r="F957" t="s">
        <v>1223</v>
      </c>
      <c r="G957" t="str">
        <f t="shared" si="14"/>
        <v>new HoloCard("Vespiquen Pokémon 4", Pokedex.Vespiquen, HoloRarity.DP_REVERSE_MIRROR_HOLO, Types.Grass, Sets.Rising_Rivals, 35),</v>
      </c>
    </row>
    <row r="958" spans="1:7" x14ac:dyDescent="0.3">
      <c r="A958">
        <v>36</v>
      </c>
      <c r="B958" t="s">
        <v>429</v>
      </c>
      <c r="C958" t="s">
        <v>429</v>
      </c>
      <c r="D958" t="s">
        <v>3</v>
      </c>
      <c r="E958" t="s">
        <v>958</v>
      </c>
      <c r="F958" t="s">
        <v>1223</v>
      </c>
      <c r="G958" t="str">
        <f t="shared" si="14"/>
        <v>new HoloCard("Walrein", Pokedex.Walrein, HoloRarity.DP_REVERSE_MIRROR_HOLO, Types.Water, Sets.Rising_Rivals, 36),</v>
      </c>
    </row>
    <row r="959" spans="1:7" x14ac:dyDescent="0.3">
      <c r="A959">
        <v>37</v>
      </c>
      <c r="B959" t="s">
        <v>1170</v>
      </c>
      <c r="C959" t="s">
        <v>937</v>
      </c>
      <c r="D959" t="s">
        <v>22</v>
      </c>
      <c r="E959" t="s">
        <v>958</v>
      </c>
      <c r="F959" t="s">
        <v>1223</v>
      </c>
      <c r="G959" t="str">
        <f t="shared" si="14"/>
        <v>new HoloCard("Yanmega Pokémon 4", Pokedex.Yanmega, HoloRarity.DP_REVERSE_MIRROR_HOLO, Types.Grass, Sets.Rising_Rivals, 37),</v>
      </c>
    </row>
    <row r="960" spans="1:7" x14ac:dyDescent="0.3">
      <c r="A960">
        <v>38</v>
      </c>
      <c r="B960" t="s">
        <v>1171</v>
      </c>
      <c r="C960" t="s">
        <v>0</v>
      </c>
      <c r="D960" t="s">
        <v>1</v>
      </c>
      <c r="E960" t="s">
        <v>958</v>
      </c>
      <c r="F960" t="s">
        <v>1223</v>
      </c>
      <c r="G960" t="str">
        <f t="shared" si="14"/>
        <v>new HoloCard("Alakazam Pokémon 4", Pokedex.Alakazam, HoloRarity.DP_REVERSE_MIRROR_HOLO, Types.Psychic, Sets.Rising_Rivals, 38),</v>
      </c>
    </row>
    <row r="961" spans="1:7" x14ac:dyDescent="0.3">
      <c r="A961">
        <v>39</v>
      </c>
      <c r="B961" t="s">
        <v>1172</v>
      </c>
      <c r="C961" t="s">
        <v>28</v>
      </c>
      <c r="D961" t="s">
        <v>11</v>
      </c>
      <c r="E961" t="s">
        <v>958</v>
      </c>
      <c r="F961" t="s">
        <v>1223</v>
      </c>
      <c r="G961" t="str">
        <f t="shared" si="14"/>
        <v>new HoloCard("Electrode Pokémon G", Pokedex.Electrode, HoloRarity.DP_REVERSE_MIRROR_HOLO, Types.Lightning, Sets.Rising_Rivals, 39),</v>
      </c>
    </row>
    <row r="962" spans="1:7" x14ac:dyDescent="0.3">
      <c r="A962">
        <v>40</v>
      </c>
      <c r="B962" t="s">
        <v>1173</v>
      </c>
      <c r="C962" t="s">
        <v>15</v>
      </c>
      <c r="D962" t="s">
        <v>1</v>
      </c>
      <c r="E962" t="s">
        <v>958</v>
      </c>
      <c r="F962" t="s">
        <v>1223</v>
      </c>
      <c r="G962" t="str">
        <f t="shared" ref="G962:G1025" si="15">"new HoloCard(""" &amp; B962 &amp; """, Pokedex." &amp; C962 &amp; ", HoloRarity." &amp; F962 &amp; ", Types." &amp; D962 &amp; ", Sets." &amp; E962 &amp; ", " &amp; A962 &amp; "),"</f>
        <v>new HoloCard("Gengar Pokémon GL", Pokedex.Gengar, HoloRarity.DP_REVERSE_MIRROR_HOLO, Types.Psychic, Sets.Rising_Rivals, 40),</v>
      </c>
    </row>
    <row r="963" spans="1:7" x14ac:dyDescent="0.3">
      <c r="A963">
        <v>41</v>
      </c>
      <c r="B963" t="s">
        <v>924</v>
      </c>
      <c r="C963" t="s">
        <v>924</v>
      </c>
      <c r="D963" t="s">
        <v>3</v>
      </c>
      <c r="E963" t="s">
        <v>958</v>
      </c>
      <c r="F963" t="s">
        <v>1223</v>
      </c>
      <c r="G963" t="str">
        <f t="shared" si="15"/>
        <v>new HoloCard("Glaceon", Pokedex.Glaceon, HoloRarity.DP_REVERSE_MIRROR_HOLO, Types.Water, Sets.Rising_Rivals, 41),</v>
      </c>
    </row>
    <row r="964" spans="1:7" x14ac:dyDescent="0.3">
      <c r="A964">
        <v>42</v>
      </c>
      <c r="B964" t="s">
        <v>1174</v>
      </c>
      <c r="C964" t="s">
        <v>1046</v>
      </c>
      <c r="D964" t="s">
        <v>18</v>
      </c>
      <c r="E964" t="s">
        <v>958</v>
      </c>
      <c r="F964" t="s">
        <v>1223</v>
      </c>
      <c r="G964" t="str">
        <f t="shared" si="15"/>
        <v>new HoloCard("Hippowdon Pokémon 4", Pokedex.Hippowdon, HoloRarity.DP_REVERSE_MIRROR_HOLO, Types.Fighting, Sets.Rising_Rivals, 42),</v>
      </c>
    </row>
    <row r="965" spans="1:7" x14ac:dyDescent="0.3">
      <c r="A965">
        <v>43</v>
      </c>
      <c r="B965" t="s">
        <v>1175</v>
      </c>
      <c r="C965" t="s">
        <v>885</v>
      </c>
      <c r="D965" t="s">
        <v>5</v>
      </c>
      <c r="E965" t="s">
        <v>958</v>
      </c>
      <c r="F965" t="s">
        <v>1223</v>
      </c>
      <c r="G965" t="str">
        <f t="shared" si="15"/>
        <v>new HoloCard("Infernape Pokémon 4", Pokedex.Infernape, HoloRarity.DP_REVERSE_MIRROR_HOLO, Types.Fire, Sets.Rising_Rivals, 43),</v>
      </c>
    </row>
    <row r="966" spans="1:7" x14ac:dyDescent="0.3">
      <c r="A966">
        <v>44</v>
      </c>
      <c r="B966" t="s">
        <v>536</v>
      </c>
      <c r="C966" t="s">
        <v>536</v>
      </c>
      <c r="D966" t="s">
        <v>143</v>
      </c>
      <c r="E966" t="s">
        <v>958</v>
      </c>
      <c r="F966" t="s">
        <v>1223</v>
      </c>
      <c r="G966" t="str">
        <f t="shared" si="15"/>
        <v>new HoloCard("Lairon", Pokedex.Lairon, HoloRarity.DP_REVERSE_MIRROR_HOLO, Types.Metal, Sets.Rising_Rivals, 44),</v>
      </c>
    </row>
    <row r="967" spans="1:7" x14ac:dyDescent="0.3">
      <c r="A967">
        <v>45</v>
      </c>
      <c r="B967" t="s">
        <v>925</v>
      </c>
      <c r="C967" t="s">
        <v>925</v>
      </c>
      <c r="D967" t="s">
        <v>22</v>
      </c>
      <c r="E967" t="s">
        <v>958</v>
      </c>
      <c r="F967" t="s">
        <v>1223</v>
      </c>
      <c r="G967" t="str">
        <f t="shared" si="15"/>
        <v>new HoloCard("Leafeon", Pokedex.Leafeon, HoloRarity.DP_REVERSE_MIRROR_HOLO, Types.Grass, Sets.Rising_Rivals, 45),</v>
      </c>
    </row>
    <row r="968" spans="1:7" x14ac:dyDescent="0.3">
      <c r="A968">
        <v>46</v>
      </c>
      <c r="B968" t="s">
        <v>1176</v>
      </c>
      <c r="C968" t="s">
        <v>20</v>
      </c>
      <c r="D968" t="s">
        <v>18</v>
      </c>
      <c r="E968" t="s">
        <v>958</v>
      </c>
      <c r="F968" t="s">
        <v>1223</v>
      </c>
      <c r="G968" t="str">
        <f t="shared" si="15"/>
        <v>new HoloCard("Machamp Pokémon GL", Pokedex.Machamp, HoloRarity.DP_REVERSE_MIRROR_HOLO, Types.Fighting, Sets.Rising_Rivals, 46),</v>
      </c>
    </row>
    <row r="969" spans="1:7" x14ac:dyDescent="0.3">
      <c r="A969">
        <v>47</v>
      </c>
      <c r="B969" t="s">
        <v>1177</v>
      </c>
      <c r="C969" t="s">
        <v>66</v>
      </c>
      <c r="D969" t="s">
        <v>5</v>
      </c>
      <c r="E969" t="s">
        <v>958</v>
      </c>
      <c r="F969" t="s">
        <v>1223</v>
      </c>
      <c r="G969" t="str">
        <f t="shared" si="15"/>
        <v>new HoloCard("Rapidash Pokémon 4", Pokedex.Rapidash, HoloRarity.DP_REVERSE_MIRROR_HOLO, Types.Fire, Sets.Rising_Rivals, 47),</v>
      </c>
    </row>
    <row r="970" spans="1:7" x14ac:dyDescent="0.3">
      <c r="A970">
        <v>48</v>
      </c>
      <c r="B970" t="s">
        <v>1178</v>
      </c>
      <c r="C970" t="s">
        <v>162</v>
      </c>
      <c r="D970" t="s">
        <v>22</v>
      </c>
      <c r="E970" t="s">
        <v>958</v>
      </c>
      <c r="F970" t="s">
        <v>1223</v>
      </c>
      <c r="G970" t="str">
        <f t="shared" si="15"/>
        <v>new HoloCard("Scizor Pokémon 4", Pokedex.Scizor, HoloRarity.DP_REVERSE_MIRROR_HOLO, Types.Grass, Sets.Rising_Rivals, 48),</v>
      </c>
    </row>
    <row r="971" spans="1:7" x14ac:dyDescent="0.3">
      <c r="A971">
        <v>49</v>
      </c>
      <c r="B971" t="s">
        <v>428</v>
      </c>
      <c r="C971" t="s">
        <v>428</v>
      </c>
      <c r="D971" t="s">
        <v>146</v>
      </c>
      <c r="E971" t="s">
        <v>958</v>
      </c>
      <c r="F971" t="s">
        <v>1223</v>
      </c>
      <c r="G971" t="str">
        <f t="shared" si="15"/>
        <v>new HoloCard("Sharpedo", Pokedex.Sharpedo, HoloRarity.DP_REVERSE_MIRROR_HOLO, Types.Darkness, Sets.Rising_Rivals, 49),</v>
      </c>
    </row>
    <row r="972" spans="1:7" x14ac:dyDescent="0.3">
      <c r="A972">
        <v>50</v>
      </c>
      <c r="B972" t="s">
        <v>178</v>
      </c>
      <c r="C972" t="s">
        <v>178</v>
      </c>
      <c r="D972" t="s">
        <v>3</v>
      </c>
      <c r="E972" t="s">
        <v>958</v>
      </c>
      <c r="F972" t="s">
        <v>1223</v>
      </c>
      <c r="G972" t="str">
        <f t="shared" si="15"/>
        <v>new HoloCard("Starmie", Pokedex.Starmie, HoloRarity.DP_REVERSE_MIRROR_HOLO, Types.Water, Sets.Rising_Rivals, 50),</v>
      </c>
    </row>
    <row r="973" spans="1:7" x14ac:dyDescent="0.3">
      <c r="A973">
        <v>51</v>
      </c>
      <c r="B973" t="s">
        <v>1179</v>
      </c>
      <c r="C973" t="s">
        <v>164</v>
      </c>
      <c r="D973" t="s">
        <v>143</v>
      </c>
      <c r="E973" t="s">
        <v>958</v>
      </c>
      <c r="F973" t="s">
        <v>1223</v>
      </c>
      <c r="G973" t="str">
        <f t="shared" si="15"/>
        <v>new HoloCard("Steelix Pokémon GL", Pokedex.Steelix, HoloRarity.DP_REVERSE_MIRROR_HOLO, Types.Metal, Sets.Rising_Rivals, 51),</v>
      </c>
    </row>
    <row r="974" spans="1:7" x14ac:dyDescent="0.3">
      <c r="A974">
        <v>52</v>
      </c>
      <c r="B974" t="s">
        <v>665</v>
      </c>
      <c r="C974" t="s">
        <v>665</v>
      </c>
      <c r="D974" t="s">
        <v>22</v>
      </c>
      <c r="E974" t="s">
        <v>958</v>
      </c>
      <c r="F974" t="s">
        <v>1223</v>
      </c>
      <c r="G974" t="str">
        <f t="shared" si="15"/>
        <v>new HoloCard("Tropius", Pokedex.Tropius, HoloRarity.DP_REVERSE_MIRROR_HOLO, Types.Grass, Sets.Rising_Rivals, 52),</v>
      </c>
    </row>
    <row r="975" spans="1:7" x14ac:dyDescent="0.3">
      <c r="A975">
        <v>53</v>
      </c>
      <c r="B975" t="s">
        <v>598</v>
      </c>
      <c r="C975" t="s">
        <v>598</v>
      </c>
      <c r="D975" t="s">
        <v>8</v>
      </c>
      <c r="E975" t="s">
        <v>958</v>
      </c>
      <c r="F975" t="s">
        <v>1223</v>
      </c>
      <c r="G975" t="str">
        <f t="shared" si="15"/>
        <v>new HoloCard("Vibrava", Pokedex.Vibrava, HoloRarity.DP_REVERSE_MIRROR_HOLO, Types.Colorless, Sets.Rising_Rivals, 53),</v>
      </c>
    </row>
    <row r="976" spans="1:7" x14ac:dyDescent="0.3">
      <c r="A976">
        <v>54</v>
      </c>
      <c r="B976" t="s">
        <v>1180</v>
      </c>
      <c r="C976" t="s">
        <v>603</v>
      </c>
      <c r="D976" t="s">
        <v>18</v>
      </c>
      <c r="E976" t="s">
        <v>958</v>
      </c>
      <c r="F976" t="s">
        <v>1223</v>
      </c>
      <c r="G976" t="str">
        <f t="shared" si="15"/>
        <v>new HoloCard("Whiscash Pokémon 4", Pokedex.Whiscash, HoloRarity.DP_REVERSE_MIRROR_HOLO, Types.Fighting, Sets.Rising_Rivals, 54),</v>
      </c>
    </row>
    <row r="977" spans="1:7" x14ac:dyDescent="0.3">
      <c r="A977">
        <v>55</v>
      </c>
      <c r="B977" t="s">
        <v>1181</v>
      </c>
      <c r="C977" t="s">
        <v>305</v>
      </c>
      <c r="D977" t="s">
        <v>18</v>
      </c>
      <c r="E977" t="s">
        <v>958</v>
      </c>
      <c r="F977" t="s">
        <v>1223</v>
      </c>
      <c r="G977" t="str">
        <f t="shared" si="15"/>
        <v>new HoloCard("Aerodactyl Pokémon GL", Pokedex.Aerodactyl, HoloRarity.DP_REVERSE_MIRROR_HOLO, Types.Fighting, Sets.Rising_Rivals, 55),</v>
      </c>
    </row>
    <row r="978" spans="1:7" x14ac:dyDescent="0.3">
      <c r="A978">
        <v>56</v>
      </c>
      <c r="B978" t="s">
        <v>1182</v>
      </c>
      <c r="C978" t="s">
        <v>899</v>
      </c>
      <c r="D978" t="s">
        <v>8</v>
      </c>
      <c r="E978" t="s">
        <v>958</v>
      </c>
      <c r="F978" t="s">
        <v>1223</v>
      </c>
      <c r="G978" t="str">
        <f t="shared" si="15"/>
        <v>new HoloCard("Ambipom Pokémon G", Pokedex.Ambipom, HoloRarity.DP_REVERSE_MIRROR_HOLO, Types.Colorless, Sets.Rising_Rivals, 56),</v>
      </c>
    </row>
    <row r="979" spans="1:7" x14ac:dyDescent="0.3">
      <c r="A979">
        <v>57</v>
      </c>
      <c r="B979" t="s">
        <v>531</v>
      </c>
      <c r="C979" t="s">
        <v>531</v>
      </c>
      <c r="D979" t="s">
        <v>143</v>
      </c>
      <c r="E979" t="s">
        <v>958</v>
      </c>
      <c r="F979" t="s">
        <v>1223</v>
      </c>
      <c r="G979" t="str">
        <f t="shared" si="15"/>
        <v>new HoloCard("Aron", Pokedex.Aron, HoloRarity.DP_REVERSE_MIRROR_HOLO, Types.Metal, Sets.Rising_Rivals, 57),</v>
      </c>
    </row>
    <row r="980" spans="1:7" x14ac:dyDescent="0.3">
      <c r="A980">
        <v>58</v>
      </c>
      <c r="B980" t="s">
        <v>545</v>
      </c>
      <c r="C980" t="s">
        <v>545</v>
      </c>
      <c r="D980" t="s">
        <v>146</v>
      </c>
      <c r="E980" t="s">
        <v>958</v>
      </c>
      <c r="F980" t="s">
        <v>1223</v>
      </c>
      <c r="G980" t="str">
        <f t="shared" si="15"/>
        <v>new HoloCard("Carvanha", Pokedex.Carvanha, HoloRarity.DP_REVERSE_MIRROR_HOLO, Types.Darkness, Sets.Rising_Rivals, 58),</v>
      </c>
    </row>
    <row r="981" spans="1:7" x14ac:dyDescent="0.3">
      <c r="A981">
        <v>59</v>
      </c>
      <c r="B981" t="s">
        <v>80</v>
      </c>
      <c r="C981" t="s">
        <v>80</v>
      </c>
      <c r="D981" t="s">
        <v>8</v>
      </c>
      <c r="E981" t="s">
        <v>958</v>
      </c>
      <c r="F981" t="s">
        <v>1223</v>
      </c>
      <c r="G981" t="str">
        <f t="shared" si="15"/>
        <v>new HoloCard("Eevee", Pokedex.Eevee, HoloRarity.DP_REVERSE_MIRROR_HOLO, Types.Colorless, Sets.Rising_Rivals, 59),</v>
      </c>
    </row>
    <row r="982" spans="1:7" x14ac:dyDescent="0.3">
      <c r="A982">
        <v>60</v>
      </c>
      <c r="B982" t="s">
        <v>1015</v>
      </c>
      <c r="C982" t="s">
        <v>14</v>
      </c>
      <c r="D982" t="s">
        <v>5</v>
      </c>
      <c r="E982" t="s">
        <v>958</v>
      </c>
      <c r="F982" t="s">
        <v>1223</v>
      </c>
      <c r="G982" t="str">
        <f t="shared" si="15"/>
        <v>new HoloCard("Flareon Pokémon 4", Pokedex.Flareon, HoloRarity.DP_REVERSE_MIRROR_HOLO, Types.Fire, Sets.Rising_Rivals, 60),</v>
      </c>
    </row>
    <row r="983" spans="1:7" x14ac:dyDescent="0.3">
      <c r="A983">
        <v>61</v>
      </c>
      <c r="B983" t="s">
        <v>1183</v>
      </c>
      <c r="C983" t="s">
        <v>172</v>
      </c>
      <c r="D983" t="s">
        <v>143</v>
      </c>
      <c r="E983" t="s">
        <v>958</v>
      </c>
      <c r="F983" t="s">
        <v>1223</v>
      </c>
      <c r="G983" t="str">
        <f t="shared" si="15"/>
        <v>new HoloCard("Forretress Pokémon G", Pokedex.Forretress, HoloRarity.DP_REVERSE_MIRROR_HOLO, Types.Metal, Sets.Rising_Rivals, 61),</v>
      </c>
    </row>
    <row r="984" spans="1:7" x14ac:dyDescent="0.3">
      <c r="A984">
        <v>62</v>
      </c>
      <c r="B984" t="s">
        <v>1016</v>
      </c>
      <c r="C984" t="s">
        <v>931</v>
      </c>
      <c r="D984" t="s">
        <v>18</v>
      </c>
      <c r="E984" t="s">
        <v>958</v>
      </c>
      <c r="F984" t="s">
        <v>1223</v>
      </c>
      <c r="G984" t="str">
        <f t="shared" si="15"/>
        <v>new HoloCard("Gliscor Pokémon 4", Pokedex.Gliscor, HoloRarity.DP_REVERSE_MIRROR_HOLO, Types.Fighting, Sets.Rising_Rivals, 62),</v>
      </c>
    </row>
    <row r="985" spans="1:7" x14ac:dyDescent="0.3">
      <c r="A985">
        <v>63</v>
      </c>
      <c r="B985" t="s">
        <v>51</v>
      </c>
      <c r="C985" t="s">
        <v>51</v>
      </c>
      <c r="D985" t="s">
        <v>5</v>
      </c>
      <c r="E985" t="s">
        <v>958</v>
      </c>
      <c r="F985" t="s">
        <v>1223</v>
      </c>
      <c r="G985" t="str">
        <f t="shared" si="15"/>
        <v>new HoloCard("Growlithe", Pokedex.Growlithe, HoloRarity.DP_REVERSE_MIRROR_HOLO, Types.Fire, Sets.Rising_Rivals, 63),</v>
      </c>
    </row>
    <row r="986" spans="1:7" x14ac:dyDescent="0.3">
      <c r="A986">
        <v>64</v>
      </c>
      <c r="B986" t="s">
        <v>1051</v>
      </c>
      <c r="C986" t="s">
        <v>1051</v>
      </c>
      <c r="D986" t="s">
        <v>18</v>
      </c>
      <c r="E986" t="s">
        <v>958</v>
      </c>
      <c r="F986" t="s">
        <v>1223</v>
      </c>
      <c r="G986" t="str">
        <f t="shared" si="15"/>
        <v>new HoloCard("Hippopotas", Pokedex.Hippopotas, HoloRarity.DP_REVERSE_MIRROR_HOLO, Types.Fighting, Sets.Rising_Rivals, 64),</v>
      </c>
    </row>
    <row r="987" spans="1:7" x14ac:dyDescent="0.3">
      <c r="A987">
        <v>65</v>
      </c>
      <c r="B987" t="s">
        <v>1184</v>
      </c>
      <c r="C987" t="s">
        <v>157</v>
      </c>
      <c r="D987" t="s">
        <v>146</v>
      </c>
      <c r="E987" t="s">
        <v>958</v>
      </c>
      <c r="F987" t="s">
        <v>1223</v>
      </c>
      <c r="G987" t="str">
        <f t="shared" si="15"/>
        <v>new HoloCard("Houndoom Pokémon 4", Pokedex.Houndoom, HoloRarity.DP_REVERSE_MIRROR_HOLO, Types.Darkness, Sets.Rising_Rivals, 65),</v>
      </c>
    </row>
    <row r="988" spans="1:7" x14ac:dyDescent="0.3">
      <c r="A988">
        <v>66</v>
      </c>
      <c r="B988" t="s">
        <v>56</v>
      </c>
      <c r="C988" t="s">
        <v>56</v>
      </c>
      <c r="D988" t="s">
        <v>22</v>
      </c>
      <c r="E988" t="s">
        <v>958</v>
      </c>
      <c r="F988" t="s">
        <v>1223</v>
      </c>
      <c r="G988" t="str">
        <f t="shared" si="15"/>
        <v>new HoloCard("Kakuna", Pokedex.Kakuna, HoloRarity.DP_REVERSE_MIRROR_HOLO, Types.Grass, Sets.Rising_Rivals, 66),</v>
      </c>
    </row>
    <row r="989" spans="1:7" x14ac:dyDescent="0.3">
      <c r="A989">
        <v>67</v>
      </c>
      <c r="B989" t="s">
        <v>576</v>
      </c>
      <c r="C989" t="s">
        <v>576</v>
      </c>
      <c r="D989" t="s">
        <v>8</v>
      </c>
      <c r="E989" t="s">
        <v>958</v>
      </c>
      <c r="F989" t="s">
        <v>1223</v>
      </c>
      <c r="G989" t="str">
        <f t="shared" si="15"/>
        <v>new HoloCard("Kecleon", Pokedex.Kecleon, HoloRarity.DP_REVERSE_MIRROR_HOLO, Types.Colorless, Sets.Rising_Rivals, 67),</v>
      </c>
    </row>
    <row r="990" spans="1:7" x14ac:dyDescent="0.3">
      <c r="A990">
        <v>68</v>
      </c>
      <c r="B990" t="s">
        <v>200</v>
      </c>
      <c r="C990" t="s">
        <v>200</v>
      </c>
      <c r="D990" t="s">
        <v>1</v>
      </c>
      <c r="E990" t="s">
        <v>958</v>
      </c>
      <c r="F990" t="s">
        <v>1223</v>
      </c>
      <c r="G990" t="str">
        <f t="shared" si="15"/>
        <v>new HoloCard("Koffing", Pokedex.Koffing, HoloRarity.DP_REVERSE_MIRROR_HOLO, Types.Psychic, Sets.Rising_Rivals, 68),</v>
      </c>
    </row>
    <row r="991" spans="1:7" x14ac:dyDescent="0.3">
      <c r="A991">
        <v>69</v>
      </c>
      <c r="B991" t="s">
        <v>1005</v>
      </c>
      <c r="C991" t="s">
        <v>1005</v>
      </c>
      <c r="D991" t="s">
        <v>8</v>
      </c>
      <c r="E991" t="s">
        <v>958</v>
      </c>
      <c r="F991" t="s">
        <v>1223</v>
      </c>
      <c r="G991" t="str">
        <f t="shared" si="15"/>
        <v>new HoloCard("Munchlax", Pokedex.Munchlax, HoloRarity.DP_REVERSE_MIRROR_HOLO, Types.Colorless, Sets.Rising_Rivals, 69),</v>
      </c>
    </row>
    <row r="992" spans="1:7" x14ac:dyDescent="0.3">
      <c r="A992">
        <v>70</v>
      </c>
      <c r="B992" t="s">
        <v>1005</v>
      </c>
      <c r="C992" t="s">
        <v>1005</v>
      </c>
      <c r="D992" t="s">
        <v>8</v>
      </c>
      <c r="E992" t="s">
        <v>958</v>
      </c>
      <c r="F992" t="s">
        <v>1223</v>
      </c>
      <c r="G992" t="str">
        <f t="shared" si="15"/>
        <v>new HoloCard("Munchlax", Pokedex.Munchlax, HoloRarity.DP_REVERSE_MIRROR_HOLO, Types.Colorless, Sets.Rising_Rivals, 70),</v>
      </c>
    </row>
    <row r="993" spans="1:7" x14ac:dyDescent="0.3">
      <c r="A993">
        <v>71</v>
      </c>
      <c r="B993" t="s">
        <v>88</v>
      </c>
      <c r="C993" t="s">
        <v>88</v>
      </c>
      <c r="D993" t="s">
        <v>1</v>
      </c>
      <c r="E993" t="s">
        <v>958</v>
      </c>
      <c r="F993" t="s">
        <v>1223</v>
      </c>
      <c r="G993" t="str">
        <f t="shared" si="15"/>
        <v>new HoloCard("Nidoran♀", Pokedex.Nidoran♀, HoloRarity.DP_REVERSE_MIRROR_HOLO, Types.Psychic, Sets.Rising_Rivals, 71),</v>
      </c>
    </row>
    <row r="994" spans="1:7" x14ac:dyDescent="0.3">
      <c r="A994">
        <v>72</v>
      </c>
      <c r="B994" t="s">
        <v>89</v>
      </c>
      <c r="C994" t="s">
        <v>89</v>
      </c>
      <c r="D994" t="s">
        <v>1</v>
      </c>
      <c r="E994" t="s">
        <v>958</v>
      </c>
      <c r="F994" t="s">
        <v>1223</v>
      </c>
      <c r="G994" t="str">
        <f t="shared" si="15"/>
        <v>new HoloCard("Nidoran♂", Pokedex.Nidoran♂, HoloRarity.DP_REVERSE_MIRROR_HOLO, Types.Psychic, Sets.Rising_Rivals, 72),</v>
      </c>
    </row>
    <row r="995" spans="1:7" x14ac:dyDescent="0.3">
      <c r="A995">
        <v>73</v>
      </c>
      <c r="B995" t="s">
        <v>61</v>
      </c>
      <c r="C995" t="s">
        <v>61</v>
      </c>
      <c r="D995" t="s">
        <v>1</v>
      </c>
      <c r="E995" t="s">
        <v>958</v>
      </c>
      <c r="F995" t="s">
        <v>1223</v>
      </c>
      <c r="G995" t="str">
        <f t="shared" si="15"/>
        <v>new HoloCard("Nidorina", Pokedex.Nidorina, HoloRarity.DP_REVERSE_MIRROR_HOLO, Types.Psychic, Sets.Rising_Rivals, 73),</v>
      </c>
    </row>
    <row r="996" spans="1:7" x14ac:dyDescent="0.3">
      <c r="A996">
        <v>74</v>
      </c>
      <c r="B996" t="s">
        <v>62</v>
      </c>
      <c r="C996" t="s">
        <v>62</v>
      </c>
      <c r="D996" t="s">
        <v>1</v>
      </c>
      <c r="E996" t="s">
        <v>958</v>
      </c>
      <c r="F996" t="s">
        <v>1223</v>
      </c>
      <c r="G996" t="str">
        <f t="shared" si="15"/>
        <v>new HoloCard("Nidorino", Pokedex.Nidorino, HoloRarity.DP_REVERSE_MIRROR_HOLO, Types.Psychic, Sets.Rising_Rivals, 74),</v>
      </c>
    </row>
    <row r="997" spans="1:7" x14ac:dyDescent="0.3">
      <c r="A997">
        <v>75</v>
      </c>
      <c r="B997" t="s">
        <v>583</v>
      </c>
      <c r="C997" t="s">
        <v>583</v>
      </c>
      <c r="D997" t="s">
        <v>146</v>
      </c>
      <c r="E997" t="s">
        <v>958</v>
      </c>
      <c r="F997" t="s">
        <v>1223</v>
      </c>
      <c r="G997" t="str">
        <f t="shared" si="15"/>
        <v>new HoloCard("Nuzleaf", Pokedex.Nuzleaf, HoloRarity.DP_REVERSE_MIRROR_HOLO, Types.Darkness, Sets.Rising_Rivals, 75),</v>
      </c>
    </row>
    <row r="998" spans="1:7" x14ac:dyDescent="0.3">
      <c r="A998">
        <v>76</v>
      </c>
      <c r="B998" t="s">
        <v>1185</v>
      </c>
      <c r="C998" t="s">
        <v>239</v>
      </c>
      <c r="D998" t="s">
        <v>3</v>
      </c>
      <c r="E998" t="s">
        <v>958</v>
      </c>
      <c r="F998" t="s">
        <v>1223</v>
      </c>
      <c r="G998" t="str">
        <f t="shared" si="15"/>
        <v>new HoloCard("Quagsire Pokémon GL", Pokedex.Quagsire, HoloRarity.DP_REVERSE_MIRROR_HOLO, Types.Water, Sets.Rising_Rivals, 76),</v>
      </c>
    </row>
    <row r="999" spans="1:7" x14ac:dyDescent="0.3">
      <c r="A999">
        <v>77</v>
      </c>
      <c r="B999" t="s">
        <v>654</v>
      </c>
      <c r="C999" t="s">
        <v>654</v>
      </c>
      <c r="D999" t="s">
        <v>3</v>
      </c>
      <c r="E999" t="s">
        <v>958</v>
      </c>
      <c r="F999" t="s">
        <v>1223</v>
      </c>
      <c r="G999" t="str">
        <f t="shared" si="15"/>
        <v>new HoloCard("Sealeo", Pokedex.Sealeo, HoloRarity.DP_REVERSE_MIRROR_HOLO, Types.Water, Sets.Rising_Rivals, 77),</v>
      </c>
    </row>
    <row r="1000" spans="1:7" x14ac:dyDescent="0.3">
      <c r="A1000">
        <v>78</v>
      </c>
      <c r="B1000" t="s">
        <v>589</v>
      </c>
      <c r="C1000" t="s">
        <v>589</v>
      </c>
      <c r="D1000" t="s">
        <v>22</v>
      </c>
      <c r="E1000" t="s">
        <v>958</v>
      </c>
      <c r="F1000" t="s">
        <v>1223</v>
      </c>
      <c r="G1000" t="str">
        <f t="shared" si="15"/>
        <v>new HoloCard("Seedot", Pokedex.Seedot, HoloRarity.DP_REVERSE_MIRROR_HOLO, Types.Grass, Sets.Rising_Rivals, 78),</v>
      </c>
    </row>
    <row r="1001" spans="1:7" x14ac:dyDescent="0.3">
      <c r="A1001">
        <v>79</v>
      </c>
      <c r="B1001" t="s">
        <v>1096</v>
      </c>
      <c r="C1001" t="s">
        <v>997</v>
      </c>
      <c r="D1001" t="s">
        <v>3</v>
      </c>
      <c r="E1001" t="s">
        <v>958</v>
      </c>
      <c r="F1001" t="s">
        <v>1223</v>
      </c>
      <c r="G1001" t="str">
        <f t="shared" si="15"/>
        <v>new HoloCard("Shellos East Sea", Pokedex.Shellos, HoloRarity.DP_REVERSE_MIRROR_HOLO, Types.Water, Sets.Rising_Rivals, 79),</v>
      </c>
    </row>
    <row r="1002" spans="1:7" x14ac:dyDescent="0.3">
      <c r="A1002">
        <v>80</v>
      </c>
      <c r="B1002" t="s">
        <v>1097</v>
      </c>
      <c r="C1002" t="s">
        <v>997</v>
      </c>
      <c r="D1002" t="s">
        <v>3</v>
      </c>
      <c r="E1002" t="s">
        <v>958</v>
      </c>
      <c r="F1002" t="s">
        <v>1223</v>
      </c>
      <c r="G1002" t="str">
        <f t="shared" si="15"/>
        <v>new HoloCard("Shellos West Sea", Pokedex.Shellos, HoloRarity.DP_REVERSE_MIRROR_HOLO, Types.Water, Sets.Rising_Rivals, 80),</v>
      </c>
    </row>
    <row r="1003" spans="1:7" x14ac:dyDescent="0.3">
      <c r="A1003">
        <v>81</v>
      </c>
      <c r="B1003" t="s">
        <v>70</v>
      </c>
      <c r="C1003" t="s">
        <v>70</v>
      </c>
      <c r="D1003" t="s">
        <v>8</v>
      </c>
      <c r="E1003" t="s">
        <v>958</v>
      </c>
      <c r="F1003" t="s">
        <v>1223</v>
      </c>
      <c r="G1003" t="str">
        <f t="shared" si="15"/>
        <v>new HoloCard("Snorlax", Pokedex.Snorlax, HoloRarity.DP_REVERSE_MIRROR_HOLO, Types.Colorless, Sets.Rising_Rivals, 81),</v>
      </c>
    </row>
    <row r="1004" spans="1:7" x14ac:dyDescent="0.3">
      <c r="A1004">
        <v>82</v>
      </c>
      <c r="B1004" t="s">
        <v>655</v>
      </c>
      <c r="C1004" t="s">
        <v>655</v>
      </c>
      <c r="D1004" t="s">
        <v>3</v>
      </c>
      <c r="E1004" t="s">
        <v>958</v>
      </c>
      <c r="F1004" t="s">
        <v>1223</v>
      </c>
      <c r="G1004" t="str">
        <f t="shared" si="15"/>
        <v>new HoloCard("Spheal", Pokedex.Spheal, HoloRarity.DP_REVERSE_MIRROR_HOLO, Types.Water, Sets.Rising_Rivals, 82),</v>
      </c>
    </row>
    <row r="1005" spans="1:7" x14ac:dyDescent="0.3">
      <c r="A1005">
        <v>83</v>
      </c>
      <c r="B1005" t="s">
        <v>334</v>
      </c>
      <c r="C1005" t="s">
        <v>334</v>
      </c>
      <c r="D1005" t="s">
        <v>3</v>
      </c>
      <c r="E1005" t="s">
        <v>958</v>
      </c>
      <c r="F1005" t="s">
        <v>1223</v>
      </c>
      <c r="G1005" t="str">
        <f t="shared" si="15"/>
        <v>new HoloCard("Staryu", Pokedex.Staryu, HoloRarity.DP_REVERSE_MIRROR_HOLO, Types.Water, Sets.Rising_Rivals, 83),</v>
      </c>
    </row>
    <row r="1006" spans="1:7" x14ac:dyDescent="0.3">
      <c r="A1006">
        <v>84</v>
      </c>
      <c r="B1006" t="s">
        <v>590</v>
      </c>
      <c r="C1006" t="s">
        <v>590</v>
      </c>
      <c r="D1006" t="s">
        <v>18</v>
      </c>
      <c r="E1006" t="s">
        <v>958</v>
      </c>
      <c r="F1006" t="s">
        <v>1223</v>
      </c>
      <c r="G1006" t="str">
        <f t="shared" si="15"/>
        <v>new HoloCard("Trapinch", Pokedex.Trapinch, HoloRarity.DP_REVERSE_MIRROR_HOLO, Types.Fighting, Sets.Rising_Rivals, 84),</v>
      </c>
    </row>
    <row r="1007" spans="1:7" x14ac:dyDescent="0.3">
      <c r="A1007">
        <v>85</v>
      </c>
      <c r="B1007" t="s">
        <v>1186</v>
      </c>
      <c r="C1007" t="s">
        <v>983</v>
      </c>
      <c r="D1007" t="s">
        <v>22</v>
      </c>
      <c r="E1007" t="s">
        <v>958</v>
      </c>
      <c r="F1007" t="s">
        <v>1223</v>
      </c>
      <c r="G1007" t="str">
        <f t="shared" si="15"/>
        <v>new HoloCard("Turtwig Pokémon GL", Pokedex.Turtwig, HoloRarity.DP_REVERSE_MIRROR_HOLO, Types.Grass, Sets.Rising_Rivals, 85),</v>
      </c>
    </row>
    <row r="1008" spans="1:7" x14ac:dyDescent="0.3">
      <c r="A1008">
        <v>86</v>
      </c>
      <c r="B1008" t="s">
        <v>105</v>
      </c>
      <c r="C1008" t="s">
        <v>105</v>
      </c>
      <c r="D1008" t="s">
        <v>22</v>
      </c>
      <c r="E1008" t="s">
        <v>958</v>
      </c>
      <c r="F1008" t="s">
        <v>1223</v>
      </c>
      <c r="G1008" t="str">
        <f t="shared" si="15"/>
        <v>new HoloCard("Weedle", Pokedex.Weedle, HoloRarity.DP_REVERSE_MIRROR_HOLO, Types.Grass, Sets.Rising_Rivals, 86),</v>
      </c>
    </row>
    <row r="1009" spans="1:7" x14ac:dyDescent="0.3">
      <c r="A1009">
        <v>87</v>
      </c>
      <c r="B1009" t="s">
        <v>148</v>
      </c>
      <c r="C1009" t="s">
        <v>148</v>
      </c>
      <c r="D1009" t="s">
        <v>1</v>
      </c>
      <c r="E1009" t="s">
        <v>958</v>
      </c>
      <c r="F1009" t="s">
        <v>1223</v>
      </c>
      <c r="G1009" t="str">
        <f t="shared" si="15"/>
        <v>new HoloCard("Weezing", Pokedex.Weezing, HoloRarity.DP_REVERSE_MIRROR_HOLO, Types.Psychic, Sets.Rising_Rivals, 87),</v>
      </c>
    </row>
    <row r="1010" spans="1:7" x14ac:dyDescent="0.3">
      <c r="A1010">
        <v>88</v>
      </c>
      <c r="B1010" t="s">
        <v>1187</v>
      </c>
      <c r="C1010" t="s">
        <v>127</v>
      </c>
      <c r="D1010" t="s">
        <v>232</v>
      </c>
      <c r="E1010" t="s">
        <v>958</v>
      </c>
      <c r="F1010" t="s">
        <v>1223</v>
      </c>
      <c r="G1010" t="str">
        <f t="shared" si="15"/>
        <v>new HoloCard("Aaron's Collection", Pokedex.NVT, HoloRarity.DP_REVERSE_MIRROR_HOLO, Types.Supporter, Sets.Rising_Rivals, 88),</v>
      </c>
    </row>
    <row r="1011" spans="1:7" x14ac:dyDescent="0.3">
      <c r="A1011">
        <v>89</v>
      </c>
      <c r="B1011" t="s">
        <v>995</v>
      </c>
      <c r="C1011" t="s">
        <v>127</v>
      </c>
      <c r="D1011" t="s">
        <v>232</v>
      </c>
      <c r="E1011" t="s">
        <v>958</v>
      </c>
      <c r="F1011" t="s">
        <v>1223</v>
      </c>
      <c r="G1011" t="str">
        <f t="shared" si="15"/>
        <v>new HoloCard("Bebe's Search", Pokedex.NVT, HoloRarity.DP_REVERSE_MIRROR_HOLO, Types.Supporter, Sets.Rising_Rivals, 89),</v>
      </c>
    </row>
    <row r="1012" spans="1:7" x14ac:dyDescent="0.3">
      <c r="A1012">
        <v>90</v>
      </c>
      <c r="B1012" t="s">
        <v>1188</v>
      </c>
      <c r="C1012" t="s">
        <v>127</v>
      </c>
      <c r="D1012" t="s">
        <v>232</v>
      </c>
      <c r="E1012" t="s">
        <v>958</v>
      </c>
      <c r="F1012" t="s">
        <v>1223</v>
      </c>
      <c r="G1012" t="str">
        <f t="shared" si="15"/>
        <v>new HoloCard("Bertha's Warmth", Pokedex.NVT, HoloRarity.DP_REVERSE_MIRROR_HOLO, Types.Supporter, Sets.Rising_Rivals, 90),</v>
      </c>
    </row>
    <row r="1013" spans="1:7" x14ac:dyDescent="0.3">
      <c r="A1013">
        <v>91</v>
      </c>
      <c r="B1013" t="s">
        <v>1189</v>
      </c>
      <c r="C1013" t="s">
        <v>127</v>
      </c>
      <c r="D1013" t="s">
        <v>232</v>
      </c>
      <c r="E1013" t="s">
        <v>958</v>
      </c>
      <c r="F1013" t="s">
        <v>1223</v>
      </c>
      <c r="G1013" t="str">
        <f t="shared" si="15"/>
        <v>new HoloCard("Flint's Willpower", Pokedex.NVT, HoloRarity.DP_REVERSE_MIRROR_HOLO, Types.Supporter, Sets.Rising_Rivals, 91),</v>
      </c>
    </row>
    <row r="1014" spans="1:7" x14ac:dyDescent="0.3">
      <c r="A1014">
        <v>92</v>
      </c>
      <c r="B1014" t="s">
        <v>1017</v>
      </c>
      <c r="C1014" t="s">
        <v>127</v>
      </c>
      <c r="D1014" t="s">
        <v>232</v>
      </c>
      <c r="E1014" t="s">
        <v>958</v>
      </c>
      <c r="F1014" t="s">
        <v>1223</v>
      </c>
      <c r="G1014" t="str">
        <f t="shared" si="15"/>
        <v>new HoloCard("Lucian's Assignment", Pokedex.NVT, HoloRarity.DP_REVERSE_MIRROR_HOLO, Types.Supporter, Sets.Rising_Rivals, 92),</v>
      </c>
    </row>
    <row r="1015" spans="1:7" x14ac:dyDescent="0.3">
      <c r="A1015">
        <v>93</v>
      </c>
      <c r="B1015" t="s">
        <v>1190</v>
      </c>
      <c r="C1015" t="s">
        <v>127</v>
      </c>
      <c r="D1015" t="s">
        <v>1219</v>
      </c>
      <c r="E1015" t="s">
        <v>958</v>
      </c>
      <c r="F1015" t="s">
        <v>1223</v>
      </c>
      <c r="G1015" t="str">
        <f t="shared" si="15"/>
        <v>new HoloCard("Pokémon Contest Hall", Pokedex.NVT, HoloRarity.DP_REVERSE_MIRROR_HOLO, Types.Statium, Sets.Rising_Rivals, 93),</v>
      </c>
    </row>
    <row r="1016" spans="1:7" x14ac:dyDescent="0.3">
      <c r="A1016">
        <v>94</v>
      </c>
      <c r="B1016" t="s">
        <v>1191</v>
      </c>
      <c r="C1016" t="s">
        <v>127</v>
      </c>
      <c r="D1016" t="s">
        <v>1219</v>
      </c>
      <c r="E1016" t="s">
        <v>958</v>
      </c>
      <c r="F1016" t="s">
        <v>1223</v>
      </c>
      <c r="G1016" t="str">
        <f t="shared" si="15"/>
        <v>new HoloCard("Sunyshore City Gym", Pokedex.NVT, HoloRarity.DP_REVERSE_MIRROR_HOLO, Types.Statium, Sets.Rising_Rivals, 94),</v>
      </c>
    </row>
    <row r="1017" spans="1:7" x14ac:dyDescent="0.3">
      <c r="A1017">
        <v>95</v>
      </c>
      <c r="B1017" t="s">
        <v>1192</v>
      </c>
      <c r="C1017" t="s">
        <v>127</v>
      </c>
      <c r="D1017" t="s">
        <v>129</v>
      </c>
      <c r="E1017" t="s">
        <v>958</v>
      </c>
      <c r="F1017" t="s">
        <v>1223</v>
      </c>
      <c r="G1017" t="str">
        <f t="shared" si="15"/>
        <v>new HoloCard("Team Galactic's Invention G-107 Technical Machine Pokémon G", Pokedex.NVT, HoloRarity.DP_REVERSE_MIRROR_HOLO, Types.Item, Sets.Rising_Rivals, 95),</v>
      </c>
    </row>
    <row r="1018" spans="1:7" x14ac:dyDescent="0.3">
      <c r="A1018">
        <v>96</v>
      </c>
      <c r="B1018" t="s">
        <v>1018</v>
      </c>
      <c r="C1018" t="s">
        <v>127</v>
      </c>
      <c r="D1018" t="s">
        <v>129</v>
      </c>
      <c r="E1018" t="s">
        <v>958</v>
      </c>
      <c r="F1018" t="s">
        <v>1223</v>
      </c>
      <c r="G1018" t="str">
        <f t="shared" si="15"/>
        <v>new HoloCard("Team Galactic's Invention G-109 SP Radar", Pokedex.NVT, HoloRarity.DP_REVERSE_MIRROR_HOLO, Types.Item, Sets.Rising_Rivals, 96),</v>
      </c>
    </row>
    <row r="1019" spans="1:7" x14ac:dyDescent="0.3">
      <c r="A1019">
        <v>97</v>
      </c>
      <c r="B1019" t="s">
        <v>365</v>
      </c>
      <c r="C1019" t="s">
        <v>127</v>
      </c>
      <c r="D1019" t="s">
        <v>232</v>
      </c>
      <c r="E1019" t="s">
        <v>958</v>
      </c>
      <c r="F1019" t="s">
        <v>1223</v>
      </c>
      <c r="G1019" t="str">
        <f t="shared" si="15"/>
        <v>new HoloCard("Underground Expedition", Pokedex.NVT, HoloRarity.DP_REVERSE_MIRROR_HOLO, Types.Supporter, Sets.Rising_Rivals, 97),</v>
      </c>
    </row>
    <row r="1020" spans="1:7" x14ac:dyDescent="0.3">
      <c r="A1020">
        <v>98</v>
      </c>
      <c r="B1020" t="s">
        <v>1019</v>
      </c>
      <c r="C1020" t="s">
        <v>127</v>
      </c>
      <c r="D1020" t="s">
        <v>232</v>
      </c>
      <c r="E1020" t="s">
        <v>958</v>
      </c>
      <c r="F1020" t="s">
        <v>1223</v>
      </c>
      <c r="G1020" t="str">
        <f t="shared" si="15"/>
        <v>new HoloCard("Volkner's Philosophy", Pokedex.NVT, HoloRarity.DP_REVERSE_MIRROR_HOLO, Types.Supporter, Sets.Rising_Rivals, 98),</v>
      </c>
    </row>
    <row r="1021" spans="1:7" x14ac:dyDescent="0.3">
      <c r="A1021">
        <v>99</v>
      </c>
      <c r="B1021" t="s">
        <v>230</v>
      </c>
      <c r="C1021" t="s">
        <v>127</v>
      </c>
      <c r="D1021" t="s">
        <v>128</v>
      </c>
      <c r="E1021" t="s">
        <v>958</v>
      </c>
      <c r="F1021" t="s">
        <v>1223</v>
      </c>
      <c r="G1021" t="str">
        <f t="shared" si="15"/>
        <v>new HoloCard("Darkness Energy", Pokedex.NVT, HoloRarity.DP_REVERSE_MIRROR_HOLO, Types.Special_Energy, Sets.Rising_Rivals, 99),</v>
      </c>
    </row>
    <row r="1022" spans="1:7" x14ac:dyDescent="0.3">
      <c r="A1022">
        <v>100</v>
      </c>
      <c r="B1022" t="s">
        <v>231</v>
      </c>
      <c r="C1022" t="s">
        <v>127</v>
      </c>
      <c r="D1022" t="s">
        <v>128</v>
      </c>
      <c r="E1022" t="s">
        <v>958</v>
      </c>
      <c r="F1022" t="s">
        <v>1223</v>
      </c>
      <c r="G1022" t="str">
        <f t="shared" si="15"/>
        <v>new HoloCard("Metal Energy", Pokedex.NVT, HoloRarity.DP_REVERSE_MIRROR_HOLO, Types.Special_Energy, Sets.Rising_Rivals, 100),</v>
      </c>
    </row>
    <row r="1023" spans="1:7" x14ac:dyDescent="0.3">
      <c r="A1023">
        <v>101</v>
      </c>
      <c r="B1023" t="s">
        <v>1193</v>
      </c>
      <c r="C1023" t="s">
        <v>127</v>
      </c>
      <c r="D1023" t="s">
        <v>128</v>
      </c>
      <c r="E1023" t="s">
        <v>958</v>
      </c>
      <c r="F1023" t="s">
        <v>1223</v>
      </c>
      <c r="G1023" t="str">
        <f t="shared" si="15"/>
        <v>new HoloCard("SP Energy", Pokedex.NVT, HoloRarity.DP_REVERSE_MIRROR_HOLO, Types.Special_Energy, Sets.Rising_Rivals, 101),</v>
      </c>
    </row>
    <row r="1024" spans="1:7" x14ac:dyDescent="0.3">
      <c r="A1024">
        <v>102</v>
      </c>
      <c r="B1024" t="s">
        <v>1020</v>
      </c>
      <c r="C1024" t="s">
        <v>127</v>
      </c>
      <c r="D1024" t="s">
        <v>128</v>
      </c>
      <c r="E1024" t="s">
        <v>958</v>
      </c>
      <c r="F1024" t="s">
        <v>1223</v>
      </c>
      <c r="G1024" t="str">
        <f t="shared" si="15"/>
        <v>new HoloCard("Upper Energy", Pokedex.NVT, HoloRarity.DP_REVERSE_MIRROR_HOLO, Types.Special_Energy, Sets.Rising_Rivals, 102),</v>
      </c>
    </row>
    <row r="1025" spans="1:7" x14ac:dyDescent="0.3">
      <c r="A1025">
        <v>1</v>
      </c>
      <c r="B1025" t="s">
        <v>959</v>
      </c>
      <c r="C1025" t="s">
        <v>402</v>
      </c>
      <c r="D1025" t="s">
        <v>146</v>
      </c>
      <c r="E1025" t="s">
        <v>967</v>
      </c>
      <c r="F1025" t="s">
        <v>1223</v>
      </c>
      <c r="G1025" t="str">
        <f t="shared" si="15"/>
        <v>new HoloCard("Absol Pokémon G", Pokedex.Absol, HoloRarity.DP_REVERSE_MIRROR_HOLO, Types.Darkness, Sets.Supreme_Victors, 1),</v>
      </c>
    </row>
    <row r="1026" spans="1:7" x14ac:dyDescent="0.3">
      <c r="A1026">
        <v>2</v>
      </c>
      <c r="B1026" t="s">
        <v>960</v>
      </c>
      <c r="C1026" t="s">
        <v>373</v>
      </c>
      <c r="D1026" t="s">
        <v>5</v>
      </c>
      <c r="E1026" t="s">
        <v>967</v>
      </c>
      <c r="F1026" t="s">
        <v>1223</v>
      </c>
      <c r="G1026" t="str">
        <f t="shared" ref="G1026:G1089" si="16">"new HoloCard(""" &amp; B1026 &amp; """, Pokedex." &amp; C1026 &amp; ", HoloRarity." &amp; F1026 &amp; ", Types." &amp; D1026 &amp; ", Sets." &amp; E1026 &amp; ", " &amp; A1026 &amp; "),"</f>
        <v>new HoloCard("Blaziken Pokémon FB", Pokedex.Blaziken, HoloRarity.DP_REVERSE_MIRROR_HOLO, Types.Fire, Sets.Supreme_Victors, 2),</v>
      </c>
    </row>
    <row r="1027" spans="1:7" x14ac:dyDescent="0.3">
      <c r="A1027">
        <v>3</v>
      </c>
      <c r="B1027" t="s">
        <v>961</v>
      </c>
      <c r="C1027" t="s">
        <v>966</v>
      </c>
      <c r="D1027" t="s">
        <v>1</v>
      </c>
      <c r="E1027" t="s">
        <v>967</v>
      </c>
      <c r="F1027" t="s">
        <v>1223</v>
      </c>
      <c r="G1027" t="str">
        <f t="shared" si="16"/>
        <v>new HoloCard("Drifblim Pokémon FB", Pokedex.Drifblim, HoloRarity.DP_REVERSE_MIRROR_HOLO, Types.Psychic, Sets.Supreme_Victors, 3),</v>
      </c>
    </row>
    <row r="1028" spans="1:7" x14ac:dyDescent="0.3">
      <c r="A1028">
        <v>4</v>
      </c>
      <c r="B1028" t="s">
        <v>962</v>
      </c>
      <c r="C1028" t="s">
        <v>883</v>
      </c>
      <c r="D1028" t="s">
        <v>11</v>
      </c>
      <c r="E1028" t="s">
        <v>967</v>
      </c>
      <c r="F1028" t="s">
        <v>1223</v>
      </c>
      <c r="G1028" t="str">
        <f t="shared" si="16"/>
        <v>new HoloCard("Electivire Pokémon FB", Pokedex.Electivire, HoloRarity.DP_REVERSE_MIRROR_HOLO, Types.Lightning, Sets.Supreme_Victors, 4),</v>
      </c>
    </row>
    <row r="1029" spans="1:7" x14ac:dyDescent="0.3">
      <c r="A1029">
        <v>5</v>
      </c>
      <c r="B1029" t="s">
        <v>902</v>
      </c>
      <c r="C1029" t="s">
        <v>902</v>
      </c>
      <c r="D1029" t="s">
        <v>8</v>
      </c>
      <c r="E1029" t="s">
        <v>967</v>
      </c>
      <c r="F1029" t="s">
        <v>1223</v>
      </c>
      <c r="G1029" t="str">
        <f t="shared" si="16"/>
        <v>new HoloCard("Garchomp", Pokedex.Garchomp, HoloRarity.DP_REVERSE_MIRROR_HOLO, Types.Colorless, Sets.Supreme_Victors, 5),</v>
      </c>
    </row>
    <row r="1030" spans="1:7" x14ac:dyDescent="0.3">
      <c r="A1030">
        <v>6</v>
      </c>
      <c r="B1030" t="s">
        <v>905</v>
      </c>
      <c r="C1030" t="s">
        <v>905</v>
      </c>
      <c r="D1030" t="s">
        <v>5</v>
      </c>
      <c r="E1030" t="s">
        <v>967</v>
      </c>
      <c r="F1030" t="s">
        <v>1223</v>
      </c>
      <c r="G1030" t="str">
        <f t="shared" si="16"/>
        <v>new HoloCard("Magmortar", Pokedex.Magmortar, HoloRarity.DP_REVERSE_MIRROR_HOLO, Types.Fire, Sets.Supreme_Victors, 6),</v>
      </c>
    </row>
    <row r="1031" spans="1:7" x14ac:dyDescent="0.3">
      <c r="A1031">
        <v>7</v>
      </c>
      <c r="B1031" t="s">
        <v>437</v>
      </c>
      <c r="C1031" t="s">
        <v>437</v>
      </c>
      <c r="D1031" t="s">
        <v>143</v>
      </c>
      <c r="E1031" t="s">
        <v>967</v>
      </c>
      <c r="F1031" t="s">
        <v>1223</v>
      </c>
      <c r="G1031" t="str">
        <f t="shared" si="16"/>
        <v>new HoloCard("Metagross", Pokedex.Metagross, HoloRarity.DP_REVERSE_MIRROR_HOLO, Types.Metal, Sets.Supreme_Victors, 7),</v>
      </c>
    </row>
    <row r="1032" spans="1:7" x14ac:dyDescent="0.3">
      <c r="A1032">
        <v>8</v>
      </c>
      <c r="B1032" t="s">
        <v>963</v>
      </c>
      <c r="C1032" t="s">
        <v>457</v>
      </c>
      <c r="D1032" t="s">
        <v>8</v>
      </c>
      <c r="E1032" t="s">
        <v>967</v>
      </c>
      <c r="F1032" t="s">
        <v>1223</v>
      </c>
      <c r="G1032" t="str">
        <f t="shared" si="16"/>
        <v>new HoloCard("Rayquaza Pokémon C", Pokedex.Rayquaza, HoloRarity.DP_REVERSE_MIRROR_HOLO, Types.Colorless, Sets.Supreme_Victors, 8),</v>
      </c>
    </row>
    <row r="1033" spans="1:7" x14ac:dyDescent="0.3">
      <c r="A1033">
        <v>9</v>
      </c>
      <c r="B1033" t="s">
        <v>964</v>
      </c>
      <c r="C1033" t="s">
        <v>935</v>
      </c>
      <c r="D1033" t="s">
        <v>8</v>
      </c>
      <c r="E1033" t="s">
        <v>967</v>
      </c>
      <c r="F1033" t="s">
        <v>1223</v>
      </c>
      <c r="G1033" t="str">
        <f t="shared" si="16"/>
        <v>new HoloCard("Regigigas Pokémon FB", Pokedex.Regigigas, HoloRarity.DP_REVERSE_MIRROR_HOLO, Types.Colorless, Sets.Supreme_Victors, 9),</v>
      </c>
    </row>
    <row r="1034" spans="1:7" x14ac:dyDescent="0.3">
      <c r="A1034">
        <v>10</v>
      </c>
      <c r="B1034" t="s">
        <v>892</v>
      </c>
      <c r="C1034" t="s">
        <v>892</v>
      </c>
      <c r="D1034" t="s">
        <v>18</v>
      </c>
      <c r="E1034" t="s">
        <v>967</v>
      </c>
      <c r="F1034" t="s">
        <v>1223</v>
      </c>
      <c r="G1034" t="str">
        <f t="shared" si="16"/>
        <v>new HoloCard("Rhyperior", Pokedex.Rhyperior, HoloRarity.DP_REVERSE_MIRROR_HOLO, Types.Fighting, Sets.Supreme_Victors, 10),</v>
      </c>
    </row>
    <row r="1035" spans="1:7" x14ac:dyDescent="0.3">
      <c r="A1035">
        <v>11</v>
      </c>
      <c r="B1035" t="s">
        <v>965</v>
      </c>
      <c r="C1035" t="s">
        <v>895</v>
      </c>
      <c r="D1035" t="s">
        <v>8</v>
      </c>
      <c r="E1035" t="s">
        <v>967</v>
      </c>
      <c r="F1035" t="s">
        <v>1223</v>
      </c>
      <c r="G1035" t="str">
        <f t="shared" si="16"/>
        <v>new HoloCard("Staraptor Pokémon FB", Pokedex.Staraptor, HoloRarity.DP_REVERSE_MIRROR_HOLO, Types.Colorless, Sets.Supreme_Victors, 11),</v>
      </c>
    </row>
    <row r="1036" spans="1:7" x14ac:dyDescent="0.3">
      <c r="A1036">
        <v>12</v>
      </c>
      <c r="B1036" t="s">
        <v>383</v>
      </c>
      <c r="C1036" t="s">
        <v>383</v>
      </c>
      <c r="D1036" t="s">
        <v>3</v>
      </c>
      <c r="E1036" t="s">
        <v>967</v>
      </c>
      <c r="F1036" t="s">
        <v>1223</v>
      </c>
      <c r="G1036" t="str">
        <f t="shared" si="16"/>
        <v>new HoloCard("Swampert", Pokedex.Swampert, HoloRarity.DP_REVERSE_MIRROR_HOLO, Types.Water, Sets.Supreme_Victors, 12),</v>
      </c>
    </row>
    <row r="1037" spans="1:7" x14ac:dyDescent="0.3">
      <c r="A1037">
        <v>13</v>
      </c>
      <c r="B1037" t="s">
        <v>24</v>
      </c>
      <c r="C1037" t="s">
        <v>24</v>
      </c>
      <c r="D1037" t="s">
        <v>22</v>
      </c>
      <c r="E1037" t="s">
        <v>967</v>
      </c>
      <c r="F1037" t="s">
        <v>1223</v>
      </c>
      <c r="G1037" t="str">
        <f t="shared" si="16"/>
        <v>new HoloCard("Venusaur", Pokedex.Venusaur, HoloRarity.DP_REVERSE_MIRROR_HOLO, Types.Grass, Sets.Supreme_Victors, 13),</v>
      </c>
    </row>
    <row r="1038" spans="1:7" x14ac:dyDescent="0.3">
      <c r="A1038">
        <v>14</v>
      </c>
      <c r="B1038" t="s">
        <v>937</v>
      </c>
      <c r="C1038" t="s">
        <v>937</v>
      </c>
      <c r="D1038" t="s">
        <v>22</v>
      </c>
      <c r="E1038" t="s">
        <v>967</v>
      </c>
      <c r="F1038" t="s">
        <v>1223</v>
      </c>
      <c r="G1038" t="str">
        <f t="shared" si="16"/>
        <v>new HoloCard("Yanmega", Pokedex.Yanmega, HoloRarity.DP_REVERSE_MIRROR_HOLO, Types.Grass, Sets.Supreme_Victors, 14),</v>
      </c>
    </row>
    <row r="1039" spans="1:7" x14ac:dyDescent="0.3">
      <c r="A1039">
        <v>15</v>
      </c>
      <c r="B1039" t="s">
        <v>1023</v>
      </c>
      <c r="C1039" t="s">
        <v>42</v>
      </c>
      <c r="D1039" t="s">
        <v>5</v>
      </c>
      <c r="E1039" t="s">
        <v>967</v>
      </c>
      <c r="F1039" t="s">
        <v>1223</v>
      </c>
      <c r="G1039" t="str">
        <f t="shared" si="16"/>
        <v>new HoloCard("Arcanine Pokémon G", Pokedex.Arcanine, HoloRarity.DP_REVERSE_MIRROR_HOLO, Types.Fire, Sets.Supreme_Victors, 15),</v>
      </c>
    </row>
    <row r="1040" spans="1:7" x14ac:dyDescent="0.3">
      <c r="A1040">
        <v>16</v>
      </c>
      <c r="B1040" t="s">
        <v>2</v>
      </c>
      <c r="C1040" t="s">
        <v>2</v>
      </c>
      <c r="D1040" t="s">
        <v>3</v>
      </c>
      <c r="E1040" t="s">
        <v>967</v>
      </c>
      <c r="F1040" t="s">
        <v>1223</v>
      </c>
      <c r="G1040" t="str">
        <f t="shared" si="16"/>
        <v>new HoloCard("Articuno", Pokedex.Articuno, HoloRarity.DP_REVERSE_MIRROR_HOLO, Types.Water, Sets.Supreme_Victors, 16),</v>
      </c>
    </row>
    <row r="1041" spans="1:7" x14ac:dyDescent="0.3">
      <c r="A1041">
        <v>17</v>
      </c>
      <c r="B1041" t="s">
        <v>1024</v>
      </c>
      <c r="C1041" t="s">
        <v>27</v>
      </c>
      <c r="D1041" t="s">
        <v>22</v>
      </c>
      <c r="E1041" t="s">
        <v>967</v>
      </c>
      <c r="F1041" t="s">
        <v>1223</v>
      </c>
      <c r="G1041" t="str">
        <f t="shared" si="16"/>
        <v>new HoloCard("Butterfree Pokémon FB", Pokedex.Butterfree, HoloRarity.DP_REVERSE_MIRROR_HOLO, Types.Grass, Sets.Supreme_Victors, 17),</v>
      </c>
    </row>
    <row r="1042" spans="1:7" x14ac:dyDescent="0.3">
      <c r="A1042">
        <v>18</v>
      </c>
      <c r="B1042" t="s">
        <v>374</v>
      </c>
      <c r="C1042" t="s">
        <v>374</v>
      </c>
      <c r="D1042" t="s">
        <v>5</v>
      </c>
      <c r="E1042" t="s">
        <v>967</v>
      </c>
      <c r="F1042" t="s">
        <v>1223</v>
      </c>
      <c r="G1042" t="str">
        <f t="shared" si="16"/>
        <v>new HoloCard("Camerupt", Pokedex.Camerupt, HoloRarity.DP_REVERSE_MIRROR_HOLO, Types.Fire, Sets.Supreme_Victors, 18),</v>
      </c>
    </row>
    <row r="1043" spans="1:7" x14ac:dyDescent="0.3">
      <c r="A1043">
        <v>19</v>
      </c>
      <c r="B1043" t="s">
        <v>1194</v>
      </c>
      <c r="C1043" t="s">
        <v>374</v>
      </c>
      <c r="D1043" t="s">
        <v>5</v>
      </c>
      <c r="E1043" t="s">
        <v>967</v>
      </c>
      <c r="F1043" t="s">
        <v>1223</v>
      </c>
      <c r="G1043" t="str">
        <f t="shared" si="16"/>
        <v>new HoloCard("Camerupt Pokémon G", Pokedex.Camerupt, HoloRarity.DP_REVERSE_MIRROR_HOLO, Types.Fire, Sets.Supreme_Victors, 19),</v>
      </c>
    </row>
    <row r="1044" spans="1:7" x14ac:dyDescent="0.3">
      <c r="A1044">
        <v>20</v>
      </c>
      <c r="B1044" t="s">
        <v>1195</v>
      </c>
      <c r="C1044" t="s">
        <v>4</v>
      </c>
      <c r="D1044" t="s">
        <v>5</v>
      </c>
      <c r="E1044" t="s">
        <v>967</v>
      </c>
      <c r="F1044" t="s">
        <v>1223</v>
      </c>
      <c r="G1044" t="str">
        <f t="shared" si="16"/>
        <v>new HoloCard("Charizard Pokémon G", Pokedex.Charizard, HoloRarity.DP_REVERSE_MIRROR_HOLO, Types.Fire, Sets.Supreme_Victors, 20),</v>
      </c>
    </row>
    <row r="1045" spans="1:7" x14ac:dyDescent="0.3">
      <c r="A1045">
        <v>21</v>
      </c>
      <c r="B1045" t="s">
        <v>656</v>
      </c>
      <c r="C1045" t="s">
        <v>656</v>
      </c>
      <c r="D1045" t="s">
        <v>1</v>
      </c>
      <c r="E1045" t="s">
        <v>967</v>
      </c>
      <c r="F1045" t="s">
        <v>1223</v>
      </c>
      <c r="G1045" t="str">
        <f t="shared" si="16"/>
        <v>new HoloCard("Chimecho", Pokedex.Chimecho, HoloRarity.DP_REVERSE_MIRROR_HOLO, Types.Psychic, Sets.Supreme_Victors, 21),</v>
      </c>
    </row>
    <row r="1046" spans="1:7" x14ac:dyDescent="0.3">
      <c r="A1046">
        <v>22</v>
      </c>
      <c r="B1046" t="s">
        <v>430</v>
      </c>
      <c r="C1046" t="s">
        <v>430</v>
      </c>
      <c r="D1046" t="s">
        <v>1</v>
      </c>
      <c r="E1046" t="s">
        <v>967</v>
      </c>
      <c r="F1046" t="s">
        <v>1223</v>
      </c>
      <c r="G1046" t="str">
        <f t="shared" si="16"/>
        <v>new HoloCard("Claydol", Pokedex.Claydol, HoloRarity.DP_REVERSE_MIRROR_HOLO, Types.Psychic, Sets.Supreme_Victors, 22),</v>
      </c>
    </row>
    <row r="1047" spans="1:7" x14ac:dyDescent="0.3">
      <c r="A1047">
        <v>23</v>
      </c>
      <c r="B1047" t="s">
        <v>1196</v>
      </c>
      <c r="C1047" t="s">
        <v>404</v>
      </c>
      <c r="D1047" t="s">
        <v>146</v>
      </c>
      <c r="E1047" t="s">
        <v>967</v>
      </c>
      <c r="F1047" t="s">
        <v>1223</v>
      </c>
      <c r="G1047" t="str">
        <f t="shared" si="16"/>
        <v>new HoloCard("Crawdaunt Pokémon G", Pokedex.Crawdaunt, HoloRarity.DP_REVERSE_MIRROR_HOLO, Types.Darkness, Sets.Supreme_Victors, 23),</v>
      </c>
    </row>
    <row r="1048" spans="1:7" x14ac:dyDescent="0.3">
      <c r="A1048">
        <v>24</v>
      </c>
      <c r="B1048" t="s">
        <v>46</v>
      </c>
      <c r="C1048" t="s">
        <v>46</v>
      </c>
      <c r="D1048" t="s">
        <v>3</v>
      </c>
      <c r="E1048" t="s">
        <v>967</v>
      </c>
      <c r="F1048" t="s">
        <v>1223</v>
      </c>
      <c r="G1048" t="str">
        <f t="shared" si="16"/>
        <v>new HoloCard("Dewgong", Pokedex.Dewgong, HoloRarity.DP_REVERSE_MIRROR_HOLO, Types.Water, Sets.Supreme_Victors, 24),</v>
      </c>
    </row>
    <row r="1049" spans="1:7" x14ac:dyDescent="0.3">
      <c r="A1049">
        <v>25</v>
      </c>
      <c r="B1049" t="s">
        <v>47</v>
      </c>
      <c r="C1049" t="s">
        <v>47</v>
      </c>
      <c r="D1049" t="s">
        <v>8</v>
      </c>
      <c r="E1049" t="s">
        <v>967</v>
      </c>
      <c r="F1049" t="s">
        <v>1223</v>
      </c>
      <c r="G1049" t="str">
        <f t="shared" si="16"/>
        <v>new HoloCard("Dodrio", Pokedex.Dodrio, HoloRarity.DP_REVERSE_MIRROR_HOLO, Types.Colorless, Sets.Supreme_Victors, 25),</v>
      </c>
    </row>
    <row r="1050" spans="1:7" x14ac:dyDescent="0.3">
      <c r="A1050">
        <v>26</v>
      </c>
      <c r="B1050" t="s">
        <v>1025</v>
      </c>
      <c r="C1050" t="s">
        <v>882</v>
      </c>
      <c r="D1050" t="s">
        <v>1</v>
      </c>
      <c r="E1050" t="s">
        <v>967</v>
      </c>
      <c r="F1050" t="s">
        <v>1223</v>
      </c>
      <c r="G1050" t="str">
        <f t="shared" si="16"/>
        <v>new HoloCard("Dusknoir Pokémon FB", Pokedex.Dusknoir, HoloRarity.DP_REVERSE_MIRROR_HOLO, Types.Psychic, Sets.Supreme_Victors, 26),</v>
      </c>
    </row>
    <row r="1051" spans="1:7" x14ac:dyDescent="0.3">
      <c r="A1051">
        <v>27</v>
      </c>
      <c r="B1051" t="s">
        <v>1026</v>
      </c>
      <c r="C1051" t="s">
        <v>884</v>
      </c>
      <c r="D1051" t="s">
        <v>3</v>
      </c>
      <c r="E1051" t="s">
        <v>967</v>
      </c>
      <c r="F1051" t="s">
        <v>1223</v>
      </c>
      <c r="G1051" t="str">
        <f t="shared" si="16"/>
        <v>new HoloCard("Empoleon Pokémon FB", Pokedex.Empoleon, HoloRarity.DP_REVERSE_MIRROR_HOLO, Types.Water, Sets.Supreme_Victors, 27),</v>
      </c>
    </row>
    <row r="1052" spans="1:7" x14ac:dyDescent="0.3">
      <c r="A1052">
        <v>28</v>
      </c>
      <c r="B1052" t="s">
        <v>434</v>
      </c>
      <c r="C1052" t="s">
        <v>434</v>
      </c>
      <c r="D1052" t="s">
        <v>8</v>
      </c>
      <c r="E1052" t="s">
        <v>967</v>
      </c>
      <c r="F1052" t="s">
        <v>1223</v>
      </c>
      <c r="G1052" t="str">
        <f t="shared" si="16"/>
        <v>new HoloCard("Exploud", Pokedex.Exploud, HoloRarity.DP_REVERSE_MIRROR_HOLO, Types.Colorless, Sets.Supreme_Victors, 28),</v>
      </c>
    </row>
    <row r="1053" spans="1:7" x14ac:dyDescent="0.3">
      <c r="A1053">
        <v>29</v>
      </c>
      <c r="B1053" t="s">
        <v>903</v>
      </c>
      <c r="C1053" t="s">
        <v>903</v>
      </c>
      <c r="D1053" t="s">
        <v>146</v>
      </c>
      <c r="E1053" t="s">
        <v>967</v>
      </c>
      <c r="F1053" t="s">
        <v>1223</v>
      </c>
      <c r="G1053" t="str">
        <f t="shared" si="16"/>
        <v>new HoloCard("Honchkrow", Pokedex.Honchkrow, HoloRarity.DP_REVERSE_MIRROR_HOLO, Types.Darkness, Sets.Supreme_Victors, 29),</v>
      </c>
    </row>
    <row r="1054" spans="1:7" x14ac:dyDescent="0.3">
      <c r="A1054">
        <v>30</v>
      </c>
      <c r="B1054" t="s">
        <v>1197</v>
      </c>
      <c r="C1054" t="s">
        <v>912</v>
      </c>
      <c r="D1054" t="s">
        <v>8</v>
      </c>
      <c r="E1054" t="s">
        <v>967</v>
      </c>
      <c r="F1054" t="s">
        <v>1223</v>
      </c>
      <c r="G1054" t="str">
        <f t="shared" si="16"/>
        <v>new HoloCard("Lickilicky Pokémon C", Pokedex.Lickilicky, HoloRarity.DP_REVERSE_MIRROR_HOLO, Types.Colorless, Sets.Supreme_Victors, 30),</v>
      </c>
    </row>
    <row r="1055" spans="1:7" x14ac:dyDescent="0.3">
      <c r="A1055">
        <v>31</v>
      </c>
      <c r="B1055" t="s">
        <v>1198</v>
      </c>
      <c r="C1055" t="s">
        <v>886</v>
      </c>
      <c r="D1055" t="s">
        <v>18</v>
      </c>
      <c r="E1055" t="s">
        <v>967</v>
      </c>
      <c r="F1055" t="s">
        <v>1223</v>
      </c>
      <c r="G1055" t="str">
        <f t="shared" si="16"/>
        <v>new HoloCard("Lucario Pokémon C", Pokedex.Lucario, HoloRarity.DP_REVERSE_MIRROR_HOLO, Types.Fighting, Sets.Supreme_Victors, 31),</v>
      </c>
    </row>
    <row r="1056" spans="1:7" x14ac:dyDescent="0.3">
      <c r="A1056">
        <v>32</v>
      </c>
      <c r="B1056" t="s">
        <v>393</v>
      </c>
      <c r="C1056" t="s">
        <v>393</v>
      </c>
      <c r="D1056" t="s">
        <v>1</v>
      </c>
      <c r="E1056" t="s">
        <v>967</v>
      </c>
      <c r="F1056" t="s">
        <v>1223</v>
      </c>
      <c r="G1056" t="str">
        <f t="shared" si="16"/>
        <v>new HoloCard("Lunatone", Pokedex.Lunatone, HoloRarity.DP_REVERSE_MIRROR_HOLO, Types.Psychic, Sets.Supreme_Victors, 32),</v>
      </c>
    </row>
    <row r="1057" spans="1:7" x14ac:dyDescent="0.3">
      <c r="A1057">
        <v>33</v>
      </c>
      <c r="B1057" t="s">
        <v>394</v>
      </c>
      <c r="C1057" t="s">
        <v>394</v>
      </c>
      <c r="D1057" t="s">
        <v>143</v>
      </c>
      <c r="E1057" t="s">
        <v>967</v>
      </c>
      <c r="F1057" t="s">
        <v>1223</v>
      </c>
      <c r="G1057" t="str">
        <f t="shared" si="16"/>
        <v>new HoloCard("Mawile", Pokedex.Mawile, HoloRarity.DP_REVERSE_MIRROR_HOLO, Types.Metal, Sets.Supreme_Victors, 33),</v>
      </c>
    </row>
    <row r="1058" spans="1:7" x14ac:dyDescent="0.3">
      <c r="A1058">
        <v>34</v>
      </c>
      <c r="B1058" t="s">
        <v>436</v>
      </c>
      <c r="C1058" t="s">
        <v>436</v>
      </c>
      <c r="D1058" t="s">
        <v>1</v>
      </c>
      <c r="E1058" t="s">
        <v>967</v>
      </c>
      <c r="F1058" t="s">
        <v>1223</v>
      </c>
      <c r="G1058" t="str">
        <f t="shared" si="16"/>
        <v>new HoloCard("Medicham", Pokedex.Medicham, HoloRarity.DP_REVERSE_MIRROR_HOLO, Types.Psychic, Sets.Supreme_Victors, 34),</v>
      </c>
    </row>
    <row r="1059" spans="1:7" x14ac:dyDescent="0.3">
      <c r="A1059">
        <v>35</v>
      </c>
      <c r="B1059" t="s">
        <v>1027</v>
      </c>
      <c r="C1059" t="s">
        <v>438</v>
      </c>
      <c r="D1059" t="s">
        <v>3</v>
      </c>
      <c r="E1059" t="s">
        <v>967</v>
      </c>
      <c r="F1059" t="s">
        <v>1223</v>
      </c>
      <c r="G1059" t="str">
        <f t="shared" si="16"/>
        <v>new HoloCard("Milotic Pokémon C", Pokedex.Milotic, HoloRarity.DP_REVERSE_MIRROR_HOLO, Types.Water, Sets.Supreme_Victors, 35),</v>
      </c>
    </row>
    <row r="1060" spans="1:7" x14ac:dyDescent="0.3">
      <c r="A1060">
        <v>36</v>
      </c>
      <c r="B1060" t="s">
        <v>36</v>
      </c>
      <c r="C1060" t="s">
        <v>36</v>
      </c>
      <c r="D1060" t="s">
        <v>5</v>
      </c>
      <c r="E1060" t="s">
        <v>967</v>
      </c>
      <c r="F1060" t="s">
        <v>1223</v>
      </c>
      <c r="G1060" t="str">
        <f t="shared" si="16"/>
        <v>new HoloCard("Moltres", Pokedex.Moltres, HoloRarity.DP_REVERSE_MIRROR_HOLO, Types.Fire, Sets.Supreme_Victors, 36),</v>
      </c>
    </row>
    <row r="1061" spans="1:7" x14ac:dyDescent="0.3">
      <c r="A1061">
        <v>37</v>
      </c>
      <c r="B1061" t="s">
        <v>259</v>
      </c>
      <c r="C1061" t="s">
        <v>298</v>
      </c>
      <c r="D1061" t="s">
        <v>1</v>
      </c>
      <c r="E1061" t="s">
        <v>967</v>
      </c>
      <c r="F1061" t="s">
        <v>1223</v>
      </c>
      <c r="G1061" t="str">
        <f t="shared" si="16"/>
        <v>new HoloCard("Mr. Mime", Pokedex.Mr_Mime, HoloRarity.DP_REVERSE_MIRROR_HOLO, Types.Psychic, Sets.Supreme_Victors, 37),</v>
      </c>
    </row>
    <row r="1062" spans="1:7" x14ac:dyDescent="0.3">
      <c r="A1062">
        <v>38</v>
      </c>
      <c r="B1062" t="s">
        <v>237</v>
      </c>
      <c r="C1062" t="s">
        <v>237</v>
      </c>
      <c r="D1062" t="s">
        <v>22</v>
      </c>
      <c r="E1062" t="s">
        <v>967</v>
      </c>
      <c r="F1062" t="s">
        <v>1223</v>
      </c>
      <c r="G1062" t="str">
        <f t="shared" si="16"/>
        <v>new HoloCard("Parasect", Pokedex.Parasect, HoloRarity.DP_REVERSE_MIRROR_HOLO, Types.Grass, Sets.Supreme_Victors, 38),</v>
      </c>
    </row>
    <row r="1063" spans="1:7" x14ac:dyDescent="0.3">
      <c r="A1063">
        <v>39</v>
      </c>
      <c r="B1063" t="s">
        <v>65</v>
      </c>
      <c r="C1063" t="s">
        <v>65</v>
      </c>
      <c r="D1063" t="s">
        <v>18</v>
      </c>
      <c r="E1063" t="s">
        <v>967</v>
      </c>
      <c r="F1063" t="s">
        <v>1223</v>
      </c>
      <c r="G1063" t="str">
        <f t="shared" si="16"/>
        <v>new HoloCard("Primeape", Pokedex.Primeape, HoloRarity.DP_REVERSE_MIRROR_HOLO, Types.Fighting, Sets.Supreme_Victors, 39),</v>
      </c>
    </row>
    <row r="1064" spans="1:7" x14ac:dyDescent="0.3">
      <c r="A1064">
        <v>40</v>
      </c>
      <c r="B1064" t="s">
        <v>1199</v>
      </c>
      <c r="C1064" t="s">
        <v>893</v>
      </c>
      <c r="D1064" t="s">
        <v>1</v>
      </c>
      <c r="E1064" t="s">
        <v>967</v>
      </c>
      <c r="F1064" t="s">
        <v>1223</v>
      </c>
      <c r="G1064" t="str">
        <f t="shared" si="16"/>
        <v>new HoloCard("Roserade Pokémon C", Pokedex.Roserade, HoloRarity.DP_REVERSE_MIRROR_HOLO, Types.Psychic, Sets.Supreme_Victors, 40),</v>
      </c>
    </row>
    <row r="1065" spans="1:7" x14ac:dyDescent="0.3">
      <c r="A1065">
        <v>41</v>
      </c>
      <c r="B1065" t="s">
        <v>1200</v>
      </c>
      <c r="C1065" t="s">
        <v>395</v>
      </c>
      <c r="D1065" t="s">
        <v>146</v>
      </c>
      <c r="E1065" t="s">
        <v>967</v>
      </c>
      <c r="F1065" t="s">
        <v>1223</v>
      </c>
      <c r="G1065" t="str">
        <f t="shared" si="16"/>
        <v>new HoloCard("Sableye Pokémon G", Pokedex.Sableye, HoloRarity.DP_REVERSE_MIRROR_HOLO, Types.Darkness, Sets.Supreme_Victors, 41),</v>
      </c>
    </row>
    <row r="1066" spans="1:7" x14ac:dyDescent="0.3">
      <c r="A1066">
        <v>42</v>
      </c>
      <c r="B1066" t="s">
        <v>68</v>
      </c>
      <c r="C1066" t="s">
        <v>68</v>
      </c>
      <c r="D1066" t="s">
        <v>18</v>
      </c>
      <c r="E1066" t="s">
        <v>967</v>
      </c>
      <c r="F1066" t="s">
        <v>1223</v>
      </c>
      <c r="G1066" t="str">
        <f t="shared" si="16"/>
        <v>new HoloCard("Sandslash", Pokedex.Sandslash, HoloRarity.DP_REVERSE_MIRROR_HOLO, Types.Fighting, Sets.Supreme_Victors, 42),</v>
      </c>
    </row>
    <row r="1067" spans="1:7" x14ac:dyDescent="0.3">
      <c r="A1067">
        <v>43</v>
      </c>
      <c r="B1067" t="s">
        <v>244</v>
      </c>
      <c r="C1067" t="s">
        <v>244</v>
      </c>
      <c r="D1067" t="s">
        <v>3</v>
      </c>
      <c r="E1067" t="s">
        <v>967</v>
      </c>
      <c r="F1067" t="s">
        <v>1223</v>
      </c>
      <c r="G1067" t="str">
        <f t="shared" si="16"/>
        <v>new HoloCard("Seaking", Pokedex.Seaking, HoloRarity.DP_REVERSE_MIRROR_HOLO, Types.Water, Sets.Supreme_Victors, 43),</v>
      </c>
    </row>
    <row r="1068" spans="1:7" x14ac:dyDescent="0.3">
      <c r="A1068">
        <v>44</v>
      </c>
      <c r="B1068" t="s">
        <v>411</v>
      </c>
      <c r="C1068" t="s">
        <v>411</v>
      </c>
      <c r="D1068" t="s">
        <v>22</v>
      </c>
      <c r="E1068" t="s">
        <v>967</v>
      </c>
      <c r="F1068" t="s">
        <v>1223</v>
      </c>
      <c r="G1068" t="str">
        <f t="shared" si="16"/>
        <v>new HoloCard("Shedinja", Pokedex.Shedinja, HoloRarity.DP_REVERSE_MIRROR_HOLO, Types.Grass, Sets.Supreme_Victors, 44),</v>
      </c>
    </row>
    <row r="1069" spans="1:7" x14ac:dyDescent="0.3">
      <c r="A1069">
        <v>45</v>
      </c>
      <c r="B1069" t="s">
        <v>398</v>
      </c>
      <c r="C1069" t="s">
        <v>398</v>
      </c>
      <c r="D1069" t="s">
        <v>1</v>
      </c>
      <c r="E1069" t="s">
        <v>967</v>
      </c>
      <c r="F1069" t="s">
        <v>1223</v>
      </c>
      <c r="G1069" t="str">
        <f t="shared" si="16"/>
        <v>new HoloCard("Solrock", Pokedex.Solrock, HoloRarity.DP_REVERSE_MIRROR_HOLO, Types.Psychic, Sets.Supreme_Victors, 45),</v>
      </c>
    </row>
    <row r="1070" spans="1:7" x14ac:dyDescent="0.3">
      <c r="A1070">
        <v>46</v>
      </c>
      <c r="B1070" t="s">
        <v>670</v>
      </c>
      <c r="C1070" t="s">
        <v>670</v>
      </c>
      <c r="D1070" t="s">
        <v>8</v>
      </c>
      <c r="E1070" t="s">
        <v>967</v>
      </c>
      <c r="F1070" t="s">
        <v>1223</v>
      </c>
      <c r="G1070" t="str">
        <f t="shared" si="16"/>
        <v>new HoloCard("Spinda", Pokedex.Spinda, HoloRarity.DP_REVERSE_MIRROR_HOLO, Types.Colorless, Sets.Supreme_Victors, 46),</v>
      </c>
    </row>
    <row r="1071" spans="1:7" x14ac:dyDescent="0.3">
      <c r="A1071">
        <v>47</v>
      </c>
      <c r="B1071" t="s">
        <v>384</v>
      </c>
      <c r="C1071" t="s">
        <v>384</v>
      </c>
      <c r="D1071" t="s">
        <v>3</v>
      </c>
      <c r="E1071" t="s">
        <v>967</v>
      </c>
      <c r="F1071" t="s">
        <v>1223</v>
      </c>
      <c r="G1071" t="str">
        <f t="shared" si="16"/>
        <v>new HoloCard("Wailord", Pokedex.Wailord, HoloRarity.DP_REVERSE_MIRROR_HOLO, Types.Water, Sets.Supreme_Victors, 47),</v>
      </c>
    </row>
    <row r="1072" spans="1:7" x14ac:dyDescent="0.3">
      <c r="A1072">
        <v>48</v>
      </c>
      <c r="B1072" t="s">
        <v>25</v>
      </c>
      <c r="C1072" t="s">
        <v>25</v>
      </c>
      <c r="D1072" t="s">
        <v>11</v>
      </c>
      <c r="E1072" t="s">
        <v>967</v>
      </c>
      <c r="F1072" t="s">
        <v>1223</v>
      </c>
      <c r="G1072" t="str">
        <f t="shared" si="16"/>
        <v>new HoloCard("Zapdos", Pokedex.Zapdos, HoloRarity.DP_REVERSE_MIRROR_HOLO, Types.Lightning, Sets.Supreme_Victors, 48),</v>
      </c>
    </row>
    <row r="1073" spans="1:7" x14ac:dyDescent="0.3">
      <c r="A1073">
        <v>49</v>
      </c>
      <c r="B1073" t="s">
        <v>1201</v>
      </c>
      <c r="C1073" t="s">
        <v>403</v>
      </c>
      <c r="D1073" t="s">
        <v>8</v>
      </c>
      <c r="E1073" t="s">
        <v>967</v>
      </c>
      <c r="F1073" t="s">
        <v>1223</v>
      </c>
      <c r="G1073" t="str">
        <f t="shared" si="16"/>
        <v>new HoloCard("Altaria Pokémon C", Pokedex.Altaria, HoloRarity.DP_REVERSE_MIRROR_HOLO, Types.Colorless, Sets.Supreme_Victors, 49),</v>
      </c>
    </row>
    <row r="1074" spans="1:7" x14ac:dyDescent="0.3">
      <c r="A1074">
        <v>50</v>
      </c>
      <c r="B1074" t="s">
        <v>42</v>
      </c>
      <c r="C1074" t="s">
        <v>42</v>
      </c>
      <c r="D1074" t="s">
        <v>5</v>
      </c>
      <c r="E1074" t="s">
        <v>967</v>
      </c>
      <c r="F1074" t="s">
        <v>1223</v>
      </c>
      <c r="G1074" t="str">
        <f t="shared" si="16"/>
        <v>new HoloCard("Arcanine", Pokedex.Arcanine, HoloRarity.DP_REVERSE_MIRROR_HOLO, Types.Fire, Sets.Supreme_Victors, 50),</v>
      </c>
    </row>
    <row r="1075" spans="1:7" x14ac:dyDescent="0.3">
      <c r="A1075">
        <v>51</v>
      </c>
      <c r="B1075" t="s">
        <v>1042</v>
      </c>
      <c r="C1075" t="s">
        <v>1042</v>
      </c>
      <c r="D1075" t="s">
        <v>8</v>
      </c>
      <c r="E1075" t="s">
        <v>967</v>
      </c>
      <c r="F1075" t="s">
        <v>1223</v>
      </c>
      <c r="G1075" t="str">
        <f t="shared" si="16"/>
        <v>new HoloCard("Bibarel", Pokedex.Bibarel, HoloRarity.DP_REVERSE_MIRROR_HOLO, Types.Colorless, Sets.Supreme_Victors, 51),</v>
      </c>
    </row>
    <row r="1076" spans="1:7" x14ac:dyDescent="0.3">
      <c r="A1076">
        <v>52</v>
      </c>
      <c r="B1076" t="s">
        <v>454</v>
      </c>
      <c r="C1076" t="s">
        <v>454</v>
      </c>
      <c r="D1076" t="s">
        <v>18</v>
      </c>
      <c r="E1076" t="s">
        <v>967</v>
      </c>
      <c r="F1076" t="s">
        <v>1223</v>
      </c>
      <c r="G1076" t="str">
        <f t="shared" si="16"/>
        <v>new HoloCard("Breloom", Pokedex.Breloom, HoloRarity.DP_REVERSE_MIRROR_HOLO, Types.Fighting, Sets.Supreme_Victors, 52),</v>
      </c>
    </row>
    <row r="1077" spans="1:7" x14ac:dyDescent="0.3">
      <c r="A1077">
        <v>53</v>
      </c>
      <c r="B1077" t="s">
        <v>1037</v>
      </c>
      <c r="C1077" t="s">
        <v>1037</v>
      </c>
      <c r="D1077" t="s">
        <v>22</v>
      </c>
      <c r="E1077" t="s">
        <v>967</v>
      </c>
      <c r="F1077" t="s">
        <v>1223</v>
      </c>
      <c r="G1077" t="str">
        <f t="shared" si="16"/>
        <v>new HoloCard("Carnivine", Pokedex.Carnivine, HoloRarity.DP_REVERSE_MIRROR_HOLO, Types.Grass, Sets.Supreme_Victors, 53),</v>
      </c>
    </row>
    <row r="1078" spans="1:7" x14ac:dyDescent="0.3">
      <c r="A1078">
        <v>54</v>
      </c>
      <c r="B1078" t="s">
        <v>1202</v>
      </c>
      <c r="C1078" t="s">
        <v>1060</v>
      </c>
      <c r="D1078" t="s">
        <v>8</v>
      </c>
      <c r="E1078" t="s">
        <v>967</v>
      </c>
      <c r="F1078" t="s">
        <v>1223</v>
      </c>
      <c r="G1078" t="str">
        <f t="shared" si="16"/>
        <v>new HoloCard("Chatot Pokémon G", Pokedex.Chatot, HoloRarity.DP_REVERSE_MIRROR_HOLO, Types.Colorless, Sets.Supreme_Victors, 54),</v>
      </c>
    </row>
    <row r="1079" spans="1:7" x14ac:dyDescent="0.3">
      <c r="A1079">
        <v>55</v>
      </c>
      <c r="B1079" t="s">
        <v>1036</v>
      </c>
      <c r="C1079" t="s">
        <v>1036</v>
      </c>
      <c r="D1079" t="s">
        <v>22</v>
      </c>
      <c r="E1079" t="s">
        <v>967</v>
      </c>
      <c r="F1079" t="s">
        <v>1223</v>
      </c>
      <c r="G1079" t="str">
        <f t="shared" si="16"/>
        <v>new HoloCard("Cherrim", Pokedex.Cherrim, HoloRarity.DP_REVERSE_MIRROR_HOLO, Types.Grass, Sets.Supreme_Victors, 55),</v>
      </c>
    </row>
    <row r="1080" spans="1:7" x14ac:dyDescent="0.3">
      <c r="A1080">
        <v>56</v>
      </c>
      <c r="B1080" t="s">
        <v>1028</v>
      </c>
      <c r="C1080" t="s">
        <v>118</v>
      </c>
      <c r="D1080" t="s">
        <v>8</v>
      </c>
      <c r="E1080" t="s">
        <v>967</v>
      </c>
      <c r="F1080" t="s">
        <v>1223</v>
      </c>
      <c r="G1080" t="str">
        <f t="shared" si="16"/>
        <v>new HoloCard("Dragonite Pokémon FB", Pokedex.Dragonite, HoloRarity.DP_REVERSE_MIRROR_HOLO, Types.Colorless, Sets.Supreme_Victors, 56),</v>
      </c>
    </row>
    <row r="1081" spans="1:7" x14ac:dyDescent="0.3">
      <c r="A1081">
        <v>57</v>
      </c>
      <c r="B1081" t="s">
        <v>966</v>
      </c>
      <c r="C1081" t="s">
        <v>966</v>
      </c>
      <c r="D1081" t="s">
        <v>1</v>
      </c>
      <c r="E1081" t="s">
        <v>967</v>
      </c>
      <c r="F1081" t="s">
        <v>1223</v>
      </c>
      <c r="G1081" t="str">
        <f t="shared" si="16"/>
        <v>new HoloCard("Drifblim", Pokedex.Drifblim, HoloRarity.DP_REVERSE_MIRROR_HOLO, Types.Psychic, Sets.Supreme_Victors, 57),</v>
      </c>
    </row>
    <row r="1082" spans="1:7" x14ac:dyDescent="0.3">
      <c r="A1082">
        <v>58</v>
      </c>
      <c r="B1082" t="s">
        <v>957</v>
      </c>
      <c r="C1082" t="s">
        <v>957</v>
      </c>
      <c r="D1082" t="s">
        <v>3</v>
      </c>
      <c r="E1082" t="s">
        <v>967</v>
      </c>
      <c r="F1082" t="s">
        <v>1223</v>
      </c>
      <c r="G1082" t="str">
        <f t="shared" si="16"/>
        <v>new HoloCard("Floatzel", Pokedex.Floatzel, HoloRarity.DP_REVERSE_MIRROR_HOLO, Types.Water, Sets.Supreme_Victors, 58),</v>
      </c>
    </row>
    <row r="1083" spans="1:7" x14ac:dyDescent="0.3">
      <c r="A1083">
        <v>59</v>
      </c>
      <c r="B1083" t="s">
        <v>989</v>
      </c>
      <c r="C1083" t="s">
        <v>989</v>
      </c>
      <c r="D1083" t="s">
        <v>8</v>
      </c>
      <c r="E1083" t="s">
        <v>967</v>
      </c>
      <c r="F1083" t="s">
        <v>1223</v>
      </c>
      <c r="G1083" t="str">
        <f t="shared" si="16"/>
        <v>new HoloCard("Gabite", Pokedex.Gabite, HoloRarity.DP_REVERSE_MIRROR_HOLO, Types.Colorless, Sets.Supreme_Victors, 59),</v>
      </c>
    </row>
    <row r="1084" spans="1:7" x14ac:dyDescent="0.3">
      <c r="A1084">
        <v>60</v>
      </c>
      <c r="B1084" t="s">
        <v>1029</v>
      </c>
      <c r="C1084" t="s">
        <v>902</v>
      </c>
      <c r="D1084" t="s">
        <v>8</v>
      </c>
      <c r="E1084" t="s">
        <v>967</v>
      </c>
      <c r="F1084" t="s">
        <v>1223</v>
      </c>
      <c r="G1084" t="str">
        <f t="shared" si="16"/>
        <v>new HoloCard("Garchomp Pokémon C", Pokedex.Garchomp, HoloRarity.DP_REVERSE_MIRROR_HOLO, Types.Colorless, Sets.Supreme_Victors, 60),</v>
      </c>
    </row>
    <row r="1085" spans="1:7" x14ac:dyDescent="0.3">
      <c r="A1085">
        <v>61</v>
      </c>
      <c r="B1085" t="s">
        <v>1051</v>
      </c>
      <c r="C1085" t="s">
        <v>1051</v>
      </c>
      <c r="D1085" t="s">
        <v>18</v>
      </c>
      <c r="E1085" t="s">
        <v>967</v>
      </c>
      <c r="F1085" t="s">
        <v>1223</v>
      </c>
      <c r="G1085" t="str">
        <f t="shared" si="16"/>
        <v>new HoloCard("Hippopotas", Pokedex.Hippopotas, HoloRarity.DP_REVERSE_MIRROR_HOLO, Types.Fighting, Sets.Supreme_Victors, 61),</v>
      </c>
    </row>
    <row r="1086" spans="1:7" x14ac:dyDescent="0.3">
      <c r="A1086">
        <v>62</v>
      </c>
      <c r="B1086" t="s">
        <v>53</v>
      </c>
      <c r="C1086" t="s">
        <v>53</v>
      </c>
      <c r="D1086" t="s">
        <v>22</v>
      </c>
      <c r="E1086" t="s">
        <v>967</v>
      </c>
      <c r="F1086" t="s">
        <v>1223</v>
      </c>
      <c r="G1086" t="str">
        <f t="shared" si="16"/>
        <v>new HoloCard("Ivysaur", Pokedex.Ivysaur, HoloRarity.DP_REVERSE_MIRROR_HOLO, Types.Grass, Sets.Supreme_Victors, 62),</v>
      </c>
    </row>
    <row r="1087" spans="1:7" x14ac:dyDescent="0.3">
      <c r="A1087">
        <v>63</v>
      </c>
      <c r="B1087" t="s">
        <v>1041</v>
      </c>
      <c r="C1087" t="s">
        <v>1041</v>
      </c>
      <c r="D1087" t="s">
        <v>8</v>
      </c>
      <c r="E1087" t="s">
        <v>967</v>
      </c>
      <c r="F1087" t="s">
        <v>1223</v>
      </c>
      <c r="G1087" t="str">
        <f t="shared" si="16"/>
        <v>new HoloCard("Lopunny", Pokedex.Lopunny, HoloRarity.DP_REVERSE_MIRROR_HOLO, Types.Colorless, Sets.Supreme_Victors, 63),</v>
      </c>
    </row>
    <row r="1088" spans="1:7" x14ac:dyDescent="0.3">
      <c r="A1088">
        <v>64</v>
      </c>
      <c r="B1088" t="s">
        <v>669</v>
      </c>
      <c r="C1088" t="s">
        <v>669</v>
      </c>
      <c r="D1088" t="s">
        <v>8</v>
      </c>
      <c r="E1088" t="s">
        <v>967</v>
      </c>
      <c r="F1088" t="s">
        <v>1223</v>
      </c>
      <c r="G1088" t="str">
        <f t="shared" si="16"/>
        <v>new HoloCard("Loudred", Pokedex.Loudred, HoloRarity.DP_REVERSE_MIRROR_HOLO, Types.Colorless, Sets.Supreme_Victors, 64),</v>
      </c>
    </row>
    <row r="1089" spans="1:7" x14ac:dyDescent="0.3">
      <c r="A1089">
        <v>65</v>
      </c>
      <c r="B1089" t="s">
        <v>186</v>
      </c>
      <c r="C1089" t="s">
        <v>186</v>
      </c>
      <c r="D1089" t="s">
        <v>5</v>
      </c>
      <c r="E1089" t="s">
        <v>967</v>
      </c>
      <c r="F1089" t="s">
        <v>1223</v>
      </c>
      <c r="G1089" t="str">
        <f t="shared" si="16"/>
        <v>new HoloCard("Magmar", Pokedex.Magmar, HoloRarity.DP_REVERSE_MIRROR_HOLO, Types.Fire, Sets.Supreme_Victors, 65),</v>
      </c>
    </row>
    <row r="1090" spans="1:7" x14ac:dyDescent="0.3">
      <c r="A1090">
        <v>66</v>
      </c>
      <c r="B1090" t="s">
        <v>1203</v>
      </c>
      <c r="C1090" t="s">
        <v>379</v>
      </c>
      <c r="D1090" t="s">
        <v>11</v>
      </c>
      <c r="E1090" t="s">
        <v>967</v>
      </c>
      <c r="F1090" t="s">
        <v>1223</v>
      </c>
      <c r="G1090" t="str">
        <f t="shared" ref="G1090:G1153" si="17">"new HoloCard(""" &amp; B1090 &amp; """, Pokedex." &amp; C1090 &amp; ", HoloRarity." &amp; F1090 &amp; ", Types." &amp; D1090 &amp; ", Sets." &amp; E1090 &amp; ", " &amp; A1090 &amp; "),"</f>
        <v>new HoloCard("Manectric Pokémon G", Pokedex.Manectric, HoloRarity.DP_REVERSE_MIRROR_HOLO, Types.Lightning, Sets.Supreme_Victors, 66),</v>
      </c>
    </row>
    <row r="1091" spans="1:7" x14ac:dyDescent="0.3">
      <c r="A1091">
        <v>67</v>
      </c>
      <c r="B1091" t="s">
        <v>538</v>
      </c>
      <c r="C1091" t="s">
        <v>538</v>
      </c>
      <c r="D1091" t="s">
        <v>3</v>
      </c>
      <c r="E1091" t="s">
        <v>967</v>
      </c>
      <c r="F1091" t="s">
        <v>1223</v>
      </c>
      <c r="G1091" t="str">
        <f t="shared" si="17"/>
        <v>new HoloCard("Marshtomp", Pokedex.Marshtomp, HoloRarity.DP_REVERSE_MIRROR_HOLO, Types.Water, Sets.Supreme_Victors, 67),</v>
      </c>
    </row>
    <row r="1092" spans="1:7" x14ac:dyDescent="0.3">
      <c r="A1092">
        <v>68</v>
      </c>
      <c r="B1092" t="s">
        <v>659</v>
      </c>
      <c r="C1092" t="s">
        <v>659</v>
      </c>
      <c r="D1092" t="s">
        <v>22</v>
      </c>
      <c r="E1092" t="s">
        <v>967</v>
      </c>
      <c r="F1092" t="s">
        <v>1223</v>
      </c>
      <c r="G1092" t="str">
        <f t="shared" si="17"/>
        <v>new HoloCard("Masquerain", Pokedex.Masquerain, HoloRarity.DP_REVERSE_MIRROR_HOLO, Types.Grass, Sets.Supreme_Victors, 68),</v>
      </c>
    </row>
    <row r="1093" spans="1:7" x14ac:dyDescent="0.3">
      <c r="A1093">
        <v>69</v>
      </c>
      <c r="B1093" t="s">
        <v>660</v>
      </c>
      <c r="C1093" t="s">
        <v>660</v>
      </c>
      <c r="D1093" t="s">
        <v>143</v>
      </c>
      <c r="E1093" t="s">
        <v>967</v>
      </c>
      <c r="F1093" t="s">
        <v>1223</v>
      </c>
      <c r="G1093" t="str">
        <f t="shared" si="17"/>
        <v>new HoloCard("Metang", Pokedex.Metang, HoloRarity.DP_REVERSE_MIRROR_HOLO, Types.Metal, Sets.Supreme_Victors, 69),</v>
      </c>
    </row>
    <row r="1094" spans="1:7" x14ac:dyDescent="0.3">
      <c r="A1094">
        <v>70</v>
      </c>
      <c r="B1094" t="s">
        <v>438</v>
      </c>
      <c r="C1094" t="s">
        <v>438</v>
      </c>
      <c r="D1094" t="s">
        <v>3</v>
      </c>
      <c r="E1094" t="s">
        <v>967</v>
      </c>
      <c r="F1094" t="s">
        <v>1223</v>
      </c>
      <c r="G1094" t="str">
        <f t="shared" si="17"/>
        <v>new HoloCard("Milotic", Pokedex.Milotic, HoloRarity.DP_REVERSE_MIRROR_HOLO, Types.Water, Sets.Supreme_Victors, 70),</v>
      </c>
    </row>
    <row r="1095" spans="1:7" x14ac:dyDescent="0.3">
      <c r="A1095">
        <v>71</v>
      </c>
      <c r="B1095" t="s">
        <v>407</v>
      </c>
      <c r="C1095" t="s">
        <v>407</v>
      </c>
      <c r="D1095" t="s">
        <v>11</v>
      </c>
      <c r="E1095" t="s">
        <v>967</v>
      </c>
      <c r="F1095" t="s">
        <v>1223</v>
      </c>
      <c r="G1095" t="str">
        <f t="shared" si="17"/>
        <v>new HoloCard("Minun", Pokedex.Minun, HoloRarity.DP_REVERSE_MIRROR_HOLO, Types.Lightning, Sets.Supreme_Victors, 71),</v>
      </c>
    </row>
    <row r="1096" spans="1:7" x14ac:dyDescent="0.3">
      <c r="A1096">
        <v>72</v>
      </c>
      <c r="B1096" t="s">
        <v>327</v>
      </c>
      <c r="C1096" t="s">
        <v>327</v>
      </c>
      <c r="D1096" t="s">
        <v>146</v>
      </c>
      <c r="E1096" t="s">
        <v>967</v>
      </c>
      <c r="F1096" t="s">
        <v>1223</v>
      </c>
      <c r="G1096" t="str">
        <f t="shared" si="17"/>
        <v>new HoloCard("Murkrow", Pokedex.Murkrow, HoloRarity.DP_REVERSE_MIRROR_HOLO, Types.Darkness, Sets.Supreme_Victors, 72),</v>
      </c>
    </row>
    <row r="1097" spans="1:7" x14ac:dyDescent="0.3">
      <c r="A1097">
        <v>73</v>
      </c>
      <c r="B1097" t="s">
        <v>455</v>
      </c>
      <c r="C1097" t="s">
        <v>455</v>
      </c>
      <c r="D1097" t="s">
        <v>22</v>
      </c>
      <c r="E1097" t="s">
        <v>967</v>
      </c>
      <c r="F1097" t="s">
        <v>1223</v>
      </c>
      <c r="G1097" t="str">
        <f t="shared" si="17"/>
        <v>new HoloCard("Ninjask", Pokedex.Ninjask, HoloRarity.DP_REVERSE_MIRROR_HOLO, Types.Grass, Sets.Supreme_Victors, 73),</v>
      </c>
    </row>
    <row r="1098" spans="1:7" x14ac:dyDescent="0.3">
      <c r="A1098">
        <v>74</v>
      </c>
      <c r="B1098" t="s">
        <v>547</v>
      </c>
      <c r="C1098" t="s">
        <v>547</v>
      </c>
      <c r="D1098" t="s">
        <v>5</v>
      </c>
      <c r="E1098" t="s">
        <v>967</v>
      </c>
      <c r="F1098" t="s">
        <v>1223</v>
      </c>
      <c r="G1098" t="str">
        <f t="shared" si="17"/>
        <v>new HoloCard("Numel", Pokedex.Numel, HoloRarity.DP_REVERSE_MIRROR_HOLO, Types.Fire, Sets.Supreme_Victors, 74),</v>
      </c>
    </row>
    <row r="1099" spans="1:7" x14ac:dyDescent="0.3">
      <c r="A1099">
        <v>75</v>
      </c>
      <c r="B1099" t="s">
        <v>262</v>
      </c>
      <c r="C1099" t="s">
        <v>262</v>
      </c>
      <c r="D1099" t="s">
        <v>22</v>
      </c>
      <c r="E1099" t="s">
        <v>967</v>
      </c>
      <c r="F1099" t="s">
        <v>1223</v>
      </c>
      <c r="G1099" t="str">
        <f t="shared" si="17"/>
        <v>new HoloCard("Pinsir", Pokedex.Pinsir, HoloRarity.DP_REVERSE_MIRROR_HOLO, Types.Grass, Sets.Supreme_Victors, 75),</v>
      </c>
    </row>
    <row r="1100" spans="1:7" x14ac:dyDescent="0.3">
      <c r="A1100">
        <v>76</v>
      </c>
      <c r="B1100" t="s">
        <v>408</v>
      </c>
      <c r="C1100" t="s">
        <v>408</v>
      </c>
      <c r="D1100" t="s">
        <v>11</v>
      </c>
      <c r="E1100" t="s">
        <v>967</v>
      </c>
      <c r="F1100" t="s">
        <v>1223</v>
      </c>
      <c r="G1100" t="str">
        <f t="shared" si="17"/>
        <v>new HoloCard("Plusle", Pokedex.Plusle, HoloRarity.DP_REVERSE_MIRROR_HOLO, Types.Lightning, Sets.Supreme_Victors, 76),</v>
      </c>
    </row>
    <row r="1101" spans="1:7" x14ac:dyDescent="0.3">
      <c r="A1101">
        <v>77</v>
      </c>
      <c r="B1101" t="s">
        <v>120</v>
      </c>
      <c r="C1101" t="s">
        <v>120</v>
      </c>
      <c r="D1101" t="s">
        <v>11</v>
      </c>
      <c r="E1101" t="s">
        <v>967</v>
      </c>
      <c r="F1101" t="s">
        <v>1223</v>
      </c>
      <c r="G1101" t="str">
        <f t="shared" si="17"/>
        <v>new HoloCard("Raichu", Pokedex.Raichu, HoloRarity.DP_REVERSE_MIRROR_HOLO, Types.Lightning, Sets.Supreme_Victors, 77),</v>
      </c>
    </row>
    <row r="1102" spans="1:7" x14ac:dyDescent="0.3">
      <c r="A1102">
        <v>78</v>
      </c>
      <c r="B1102" t="s">
        <v>1204</v>
      </c>
      <c r="C1102" t="s">
        <v>67</v>
      </c>
      <c r="D1102" t="s">
        <v>8</v>
      </c>
      <c r="E1102" t="s">
        <v>967</v>
      </c>
      <c r="F1102" t="s">
        <v>1223</v>
      </c>
      <c r="G1102" t="str">
        <f t="shared" si="17"/>
        <v>new HoloCard("Raticate Pokémon G", Pokedex.Raticate, HoloRarity.DP_REVERSE_MIRROR_HOLO, Types.Colorless, Sets.Supreme_Victors, 78),</v>
      </c>
    </row>
    <row r="1103" spans="1:7" x14ac:dyDescent="0.3">
      <c r="A1103">
        <v>79</v>
      </c>
      <c r="B1103" t="s">
        <v>662</v>
      </c>
      <c r="C1103" t="s">
        <v>662</v>
      </c>
      <c r="D1103" t="s">
        <v>18</v>
      </c>
      <c r="E1103" t="s">
        <v>967</v>
      </c>
      <c r="F1103" t="s">
        <v>1223</v>
      </c>
      <c r="G1103" t="str">
        <f t="shared" si="17"/>
        <v>new HoloCard("Relicanth", Pokedex.Relicanth, HoloRarity.DP_REVERSE_MIRROR_HOLO, Types.Fighting, Sets.Supreme_Victors, 79),</v>
      </c>
    </row>
    <row r="1104" spans="1:7" x14ac:dyDescent="0.3">
      <c r="A1104">
        <v>80</v>
      </c>
      <c r="B1104" t="s">
        <v>41</v>
      </c>
      <c r="C1104" t="s">
        <v>41</v>
      </c>
      <c r="D1104" t="s">
        <v>18</v>
      </c>
      <c r="E1104" t="s">
        <v>967</v>
      </c>
      <c r="F1104" t="s">
        <v>1223</v>
      </c>
      <c r="G1104" t="str">
        <f t="shared" si="17"/>
        <v>new HoloCard("Rhydon", Pokedex.Rhydon, HoloRarity.DP_REVERSE_MIRROR_HOLO, Types.Fighting, Sets.Supreme_Victors, 80),</v>
      </c>
    </row>
    <row r="1105" spans="1:7" x14ac:dyDescent="0.3">
      <c r="A1105">
        <v>81</v>
      </c>
      <c r="B1105" t="s">
        <v>893</v>
      </c>
      <c r="C1105" t="s">
        <v>893</v>
      </c>
      <c r="D1105" t="s">
        <v>22</v>
      </c>
      <c r="E1105" t="s">
        <v>967</v>
      </c>
      <c r="F1105" t="s">
        <v>1223</v>
      </c>
      <c r="G1105" t="str">
        <f t="shared" si="17"/>
        <v>new HoloCard("Roserade", Pokedex.Roserade, HoloRarity.DP_REVERSE_MIRROR_HOLO, Types.Grass, Sets.Supreme_Victors, 81),</v>
      </c>
    </row>
    <row r="1106" spans="1:7" x14ac:dyDescent="0.3">
      <c r="A1106">
        <v>82</v>
      </c>
      <c r="B1106" t="s">
        <v>919</v>
      </c>
      <c r="C1106" t="s">
        <v>919</v>
      </c>
      <c r="D1106" t="s">
        <v>11</v>
      </c>
      <c r="E1106" t="s">
        <v>967</v>
      </c>
      <c r="F1106" t="s">
        <v>1223</v>
      </c>
      <c r="G1106" t="str">
        <f t="shared" si="17"/>
        <v>new HoloCard("Rotom", Pokedex.Rotom, HoloRarity.DP_REVERSE_MIRROR_HOLO, Types.Lightning, Sets.Supreme_Victors, 82),</v>
      </c>
    </row>
    <row r="1107" spans="1:7" x14ac:dyDescent="0.3">
      <c r="A1107">
        <v>83</v>
      </c>
      <c r="B1107" t="s">
        <v>1030</v>
      </c>
      <c r="C1107" t="s">
        <v>142</v>
      </c>
      <c r="D1107" t="s">
        <v>143</v>
      </c>
      <c r="E1107" t="s">
        <v>967</v>
      </c>
      <c r="F1107" t="s">
        <v>1223</v>
      </c>
      <c r="G1107" t="str">
        <f t="shared" si="17"/>
        <v>new HoloCard("Skarmory Pokémon FB", Pokedex.Skarmory, HoloRarity.DP_REVERSE_MIRROR_HOLO, Types.Metal, Sets.Supreme_Victors, 83),</v>
      </c>
    </row>
    <row r="1108" spans="1:7" x14ac:dyDescent="0.3">
      <c r="A1108">
        <v>84</v>
      </c>
      <c r="B1108" t="s">
        <v>1205</v>
      </c>
      <c r="C1108" t="s">
        <v>936</v>
      </c>
      <c r="D1108" t="s">
        <v>1</v>
      </c>
      <c r="E1108" t="s">
        <v>967</v>
      </c>
      <c r="F1108" t="s">
        <v>1223</v>
      </c>
      <c r="G1108" t="str">
        <f t="shared" si="17"/>
        <v>new HoloCard("Spiritomb Pokémon C", Pokedex.Spiritomb, HoloRarity.DP_REVERSE_MIRROR_HOLO, Types.Psychic, Sets.Supreme_Victors, 84),</v>
      </c>
    </row>
    <row r="1109" spans="1:7" x14ac:dyDescent="0.3">
      <c r="A1109">
        <v>85</v>
      </c>
      <c r="B1109" t="s">
        <v>1053</v>
      </c>
      <c r="C1109" t="s">
        <v>1053</v>
      </c>
      <c r="D1109" t="s">
        <v>8</v>
      </c>
      <c r="E1109" t="s">
        <v>967</v>
      </c>
      <c r="F1109" t="s">
        <v>1223</v>
      </c>
      <c r="G1109" t="str">
        <f t="shared" si="17"/>
        <v>new HoloCard("Staravia", Pokedex.Staravia, HoloRarity.DP_REVERSE_MIRROR_HOLO, Types.Colorless, Sets.Supreme_Victors, 85),</v>
      </c>
    </row>
    <row r="1110" spans="1:7" x14ac:dyDescent="0.3">
      <c r="A1110">
        <v>86</v>
      </c>
      <c r="B1110" t="s">
        <v>1206</v>
      </c>
      <c r="C1110" t="s">
        <v>921</v>
      </c>
      <c r="D1110" t="s">
        <v>8</v>
      </c>
      <c r="E1110" t="s">
        <v>967</v>
      </c>
      <c r="F1110" t="s">
        <v>1223</v>
      </c>
      <c r="G1110" t="str">
        <f t="shared" si="17"/>
        <v>new HoloCard("Togekiss Pokémon C", Pokedex.Togekiss, HoloRarity.DP_REVERSE_MIRROR_HOLO, Types.Colorless, Sets.Supreme_Victors, 86),</v>
      </c>
    </row>
    <row r="1111" spans="1:7" x14ac:dyDescent="0.3">
      <c r="A1111">
        <v>87</v>
      </c>
      <c r="B1111" t="s">
        <v>544</v>
      </c>
      <c r="C1111" t="s">
        <v>544</v>
      </c>
      <c r="D1111" t="s">
        <v>3</v>
      </c>
      <c r="E1111" t="s">
        <v>967</v>
      </c>
      <c r="F1111" t="s">
        <v>1223</v>
      </c>
      <c r="G1111" t="str">
        <f t="shared" si="17"/>
        <v>new HoloCard("Wailmer", Pokedex.Wailmer, HoloRarity.DP_REVERSE_MIRROR_HOLO, Types.Water, Sets.Supreme_Victors, 87),</v>
      </c>
    </row>
    <row r="1112" spans="1:7" x14ac:dyDescent="0.3">
      <c r="A1112">
        <v>88</v>
      </c>
      <c r="B1112" t="s">
        <v>342</v>
      </c>
      <c r="C1112" t="s">
        <v>342</v>
      </c>
      <c r="D1112" t="s">
        <v>22</v>
      </c>
      <c r="E1112" t="s">
        <v>967</v>
      </c>
      <c r="F1112" t="s">
        <v>1223</v>
      </c>
      <c r="G1112" t="str">
        <f t="shared" si="17"/>
        <v>new HoloCard("Yanma", Pokedex.Yanma, HoloRarity.DP_REVERSE_MIRROR_HOLO, Types.Grass, Sets.Supreme_Victors, 88),</v>
      </c>
    </row>
    <row r="1113" spans="1:7" x14ac:dyDescent="0.3">
      <c r="A1113">
        <v>89</v>
      </c>
      <c r="B1113" t="s">
        <v>579</v>
      </c>
      <c r="C1113" t="s">
        <v>579</v>
      </c>
      <c r="D1113" t="s">
        <v>1</v>
      </c>
      <c r="E1113" t="s">
        <v>967</v>
      </c>
      <c r="F1113" t="s">
        <v>1223</v>
      </c>
      <c r="G1113" t="str">
        <f t="shared" si="17"/>
        <v>new HoloCard("Baltoy", Pokedex.Baltoy, HoloRarity.DP_REVERSE_MIRROR_HOLO, Types.Psychic, Sets.Supreme_Victors, 89),</v>
      </c>
    </row>
    <row r="1114" spans="1:7" x14ac:dyDescent="0.3">
      <c r="A1114">
        <v>90</v>
      </c>
      <c r="B1114" t="s">
        <v>666</v>
      </c>
      <c r="C1114" t="s">
        <v>666</v>
      </c>
      <c r="D1114" t="s">
        <v>143</v>
      </c>
      <c r="E1114" t="s">
        <v>967</v>
      </c>
      <c r="F1114" t="s">
        <v>1223</v>
      </c>
      <c r="G1114" t="str">
        <f t="shared" si="17"/>
        <v>new HoloCard("Beldum", Pokedex.Beldum, HoloRarity.DP_REVERSE_MIRROR_HOLO, Types.Metal, Sets.Supreme_Victors, 90),</v>
      </c>
    </row>
    <row r="1115" spans="1:7" x14ac:dyDescent="0.3">
      <c r="A1115">
        <v>91</v>
      </c>
      <c r="B1115" t="s">
        <v>991</v>
      </c>
      <c r="C1115" t="s">
        <v>991</v>
      </c>
      <c r="D1115" t="s">
        <v>8</v>
      </c>
      <c r="E1115" t="s">
        <v>967</v>
      </c>
      <c r="F1115" t="s">
        <v>1223</v>
      </c>
      <c r="G1115" t="str">
        <f t="shared" si="17"/>
        <v>new HoloCard("Bidoof", Pokedex.Bidoof, HoloRarity.DP_REVERSE_MIRROR_HOLO, Types.Colorless, Sets.Supreme_Victors, 91),</v>
      </c>
    </row>
    <row r="1116" spans="1:7" x14ac:dyDescent="0.3">
      <c r="A1116">
        <v>92</v>
      </c>
      <c r="B1116" t="s">
        <v>1002</v>
      </c>
      <c r="C1116" t="s">
        <v>1002</v>
      </c>
      <c r="D1116" t="s">
        <v>3</v>
      </c>
      <c r="E1116" t="s">
        <v>967</v>
      </c>
      <c r="F1116" t="s">
        <v>1223</v>
      </c>
      <c r="G1116" t="str">
        <f t="shared" si="17"/>
        <v>new HoloCard("Buizel", Pokedex.Buizel, HoloRarity.DP_REVERSE_MIRROR_HOLO, Types.Water, Sets.Supreme_Victors, 92),</v>
      </c>
    </row>
    <row r="1117" spans="1:7" x14ac:dyDescent="0.3">
      <c r="A1117">
        <v>93</v>
      </c>
      <c r="B1117" t="s">
        <v>74</v>
      </c>
      <c r="C1117" t="s">
        <v>74</v>
      </c>
      <c r="D1117" t="s">
        <v>22</v>
      </c>
      <c r="E1117" t="s">
        <v>967</v>
      </c>
      <c r="F1117" t="s">
        <v>1223</v>
      </c>
      <c r="G1117" t="str">
        <f t="shared" si="17"/>
        <v>new HoloCard("Bulbasaur", Pokedex.Bulbasaur, HoloRarity.DP_REVERSE_MIRROR_HOLO, Types.Grass, Sets.Supreme_Victors, 93),</v>
      </c>
    </row>
    <row r="1118" spans="1:7" x14ac:dyDescent="0.3">
      <c r="A1118">
        <v>94</v>
      </c>
      <c r="B1118" t="s">
        <v>1059</v>
      </c>
      <c r="C1118" t="s">
        <v>1059</v>
      </c>
      <c r="D1118" t="s">
        <v>8</v>
      </c>
      <c r="E1118" t="s">
        <v>967</v>
      </c>
      <c r="F1118" t="s">
        <v>1223</v>
      </c>
      <c r="G1118" t="str">
        <f t="shared" si="17"/>
        <v>new HoloCard("Buneary", Pokedex.Buneary, HoloRarity.DP_REVERSE_MIRROR_HOLO, Types.Colorless, Sets.Supreme_Victors, 94),</v>
      </c>
    </row>
    <row r="1119" spans="1:7" x14ac:dyDescent="0.3">
      <c r="A1119">
        <v>95</v>
      </c>
      <c r="B1119" t="s">
        <v>1060</v>
      </c>
      <c r="C1119" t="s">
        <v>1060</v>
      </c>
      <c r="D1119" t="s">
        <v>8</v>
      </c>
      <c r="E1119" t="s">
        <v>967</v>
      </c>
      <c r="F1119" t="s">
        <v>1223</v>
      </c>
      <c r="G1119" t="str">
        <f t="shared" si="17"/>
        <v>new HoloCard("Chatot", Pokedex.Chatot, HoloRarity.DP_REVERSE_MIRROR_HOLO, Types.Colorless, Sets.Supreme_Victors, 95),</v>
      </c>
    </row>
    <row r="1120" spans="1:7" x14ac:dyDescent="0.3">
      <c r="A1120">
        <v>96</v>
      </c>
      <c r="B1120" t="s">
        <v>1061</v>
      </c>
      <c r="C1120" t="s">
        <v>1061</v>
      </c>
      <c r="D1120" t="s">
        <v>22</v>
      </c>
      <c r="E1120" t="s">
        <v>967</v>
      </c>
      <c r="F1120" t="s">
        <v>1223</v>
      </c>
      <c r="G1120" t="str">
        <f t="shared" si="17"/>
        <v>new HoloCard("Cherubi", Pokedex.Cherubi, HoloRarity.DP_REVERSE_MIRROR_HOLO, Types.Grass, Sets.Supreme_Victors, 96),</v>
      </c>
    </row>
    <row r="1121" spans="1:7" x14ac:dyDescent="0.3">
      <c r="A1121">
        <v>97</v>
      </c>
      <c r="B1121" t="s">
        <v>977</v>
      </c>
      <c r="C1121" t="s">
        <v>977</v>
      </c>
      <c r="D1121" t="s">
        <v>5</v>
      </c>
      <c r="E1121" t="s">
        <v>967</v>
      </c>
      <c r="F1121" t="s">
        <v>1223</v>
      </c>
      <c r="G1121" t="str">
        <f t="shared" si="17"/>
        <v>new HoloCard("Chimchar", Pokedex.Chimchar, HoloRarity.DP_REVERSE_MIRROR_HOLO, Types.Fire, Sets.Supreme_Victors, 97),</v>
      </c>
    </row>
    <row r="1122" spans="1:7" x14ac:dyDescent="0.3">
      <c r="A1122">
        <v>98</v>
      </c>
      <c r="B1122" t="s">
        <v>988</v>
      </c>
      <c r="C1122" t="s">
        <v>988</v>
      </c>
      <c r="D1122" t="s">
        <v>1</v>
      </c>
      <c r="E1122" t="s">
        <v>967</v>
      </c>
      <c r="F1122" t="s">
        <v>1223</v>
      </c>
      <c r="G1122" t="str">
        <f t="shared" si="17"/>
        <v>new HoloCard("Chingling", Pokedex.Chingling, HoloRarity.DP_REVERSE_MIRROR_HOLO, Types.Psychic, Sets.Supreme_Victors, 98),</v>
      </c>
    </row>
    <row r="1123" spans="1:7" x14ac:dyDescent="0.3">
      <c r="A1123">
        <v>99</v>
      </c>
      <c r="B1123" t="s">
        <v>1004</v>
      </c>
      <c r="C1123" t="s">
        <v>1004</v>
      </c>
      <c r="D1123" t="s">
        <v>22</v>
      </c>
      <c r="E1123" t="s">
        <v>967</v>
      </c>
      <c r="F1123" t="s">
        <v>1223</v>
      </c>
      <c r="G1123" t="str">
        <f t="shared" si="17"/>
        <v>new HoloCard("Combee", Pokedex.Combee, HoloRarity.DP_REVERSE_MIRROR_HOLO, Types.Grass, Sets.Supreme_Victors, 99),</v>
      </c>
    </row>
    <row r="1124" spans="1:7" x14ac:dyDescent="0.3">
      <c r="A1124">
        <v>100</v>
      </c>
      <c r="B1124" t="s">
        <v>605</v>
      </c>
      <c r="C1124" t="s">
        <v>605</v>
      </c>
      <c r="D1124" t="s">
        <v>3</v>
      </c>
      <c r="E1124" t="s">
        <v>967</v>
      </c>
      <c r="F1124" t="s">
        <v>1223</v>
      </c>
      <c r="G1124" t="str">
        <f t="shared" si="17"/>
        <v>new HoloCard("Corphish", Pokedex.Corphish, HoloRarity.DP_REVERSE_MIRROR_HOLO, Types.Water, Sets.Supreme_Victors, 100),</v>
      </c>
    </row>
    <row r="1125" spans="1:7" x14ac:dyDescent="0.3">
      <c r="A1125">
        <v>101</v>
      </c>
      <c r="B1125" t="s">
        <v>1038</v>
      </c>
      <c r="C1125" t="s">
        <v>1038</v>
      </c>
      <c r="D1125" t="s">
        <v>1</v>
      </c>
      <c r="E1125" t="s">
        <v>967</v>
      </c>
      <c r="F1125" t="s">
        <v>1223</v>
      </c>
      <c r="G1125" t="str">
        <f t="shared" si="17"/>
        <v>new HoloCard("Croagunk", Pokedex.Croagunk, HoloRarity.DP_REVERSE_MIRROR_HOLO, Types.Psychic, Sets.Supreme_Victors, 101),</v>
      </c>
    </row>
    <row r="1126" spans="1:7" x14ac:dyDescent="0.3">
      <c r="A1126">
        <v>102</v>
      </c>
      <c r="B1126" t="s">
        <v>77</v>
      </c>
      <c r="C1126" t="s">
        <v>77</v>
      </c>
      <c r="D1126" t="s">
        <v>8</v>
      </c>
      <c r="E1126" t="s">
        <v>967</v>
      </c>
      <c r="F1126" t="s">
        <v>1223</v>
      </c>
      <c r="G1126" t="str">
        <f t="shared" si="17"/>
        <v>new HoloCard("Doduo", Pokedex.Doduo, HoloRarity.DP_REVERSE_MIRROR_HOLO, Types.Colorless, Sets.Supreme_Victors, 102),</v>
      </c>
    </row>
    <row r="1127" spans="1:7" x14ac:dyDescent="0.3">
      <c r="A1127">
        <v>103</v>
      </c>
      <c r="B1127" t="s">
        <v>1050</v>
      </c>
      <c r="C1127" t="s">
        <v>1050</v>
      </c>
      <c r="D1127" t="s">
        <v>1</v>
      </c>
      <c r="E1127" t="s">
        <v>967</v>
      </c>
      <c r="F1127" t="s">
        <v>1223</v>
      </c>
      <c r="G1127" t="str">
        <f t="shared" si="17"/>
        <v>new HoloCard("Drifloon", Pokedex.Drifloon, HoloRarity.DP_REVERSE_MIRROR_HOLO, Types.Psychic, Sets.Supreme_Victors, 103),</v>
      </c>
    </row>
    <row r="1128" spans="1:7" x14ac:dyDescent="0.3">
      <c r="A1128">
        <v>104</v>
      </c>
      <c r="B1128" t="s">
        <v>672</v>
      </c>
      <c r="C1128" t="s">
        <v>672</v>
      </c>
      <c r="D1128" t="s">
        <v>3</v>
      </c>
      <c r="E1128" t="s">
        <v>967</v>
      </c>
      <c r="F1128" t="s">
        <v>1223</v>
      </c>
      <c r="G1128" t="str">
        <f t="shared" si="17"/>
        <v>new HoloCard("Feebas", Pokedex.Feebas, HoloRarity.DP_REVERSE_MIRROR_HOLO, Types.Water, Sets.Supreme_Victors, 104),</v>
      </c>
    </row>
    <row r="1129" spans="1:7" x14ac:dyDescent="0.3">
      <c r="A1129">
        <v>105</v>
      </c>
      <c r="B1129" t="s">
        <v>83</v>
      </c>
      <c r="C1129" t="s">
        <v>83</v>
      </c>
      <c r="D1129" t="s">
        <v>18</v>
      </c>
      <c r="E1129" t="s">
        <v>967</v>
      </c>
      <c r="F1129" t="s">
        <v>1223</v>
      </c>
      <c r="G1129" t="str">
        <f t="shared" si="17"/>
        <v>new HoloCard("Geodude", Pokedex.Geodude, HoloRarity.DP_REVERSE_MIRROR_HOLO, Types.Fighting, Sets.Supreme_Victors, 105),</v>
      </c>
    </row>
    <row r="1130" spans="1:7" x14ac:dyDescent="0.3">
      <c r="A1130">
        <v>106</v>
      </c>
      <c r="B1130" t="s">
        <v>1031</v>
      </c>
      <c r="C1130" t="s">
        <v>1031</v>
      </c>
      <c r="D1130" t="s">
        <v>8</v>
      </c>
      <c r="E1130" t="s">
        <v>967</v>
      </c>
      <c r="F1130" t="s">
        <v>1223</v>
      </c>
      <c r="G1130" t="str">
        <f t="shared" si="17"/>
        <v>new HoloCard("Gible", Pokedex.Gible, HoloRarity.DP_REVERSE_MIRROR_HOLO, Types.Colorless, Sets.Supreme_Victors, 106),</v>
      </c>
    </row>
    <row r="1131" spans="1:7" x14ac:dyDescent="0.3">
      <c r="A1131">
        <v>107</v>
      </c>
      <c r="B1131" t="s">
        <v>197</v>
      </c>
      <c r="C1131" t="s">
        <v>197</v>
      </c>
      <c r="D1131" t="s">
        <v>3</v>
      </c>
      <c r="E1131" t="s">
        <v>967</v>
      </c>
      <c r="F1131" t="s">
        <v>1223</v>
      </c>
      <c r="G1131" t="str">
        <f t="shared" si="17"/>
        <v>new HoloCard("Goldeen", Pokedex.Goldeen, HoloRarity.DP_REVERSE_MIRROR_HOLO, Types.Water, Sets.Supreme_Victors, 107),</v>
      </c>
    </row>
    <row r="1132" spans="1:7" x14ac:dyDescent="0.3">
      <c r="A1132">
        <v>108</v>
      </c>
      <c r="B1132" t="s">
        <v>51</v>
      </c>
      <c r="C1132" t="s">
        <v>51</v>
      </c>
      <c r="D1132" t="s">
        <v>5</v>
      </c>
      <c r="E1132" t="s">
        <v>967</v>
      </c>
      <c r="F1132" t="s">
        <v>1223</v>
      </c>
      <c r="G1132" t="str">
        <f t="shared" si="17"/>
        <v>new HoloCard("Growlithe", Pokedex.Growlithe, HoloRarity.DP_REVERSE_MIRROR_HOLO, Types.Fire, Sets.Supreme_Victors, 108),</v>
      </c>
    </row>
    <row r="1133" spans="1:7" x14ac:dyDescent="0.3">
      <c r="A1133">
        <v>109</v>
      </c>
      <c r="B1133" t="s">
        <v>993</v>
      </c>
      <c r="C1133" t="s">
        <v>993</v>
      </c>
      <c r="D1133" t="s">
        <v>22</v>
      </c>
      <c r="E1133" t="s">
        <v>967</v>
      </c>
      <c r="F1133" t="s">
        <v>1223</v>
      </c>
      <c r="G1133" t="str">
        <f t="shared" si="17"/>
        <v>new HoloCard("Kricketot", Pokedex.Kricketot, HoloRarity.DP_REVERSE_MIRROR_HOLO, Types.Grass, Sets.Supreme_Victors, 109),</v>
      </c>
    </row>
    <row r="1134" spans="1:7" x14ac:dyDescent="0.3">
      <c r="A1134">
        <v>110</v>
      </c>
      <c r="B1134" t="s">
        <v>58</v>
      </c>
      <c r="C1134" t="s">
        <v>58</v>
      </c>
      <c r="D1134" t="s">
        <v>3</v>
      </c>
      <c r="E1134" t="s">
        <v>967</v>
      </c>
      <c r="F1134" t="s">
        <v>1223</v>
      </c>
      <c r="G1134" t="str">
        <f t="shared" si="17"/>
        <v>new HoloCard("Magikarp", Pokedex.Magikarp, HoloRarity.DP_REVERSE_MIRROR_HOLO, Types.Water, Sets.Supreme_Victors, 110),</v>
      </c>
    </row>
    <row r="1135" spans="1:7" x14ac:dyDescent="0.3">
      <c r="A1135">
        <v>111</v>
      </c>
      <c r="B1135" t="s">
        <v>86</v>
      </c>
      <c r="C1135" t="s">
        <v>86</v>
      </c>
      <c r="D1135" t="s">
        <v>11</v>
      </c>
      <c r="E1135" t="s">
        <v>967</v>
      </c>
      <c r="F1135" t="s">
        <v>1223</v>
      </c>
      <c r="G1135" t="str">
        <f t="shared" si="17"/>
        <v>new HoloCard("Magnemite", Pokedex.Magnemite, HoloRarity.DP_REVERSE_MIRROR_HOLO, Types.Lightning, Sets.Supreme_Victors, 111),</v>
      </c>
    </row>
    <row r="1136" spans="1:7" x14ac:dyDescent="0.3">
      <c r="A1136">
        <v>112</v>
      </c>
      <c r="B1136" t="s">
        <v>87</v>
      </c>
      <c r="C1136" t="s">
        <v>87</v>
      </c>
      <c r="D1136" t="s">
        <v>18</v>
      </c>
      <c r="E1136" t="s">
        <v>967</v>
      </c>
      <c r="F1136" t="s">
        <v>1223</v>
      </c>
      <c r="G1136" t="str">
        <f t="shared" si="17"/>
        <v>new HoloCard("Mankey", Pokedex.Mankey, HoloRarity.DP_REVERSE_MIRROR_HOLO, Types.Fighting, Sets.Supreme_Victors, 112),</v>
      </c>
    </row>
    <row r="1137" spans="1:7" x14ac:dyDescent="0.3">
      <c r="A1137">
        <v>113</v>
      </c>
      <c r="B1137" t="s">
        <v>600</v>
      </c>
      <c r="C1137" t="s">
        <v>600</v>
      </c>
      <c r="D1137" t="s">
        <v>1</v>
      </c>
      <c r="E1137" t="s">
        <v>967</v>
      </c>
      <c r="F1137" t="s">
        <v>1223</v>
      </c>
      <c r="G1137" t="str">
        <f t="shared" si="17"/>
        <v>new HoloCard("Meditite", Pokedex.Meditite, HoloRarity.DP_REVERSE_MIRROR_HOLO, Types.Psychic, Sets.Supreme_Victors, 113),</v>
      </c>
    </row>
    <row r="1138" spans="1:7" x14ac:dyDescent="0.3">
      <c r="A1138">
        <v>114</v>
      </c>
      <c r="B1138" t="s">
        <v>59</v>
      </c>
      <c r="C1138" t="s">
        <v>59</v>
      </c>
      <c r="D1138" t="s">
        <v>8</v>
      </c>
      <c r="E1138" t="s">
        <v>967</v>
      </c>
      <c r="F1138" t="s">
        <v>1223</v>
      </c>
      <c r="G1138" t="str">
        <f t="shared" si="17"/>
        <v>new HoloCard("Meowth", Pokedex.Meowth, HoloRarity.DP_REVERSE_MIRROR_HOLO, Types.Colorless, Sets.Supreme_Victors, 114),</v>
      </c>
    </row>
    <row r="1139" spans="1:7" x14ac:dyDescent="0.3">
      <c r="A1139">
        <v>115</v>
      </c>
      <c r="B1139" t="s">
        <v>1062</v>
      </c>
      <c r="C1139" t="s">
        <v>1220</v>
      </c>
      <c r="D1139" t="s">
        <v>1</v>
      </c>
      <c r="E1139" t="s">
        <v>967</v>
      </c>
      <c r="F1139" t="s">
        <v>1223</v>
      </c>
      <c r="G1139" t="str">
        <f t="shared" si="17"/>
        <v>new HoloCard("Mime Jr.", Pokedex.Mime_Jr, HoloRarity.DP_REVERSE_MIRROR_HOLO, Types.Psychic, Sets.Supreme_Victors, 115),</v>
      </c>
    </row>
    <row r="1140" spans="1:7" x14ac:dyDescent="0.3">
      <c r="A1140">
        <v>116</v>
      </c>
      <c r="B1140" t="s">
        <v>524</v>
      </c>
      <c r="C1140" t="s">
        <v>524</v>
      </c>
      <c r="D1140" t="s">
        <v>3</v>
      </c>
      <c r="E1140" t="s">
        <v>967</v>
      </c>
      <c r="F1140" t="s">
        <v>1223</v>
      </c>
      <c r="G1140" t="str">
        <f t="shared" si="17"/>
        <v>new HoloCard("Mudkip", Pokedex.Mudkip, HoloRarity.DP_REVERSE_MIRROR_HOLO, Types.Water, Sets.Supreme_Victors, 116),</v>
      </c>
    </row>
    <row r="1141" spans="1:7" x14ac:dyDescent="0.3">
      <c r="A1141">
        <v>117</v>
      </c>
      <c r="B1141" t="s">
        <v>606</v>
      </c>
      <c r="C1141" t="s">
        <v>606</v>
      </c>
      <c r="D1141" t="s">
        <v>22</v>
      </c>
      <c r="E1141" t="s">
        <v>967</v>
      </c>
      <c r="F1141" t="s">
        <v>1223</v>
      </c>
      <c r="G1141" t="str">
        <f t="shared" si="17"/>
        <v>new HoloCard("Nincada", Pokedex.Nincada, HoloRarity.DP_REVERSE_MIRROR_HOLO, Types.Grass, Sets.Supreme_Victors, 117),</v>
      </c>
    </row>
    <row r="1142" spans="1:7" x14ac:dyDescent="0.3">
      <c r="A1142">
        <v>118</v>
      </c>
      <c r="B1142" t="s">
        <v>917</v>
      </c>
      <c r="C1142" t="s">
        <v>917</v>
      </c>
      <c r="D1142" t="s">
        <v>11</v>
      </c>
      <c r="E1142" t="s">
        <v>967</v>
      </c>
      <c r="F1142" t="s">
        <v>1223</v>
      </c>
      <c r="G1142" t="str">
        <f t="shared" si="17"/>
        <v>new HoloCard("Pachirisu", Pokedex.Pachirisu, HoloRarity.DP_REVERSE_MIRROR_HOLO, Types.Lightning, Sets.Supreme_Victors, 118),</v>
      </c>
    </row>
    <row r="1143" spans="1:7" x14ac:dyDescent="0.3">
      <c r="A1143">
        <v>119</v>
      </c>
      <c r="B1143" t="s">
        <v>260</v>
      </c>
      <c r="C1143" t="s">
        <v>260</v>
      </c>
      <c r="D1143" t="s">
        <v>22</v>
      </c>
      <c r="E1143" t="s">
        <v>967</v>
      </c>
      <c r="F1143" t="s">
        <v>1223</v>
      </c>
      <c r="G1143" t="str">
        <f t="shared" si="17"/>
        <v>new HoloCard("Paras", Pokedex.Paras, HoloRarity.DP_REVERSE_MIRROR_HOLO, Types.Grass, Sets.Supreme_Victors, 119),</v>
      </c>
    </row>
    <row r="1144" spans="1:7" x14ac:dyDescent="0.3">
      <c r="A1144">
        <v>120</v>
      </c>
      <c r="B1144" t="s">
        <v>92</v>
      </c>
      <c r="C1144" t="s">
        <v>92</v>
      </c>
      <c r="D1144" t="s">
        <v>11</v>
      </c>
      <c r="E1144" t="s">
        <v>967</v>
      </c>
      <c r="F1144" t="s">
        <v>1223</v>
      </c>
      <c r="G1144" t="str">
        <f t="shared" si="17"/>
        <v>new HoloCard("Pikachu", Pokedex.Pikachu, HoloRarity.DP_REVERSE_MIRROR_HOLO, Types.Lightning, Sets.Supreme_Victors, 120),</v>
      </c>
    </row>
    <row r="1145" spans="1:7" x14ac:dyDescent="0.3">
      <c r="A1145">
        <v>121</v>
      </c>
      <c r="B1145" t="s">
        <v>979</v>
      </c>
      <c r="C1145" t="s">
        <v>979</v>
      </c>
      <c r="D1145" t="s">
        <v>3</v>
      </c>
      <c r="E1145" t="s">
        <v>967</v>
      </c>
      <c r="F1145" t="s">
        <v>1223</v>
      </c>
      <c r="G1145" t="str">
        <f t="shared" si="17"/>
        <v>new HoloCard("Piplup", Pokedex.Piplup, HoloRarity.DP_REVERSE_MIRROR_HOLO, Types.Water, Sets.Supreme_Victors, 121),</v>
      </c>
    </row>
    <row r="1146" spans="1:7" x14ac:dyDescent="0.3">
      <c r="A1146">
        <v>122</v>
      </c>
      <c r="B1146" t="s">
        <v>96</v>
      </c>
      <c r="C1146" t="s">
        <v>96</v>
      </c>
      <c r="D1146" t="s">
        <v>18</v>
      </c>
      <c r="E1146" t="s">
        <v>967</v>
      </c>
      <c r="F1146" t="s">
        <v>1223</v>
      </c>
      <c r="G1146" t="str">
        <f t="shared" si="17"/>
        <v>new HoloCard("Rhyhorn", Pokedex.Rhyhorn, HoloRarity.DP_REVERSE_MIRROR_HOLO, Types.Fighting, Sets.Supreme_Victors, 122),</v>
      </c>
    </row>
    <row r="1147" spans="1:7" x14ac:dyDescent="0.3">
      <c r="A1147">
        <v>123</v>
      </c>
      <c r="B1147" t="s">
        <v>409</v>
      </c>
      <c r="C1147" t="s">
        <v>409</v>
      </c>
      <c r="D1147" t="s">
        <v>22</v>
      </c>
      <c r="E1147" t="s">
        <v>967</v>
      </c>
      <c r="F1147" t="s">
        <v>1223</v>
      </c>
      <c r="G1147" t="str">
        <f t="shared" si="17"/>
        <v>new HoloCard("Roselia", Pokedex.Roselia, HoloRarity.DP_REVERSE_MIRROR_HOLO, Types.Grass, Sets.Supreme_Victors, 123),</v>
      </c>
    </row>
    <row r="1148" spans="1:7" x14ac:dyDescent="0.3">
      <c r="A1148">
        <v>124</v>
      </c>
      <c r="B1148" t="s">
        <v>97</v>
      </c>
      <c r="C1148" t="s">
        <v>97</v>
      </c>
      <c r="D1148" t="s">
        <v>18</v>
      </c>
      <c r="E1148" t="s">
        <v>967</v>
      </c>
      <c r="F1148" t="s">
        <v>1223</v>
      </c>
      <c r="G1148" t="str">
        <f t="shared" si="17"/>
        <v>new HoloCard("Sandshrew", Pokedex.Sandshrew, HoloRarity.DP_REVERSE_MIRROR_HOLO, Types.Fighting, Sets.Supreme_Victors, 124),</v>
      </c>
    </row>
    <row r="1149" spans="1:7" x14ac:dyDescent="0.3">
      <c r="A1149">
        <v>125</v>
      </c>
      <c r="B1149" t="s">
        <v>98</v>
      </c>
      <c r="C1149" t="s">
        <v>98</v>
      </c>
      <c r="D1149" t="s">
        <v>3</v>
      </c>
      <c r="E1149" t="s">
        <v>967</v>
      </c>
      <c r="F1149" t="s">
        <v>1223</v>
      </c>
      <c r="G1149" t="str">
        <f t="shared" si="17"/>
        <v>new HoloCard("Seel", Pokedex.Seel, HoloRarity.DP_REVERSE_MIRROR_HOLO, Types.Water, Sets.Supreme_Victors, 125),</v>
      </c>
    </row>
    <row r="1150" spans="1:7" x14ac:dyDescent="0.3">
      <c r="A1150">
        <v>126</v>
      </c>
      <c r="B1150" t="s">
        <v>980</v>
      </c>
      <c r="C1150" t="s">
        <v>980</v>
      </c>
      <c r="D1150" t="s">
        <v>11</v>
      </c>
      <c r="E1150" t="s">
        <v>967</v>
      </c>
      <c r="F1150" t="s">
        <v>1223</v>
      </c>
      <c r="G1150" t="str">
        <f t="shared" si="17"/>
        <v>new HoloCard("Shinx", Pokedex.Shinx, HoloRarity.DP_REVERSE_MIRROR_HOLO, Types.Lightning, Sets.Supreme_Victors, 126),</v>
      </c>
    </row>
    <row r="1151" spans="1:7" x14ac:dyDescent="0.3">
      <c r="A1151">
        <v>127</v>
      </c>
      <c r="B1151" t="s">
        <v>550</v>
      </c>
      <c r="C1151" t="s">
        <v>550</v>
      </c>
      <c r="D1151" t="s">
        <v>22</v>
      </c>
      <c r="E1151" t="s">
        <v>967</v>
      </c>
      <c r="F1151" t="s">
        <v>1223</v>
      </c>
      <c r="G1151" t="str">
        <f t="shared" si="17"/>
        <v>new HoloCard("Shroomish", Pokedex.Shroomish, HoloRarity.DP_REVERSE_MIRROR_HOLO, Types.Grass, Sets.Supreme_Victors, 127),</v>
      </c>
    </row>
    <row r="1152" spans="1:7" x14ac:dyDescent="0.3">
      <c r="A1152">
        <v>128</v>
      </c>
      <c r="B1152" t="s">
        <v>981</v>
      </c>
      <c r="C1152" t="s">
        <v>981</v>
      </c>
      <c r="D1152" t="s">
        <v>1</v>
      </c>
      <c r="E1152" t="s">
        <v>967</v>
      </c>
      <c r="F1152" t="s">
        <v>1223</v>
      </c>
      <c r="G1152" t="str">
        <f t="shared" si="17"/>
        <v>new HoloCard("Skorupi", Pokedex.Skorupi, HoloRarity.DP_REVERSE_MIRROR_HOLO, Types.Psychic, Sets.Supreme_Victors, 128),</v>
      </c>
    </row>
    <row r="1153" spans="1:7" x14ac:dyDescent="0.3">
      <c r="A1153">
        <v>129</v>
      </c>
      <c r="B1153" t="s">
        <v>1063</v>
      </c>
      <c r="C1153" t="s">
        <v>1063</v>
      </c>
      <c r="D1153" t="s">
        <v>8</v>
      </c>
      <c r="E1153" t="s">
        <v>967</v>
      </c>
      <c r="F1153" t="s">
        <v>1223</v>
      </c>
      <c r="G1153" t="str">
        <f t="shared" si="17"/>
        <v>new HoloCard("Starly", Pokedex.Starly, HoloRarity.DP_REVERSE_MIRROR_HOLO, Types.Colorless, Sets.Supreme_Victors, 129),</v>
      </c>
    </row>
    <row r="1154" spans="1:7" x14ac:dyDescent="0.3">
      <c r="A1154">
        <v>130</v>
      </c>
      <c r="B1154" t="s">
        <v>674</v>
      </c>
      <c r="C1154" t="s">
        <v>674</v>
      </c>
      <c r="D1154" t="s">
        <v>22</v>
      </c>
      <c r="E1154" t="s">
        <v>967</v>
      </c>
      <c r="F1154" t="s">
        <v>1223</v>
      </c>
      <c r="G1154" t="str">
        <f t="shared" ref="G1154:G1217" si="18">"new HoloCard(""" &amp; B1154 &amp; """, Pokedex." &amp; C1154 &amp; ", HoloRarity." &amp; F1154 &amp; ", Types." &amp; D1154 &amp; ", Sets." &amp; E1154 &amp; ", " &amp; A1154 &amp; "),"</f>
        <v>new HoloCard("Surskit", Pokedex.Surskit, HoloRarity.DP_REVERSE_MIRROR_HOLO, Types.Grass, Sets.Supreme_Victors, 130),</v>
      </c>
    </row>
    <row r="1155" spans="1:7" x14ac:dyDescent="0.3">
      <c r="A1155">
        <v>131</v>
      </c>
      <c r="B1155" t="s">
        <v>983</v>
      </c>
      <c r="C1155" t="s">
        <v>983</v>
      </c>
      <c r="D1155" t="s">
        <v>22</v>
      </c>
      <c r="E1155" t="s">
        <v>967</v>
      </c>
      <c r="F1155" t="s">
        <v>1223</v>
      </c>
      <c r="G1155" t="str">
        <f t="shared" si="18"/>
        <v>new HoloCard("Turtwig", Pokedex.Turtwig, HoloRarity.DP_REVERSE_MIRROR_HOLO, Types.Grass, Sets.Supreme_Victors, 131),</v>
      </c>
    </row>
    <row r="1156" spans="1:7" x14ac:dyDescent="0.3">
      <c r="A1156">
        <v>132</v>
      </c>
      <c r="B1156" t="s">
        <v>675</v>
      </c>
      <c r="C1156" t="s">
        <v>675</v>
      </c>
      <c r="D1156" t="s">
        <v>8</v>
      </c>
      <c r="E1156" t="s">
        <v>967</v>
      </c>
      <c r="F1156" t="s">
        <v>1223</v>
      </c>
      <c r="G1156" t="str">
        <f t="shared" si="18"/>
        <v>new HoloCard("Whismur", Pokedex.Whismur, HoloRarity.DP_REVERSE_MIRROR_HOLO, Types.Colorless, Sets.Supreme_Victors, 132),</v>
      </c>
    </row>
    <row r="1157" spans="1:7" x14ac:dyDescent="0.3">
      <c r="A1157">
        <v>133</v>
      </c>
      <c r="B1157" t="s">
        <v>343</v>
      </c>
      <c r="C1157" t="s">
        <v>343</v>
      </c>
      <c r="D1157" t="s">
        <v>1</v>
      </c>
      <c r="E1157" t="s">
        <v>967</v>
      </c>
      <c r="F1157" t="s">
        <v>1223</v>
      </c>
      <c r="G1157" t="str">
        <f t="shared" si="18"/>
        <v>new HoloCard("Zubat", Pokedex.Zubat, HoloRarity.DP_REVERSE_MIRROR_HOLO, Types.Psychic, Sets.Supreme_Victors, 133),</v>
      </c>
    </row>
    <row r="1158" spans="1:7" x14ac:dyDescent="0.3">
      <c r="A1158">
        <v>134</v>
      </c>
      <c r="B1158" t="s">
        <v>1207</v>
      </c>
      <c r="C1158" t="s">
        <v>127</v>
      </c>
      <c r="D1158" t="s">
        <v>1219</v>
      </c>
      <c r="E1158" t="s">
        <v>967</v>
      </c>
      <c r="F1158" t="s">
        <v>1223</v>
      </c>
      <c r="G1158" t="str">
        <f t="shared" si="18"/>
        <v>new HoloCard("Battle Tower", Pokedex.NVT, HoloRarity.DP_REVERSE_MIRROR_HOLO, Types.Statium, Sets.Supreme_Victors, 134),</v>
      </c>
    </row>
    <row r="1159" spans="1:7" x14ac:dyDescent="0.3">
      <c r="A1159">
        <v>135</v>
      </c>
      <c r="B1159" t="s">
        <v>1208</v>
      </c>
      <c r="C1159" t="s">
        <v>127</v>
      </c>
      <c r="D1159" t="s">
        <v>1219</v>
      </c>
      <c r="E1159" t="s">
        <v>967</v>
      </c>
      <c r="F1159" t="s">
        <v>1223</v>
      </c>
      <c r="G1159" t="str">
        <f t="shared" si="18"/>
        <v>new HoloCard("Champion's Room", Pokedex.NVT, HoloRarity.DP_REVERSE_MIRROR_HOLO, Types.Statium, Sets.Supreme_Victors, 135),</v>
      </c>
    </row>
    <row r="1160" spans="1:7" x14ac:dyDescent="0.3">
      <c r="A1160">
        <v>136</v>
      </c>
      <c r="B1160" t="s">
        <v>1032</v>
      </c>
      <c r="C1160" t="s">
        <v>127</v>
      </c>
      <c r="D1160" t="s">
        <v>232</v>
      </c>
      <c r="E1160" t="s">
        <v>967</v>
      </c>
      <c r="F1160" t="s">
        <v>1223</v>
      </c>
      <c r="G1160" t="str">
        <f t="shared" si="18"/>
        <v>new HoloCard("Cynthia's Guidance", Pokedex.NVT, HoloRarity.DP_REVERSE_MIRROR_HOLO, Types.Supporter, Sets.Supreme_Victors, 136),</v>
      </c>
    </row>
    <row r="1161" spans="1:7" x14ac:dyDescent="0.3">
      <c r="A1161">
        <v>137</v>
      </c>
      <c r="B1161" t="s">
        <v>1209</v>
      </c>
      <c r="C1161" t="s">
        <v>127</v>
      </c>
      <c r="D1161" t="s">
        <v>232</v>
      </c>
      <c r="E1161" t="s">
        <v>967</v>
      </c>
      <c r="F1161" t="s">
        <v>1223</v>
      </c>
      <c r="G1161" t="str">
        <f t="shared" si="18"/>
        <v>new HoloCard("Cyrus's Initiative", Pokedex.NVT, HoloRarity.DP_REVERSE_MIRROR_HOLO, Types.Supporter, Sets.Supreme_Victors, 137),</v>
      </c>
    </row>
    <row r="1162" spans="1:7" x14ac:dyDescent="0.3">
      <c r="A1162">
        <v>138</v>
      </c>
      <c r="B1162" t="s">
        <v>1210</v>
      </c>
      <c r="C1162" t="s">
        <v>127</v>
      </c>
      <c r="D1162" t="s">
        <v>129</v>
      </c>
      <c r="E1162" t="s">
        <v>967</v>
      </c>
      <c r="F1162" t="s">
        <v>1223</v>
      </c>
      <c r="G1162" t="str">
        <f t="shared" si="18"/>
        <v>new HoloCard("Night Teleporter", Pokedex.NVT, HoloRarity.DP_REVERSE_MIRROR_HOLO, Types.Item, Sets.Supreme_Victors, 138),</v>
      </c>
    </row>
    <row r="1163" spans="1:7" x14ac:dyDescent="0.3">
      <c r="A1163">
        <v>139</v>
      </c>
      <c r="B1163" t="s">
        <v>1211</v>
      </c>
      <c r="C1163" t="s">
        <v>127</v>
      </c>
      <c r="D1163" t="s">
        <v>232</v>
      </c>
      <c r="E1163" t="s">
        <v>967</v>
      </c>
      <c r="F1163" t="s">
        <v>1223</v>
      </c>
      <c r="G1163" t="str">
        <f t="shared" si="18"/>
        <v>new HoloCard("Palmer's Contribution", Pokedex.NVT, HoloRarity.DP_REVERSE_MIRROR_HOLO, Types.Supporter, Sets.Supreme_Victors, 139),</v>
      </c>
    </row>
    <row r="1164" spans="1:7" x14ac:dyDescent="0.3">
      <c r="A1164">
        <v>140</v>
      </c>
      <c r="B1164" t="s">
        <v>692</v>
      </c>
      <c r="C1164" t="s">
        <v>127</v>
      </c>
      <c r="D1164" t="s">
        <v>129</v>
      </c>
      <c r="E1164" t="s">
        <v>967</v>
      </c>
      <c r="F1164" t="s">
        <v>1223</v>
      </c>
      <c r="G1164" t="str">
        <f t="shared" si="18"/>
        <v>new HoloCard("VS Seeker", Pokedex.NVT, HoloRarity.DP_REVERSE_MIRROR_HOLO, Types.Item, Sets.Supreme_Victors, 140),</v>
      </c>
    </row>
    <row r="1165" spans="1:7" x14ac:dyDescent="0.3">
      <c r="A1165">
        <v>1</v>
      </c>
      <c r="B1165" t="s">
        <v>4</v>
      </c>
      <c r="C1165" t="s">
        <v>4</v>
      </c>
      <c r="D1165" t="s">
        <v>5</v>
      </c>
      <c r="E1165" t="s">
        <v>971</v>
      </c>
      <c r="F1165" t="s">
        <v>1223</v>
      </c>
      <c r="G1165" t="str">
        <f t="shared" si="18"/>
        <v>new HoloCard("Charizard", Pokedex.Charizard, HoloRarity.DP_REVERSE_MIRROR_HOLO, Types.Fire, Sets.Arceus, 1),</v>
      </c>
    </row>
    <row r="1166" spans="1:7" x14ac:dyDescent="0.3">
      <c r="A1166">
        <v>2</v>
      </c>
      <c r="B1166" t="s">
        <v>929</v>
      </c>
      <c r="C1166" t="s">
        <v>929</v>
      </c>
      <c r="D1166" t="s">
        <v>3</v>
      </c>
      <c r="E1166" t="s">
        <v>971</v>
      </c>
      <c r="F1166" t="s">
        <v>1223</v>
      </c>
      <c r="G1166" t="str">
        <f t="shared" si="18"/>
        <v>new HoloCard("Froslass", Pokedex.Froslass, HoloRarity.DP_REVERSE_MIRROR_HOLO, Types.Water, Sets.Arceus, 2),</v>
      </c>
    </row>
    <row r="1167" spans="1:7" x14ac:dyDescent="0.3">
      <c r="A1167">
        <v>3</v>
      </c>
      <c r="B1167" t="s">
        <v>932</v>
      </c>
      <c r="C1167" t="s">
        <v>932</v>
      </c>
      <c r="D1167" t="s">
        <v>5</v>
      </c>
      <c r="E1167" t="s">
        <v>971</v>
      </c>
      <c r="F1167" t="s">
        <v>1223</v>
      </c>
      <c r="G1167" t="str">
        <f t="shared" si="18"/>
        <v>new HoloCard("Heatran", Pokedex.Heatran, HoloRarity.DP_REVERSE_MIRROR_HOLO, Types.Fire, Sets.Arceus, 3),</v>
      </c>
    </row>
    <row r="1168" spans="1:7" x14ac:dyDescent="0.3">
      <c r="A1168">
        <v>4</v>
      </c>
      <c r="B1168" t="s">
        <v>33</v>
      </c>
      <c r="C1168" t="s">
        <v>33</v>
      </c>
      <c r="D1168" t="s">
        <v>18</v>
      </c>
      <c r="E1168" t="s">
        <v>971</v>
      </c>
      <c r="F1168" t="s">
        <v>1223</v>
      </c>
      <c r="G1168" t="str">
        <f t="shared" si="18"/>
        <v>new HoloCard("Kabutops", Pokedex.Kabutops, HoloRarity.DP_REVERSE_MIRROR_HOLO, Types.Fighting, Sets.Arceus, 4),</v>
      </c>
    </row>
    <row r="1169" spans="1:7" x14ac:dyDescent="0.3">
      <c r="A1169">
        <v>5</v>
      </c>
      <c r="B1169" t="s">
        <v>887</v>
      </c>
      <c r="C1169" t="s">
        <v>887</v>
      </c>
      <c r="D1169" t="s">
        <v>11</v>
      </c>
      <c r="E1169" t="s">
        <v>971</v>
      </c>
      <c r="F1169" t="s">
        <v>1223</v>
      </c>
      <c r="G1169" t="str">
        <f t="shared" si="18"/>
        <v>new HoloCard("Luxray", Pokedex.Luxray, HoloRarity.DP_REVERSE_MIRROR_HOLO, Types.Lightning, Sets.Arceus, 5),</v>
      </c>
    </row>
    <row r="1170" spans="1:7" x14ac:dyDescent="0.3">
      <c r="A1170">
        <v>6</v>
      </c>
      <c r="B1170" t="s">
        <v>968</v>
      </c>
      <c r="C1170" t="s">
        <v>968</v>
      </c>
      <c r="D1170" t="s">
        <v>22</v>
      </c>
      <c r="E1170" t="s">
        <v>971</v>
      </c>
      <c r="F1170" t="s">
        <v>1223</v>
      </c>
      <c r="G1170" t="str">
        <f t="shared" si="18"/>
        <v>new HoloCard("Mothim", Pokedex.Mothim, HoloRarity.DP_REVERSE_MIRROR_HOLO, Types.Grass, Sets.Arceus, 6),</v>
      </c>
    </row>
    <row r="1171" spans="1:7" x14ac:dyDescent="0.3">
      <c r="A1171">
        <v>7</v>
      </c>
      <c r="B1171" t="s">
        <v>934</v>
      </c>
      <c r="C1171" t="s">
        <v>934</v>
      </c>
      <c r="D1171" t="s">
        <v>143</v>
      </c>
      <c r="E1171" t="s">
        <v>971</v>
      </c>
      <c r="F1171" t="s">
        <v>1223</v>
      </c>
      <c r="G1171" t="str">
        <f t="shared" si="18"/>
        <v>new HoloCard("Probopass", Pokedex.Probopass, HoloRarity.DP_REVERSE_MIRROR_HOLO, Types.Metal, Sets.Arceus, 7),</v>
      </c>
    </row>
    <row r="1172" spans="1:7" x14ac:dyDescent="0.3">
      <c r="A1172">
        <v>8</v>
      </c>
      <c r="B1172" t="s">
        <v>410</v>
      </c>
      <c r="C1172" t="s">
        <v>410</v>
      </c>
      <c r="D1172" t="s">
        <v>8</v>
      </c>
      <c r="E1172" t="s">
        <v>971</v>
      </c>
      <c r="F1172" t="s">
        <v>1223</v>
      </c>
      <c r="G1172" t="str">
        <f t="shared" si="18"/>
        <v>new HoloCard("Salamence", Pokedex.Salamence, HoloRarity.DP_REVERSE_MIRROR_HOLO, Types.Colorless, Sets.Arceus, 8),</v>
      </c>
    </row>
    <row r="1173" spans="1:7" x14ac:dyDescent="0.3">
      <c r="A1173">
        <v>9</v>
      </c>
      <c r="B1173" t="s">
        <v>502</v>
      </c>
      <c r="C1173" t="s">
        <v>502</v>
      </c>
      <c r="D1173" t="s">
        <v>1</v>
      </c>
      <c r="E1173" t="s">
        <v>971</v>
      </c>
      <c r="F1173" t="s">
        <v>1223</v>
      </c>
      <c r="G1173" t="str">
        <f t="shared" si="18"/>
        <v>new HoloCard("Swalot", Pokedex.Swalot, HoloRarity.DP_REVERSE_MIRROR_HOLO, Types.Psychic, Sets.Arceus, 9),</v>
      </c>
    </row>
    <row r="1174" spans="1:7" x14ac:dyDescent="0.3">
      <c r="A1174">
        <v>10</v>
      </c>
      <c r="B1174" t="s">
        <v>920</v>
      </c>
      <c r="C1174" t="s">
        <v>920</v>
      </c>
      <c r="D1174" t="s">
        <v>22</v>
      </c>
      <c r="E1174" t="s">
        <v>971</v>
      </c>
      <c r="F1174" t="s">
        <v>1223</v>
      </c>
      <c r="G1174" t="str">
        <f t="shared" si="18"/>
        <v>new HoloCard("Tangrowth", Pokedex.Tangrowth, HoloRarity.DP_REVERSE_MIRROR_HOLO, Types.Grass, Sets.Arceus, 10),</v>
      </c>
    </row>
    <row r="1175" spans="1:7" x14ac:dyDescent="0.3">
      <c r="A1175">
        <v>11</v>
      </c>
      <c r="B1175" t="s">
        <v>969</v>
      </c>
      <c r="C1175" t="s">
        <v>969</v>
      </c>
      <c r="D1175" t="s">
        <v>18</v>
      </c>
      <c r="E1175" t="s">
        <v>971</v>
      </c>
      <c r="F1175" t="s">
        <v>1223</v>
      </c>
      <c r="G1175" t="str">
        <f t="shared" si="18"/>
        <v>new HoloCard("Toxicroak", Pokedex.Toxicroak, HoloRarity.DP_REVERSE_MIRROR_HOLO, Types.Fighting, Sets.Arceus, 11),</v>
      </c>
    </row>
    <row r="1176" spans="1:7" x14ac:dyDescent="0.3">
      <c r="A1176">
        <v>12</v>
      </c>
      <c r="B1176" t="s">
        <v>970</v>
      </c>
      <c r="C1176" t="s">
        <v>25</v>
      </c>
      <c r="D1176" t="s">
        <v>11</v>
      </c>
      <c r="E1176" t="s">
        <v>971</v>
      </c>
      <c r="F1176" t="s">
        <v>1223</v>
      </c>
      <c r="G1176" t="str">
        <f t="shared" si="18"/>
        <v>new HoloCard("Zapdos Pokémon G", Pokedex.Zapdos, HoloRarity.DP_REVERSE_MIRROR_HOLO, Types.Lightning, Sets.Arceus, 12),</v>
      </c>
    </row>
    <row r="1177" spans="1:7" x14ac:dyDescent="0.3">
      <c r="A1177">
        <v>13</v>
      </c>
      <c r="B1177" t="s">
        <v>305</v>
      </c>
      <c r="C1177" t="s">
        <v>305</v>
      </c>
      <c r="D1177" t="s">
        <v>18</v>
      </c>
      <c r="E1177" t="s">
        <v>971</v>
      </c>
      <c r="F1177" t="s">
        <v>1223</v>
      </c>
      <c r="G1177" t="str">
        <f t="shared" si="18"/>
        <v>new HoloCard("Aerodactyl", Pokedex.Aerodactyl, HoloRarity.DP_REVERSE_MIRROR_HOLO, Types.Fighting, Sets.Arceus, 13),</v>
      </c>
    </row>
    <row r="1178" spans="1:7" x14ac:dyDescent="0.3">
      <c r="A1178">
        <v>14</v>
      </c>
      <c r="B1178" t="s">
        <v>901</v>
      </c>
      <c r="C1178" t="s">
        <v>901</v>
      </c>
      <c r="D1178" t="s">
        <v>143</v>
      </c>
      <c r="E1178" t="s">
        <v>971</v>
      </c>
      <c r="F1178" t="s">
        <v>1223</v>
      </c>
      <c r="G1178" t="str">
        <f t="shared" si="18"/>
        <v>new HoloCard("Bronzong", Pokedex.Bronzong, HoloRarity.DP_REVERSE_MIRROR_HOLO, Types.Metal, Sets.Arceus, 14),</v>
      </c>
    </row>
    <row r="1179" spans="1:7" x14ac:dyDescent="0.3">
      <c r="A1179">
        <v>15</v>
      </c>
      <c r="B1179" t="s">
        <v>1036</v>
      </c>
      <c r="C1179" t="s">
        <v>1036</v>
      </c>
      <c r="D1179" t="s">
        <v>22</v>
      </c>
      <c r="E1179" t="s">
        <v>971</v>
      </c>
      <c r="F1179" t="s">
        <v>1223</v>
      </c>
      <c r="G1179" t="str">
        <f t="shared" si="18"/>
        <v>new HoloCard("Cherrim", Pokedex.Cherrim, HoloRarity.DP_REVERSE_MIRROR_HOLO, Types.Grass, Sets.Arceus, 15),</v>
      </c>
    </row>
    <row r="1180" spans="1:7" x14ac:dyDescent="0.3">
      <c r="A1180">
        <v>16</v>
      </c>
      <c r="B1180" t="s">
        <v>15</v>
      </c>
      <c r="C1180" t="s">
        <v>15</v>
      </c>
      <c r="D1180" t="s">
        <v>1</v>
      </c>
      <c r="E1180" t="s">
        <v>971</v>
      </c>
      <c r="F1180" t="s">
        <v>1223</v>
      </c>
      <c r="G1180" t="str">
        <f t="shared" si="18"/>
        <v>new HoloCard("Gengar", Pokedex.Gengar, HoloRarity.DP_REVERSE_MIRROR_HOLO, Types.Psychic, Sets.Arceus, 16),</v>
      </c>
    </row>
    <row r="1181" spans="1:7" x14ac:dyDescent="0.3">
      <c r="A1181">
        <v>17</v>
      </c>
      <c r="B1181" t="s">
        <v>15</v>
      </c>
      <c r="C1181" t="s">
        <v>15</v>
      </c>
      <c r="D1181" t="s">
        <v>1</v>
      </c>
      <c r="E1181" t="s">
        <v>971</v>
      </c>
      <c r="F1181" t="s">
        <v>1223</v>
      </c>
      <c r="G1181" t="str">
        <f t="shared" si="18"/>
        <v>new HoloCard("Gengar", Pokedex.Gengar, HoloRarity.DP_REVERSE_MIRROR_HOLO, Types.Psychic, Sets.Arceus, 17),</v>
      </c>
    </row>
    <row r="1182" spans="1:7" x14ac:dyDescent="0.3">
      <c r="A1182">
        <v>18</v>
      </c>
      <c r="B1182" t="s">
        <v>668</v>
      </c>
      <c r="C1182" t="s">
        <v>668</v>
      </c>
      <c r="D1182" t="s">
        <v>3</v>
      </c>
      <c r="E1182" t="s">
        <v>971</v>
      </c>
      <c r="F1182" t="s">
        <v>1223</v>
      </c>
      <c r="G1182" t="str">
        <f t="shared" si="18"/>
        <v>new HoloCard("Glalie", Pokedex.Glalie, HoloRarity.DP_REVERSE_MIRROR_HOLO, Types.Water, Sets.Arceus, 18),</v>
      </c>
    </row>
    <row r="1183" spans="1:7" x14ac:dyDescent="0.3">
      <c r="A1183">
        <v>19</v>
      </c>
      <c r="B1183" t="s">
        <v>30</v>
      </c>
      <c r="C1183" t="s">
        <v>30</v>
      </c>
      <c r="D1183" t="s">
        <v>18</v>
      </c>
      <c r="E1183" t="s">
        <v>971</v>
      </c>
      <c r="F1183" t="s">
        <v>1223</v>
      </c>
      <c r="G1183" t="str">
        <f t="shared" si="18"/>
        <v>new HoloCard("Golem", Pokedex.Golem, HoloRarity.DP_REVERSE_MIRROR_HOLO, Types.Fighting, Sets.Arceus, 19),</v>
      </c>
    </row>
    <row r="1184" spans="1:7" x14ac:dyDescent="0.3">
      <c r="A1184">
        <v>20</v>
      </c>
      <c r="B1184" t="s">
        <v>378</v>
      </c>
      <c r="C1184" t="s">
        <v>378</v>
      </c>
      <c r="D1184" t="s">
        <v>18</v>
      </c>
      <c r="E1184" t="s">
        <v>971</v>
      </c>
      <c r="F1184" t="s">
        <v>1223</v>
      </c>
      <c r="G1184" t="str">
        <f t="shared" si="18"/>
        <v>new HoloCard("Hariyama", Pokedex.Hariyama, HoloRarity.DP_REVERSE_MIRROR_HOLO, Types.Fighting, Sets.Arceus, 20),</v>
      </c>
    </row>
    <row r="1185" spans="1:7" x14ac:dyDescent="0.3">
      <c r="A1185">
        <v>21</v>
      </c>
      <c r="B1185" t="s">
        <v>1041</v>
      </c>
      <c r="C1185" t="s">
        <v>1041</v>
      </c>
      <c r="D1185" t="s">
        <v>8</v>
      </c>
      <c r="E1185" t="s">
        <v>971</v>
      </c>
      <c r="F1185" t="s">
        <v>1223</v>
      </c>
      <c r="G1185" t="str">
        <f t="shared" si="18"/>
        <v>new HoloCard("Lopunny", Pokedex.Lopunny, HoloRarity.DP_REVERSE_MIRROR_HOLO, Types.Colorless, Sets.Arceus, 21),</v>
      </c>
    </row>
    <row r="1186" spans="1:7" x14ac:dyDescent="0.3">
      <c r="A1186">
        <v>22</v>
      </c>
      <c r="B1186" t="s">
        <v>379</v>
      </c>
      <c r="C1186" t="s">
        <v>379</v>
      </c>
      <c r="D1186" t="s">
        <v>11</v>
      </c>
      <c r="E1186" t="s">
        <v>971</v>
      </c>
      <c r="F1186" t="s">
        <v>1223</v>
      </c>
      <c r="G1186" t="str">
        <f t="shared" si="18"/>
        <v>new HoloCard("Manectric", Pokedex.Manectric, HoloRarity.DP_REVERSE_MIRROR_HOLO, Types.Lightning, Sets.Arceus, 22),</v>
      </c>
    </row>
    <row r="1187" spans="1:7" x14ac:dyDescent="0.3">
      <c r="A1187">
        <v>23</v>
      </c>
      <c r="B1187" t="s">
        <v>64</v>
      </c>
      <c r="C1187" t="s">
        <v>64</v>
      </c>
      <c r="D1187" t="s">
        <v>3</v>
      </c>
      <c r="E1187" t="s">
        <v>971</v>
      </c>
      <c r="F1187" t="s">
        <v>1223</v>
      </c>
      <c r="G1187" t="str">
        <f t="shared" si="18"/>
        <v>new HoloCard("Omastar", Pokedex.Omastar, HoloRarity.DP_REVERSE_MIRROR_HOLO, Types.Water, Sets.Arceus, 23),</v>
      </c>
    </row>
    <row r="1188" spans="1:7" x14ac:dyDescent="0.3">
      <c r="A1188">
        <v>24</v>
      </c>
      <c r="B1188" t="s">
        <v>528</v>
      </c>
      <c r="C1188" t="s">
        <v>528</v>
      </c>
      <c r="D1188" t="s">
        <v>3</v>
      </c>
      <c r="E1188" t="s">
        <v>971</v>
      </c>
      <c r="F1188" t="s">
        <v>1223</v>
      </c>
      <c r="G1188" t="str">
        <f t="shared" si="18"/>
        <v>new HoloCard("Pelipper", Pokedex.Pelipper, HoloRarity.DP_REVERSE_MIRROR_HOLO, Types.Water, Sets.Arceus, 24),</v>
      </c>
    </row>
    <row r="1189" spans="1:7" x14ac:dyDescent="0.3">
      <c r="A1189">
        <v>25</v>
      </c>
      <c r="B1189" t="s">
        <v>140</v>
      </c>
      <c r="C1189" t="s">
        <v>140</v>
      </c>
      <c r="D1189" t="s">
        <v>11</v>
      </c>
      <c r="E1189" t="s">
        <v>971</v>
      </c>
      <c r="F1189" t="s">
        <v>1223</v>
      </c>
      <c r="G1189" t="str">
        <f t="shared" si="18"/>
        <v>new HoloCard("Pichu", Pokedex.Pichu, HoloRarity.DP_REVERSE_MIRROR_HOLO, Types.Lightning, Sets.Arceus, 25),</v>
      </c>
    </row>
    <row r="1190" spans="1:7" x14ac:dyDescent="0.3">
      <c r="A1190">
        <v>26</v>
      </c>
      <c r="B1190" t="s">
        <v>1212</v>
      </c>
      <c r="C1190" t="s">
        <v>922</v>
      </c>
      <c r="D1190" t="s">
        <v>8</v>
      </c>
      <c r="E1190" t="s">
        <v>971</v>
      </c>
      <c r="F1190" t="s">
        <v>1223</v>
      </c>
      <c r="G1190" t="str">
        <f t="shared" si="18"/>
        <v>new HoloCard("Porygon-Z Pokémon G", Pokedex.Porygon_Z, HoloRarity.DP_REVERSE_MIRROR_HOLO, Types.Colorless, Sets.Arceus, 26),</v>
      </c>
    </row>
    <row r="1191" spans="1:7" x14ac:dyDescent="0.3">
      <c r="A1191">
        <v>27</v>
      </c>
      <c r="B1191" t="s">
        <v>120</v>
      </c>
      <c r="C1191" t="s">
        <v>120</v>
      </c>
      <c r="D1191" t="s">
        <v>11</v>
      </c>
      <c r="E1191" t="s">
        <v>971</v>
      </c>
      <c r="F1191" t="s">
        <v>1223</v>
      </c>
      <c r="G1191" t="str">
        <f t="shared" si="18"/>
        <v>new HoloCard("Raichu", Pokedex.Raichu, HoloRarity.DP_REVERSE_MIRROR_HOLO, Types.Lightning, Sets.Arceus, 27),</v>
      </c>
    </row>
    <row r="1192" spans="1:7" x14ac:dyDescent="0.3">
      <c r="A1192">
        <v>28</v>
      </c>
      <c r="B1192" t="s">
        <v>66</v>
      </c>
      <c r="C1192" t="s">
        <v>66</v>
      </c>
      <c r="D1192" t="s">
        <v>5</v>
      </c>
      <c r="E1192" t="s">
        <v>971</v>
      </c>
      <c r="F1192" t="s">
        <v>1223</v>
      </c>
      <c r="G1192" t="str">
        <f t="shared" si="18"/>
        <v>new HoloCard("Rapidash", Pokedex.Rapidash, HoloRarity.DP_REVERSE_MIRROR_HOLO, Types.Fire, Sets.Arceus, 28),</v>
      </c>
    </row>
    <row r="1193" spans="1:7" x14ac:dyDescent="0.3">
      <c r="A1193">
        <v>29</v>
      </c>
      <c r="B1193" t="s">
        <v>67</v>
      </c>
      <c r="C1193" t="s">
        <v>67</v>
      </c>
      <c r="D1193" t="s">
        <v>8</v>
      </c>
      <c r="E1193" t="s">
        <v>971</v>
      </c>
      <c r="F1193" t="s">
        <v>1223</v>
      </c>
      <c r="G1193" t="str">
        <f t="shared" si="18"/>
        <v>new HoloCard("Raticate", Pokedex.Raticate, HoloRarity.DP_REVERSE_MIRROR_HOLO, Types.Colorless, Sets.Arceus, 29),</v>
      </c>
    </row>
    <row r="1194" spans="1:7" x14ac:dyDescent="0.3">
      <c r="A1194">
        <v>30</v>
      </c>
      <c r="B1194" t="s">
        <v>381</v>
      </c>
      <c r="C1194" t="s">
        <v>381</v>
      </c>
      <c r="D1194" t="s">
        <v>22</v>
      </c>
      <c r="E1194" t="s">
        <v>971</v>
      </c>
      <c r="F1194" t="s">
        <v>1223</v>
      </c>
      <c r="G1194" t="str">
        <f t="shared" si="18"/>
        <v>new HoloCard("Sceptile", Pokedex.Sceptile, HoloRarity.DP_REVERSE_MIRROR_HOLO, Types.Grass, Sets.Arceus, 30),</v>
      </c>
    </row>
    <row r="1195" spans="1:7" x14ac:dyDescent="0.3">
      <c r="A1195">
        <v>31</v>
      </c>
      <c r="B1195" t="s">
        <v>381</v>
      </c>
      <c r="C1195" t="s">
        <v>381</v>
      </c>
      <c r="D1195" t="s">
        <v>22</v>
      </c>
      <c r="E1195" t="s">
        <v>971</v>
      </c>
      <c r="F1195" t="s">
        <v>1223</v>
      </c>
      <c r="G1195" t="str">
        <f t="shared" si="18"/>
        <v>new HoloCard("Sceptile", Pokedex.Sceptile, HoloRarity.DP_REVERSE_MIRROR_HOLO, Types.Grass, Sets.Arceus, 31),</v>
      </c>
    </row>
    <row r="1196" spans="1:7" x14ac:dyDescent="0.3">
      <c r="A1196">
        <v>32</v>
      </c>
      <c r="B1196" t="s">
        <v>936</v>
      </c>
      <c r="C1196" t="s">
        <v>936</v>
      </c>
      <c r="D1196" t="s">
        <v>146</v>
      </c>
      <c r="E1196" t="s">
        <v>971</v>
      </c>
      <c r="F1196" t="s">
        <v>1223</v>
      </c>
      <c r="G1196" t="str">
        <f t="shared" si="18"/>
        <v>new HoloCard("Spiritomb", Pokedex.Spiritomb, HoloRarity.DP_REVERSE_MIRROR_HOLO, Types.Darkness, Sets.Arceus, 32),</v>
      </c>
    </row>
    <row r="1197" spans="1:7" x14ac:dyDescent="0.3">
      <c r="A1197">
        <v>33</v>
      </c>
      <c r="B1197" t="s">
        <v>901</v>
      </c>
      <c r="C1197" t="s">
        <v>901</v>
      </c>
      <c r="D1197" t="s">
        <v>143</v>
      </c>
      <c r="E1197" t="s">
        <v>971</v>
      </c>
      <c r="F1197" t="s">
        <v>1223</v>
      </c>
      <c r="G1197" t="str">
        <f t="shared" si="18"/>
        <v>new HoloCard("Bronzong", Pokedex.Bronzong, HoloRarity.DP_REVERSE_MIRROR_HOLO, Types.Metal, Sets.Arceus, 33),</v>
      </c>
    </row>
    <row r="1198" spans="1:7" x14ac:dyDescent="0.3">
      <c r="A1198">
        <v>34</v>
      </c>
      <c r="B1198" t="s">
        <v>992</v>
      </c>
      <c r="C1198" t="s">
        <v>992</v>
      </c>
      <c r="D1198" t="s">
        <v>143</v>
      </c>
      <c r="E1198" t="s">
        <v>971</v>
      </c>
      <c r="F1198" t="s">
        <v>1223</v>
      </c>
      <c r="G1198" t="str">
        <f t="shared" si="18"/>
        <v>new HoloCard("Bronzor", Pokedex.Bronzor, HoloRarity.DP_REVERSE_MIRROR_HOLO, Types.Metal, Sets.Arceus, 34),</v>
      </c>
    </row>
    <row r="1199" spans="1:7" x14ac:dyDescent="0.3">
      <c r="A1199">
        <v>35</v>
      </c>
      <c r="B1199" t="s">
        <v>43</v>
      </c>
      <c r="C1199" t="s">
        <v>43</v>
      </c>
      <c r="D1199" t="s">
        <v>5</v>
      </c>
      <c r="E1199" t="s">
        <v>971</v>
      </c>
      <c r="F1199" t="s">
        <v>1223</v>
      </c>
      <c r="G1199" t="str">
        <f t="shared" si="18"/>
        <v>new HoloCard("Charmeleon", Pokedex.Charmeleon, HoloRarity.DP_REVERSE_MIRROR_HOLO, Types.Fire, Sets.Arceus, 35),</v>
      </c>
    </row>
    <row r="1200" spans="1:7" x14ac:dyDescent="0.3">
      <c r="A1200">
        <v>36</v>
      </c>
      <c r="B1200" t="s">
        <v>82</v>
      </c>
      <c r="C1200" t="s">
        <v>82</v>
      </c>
      <c r="D1200" t="s">
        <v>1</v>
      </c>
      <c r="E1200" t="s">
        <v>971</v>
      </c>
      <c r="F1200" t="s">
        <v>1223</v>
      </c>
      <c r="G1200" t="str">
        <f t="shared" si="18"/>
        <v>new HoloCard("Gastly", Pokedex.Gastly, HoloRarity.DP_REVERSE_MIRROR_HOLO, Types.Psychic, Sets.Arceus, 36),</v>
      </c>
    </row>
    <row r="1201" spans="1:7" x14ac:dyDescent="0.3">
      <c r="A1201">
        <v>37</v>
      </c>
      <c r="B1201" t="s">
        <v>50</v>
      </c>
      <c r="C1201" t="s">
        <v>50</v>
      </c>
      <c r="D1201" t="s">
        <v>18</v>
      </c>
      <c r="E1201" t="s">
        <v>971</v>
      </c>
      <c r="F1201" t="s">
        <v>1223</v>
      </c>
      <c r="G1201" t="str">
        <f t="shared" si="18"/>
        <v>new HoloCard("Graveler", Pokedex.Graveler, HoloRarity.DP_REVERSE_MIRROR_HOLO, Types.Fighting, Sets.Arceus, 37),</v>
      </c>
    </row>
    <row r="1202" spans="1:7" x14ac:dyDescent="0.3">
      <c r="A1202">
        <v>38</v>
      </c>
      <c r="B1202" t="s">
        <v>534</v>
      </c>
      <c r="C1202" t="s">
        <v>534</v>
      </c>
      <c r="D1202" t="s">
        <v>22</v>
      </c>
      <c r="E1202" t="s">
        <v>971</v>
      </c>
      <c r="F1202" t="s">
        <v>1223</v>
      </c>
      <c r="G1202" t="str">
        <f t="shared" si="18"/>
        <v>new HoloCard("Grovyle", Pokedex.Grovyle, HoloRarity.DP_REVERSE_MIRROR_HOLO, Types.Grass, Sets.Arceus, 38),</v>
      </c>
    </row>
    <row r="1203" spans="1:7" x14ac:dyDescent="0.3">
      <c r="A1203">
        <v>39</v>
      </c>
      <c r="B1203" t="s">
        <v>534</v>
      </c>
      <c r="C1203" t="s">
        <v>534</v>
      </c>
      <c r="D1203" t="s">
        <v>22</v>
      </c>
      <c r="E1203" t="s">
        <v>971</v>
      </c>
      <c r="F1203" t="s">
        <v>1223</v>
      </c>
      <c r="G1203" t="str">
        <f t="shared" si="18"/>
        <v>new HoloCard("Grovyle", Pokedex.Grovyle, HoloRarity.DP_REVERSE_MIRROR_HOLO, Types.Grass, Sets.Arceus, 39),</v>
      </c>
    </row>
    <row r="1204" spans="1:7" x14ac:dyDescent="0.3">
      <c r="A1204">
        <v>40</v>
      </c>
      <c r="B1204" t="s">
        <v>673</v>
      </c>
      <c r="C1204" t="s">
        <v>673</v>
      </c>
      <c r="D1204" t="s">
        <v>1</v>
      </c>
      <c r="E1204" t="s">
        <v>971</v>
      </c>
      <c r="F1204" t="s">
        <v>1223</v>
      </c>
      <c r="G1204" t="str">
        <f t="shared" si="18"/>
        <v>new HoloCard("Gulpin", Pokedex.Gulpin, HoloRarity.DP_REVERSE_MIRROR_HOLO, Types.Psychic, Sets.Arceus, 40),</v>
      </c>
    </row>
    <row r="1205" spans="1:7" x14ac:dyDescent="0.3">
      <c r="A1205">
        <v>41</v>
      </c>
      <c r="B1205" t="s">
        <v>52</v>
      </c>
      <c r="C1205" t="s">
        <v>52</v>
      </c>
      <c r="D1205" t="s">
        <v>1</v>
      </c>
      <c r="E1205" t="s">
        <v>971</v>
      </c>
      <c r="F1205" t="s">
        <v>1223</v>
      </c>
      <c r="G1205" t="str">
        <f t="shared" si="18"/>
        <v>new HoloCard("Haunter", Pokedex.Haunter, HoloRarity.DP_REVERSE_MIRROR_HOLO, Types.Psychic, Sets.Arceus, 41),</v>
      </c>
    </row>
    <row r="1206" spans="1:7" x14ac:dyDescent="0.3">
      <c r="A1206">
        <v>42</v>
      </c>
      <c r="B1206" t="s">
        <v>52</v>
      </c>
      <c r="C1206" t="s">
        <v>52</v>
      </c>
      <c r="D1206" t="s">
        <v>1</v>
      </c>
      <c r="E1206" t="s">
        <v>971</v>
      </c>
      <c r="F1206" t="s">
        <v>1223</v>
      </c>
      <c r="G1206" t="str">
        <f t="shared" si="18"/>
        <v>new HoloCard("Haunter", Pokedex.Haunter, HoloRarity.DP_REVERSE_MIRROR_HOLO, Types.Psychic, Sets.Arceus, 42),</v>
      </c>
    </row>
    <row r="1207" spans="1:7" x14ac:dyDescent="0.3">
      <c r="A1207">
        <v>43</v>
      </c>
      <c r="B1207" t="s">
        <v>973</v>
      </c>
      <c r="C1207" t="s">
        <v>973</v>
      </c>
      <c r="D1207" t="s">
        <v>11</v>
      </c>
      <c r="E1207" t="s">
        <v>971</v>
      </c>
      <c r="F1207" t="s">
        <v>1223</v>
      </c>
      <c r="G1207" t="str">
        <f t="shared" si="18"/>
        <v>new HoloCard("Luxio", Pokedex.Luxio, HoloRarity.DP_REVERSE_MIRROR_HOLO, Types.Lightning, Sets.Arceus, 43),</v>
      </c>
    </row>
    <row r="1208" spans="1:7" x14ac:dyDescent="0.3">
      <c r="A1208">
        <v>44</v>
      </c>
      <c r="B1208" t="s">
        <v>379</v>
      </c>
      <c r="C1208" t="s">
        <v>379</v>
      </c>
      <c r="D1208" t="s">
        <v>11</v>
      </c>
      <c r="E1208" t="s">
        <v>971</v>
      </c>
      <c r="F1208" t="s">
        <v>1223</v>
      </c>
      <c r="G1208" t="str">
        <f t="shared" si="18"/>
        <v>new HoloCard("Manectric", Pokedex.Manectric, HoloRarity.DP_REVERSE_MIRROR_HOLO, Types.Lightning, Sets.Arceus, 44),</v>
      </c>
    </row>
    <row r="1209" spans="1:7" x14ac:dyDescent="0.3">
      <c r="A1209">
        <v>45</v>
      </c>
      <c r="B1209" t="s">
        <v>528</v>
      </c>
      <c r="C1209" t="s">
        <v>528</v>
      </c>
      <c r="D1209" t="s">
        <v>3</v>
      </c>
      <c r="E1209" t="s">
        <v>971</v>
      </c>
      <c r="F1209" t="s">
        <v>1223</v>
      </c>
      <c r="G1209" t="str">
        <f t="shared" si="18"/>
        <v>new HoloCard("Pelipper", Pokedex.Pelipper, HoloRarity.DP_REVERSE_MIRROR_HOLO, Types.Water, Sets.Arceus, 45),</v>
      </c>
    </row>
    <row r="1210" spans="1:7" x14ac:dyDescent="0.3">
      <c r="A1210">
        <v>46</v>
      </c>
      <c r="B1210" t="s">
        <v>93</v>
      </c>
      <c r="C1210" t="s">
        <v>93</v>
      </c>
      <c r="D1210" t="s">
        <v>5</v>
      </c>
      <c r="E1210" t="s">
        <v>971</v>
      </c>
      <c r="F1210" t="s">
        <v>1223</v>
      </c>
      <c r="G1210" t="str">
        <f t="shared" si="18"/>
        <v>new HoloCard("Ponyta", Pokedex.Ponyta, HoloRarity.DP_REVERSE_MIRROR_HOLO, Types.Fire, Sets.Arceus, 46),</v>
      </c>
    </row>
    <row r="1211" spans="1:7" x14ac:dyDescent="0.3">
      <c r="A1211">
        <v>47</v>
      </c>
      <c r="B1211" t="s">
        <v>66</v>
      </c>
      <c r="C1211" t="s">
        <v>66</v>
      </c>
      <c r="D1211" t="s">
        <v>5</v>
      </c>
      <c r="E1211" t="s">
        <v>971</v>
      </c>
      <c r="F1211" t="s">
        <v>1223</v>
      </c>
      <c r="G1211" t="str">
        <f t="shared" si="18"/>
        <v>new HoloCard("Rapidash", Pokedex.Rapidash, HoloRarity.DP_REVERSE_MIRROR_HOLO, Types.Fire, Sets.Arceus, 47),</v>
      </c>
    </row>
    <row r="1212" spans="1:7" x14ac:dyDescent="0.3">
      <c r="A1212">
        <v>48</v>
      </c>
      <c r="B1212" t="s">
        <v>597</v>
      </c>
      <c r="C1212" t="s">
        <v>597</v>
      </c>
      <c r="D1212" t="s">
        <v>8</v>
      </c>
      <c r="E1212" t="s">
        <v>971</v>
      </c>
      <c r="F1212" t="s">
        <v>1223</v>
      </c>
      <c r="G1212" t="str">
        <f t="shared" si="18"/>
        <v>new HoloCard("Shelgon", Pokedex.Shelgon, HoloRarity.DP_REVERSE_MIRROR_HOLO, Types.Colorless, Sets.Arceus, 48),</v>
      </c>
    </row>
    <row r="1213" spans="1:7" x14ac:dyDescent="0.3">
      <c r="A1213">
        <v>49</v>
      </c>
      <c r="B1213" t="s">
        <v>1085</v>
      </c>
      <c r="C1213" t="s">
        <v>1222</v>
      </c>
      <c r="D1213" t="s">
        <v>22</v>
      </c>
      <c r="E1213" t="s">
        <v>971</v>
      </c>
      <c r="F1213" t="s">
        <v>1223</v>
      </c>
      <c r="G1213" t="str">
        <f t="shared" si="18"/>
        <v>new HoloCard("Wormadam Plant Cloak", Pokedex.Wormadam, HoloRarity.DP_REVERSE_MIRROR_HOLO, Types.Grass, Sets.Arceus, 49),</v>
      </c>
    </row>
    <row r="1214" spans="1:7" x14ac:dyDescent="0.3">
      <c r="A1214">
        <v>50</v>
      </c>
      <c r="B1214" t="s">
        <v>1086</v>
      </c>
      <c r="C1214" t="s">
        <v>1222</v>
      </c>
      <c r="D1214" t="s">
        <v>18</v>
      </c>
      <c r="E1214" t="s">
        <v>971</v>
      </c>
      <c r="F1214" t="s">
        <v>1223</v>
      </c>
      <c r="G1214" t="str">
        <f t="shared" si="18"/>
        <v>new HoloCard("Wormadam Sandy Cloak", Pokedex.Wormadam, HoloRarity.DP_REVERSE_MIRROR_HOLO, Types.Fighting, Sets.Arceus, 50),</v>
      </c>
    </row>
    <row r="1215" spans="1:7" x14ac:dyDescent="0.3">
      <c r="A1215">
        <v>51</v>
      </c>
      <c r="B1215" t="s">
        <v>1087</v>
      </c>
      <c r="C1215" t="s">
        <v>1222</v>
      </c>
      <c r="D1215" t="s">
        <v>143</v>
      </c>
      <c r="E1215" t="s">
        <v>971</v>
      </c>
      <c r="F1215" t="s">
        <v>1223</v>
      </c>
      <c r="G1215" t="str">
        <f t="shared" si="18"/>
        <v>new HoloCard("Wormadam Trash Cloak", Pokedex.Wormadam, HoloRarity.DP_REVERSE_MIRROR_HOLO, Types.Metal, Sets.Arceus, 51),</v>
      </c>
    </row>
    <row r="1216" spans="1:7" x14ac:dyDescent="0.3">
      <c r="A1216">
        <v>52</v>
      </c>
      <c r="B1216" t="s">
        <v>599</v>
      </c>
      <c r="C1216" t="s">
        <v>599</v>
      </c>
      <c r="D1216" t="s">
        <v>8</v>
      </c>
      <c r="E1216" t="s">
        <v>971</v>
      </c>
      <c r="F1216" t="s">
        <v>1223</v>
      </c>
      <c r="G1216" t="str">
        <f t="shared" si="18"/>
        <v>new HoloCard("Bagon", Pokedex.Bagon, HoloRarity.DP_REVERSE_MIRROR_HOLO, Types.Colorless, Sets.Arceus, 52),</v>
      </c>
    </row>
    <row r="1217" spans="1:7" x14ac:dyDescent="0.3">
      <c r="A1217">
        <v>53</v>
      </c>
      <c r="B1217" t="s">
        <v>1213</v>
      </c>
      <c r="C1217" t="s">
        <v>26</v>
      </c>
      <c r="D1217" t="s">
        <v>22</v>
      </c>
      <c r="E1217" t="s">
        <v>971</v>
      </c>
      <c r="F1217" t="s">
        <v>1223</v>
      </c>
      <c r="G1217" t="str">
        <f t="shared" si="18"/>
        <v>new HoloCard("Beedrill Pokémon G", Pokedex.Beedrill, HoloRarity.DP_REVERSE_MIRROR_HOLO, Types.Grass, Sets.Arceus, 53),</v>
      </c>
    </row>
    <row r="1218" spans="1:7" x14ac:dyDescent="0.3">
      <c r="A1218">
        <v>54</v>
      </c>
      <c r="B1218" t="s">
        <v>992</v>
      </c>
      <c r="C1218" t="s">
        <v>992</v>
      </c>
      <c r="D1218" t="s">
        <v>143</v>
      </c>
      <c r="E1218" t="s">
        <v>971</v>
      </c>
      <c r="F1218" t="s">
        <v>1223</v>
      </c>
      <c r="G1218" t="str">
        <f t="shared" ref="G1218:G1257" si="19">"new HoloCard(""" &amp; B1218 &amp; """, Pokedex." &amp; C1218 &amp; ", HoloRarity." &amp; F1218 &amp; ", Types." &amp; D1218 &amp; ", Sets." &amp; E1218 &amp; ", " &amp; A1218 &amp; "),"</f>
        <v>new HoloCard("Bronzor", Pokedex.Bronzor, HoloRarity.DP_REVERSE_MIRROR_HOLO, Types.Metal, Sets.Arceus, 54),</v>
      </c>
    </row>
    <row r="1219" spans="1:7" x14ac:dyDescent="0.3">
      <c r="A1219">
        <v>55</v>
      </c>
      <c r="B1219" t="s">
        <v>1059</v>
      </c>
      <c r="C1219" t="s">
        <v>1059</v>
      </c>
      <c r="D1219" t="s">
        <v>8</v>
      </c>
      <c r="E1219" t="s">
        <v>971</v>
      </c>
      <c r="F1219" t="s">
        <v>1223</v>
      </c>
      <c r="G1219" t="str">
        <f t="shared" si="19"/>
        <v>new HoloCard("Buneary", Pokedex.Buneary, HoloRarity.DP_REVERSE_MIRROR_HOLO, Types.Colorless, Sets.Arceus, 55),</v>
      </c>
    </row>
    <row r="1220" spans="1:7" x14ac:dyDescent="0.3">
      <c r="A1220">
        <v>56</v>
      </c>
      <c r="B1220" t="s">
        <v>1093</v>
      </c>
      <c r="C1220" t="s">
        <v>996</v>
      </c>
      <c r="D1220" t="s">
        <v>22</v>
      </c>
      <c r="E1220" t="s">
        <v>971</v>
      </c>
      <c r="F1220" t="s">
        <v>1223</v>
      </c>
      <c r="G1220" t="str">
        <f t="shared" si="19"/>
        <v>new HoloCard("Burmy Plant Cloak", Pokedex.Burmy, HoloRarity.DP_REVERSE_MIRROR_HOLO, Types.Grass, Sets.Arceus, 56),</v>
      </c>
    </row>
    <row r="1221" spans="1:7" x14ac:dyDescent="0.3">
      <c r="A1221">
        <v>57</v>
      </c>
      <c r="B1221" t="s">
        <v>1094</v>
      </c>
      <c r="C1221" t="s">
        <v>996</v>
      </c>
      <c r="D1221" t="s">
        <v>22</v>
      </c>
      <c r="E1221" t="s">
        <v>971</v>
      </c>
      <c r="F1221" t="s">
        <v>1223</v>
      </c>
      <c r="G1221" t="str">
        <f t="shared" si="19"/>
        <v>new HoloCard("Burmy Sandy Cloak", Pokedex.Burmy, HoloRarity.DP_REVERSE_MIRROR_HOLO, Types.Grass, Sets.Arceus, 57),</v>
      </c>
    </row>
    <row r="1222" spans="1:7" x14ac:dyDescent="0.3">
      <c r="A1222">
        <v>58</v>
      </c>
      <c r="B1222" t="s">
        <v>1095</v>
      </c>
      <c r="C1222" t="s">
        <v>996</v>
      </c>
      <c r="D1222" t="s">
        <v>22</v>
      </c>
      <c r="E1222" t="s">
        <v>971</v>
      </c>
      <c r="F1222" t="s">
        <v>1223</v>
      </c>
      <c r="G1222" t="str">
        <f t="shared" si="19"/>
        <v>new HoloCard("Burmy Trash Cloak", Pokedex.Burmy, HoloRarity.DP_REVERSE_MIRROR_HOLO, Types.Grass, Sets.Arceus, 58),</v>
      </c>
    </row>
    <row r="1223" spans="1:7" x14ac:dyDescent="0.3">
      <c r="A1223">
        <v>59</v>
      </c>
      <c r="B1223" t="s">
        <v>76</v>
      </c>
      <c r="C1223" t="s">
        <v>76</v>
      </c>
      <c r="D1223" t="s">
        <v>5</v>
      </c>
      <c r="E1223" t="s">
        <v>971</v>
      </c>
      <c r="F1223" t="s">
        <v>1223</v>
      </c>
      <c r="G1223" t="str">
        <f t="shared" si="19"/>
        <v>new HoloCard("Charmander", Pokedex.Charmander, HoloRarity.DP_REVERSE_MIRROR_HOLO, Types.Fire, Sets.Arceus, 59),</v>
      </c>
    </row>
    <row r="1224" spans="1:7" x14ac:dyDescent="0.3">
      <c r="A1224">
        <v>60</v>
      </c>
      <c r="B1224" t="s">
        <v>1061</v>
      </c>
      <c r="C1224" t="s">
        <v>1061</v>
      </c>
      <c r="D1224" t="s">
        <v>22</v>
      </c>
      <c r="E1224" t="s">
        <v>971</v>
      </c>
      <c r="F1224" t="s">
        <v>1223</v>
      </c>
      <c r="G1224" t="str">
        <f t="shared" si="19"/>
        <v>new HoloCard("Cherubi", Pokedex.Cherubi, HoloRarity.DP_REVERSE_MIRROR_HOLO, Types.Grass, Sets.Arceus, 60),</v>
      </c>
    </row>
    <row r="1225" spans="1:7" x14ac:dyDescent="0.3">
      <c r="A1225">
        <v>61</v>
      </c>
      <c r="B1225" t="s">
        <v>1038</v>
      </c>
      <c r="C1225" t="s">
        <v>1038</v>
      </c>
      <c r="D1225" t="s">
        <v>18</v>
      </c>
      <c r="E1225" t="s">
        <v>971</v>
      </c>
      <c r="F1225" t="s">
        <v>1223</v>
      </c>
      <c r="G1225" t="str">
        <f t="shared" si="19"/>
        <v>new HoloCard("Croagunk", Pokedex.Croagunk, HoloRarity.DP_REVERSE_MIRROR_HOLO, Types.Fighting, Sets.Arceus, 61),</v>
      </c>
    </row>
    <row r="1226" spans="1:7" x14ac:dyDescent="0.3">
      <c r="A1226">
        <v>62</v>
      </c>
      <c r="B1226" t="s">
        <v>533</v>
      </c>
      <c r="C1226" t="s">
        <v>533</v>
      </c>
      <c r="D1226" t="s">
        <v>11</v>
      </c>
      <c r="E1226" t="s">
        <v>971</v>
      </c>
      <c r="F1226" t="s">
        <v>1223</v>
      </c>
      <c r="G1226" t="str">
        <f t="shared" si="19"/>
        <v>new HoloCard("Electrike", Pokedex.Electrike, HoloRarity.DP_REVERSE_MIRROR_HOLO, Types.Lightning, Sets.Arceus, 62),</v>
      </c>
    </row>
    <row r="1227" spans="1:7" x14ac:dyDescent="0.3">
      <c r="A1227">
        <v>63</v>
      </c>
      <c r="B1227" t="s">
        <v>533</v>
      </c>
      <c r="C1227" t="s">
        <v>533</v>
      </c>
      <c r="D1227" t="s">
        <v>11</v>
      </c>
      <c r="E1227" t="s">
        <v>971</v>
      </c>
      <c r="F1227" t="s">
        <v>1223</v>
      </c>
      <c r="G1227" t="str">
        <f t="shared" si="19"/>
        <v>new HoloCard("Electrike", Pokedex.Electrike, HoloRarity.DP_REVERSE_MIRROR_HOLO, Types.Lightning, Sets.Arceus, 63),</v>
      </c>
    </row>
    <row r="1228" spans="1:7" x14ac:dyDescent="0.3">
      <c r="A1228">
        <v>64</v>
      </c>
      <c r="B1228" t="s">
        <v>82</v>
      </c>
      <c r="C1228" t="s">
        <v>82</v>
      </c>
      <c r="D1228" t="s">
        <v>1</v>
      </c>
      <c r="E1228" t="s">
        <v>971</v>
      </c>
      <c r="F1228" t="s">
        <v>1223</v>
      </c>
      <c r="G1228" t="str">
        <f t="shared" si="19"/>
        <v>new HoloCard("Gastly", Pokedex.Gastly, HoloRarity.DP_REVERSE_MIRROR_HOLO, Types.Psychic, Sets.Arceus, 64),</v>
      </c>
    </row>
    <row r="1229" spans="1:7" x14ac:dyDescent="0.3">
      <c r="A1229">
        <v>65</v>
      </c>
      <c r="B1229" t="s">
        <v>83</v>
      </c>
      <c r="C1229" t="s">
        <v>83</v>
      </c>
      <c r="D1229" t="s">
        <v>18</v>
      </c>
      <c r="E1229" t="s">
        <v>971</v>
      </c>
      <c r="F1229" t="s">
        <v>1223</v>
      </c>
      <c r="G1229" t="str">
        <f t="shared" si="19"/>
        <v>new HoloCard("Geodude", Pokedex.Geodude, HoloRarity.DP_REVERSE_MIRROR_HOLO, Types.Fighting, Sets.Arceus, 65),</v>
      </c>
    </row>
    <row r="1230" spans="1:7" x14ac:dyDescent="0.3">
      <c r="A1230">
        <v>66</v>
      </c>
      <c r="B1230" t="s">
        <v>673</v>
      </c>
      <c r="C1230" t="s">
        <v>673</v>
      </c>
      <c r="D1230" t="s">
        <v>1</v>
      </c>
      <c r="E1230" t="s">
        <v>971</v>
      </c>
      <c r="F1230" t="s">
        <v>1223</v>
      </c>
      <c r="G1230" t="str">
        <f t="shared" si="19"/>
        <v>new HoloCard("Gulpin", Pokedex.Gulpin, HoloRarity.DP_REVERSE_MIRROR_HOLO, Types.Psychic, Sets.Arceus, 66),</v>
      </c>
    </row>
    <row r="1231" spans="1:7" x14ac:dyDescent="0.3">
      <c r="A1231">
        <v>67</v>
      </c>
      <c r="B1231" t="s">
        <v>54</v>
      </c>
      <c r="C1231" t="s">
        <v>54</v>
      </c>
      <c r="D1231" t="s">
        <v>18</v>
      </c>
      <c r="E1231" t="s">
        <v>971</v>
      </c>
      <c r="F1231" t="s">
        <v>1223</v>
      </c>
      <c r="G1231" t="str">
        <f t="shared" si="19"/>
        <v>new HoloCard("Kabuto", Pokedex.Kabuto, HoloRarity.DP_REVERSE_MIRROR_HOLO, Types.Fighting, Sets.Arceus, 67),</v>
      </c>
    </row>
    <row r="1232" spans="1:7" x14ac:dyDescent="0.3">
      <c r="A1232">
        <v>68</v>
      </c>
      <c r="B1232" t="s">
        <v>546</v>
      </c>
      <c r="C1232" t="s">
        <v>546</v>
      </c>
      <c r="D1232" t="s">
        <v>18</v>
      </c>
      <c r="E1232" t="s">
        <v>971</v>
      </c>
      <c r="F1232" t="s">
        <v>1223</v>
      </c>
      <c r="G1232" t="str">
        <f t="shared" si="19"/>
        <v>new HoloCard("Makuhita", Pokedex.Makuhita, HoloRarity.DP_REVERSE_MIRROR_HOLO, Types.Fighting, Sets.Arceus, 68),</v>
      </c>
    </row>
    <row r="1233" spans="1:7" x14ac:dyDescent="0.3">
      <c r="A1233">
        <v>69</v>
      </c>
      <c r="B1233" t="s">
        <v>530</v>
      </c>
      <c r="C1233" t="s">
        <v>530</v>
      </c>
      <c r="D1233" t="s">
        <v>18</v>
      </c>
      <c r="E1233" t="s">
        <v>971</v>
      </c>
      <c r="F1233" t="s">
        <v>1223</v>
      </c>
      <c r="G1233" t="str">
        <f t="shared" si="19"/>
        <v>new HoloCard("Nosepass", Pokedex.Nosepass, HoloRarity.DP_REVERSE_MIRROR_HOLO, Types.Fighting, Sets.Arceus, 69),</v>
      </c>
    </row>
    <row r="1234" spans="1:7" x14ac:dyDescent="0.3">
      <c r="A1234">
        <v>70</v>
      </c>
      <c r="B1234" t="s">
        <v>63</v>
      </c>
      <c r="C1234" t="s">
        <v>63</v>
      </c>
      <c r="D1234" t="s">
        <v>3</v>
      </c>
      <c r="E1234" t="s">
        <v>971</v>
      </c>
      <c r="F1234" t="s">
        <v>1223</v>
      </c>
      <c r="G1234" t="str">
        <f t="shared" si="19"/>
        <v>new HoloCard("Omanyte", Pokedex.Omanyte, HoloRarity.DP_REVERSE_MIRROR_HOLO, Types.Water, Sets.Arceus, 70),</v>
      </c>
    </row>
    <row r="1235" spans="1:7" x14ac:dyDescent="0.3">
      <c r="A1235">
        <v>71</v>
      </c>
      <c r="B1235" t="s">
        <v>92</v>
      </c>
      <c r="C1235" t="s">
        <v>92</v>
      </c>
      <c r="D1235" t="s">
        <v>11</v>
      </c>
      <c r="E1235" t="s">
        <v>971</v>
      </c>
      <c r="F1235" t="s">
        <v>1223</v>
      </c>
      <c r="G1235" t="str">
        <f t="shared" si="19"/>
        <v>new HoloCard("Pikachu", Pokedex.Pikachu, HoloRarity.DP_REVERSE_MIRROR_HOLO, Types.Lightning, Sets.Arceus, 71),</v>
      </c>
    </row>
    <row r="1236" spans="1:7" x14ac:dyDescent="0.3">
      <c r="A1236">
        <v>72</v>
      </c>
      <c r="B1236" t="s">
        <v>93</v>
      </c>
      <c r="C1236" t="s">
        <v>93</v>
      </c>
      <c r="D1236" t="s">
        <v>5</v>
      </c>
      <c r="E1236" t="s">
        <v>971</v>
      </c>
      <c r="F1236" t="s">
        <v>1223</v>
      </c>
      <c r="G1236" t="str">
        <f t="shared" si="19"/>
        <v>new HoloCard("Ponyta", Pokedex.Ponyta, HoloRarity.DP_REVERSE_MIRROR_HOLO, Types.Fire, Sets.Arceus, 72),</v>
      </c>
    </row>
    <row r="1237" spans="1:7" x14ac:dyDescent="0.3">
      <c r="A1237">
        <v>73</v>
      </c>
      <c r="B1237" t="s">
        <v>95</v>
      </c>
      <c r="C1237" t="s">
        <v>95</v>
      </c>
      <c r="D1237" t="s">
        <v>8</v>
      </c>
      <c r="E1237" t="s">
        <v>971</v>
      </c>
      <c r="F1237" t="s">
        <v>1223</v>
      </c>
      <c r="G1237" t="str">
        <f t="shared" si="19"/>
        <v>new HoloCard("Rattata", Pokedex.Rattata, HoloRarity.DP_REVERSE_MIRROR_HOLO, Types.Colorless, Sets.Arceus, 73),</v>
      </c>
    </row>
    <row r="1238" spans="1:7" x14ac:dyDescent="0.3">
      <c r="A1238">
        <v>74</v>
      </c>
      <c r="B1238" t="s">
        <v>980</v>
      </c>
      <c r="C1238" t="s">
        <v>980</v>
      </c>
      <c r="D1238" t="s">
        <v>11</v>
      </c>
      <c r="E1238" t="s">
        <v>971</v>
      </c>
      <c r="F1238" t="s">
        <v>1223</v>
      </c>
      <c r="G1238" t="str">
        <f t="shared" si="19"/>
        <v>new HoloCard("Shinx", Pokedex.Shinx, HoloRarity.DP_REVERSE_MIRROR_HOLO, Types.Lightning, Sets.Arceus, 74),</v>
      </c>
    </row>
    <row r="1239" spans="1:7" x14ac:dyDescent="0.3">
      <c r="A1239">
        <v>75</v>
      </c>
      <c r="B1239" t="s">
        <v>602</v>
      </c>
      <c r="C1239" t="s">
        <v>602</v>
      </c>
      <c r="D1239" t="s">
        <v>3</v>
      </c>
      <c r="E1239" t="s">
        <v>971</v>
      </c>
      <c r="F1239" t="s">
        <v>1223</v>
      </c>
      <c r="G1239" t="str">
        <f t="shared" si="19"/>
        <v>new HoloCard("Snorunt", Pokedex.Snorunt, HoloRarity.DP_REVERSE_MIRROR_HOLO, Types.Water, Sets.Arceus, 75),</v>
      </c>
    </row>
    <row r="1240" spans="1:7" x14ac:dyDescent="0.3">
      <c r="A1240">
        <v>76</v>
      </c>
      <c r="B1240" t="s">
        <v>268</v>
      </c>
      <c r="C1240" t="s">
        <v>268</v>
      </c>
      <c r="D1240" t="s">
        <v>22</v>
      </c>
      <c r="E1240" t="s">
        <v>971</v>
      </c>
      <c r="F1240" t="s">
        <v>1223</v>
      </c>
      <c r="G1240" t="str">
        <f t="shared" si="19"/>
        <v>new HoloCard("Tangela", Pokedex.Tangela, HoloRarity.DP_REVERSE_MIRROR_HOLO, Types.Grass, Sets.Arceus, 76),</v>
      </c>
    </row>
    <row r="1241" spans="1:7" x14ac:dyDescent="0.3">
      <c r="A1241">
        <v>77</v>
      </c>
      <c r="B1241" t="s">
        <v>268</v>
      </c>
      <c r="C1241" t="s">
        <v>268</v>
      </c>
      <c r="D1241" t="s">
        <v>22</v>
      </c>
      <c r="E1241" t="s">
        <v>971</v>
      </c>
      <c r="F1241" t="s">
        <v>1223</v>
      </c>
      <c r="G1241" t="str">
        <f t="shared" si="19"/>
        <v>new HoloCard("Tangela", Pokedex.Tangela, HoloRarity.DP_REVERSE_MIRROR_HOLO, Types.Grass, Sets.Arceus, 77),</v>
      </c>
    </row>
    <row r="1242" spans="1:7" x14ac:dyDescent="0.3">
      <c r="A1242">
        <v>78</v>
      </c>
      <c r="B1242" t="s">
        <v>553</v>
      </c>
      <c r="C1242" t="s">
        <v>553</v>
      </c>
      <c r="D1242" t="s">
        <v>22</v>
      </c>
      <c r="E1242" t="s">
        <v>971</v>
      </c>
      <c r="F1242" t="s">
        <v>1223</v>
      </c>
      <c r="G1242" t="str">
        <f t="shared" si="19"/>
        <v>new HoloCard("Treecko", Pokedex.Treecko, HoloRarity.DP_REVERSE_MIRROR_HOLO, Types.Grass, Sets.Arceus, 78),</v>
      </c>
    </row>
    <row r="1243" spans="1:7" x14ac:dyDescent="0.3">
      <c r="A1243">
        <v>79</v>
      </c>
      <c r="B1243" t="s">
        <v>553</v>
      </c>
      <c r="C1243" t="s">
        <v>553</v>
      </c>
      <c r="D1243" t="s">
        <v>22</v>
      </c>
      <c r="E1243" t="s">
        <v>971</v>
      </c>
      <c r="F1243" t="s">
        <v>1223</v>
      </c>
      <c r="G1243" t="str">
        <f t="shared" si="19"/>
        <v>new HoloCard("Treecko", Pokedex.Treecko, HoloRarity.DP_REVERSE_MIRROR_HOLO, Types.Grass, Sets.Arceus, 79),</v>
      </c>
    </row>
    <row r="1244" spans="1:7" x14ac:dyDescent="0.3">
      <c r="A1244">
        <v>80</v>
      </c>
      <c r="B1244" t="s">
        <v>554</v>
      </c>
      <c r="C1244" t="s">
        <v>554</v>
      </c>
      <c r="D1244" t="s">
        <v>3</v>
      </c>
      <c r="E1244" t="s">
        <v>971</v>
      </c>
      <c r="F1244" t="s">
        <v>1223</v>
      </c>
      <c r="G1244" t="str">
        <f t="shared" si="19"/>
        <v>new HoloCard("Wingull", Pokedex.Wingull, HoloRarity.DP_REVERSE_MIRROR_HOLO, Types.Water, Sets.Arceus, 80),</v>
      </c>
    </row>
    <row r="1245" spans="1:7" x14ac:dyDescent="0.3">
      <c r="A1245">
        <v>81</v>
      </c>
      <c r="B1245" t="s">
        <v>554</v>
      </c>
      <c r="C1245" t="s">
        <v>554</v>
      </c>
      <c r="D1245" t="s">
        <v>3</v>
      </c>
      <c r="E1245" t="s">
        <v>971</v>
      </c>
      <c r="F1245" t="s">
        <v>1223</v>
      </c>
      <c r="G1245" t="str">
        <f t="shared" si="19"/>
        <v>new HoloCard("Wingull", Pokedex.Wingull, HoloRarity.DP_REVERSE_MIRROR_HOLO, Types.Water, Sets.Arceus, 81),</v>
      </c>
    </row>
    <row r="1246" spans="1:7" x14ac:dyDescent="0.3">
      <c r="A1246">
        <v>82</v>
      </c>
      <c r="B1246" t="s">
        <v>1214</v>
      </c>
      <c r="C1246" t="s">
        <v>127</v>
      </c>
      <c r="D1246" t="s">
        <v>129</v>
      </c>
      <c r="E1246" t="s">
        <v>971</v>
      </c>
      <c r="F1246" t="s">
        <v>1223</v>
      </c>
      <c r="G1246" t="str">
        <f t="shared" si="19"/>
        <v>new HoloCard("Beginning Door", Pokedex.NVT, HoloRarity.DP_REVERSE_MIRROR_HOLO, Types.Item, Sets.Arceus, 82),</v>
      </c>
    </row>
    <row r="1247" spans="1:7" x14ac:dyDescent="0.3">
      <c r="A1247">
        <v>83</v>
      </c>
      <c r="B1247" t="s">
        <v>1215</v>
      </c>
      <c r="C1247" t="s">
        <v>127</v>
      </c>
      <c r="D1247" t="s">
        <v>129</v>
      </c>
      <c r="E1247" t="s">
        <v>971</v>
      </c>
      <c r="F1247" t="s">
        <v>1223</v>
      </c>
      <c r="G1247" t="str">
        <f t="shared" si="19"/>
        <v>new HoloCard("Bench Shield", Pokedex.NVT, HoloRarity.DP_REVERSE_MIRROR_HOLO, Types.Item, Sets.Arceus, 83),</v>
      </c>
    </row>
    <row r="1248" spans="1:7" x14ac:dyDescent="0.3">
      <c r="A1248">
        <v>84</v>
      </c>
      <c r="B1248" t="s">
        <v>610</v>
      </c>
      <c r="C1248" t="s">
        <v>127</v>
      </c>
      <c r="D1248" t="s">
        <v>129</v>
      </c>
      <c r="E1248" t="s">
        <v>971</v>
      </c>
      <c r="F1248" t="s">
        <v>1223</v>
      </c>
      <c r="G1248" t="str">
        <f t="shared" si="19"/>
        <v>new HoloCard("Buffer Piece", Pokedex.NVT, HoloRarity.DP_REVERSE_MIRROR_HOLO, Types.Item, Sets.Arceus, 84),</v>
      </c>
    </row>
    <row r="1249" spans="1:7" x14ac:dyDescent="0.3">
      <c r="A1249">
        <v>85</v>
      </c>
      <c r="B1249" t="s">
        <v>1216</v>
      </c>
      <c r="C1249" t="s">
        <v>127</v>
      </c>
      <c r="D1249" t="s">
        <v>232</v>
      </c>
      <c r="E1249" t="s">
        <v>971</v>
      </c>
      <c r="F1249" t="s">
        <v>1223</v>
      </c>
      <c r="G1249" t="str">
        <f t="shared" si="19"/>
        <v>new HoloCard("Department Store Girl", Pokedex.NVT, HoloRarity.DP_REVERSE_MIRROR_HOLO, Types.Supporter, Sets.Arceus, 85),</v>
      </c>
    </row>
    <row r="1250" spans="1:7" x14ac:dyDescent="0.3">
      <c r="A1250">
        <v>86</v>
      </c>
      <c r="B1250" t="s">
        <v>214</v>
      </c>
      <c r="C1250" t="s">
        <v>127</v>
      </c>
      <c r="D1250" t="s">
        <v>129</v>
      </c>
      <c r="E1250" t="s">
        <v>971</v>
      </c>
      <c r="F1250" t="s">
        <v>1223</v>
      </c>
      <c r="G1250" t="str">
        <f t="shared" si="19"/>
        <v>new HoloCard("Energy Restore", Pokedex.NVT, HoloRarity.DP_REVERSE_MIRROR_HOLO, Types.Item, Sets.Arceus, 86),</v>
      </c>
    </row>
    <row r="1251" spans="1:7" x14ac:dyDescent="0.3">
      <c r="A1251">
        <v>87</v>
      </c>
      <c r="B1251" t="s">
        <v>1033</v>
      </c>
      <c r="C1251" t="s">
        <v>127</v>
      </c>
      <c r="D1251" t="s">
        <v>129</v>
      </c>
      <c r="E1251" t="s">
        <v>971</v>
      </c>
      <c r="F1251" t="s">
        <v>1223</v>
      </c>
      <c r="G1251" t="str">
        <f t="shared" si="19"/>
        <v>new HoloCard("Expert Belt", Pokedex.NVT, HoloRarity.DP_REVERSE_MIRROR_HOLO, Types.Item, Sets.Arceus, 87),</v>
      </c>
    </row>
    <row r="1252" spans="1:7" x14ac:dyDescent="0.3">
      <c r="A1252">
        <v>88</v>
      </c>
      <c r="B1252" t="s">
        <v>1217</v>
      </c>
      <c r="C1252" t="s">
        <v>127</v>
      </c>
      <c r="D1252" t="s">
        <v>129</v>
      </c>
      <c r="E1252" t="s">
        <v>971</v>
      </c>
      <c r="F1252" t="s">
        <v>1223</v>
      </c>
      <c r="G1252" t="str">
        <f t="shared" si="19"/>
        <v>new HoloCard("Lucky Egg", Pokedex.NVT, HoloRarity.DP_REVERSE_MIRROR_HOLO, Types.Item, Sets.Arceus, 88),</v>
      </c>
    </row>
    <row r="1253" spans="1:7" x14ac:dyDescent="0.3">
      <c r="A1253">
        <v>89</v>
      </c>
      <c r="B1253" t="s">
        <v>1111</v>
      </c>
      <c r="C1253" t="s">
        <v>127</v>
      </c>
      <c r="D1253" t="s">
        <v>129</v>
      </c>
      <c r="E1253" t="s">
        <v>971</v>
      </c>
      <c r="F1253" t="s">
        <v>1223</v>
      </c>
      <c r="G1253" t="str">
        <f t="shared" si="19"/>
        <v>new HoloCard("Old Amber", Pokedex.NVT, HoloRarity.DP_REVERSE_MIRROR_HOLO, Types.Item, Sets.Arceus, 89),</v>
      </c>
    </row>
    <row r="1254" spans="1:7" x14ac:dyDescent="0.3">
      <c r="A1254">
        <v>90</v>
      </c>
      <c r="B1254" t="s">
        <v>998</v>
      </c>
      <c r="C1254" t="s">
        <v>127</v>
      </c>
      <c r="D1254" t="s">
        <v>232</v>
      </c>
      <c r="E1254" t="s">
        <v>971</v>
      </c>
      <c r="F1254" t="s">
        <v>1223</v>
      </c>
      <c r="G1254" t="str">
        <f t="shared" si="19"/>
        <v>new HoloCard("Professor Oak's Visit", Pokedex.NVT, HoloRarity.DP_REVERSE_MIRROR_HOLO, Types.Supporter, Sets.Arceus, 90),</v>
      </c>
    </row>
    <row r="1255" spans="1:7" x14ac:dyDescent="0.3">
      <c r="A1255">
        <v>91</v>
      </c>
      <c r="B1255" t="s">
        <v>1218</v>
      </c>
      <c r="C1255" t="s">
        <v>127</v>
      </c>
      <c r="D1255" t="s">
        <v>1219</v>
      </c>
      <c r="E1255" t="s">
        <v>971</v>
      </c>
      <c r="F1255" t="s">
        <v>1223</v>
      </c>
      <c r="G1255" t="str">
        <f t="shared" si="19"/>
        <v>new HoloCard("Ultimate Zone", Pokedex.NVT, HoloRarity.DP_REVERSE_MIRROR_HOLO, Types.Statium, Sets.Arceus, 91),</v>
      </c>
    </row>
    <row r="1256" spans="1:7" x14ac:dyDescent="0.3">
      <c r="A1256">
        <v>92</v>
      </c>
      <c r="B1256" t="s">
        <v>1112</v>
      </c>
      <c r="C1256" t="s">
        <v>127</v>
      </c>
      <c r="D1256" t="s">
        <v>129</v>
      </c>
      <c r="E1256" t="s">
        <v>971</v>
      </c>
      <c r="F1256" t="s">
        <v>1223</v>
      </c>
      <c r="G1256" t="str">
        <f t="shared" si="19"/>
        <v>new HoloCard("Dome Fossil", Pokedex.NVT, HoloRarity.DP_REVERSE_MIRROR_HOLO, Types.Item, Sets.Arceus, 92),</v>
      </c>
    </row>
    <row r="1257" spans="1:7" x14ac:dyDescent="0.3">
      <c r="A1257">
        <v>93</v>
      </c>
      <c r="B1257" t="s">
        <v>1113</v>
      </c>
      <c r="C1257" t="s">
        <v>127</v>
      </c>
      <c r="D1257" t="s">
        <v>129</v>
      </c>
      <c r="E1257" t="s">
        <v>971</v>
      </c>
      <c r="F1257" t="s">
        <v>1223</v>
      </c>
      <c r="G1257" t="str">
        <f t="shared" si="19"/>
        <v>new HoloCard("Helix Fossil", Pokedex.NVT, HoloRarity.DP_REVERSE_MIRROR_HOLO, Types.Item, Sets.Arceus, 93),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1D21-5ADB-45F0-A81E-B20E994B06C8}">
  <dimension ref="A1:G68"/>
  <sheetViews>
    <sheetView workbookViewId="0">
      <selection activeCell="G1" sqref="G1"/>
    </sheetView>
  </sheetViews>
  <sheetFormatPr defaultRowHeight="14.4" x14ac:dyDescent="0.3"/>
  <sheetData>
    <row r="1" spans="1:7" x14ac:dyDescent="0.3">
      <c r="A1">
        <v>1</v>
      </c>
      <c r="B1" t="s">
        <v>42</v>
      </c>
      <c r="C1" t="s">
        <v>42</v>
      </c>
      <c r="D1" t="s">
        <v>5</v>
      </c>
      <c r="E1" t="s">
        <v>1224</v>
      </c>
      <c r="F1" t="s">
        <v>1229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HoloCard("Arcanine", Pokedex.Arcanine, HoloRarity.HGSS_COSMOS_HOLO, Types.Fire, Sets.HeartGold_SoulSilver, 1),</v>
      </c>
    </row>
    <row r="2" spans="1:7" x14ac:dyDescent="0.3">
      <c r="A2">
        <v>2</v>
      </c>
      <c r="B2" t="s">
        <v>152</v>
      </c>
      <c r="C2" t="s">
        <v>152</v>
      </c>
      <c r="D2" t="s">
        <v>3</v>
      </c>
      <c r="E2" t="s">
        <v>1224</v>
      </c>
      <c r="F2" t="s">
        <v>1229</v>
      </c>
      <c r="G2" t="str">
        <f t="shared" si="0"/>
        <v>new HoloCard("Azumarill", Pokedex.Azumarill, HoloRarity.HGSS_COSMOS_HOLO, Types.Water, Sets.HeartGold_SoulSilver, 2),</v>
      </c>
    </row>
    <row r="3" spans="1:7" x14ac:dyDescent="0.3">
      <c r="A3">
        <v>3</v>
      </c>
      <c r="B3" t="s">
        <v>132</v>
      </c>
      <c r="C3" t="s">
        <v>132</v>
      </c>
      <c r="D3" t="s">
        <v>8</v>
      </c>
      <c r="E3" t="s">
        <v>1224</v>
      </c>
      <c r="F3" t="s">
        <v>1229</v>
      </c>
      <c r="G3" t="str">
        <f t="shared" si="0"/>
        <v>new HoloCard("Clefable", Pokedex.Clefable, HoloRarity.HGSS_COSMOS_HOLO, Types.Colorless, Sets.HeartGold_SoulSilver, 3),</v>
      </c>
    </row>
    <row r="4" spans="1:7" x14ac:dyDescent="0.3">
      <c r="A4">
        <v>4</v>
      </c>
      <c r="B4" t="s">
        <v>16</v>
      </c>
      <c r="C4" t="s">
        <v>16</v>
      </c>
      <c r="D4" t="s">
        <v>3</v>
      </c>
      <c r="E4" t="s">
        <v>1224</v>
      </c>
      <c r="F4" t="s">
        <v>1229</v>
      </c>
      <c r="G4" t="str">
        <f t="shared" si="0"/>
        <v>new HoloCard("Gyarados", Pokedex.Gyarados, HoloRarity.HGSS_COSMOS_HOLO, Types.Water, Sets.HeartGold_SoulSilver, 4),</v>
      </c>
    </row>
    <row r="5" spans="1:7" x14ac:dyDescent="0.3">
      <c r="A5">
        <v>5</v>
      </c>
      <c r="B5" t="s">
        <v>254</v>
      </c>
      <c r="C5" t="s">
        <v>254</v>
      </c>
      <c r="D5" t="s">
        <v>18</v>
      </c>
      <c r="E5" t="s">
        <v>1224</v>
      </c>
      <c r="F5" t="s">
        <v>1229</v>
      </c>
      <c r="G5" t="str">
        <f t="shared" si="0"/>
        <v>new HoloCard("Hitmontop", Pokedex.Hitmontop, HoloRarity.HGSS_COSMOS_HOLO, Types.Fighting, Sets.HeartGold_SoulSilver, 5),</v>
      </c>
    </row>
    <row r="6" spans="1:7" x14ac:dyDescent="0.3">
      <c r="A6">
        <v>6</v>
      </c>
      <c r="B6" t="s">
        <v>158</v>
      </c>
      <c r="C6" t="s">
        <v>158</v>
      </c>
      <c r="D6" t="s">
        <v>22</v>
      </c>
      <c r="E6" t="s">
        <v>1224</v>
      </c>
      <c r="F6" t="s">
        <v>1229</v>
      </c>
      <c r="G6" t="str">
        <f t="shared" si="0"/>
        <v>new HoloCard("Jumpluff", Pokedex.Jumpluff, HoloRarity.HGSS_COSMOS_HOLO, Types.Grass, Sets.HeartGold_SoulSilver, 6),</v>
      </c>
    </row>
    <row r="7" spans="1:7" x14ac:dyDescent="0.3">
      <c r="A7">
        <v>7</v>
      </c>
      <c r="B7" t="s">
        <v>23</v>
      </c>
      <c r="C7" t="s">
        <v>23</v>
      </c>
      <c r="D7" t="s">
        <v>5</v>
      </c>
      <c r="E7" t="s">
        <v>1224</v>
      </c>
      <c r="F7" t="s">
        <v>1229</v>
      </c>
      <c r="G7" t="str">
        <f t="shared" si="0"/>
        <v>new HoloCard("Ninetales", Pokedex.Ninetales, HoloRarity.HGSS_COSMOS_HOLO, Types.Fire, Sets.HeartGold_SoulSilver, 7),</v>
      </c>
    </row>
    <row r="8" spans="1:7" x14ac:dyDescent="0.3">
      <c r="A8">
        <v>8</v>
      </c>
      <c r="B8" t="s">
        <v>308</v>
      </c>
      <c r="C8" t="s">
        <v>308</v>
      </c>
      <c r="D8" t="s">
        <v>8</v>
      </c>
      <c r="E8" t="s">
        <v>1224</v>
      </c>
      <c r="F8" t="s">
        <v>1229</v>
      </c>
      <c r="G8" t="str">
        <f t="shared" si="0"/>
        <v>new HoloCard("Noctowl", Pokedex.Noctowl, HoloRarity.HGSS_COSMOS_HOLO, Types.Colorless, Sets.HeartGold_SoulSilver, 8),</v>
      </c>
    </row>
    <row r="9" spans="1:7" x14ac:dyDescent="0.3">
      <c r="A9">
        <v>9</v>
      </c>
      <c r="B9" t="s">
        <v>239</v>
      </c>
      <c r="C9" t="s">
        <v>239</v>
      </c>
      <c r="D9" t="s">
        <v>3</v>
      </c>
      <c r="E9" t="s">
        <v>1224</v>
      </c>
      <c r="F9" t="s">
        <v>1229</v>
      </c>
      <c r="G9" t="str">
        <f t="shared" si="0"/>
        <v>new HoloCard("Quagsire", Pokedex.Quagsire, HoloRarity.HGSS_COSMOS_HOLO, Types.Water, Sets.HeartGold_SoulSilver, 9),</v>
      </c>
    </row>
    <row r="10" spans="1:7" x14ac:dyDescent="0.3">
      <c r="A10">
        <v>10</v>
      </c>
      <c r="B10" t="s">
        <v>120</v>
      </c>
      <c r="C10" t="s">
        <v>120</v>
      </c>
      <c r="D10" t="s">
        <v>11</v>
      </c>
      <c r="E10" t="s">
        <v>1224</v>
      </c>
      <c r="F10" t="s">
        <v>1229</v>
      </c>
      <c r="G10" t="str">
        <f t="shared" si="0"/>
        <v>new HoloCard("Raichu", Pokedex.Raichu, HoloRarity.HGSS_COSMOS_HOLO, Types.Lightning, Sets.HeartGold_SoulSilver, 10),</v>
      </c>
    </row>
    <row r="11" spans="1:7" x14ac:dyDescent="0.3">
      <c r="A11">
        <v>11</v>
      </c>
      <c r="B11" t="s">
        <v>330</v>
      </c>
      <c r="C11" t="s">
        <v>330</v>
      </c>
      <c r="D11" t="s">
        <v>22</v>
      </c>
      <c r="E11" t="s">
        <v>1224</v>
      </c>
      <c r="F11" t="s">
        <v>1229</v>
      </c>
      <c r="G11" t="str">
        <f t="shared" si="0"/>
        <v>new HoloCard("Shuckle", Pokedex.Shuckle, HoloRarity.HGSS_COSMOS_HOLO, Types.Grass, Sets.HeartGold_SoulSilver, 11),</v>
      </c>
    </row>
    <row r="12" spans="1:7" x14ac:dyDescent="0.3">
      <c r="A12">
        <v>12</v>
      </c>
      <c r="B12" t="s">
        <v>163</v>
      </c>
      <c r="C12" t="s">
        <v>163</v>
      </c>
      <c r="D12" t="s">
        <v>1</v>
      </c>
      <c r="E12" t="s">
        <v>1224</v>
      </c>
      <c r="F12" t="s">
        <v>1229</v>
      </c>
      <c r="G12" t="str">
        <f t="shared" si="0"/>
        <v>new HoloCard("Slowking", Pokedex.Slowking, HoloRarity.HGSS_COSMOS_HOLO, Types.Psychic, Sets.HeartGold_SoulSilver, 12),</v>
      </c>
    </row>
    <row r="13" spans="1:7" x14ac:dyDescent="0.3">
      <c r="A13">
        <v>13</v>
      </c>
      <c r="B13" t="s">
        <v>309</v>
      </c>
      <c r="C13" t="s">
        <v>309</v>
      </c>
      <c r="D13" t="s">
        <v>1</v>
      </c>
      <c r="E13" t="s">
        <v>1224</v>
      </c>
      <c r="F13" t="s">
        <v>1229</v>
      </c>
      <c r="G13" t="str">
        <f t="shared" si="0"/>
        <v>new HoloCard("Wobbuffet", Pokedex.Wobbuffet, HoloRarity.HGSS_COSMOS_HOLO, Types.Psychic, Sets.HeartGold_SoulSilver, 13),</v>
      </c>
    </row>
    <row r="14" spans="1:7" x14ac:dyDescent="0.3">
      <c r="A14">
        <v>1</v>
      </c>
      <c r="B14" t="s">
        <v>435</v>
      </c>
      <c r="C14" t="s">
        <v>435</v>
      </c>
      <c r="D14" t="s">
        <v>1</v>
      </c>
      <c r="E14" t="s">
        <v>1225</v>
      </c>
      <c r="F14" t="s">
        <v>1229</v>
      </c>
      <c r="G14" t="str">
        <f t="shared" si="0"/>
        <v>new HoloCard("Jirachi", Pokedex.Jirachi, HoloRarity.HGSS_COSMOS_HOLO, Types.Psychic, Sets.Unleashed, 1),</v>
      </c>
    </row>
    <row r="15" spans="1:7" x14ac:dyDescent="0.3">
      <c r="A15">
        <v>2</v>
      </c>
      <c r="B15" t="s">
        <v>905</v>
      </c>
      <c r="C15" t="s">
        <v>905</v>
      </c>
      <c r="D15" t="s">
        <v>5</v>
      </c>
      <c r="E15" t="s">
        <v>1225</v>
      </c>
      <c r="F15" t="s">
        <v>1229</v>
      </c>
      <c r="G15" t="str">
        <f t="shared" si="0"/>
        <v>new HoloCard("Magmortar", Pokedex.Magmortar, HoloRarity.HGSS_COSMOS_HOLO, Types.Fire, Sets.Unleashed, 2),</v>
      </c>
    </row>
    <row r="16" spans="1:7" x14ac:dyDescent="0.3">
      <c r="A16">
        <v>3</v>
      </c>
      <c r="B16" t="s">
        <v>889</v>
      </c>
      <c r="C16" t="s">
        <v>889</v>
      </c>
      <c r="D16" t="s">
        <v>3</v>
      </c>
      <c r="E16" t="s">
        <v>1225</v>
      </c>
      <c r="F16" t="s">
        <v>1229</v>
      </c>
      <c r="G16" t="str">
        <f t="shared" si="0"/>
        <v>new HoloCard("Manaphy", Pokedex.Manaphy, HoloRarity.HGSS_COSMOS_HOLO, Types.Water, Sets.Unleashed, 3),</v>
      </c>
    </row>
    <row r="17" spans="1:7" x14ac:dyDescent="0.3">
      <c r="A17">
        <v>4</v>
      </c>
      <c r="B17" t="s">
        <v>437</v>
      </c>
      <c r="C17" t="s">
        <v>437</v>
      </c>
      <c r="D17" t="s">
        <v>1</v>
      </c>
      <c r="E17" t="s">
        <v>1225</v>
      </c>
      <c r="F17" t="s">
        <v>1229</v>
      </c>
      <c r="G17" t="str">
        <f t="shared" si="0"/>
        <v>new HoloCard("Metagross", Pokedex.Metagross, HoloRarity.HGSS_COSMOS_HOLO, Types.Psychic, Sets.Unleashed, 4),</v>
      </c>
    </row>
    <row r="18" spans="1:7" x14ac:dyDescent="0.3">
      <c r="A18">
        <v>5</v>
      </c>
      <c r="B18" t="s">
        <v>890</v>
      </c>
      <c r="C18" t="s">
        <v>890</v>
      </c>
      <c r="D18" t="s">
        <v>1</v>
      </c>
      <c r="E18" t="s">
        <v>1225</v>
      </c>
      <c r="F18" t="s">
        <v>1229</v>
      </c>
      <c r="G18" t="str">
        <f t="shared" si="0"/>
        <v>new HoloCard("Mismagius", Pokedex.Mismagius, HoloRarity.HGSS_COSMOS_HOLO, Types.Psychic, Sets.Unleashed, 5),</v>
      </c>
    </row>
    <row r="19" spans="1:7" x14ac:dyDescent="0.3">
      <c r="A19">
        <v>6</v>
      </c>
      <c r="B19" t="s">
        <v>161</v>
      </c>
      <c r="C19" t="s">
        <v>161</v>
      </c>
      <c r="D19" t="s">
        <v>3</v>
      </c>
      <c r="E19" t="s">
        <v>1225</v>
      </c>
      <c r="F19" t="s">
        <v>1229</v>
      </c>
      <c r="G19" t="str">
        <f t="shared" si="0"/>
        <v>new HoloCard("Octillery", Pokedex.Octillery, HoloRarity.HGSS_COSMOS_HOLO, Types.Water, Sets.Unleashed, 6),</v>
      </c>
    </row>
    <row r="20" spans="1:7" x14ac:dyDescent="0.3">
      <c r="A20">
        <v>7</v>
      </c>
      <c r="B20" t="s">
        <v>176</v>
      </c>
      <c r="C20" t="s">
        <v>176</v>
      </c>
      <c r="D20" t="s">
        <v>3</v>
      </c>
      <c r="E20" t="s">
        <v>1225</v>
      </c>
      <c r="F20" t="s">
        <v>1229</v>
      </c>
      <c r="G20" t="str">
        <f t="shared" si="0"/>
        <v>new HoloCard("Politoed", Pokedex.Politoed, HoloRarity.HGSS_COSMOS_HOLO, Types.Water, Sets.Unleashed, 7),</v>
      </c>
    </row>
    <row r="21" spans="1:7" x14ac:dyDescent="0.3">
      <c r="A21">
        <v>8</v>
      </c>
      <c r="B21" t="s">
        <v>943</v>
      </c>
      <c r="C21" t="s">
        <v>943</v>
      </c>
      <c r="D21" t="s">
        <v>22</v>
      </c>
      <c r="E21" t="s">
        <v>1225</v>
      </c>
      <c r="F21" t="s">
        <v>1229</v>
      </c>
      <c r="G21" t="str">
        <f t="shared" si="0"/>
        <v>new HoloCard("Shaymin", Pokedex.Shaymin, HoloRarity.HGSS_COSMOS_HOLO, Types.Grass, Sets.Unleashed, 8),</v>
      </c>
    </row>
    <row r="22" spans="1:7" x14ac:dyDescent="0.3">
      <c r="A22">
        <v>9</v>
      </c>
      <c r="B22" t="s">
        <v>165</v>
      </c>
      <c r="C22" t="s">
        <v>165</v>
      </c>
      <c r="D22" t="s">
        <v>18</v>
      </c>
      <c r="E22" t="s">
        <v>1225</v>
      </c>
      <c r="F22" t="s">
        <v>1229</v>
      </c>
      <c r="G22" t="str">
        <f t="shared" si="0"/>
        <v>new HoloCard("Sudowoodo", Pokedex.Sudowoodo, HoloRarity.HGSS_COSMOS_HOLO, Types.Fighting, Sets.Unleashed, 9),</v>
      </c>
    </row>
    <row r="23" spans="1:7" x14ac:dyDescent="0.3">
      <c r="A23">
        <v>10</v>
      </c>
      <c r="B23" t="s">
        <v>896</v>
      </c>
      <c r="C23" t="s">
        <v>896</v>
      </c>
      <c r="D23" t="s">
        <v>22</v>
      </c>
      <c r="E23" t="s">
        <v>1225</v>
      </c>
      <c r="F23" t="s">
        <v>1229</v>
      </c>
      <c r="G23" t="str">
        <f t="shared" si="0"/>
        <v>new HoloCard("Torterra", Pokedex.Torterra, HoloRarity.HGSS_COSMOS_HOLO, Types.Grass, Sets.Unleashed, 10),</v>
      </c>
    </row>
    <row r="24" spans="1:7" x14ac:dyDescent="0.3">
      <c r="A24">
        <v>11</v>
      </c>
      <c r="B24" t="s">
        <v>179</v>
      </c>
      <c r="C24" t="s">
        <v>179</v>
      </c>
      <c r="D24" t="s">
        <v>1</v>
      </c>
      <c r="E24" t="s">
        <v>1225</v>
      </c>
      <c r="F24" t="s">
        <v>1229</v>
      </c>
      <c r="G24" t="str">
        <f t="shared" si="0"/>
        <v>new HoloCard("Xatu", Pokedex.Xatu, HoloRarity.HGSS_COSMOS_HOLO, Types.Psychic, Sets.Unleashed, 11),</v>
      </c>
    </row>
    <row r="25" spans="1:7" x14ac:dyDescent="0.3">
      <c r="A25">
        <v>1</v>
      </c>
      <c r="B25" t="s">
        <v>153</v>
      </c>
      <c r="C25" t="s">
        <v>153</v>
      </c>
      <c r="D25" t="s">
        <v>22</v>
      </c>
      <c r="E25" t="s">
        <v>1226</v>
      </c>
      <c r="F25" t="s">
        <v>1229</v>
      </c>
      <c r="G25" t="str">
        <f t="shared" si="0"/>
        <v>new HoloCard("Bellossom", Pokedex.Bellossom, HoloRarity.HGSS_COSMOS_HOLO, Types.Grass, Sets.Undaunted, 1),</v>
      </c>
    </row>
    <row r="26" spans="1:7" x14ac:dyDescent="0.3">
      <c r="A26">
        <v>2</v>
      </c>
      <c r="B26" t="s">
        <v>156</v>
      </c>
      <c r="C26" t="s">
        <v>156</v>
      </c>
      <c r="D26" t="s">
        <v>1</v>
      </c>
      <c r="E26" t="s">
        <v>1226</v>
      </c>
      <c r="F26" t="s">
        <v>1229</v>
      </c>
      <c r="G26" t="str">
        <f t="shared" si="0"/>
        <v>new HoloCard("Espeon", Pokedex.Espeon, HoloRarity.HGSS_COSMOS_HOLO, Types.Psychic, Sets.Undaunted, 2),</v>
      </c>
    </row>
    <row r="27" spans="1:7" x14ac:dyDescent="0.3">
      <c r="A27">
        <v>3</v>
      </c>
      <c r="B27" t="s">
        <v>172</v>
      </c>
      <c r="C27" t="s">
        <v>172</v>
      </c>
      <c r="D27" t="s">
        <v>143</v>
      </c>
      <c r="E27" t="s">
        <v>1226</v>
      </c>
      <c r="F27" t="s">
        <v>1229</v>
      </c>
      <c r="G27" t="str">
        <f t="shared" si="0"/>
        <v>new HoloCard("Forretress", Pokedex.Forretress, HoloRarity.HGSS_COSMOS_HOLO, Types.Metal, Sets.Undaunted, 3),</v>
      </c>
    </row>
    <row r="28" spans="1:7" x14ac:dyDescent="0.3">
      <c r="A28">
        <v>4</v>
      </c>
      <c r="B28" t="s">
        <v>931</v>
      </c>
      <c r="C28" t="s">
        <v>931</v>
      </c>
      <c r="D28" t="s">
        <v>18</v>
      </c>
      <c r="E28" t="s">
        <v>1226</v>
      </c>
      <c r="F28" t="s">
        <v>1229</v>
      </c>
      <c r="G28" t="str">
        <f t="shared" si="0"/>
        <v>new HoloCard("Gliscor", Pokedex.Gliscor, HoloRarity.HGSS_COSMOS_HOLO, Types.Fighting, Sets.Undaunted, 4),</v>
      </c>
    </row>
    <row r="29" spans="1:7" x14ac:dyDescent="0.3">
      <c r="A29">
        <v>5</v>
      </c>
      <c r="B29" t="s">
        <v>157</v>
      </c>
      <c r="C29" t="s">
        <v>157</v>
      </c>
      <c r="D29" t="s">
        <v>146</v>
      </c>
      <c r="E29" t="s">
        <v>1226</v>
      </c>
      <c r="F29" t="s">
        <v>1229</v>
      </c>
      <c r="G29" t="str">
        <f t="shared" si="0"/>
        <v>new HoloCard("Houndoom", Pokedex.Houndoom, HoloRarity.HGSS_COSMOS_HOLO, Types.Darkness, Sets.Undaunted, 5),</v>
      </c>
    </row>
    <row r="30" spans="1:7" x14ac:dyDescent="0.3">
      <c r="A30">
        <v>6</v>
      </c>
      <c r="B30" t="s">
        <v>174</v>
      </c>
      <c r="C30" t="s">
        <v>174</v>
      </c>
      <c r="D30" t="s">
        <v>5</v>
      </c>
      <c r="E30" t="s">
        <v>1226</v>
      </c>
      <c r="F30" t="s">
        <v>1229</v>
      </c>
      <c r="G30" t="str">
        <f t="shared" si="0"/>
        <v>new HoloCard("Magcargo", Pokedex.Magcargo, HoloRarity.HGSS_COSMOS_HOLO, Types.Fire, Sets.Undaunted, 6),</v>
      </c>
    </row>
    <row r="31" spans="1:7" x14ac:dyDescent="0.3">
      <c r="A31">
        <v>7</v>
      </c>
      <c r="B31" t="s">
        <v>162</v>
      </c>
      <c r="C31" t="s">
        <v>162</v>
      </c>
      <c r="D31" t="s">
        <v>143</v>
      </c>
      <c r="E31" t="s">
        <v>1226</v>
      </c>
      <c r="F31" t="s">
        <v>1229</v>
      </c>
      <c r="G31" t="str">
        <f t="shared" si="0"/>
        <v>new HoloCard("Scizor", Pokedex.Scizor, HoloRarity.HGSS_COSMOS_HOLO, Types.Metal, Sets.Undaunted, 7),</v>
      </c>
    </row>
    <row r="32" spans="1:7" x14ac:dyDescent="0.3">
      <c r="A32">
        <v>8</v>
      </c>
      <c r="B32" t="s">
        <v>266</v>
      </c>
      <c r="C32" t="s">
        <v>266</v>
      </c>
      <c r="D32" t="s">
        <v>8</v>
      </c>
      <c r="E32" t="s">
        <v>1226</v>
      </c>
      <c r="F32" t="s">
        <v>1229</v>
      </c>
      <c r="G32" t="str">
        <f t="shared" si="0"/>
        <v>new HoloCard("Smeargle", Pokedex.Smeargle, HoloRarity.HGSS_COSMOS_HOLO, Types.Colorless, Sets.Undaunted, 8),</v>
      </c>
    </row>
    <row r="33" spans="1:7" x14ac:dyDescent="0.3">
      <c r="A33">
        <v>9</v>
      </c>
      <c r="B33" t="s">
        <v>921</v>
      </c>
      <c r="C33" t="s">
        <v>921</v>
      </c>
      <c r="D33" t="s">
        <v>8</v>
      </c>
      <c r="E33" t="s">
        <v>1226</v>
      </c>
      <c r="F33" t="s">
        <v>1229</v>
      </c>
      <c r="G33" t="str">
        <f t="shared" si="0"/>
        <v>new HoloCard("Togekiss", Pokedex.Togekiss, HoloRarity.HGSS_COSMOS_HOLO, Types.Colorless, Sets.Undaunted, 9),</v>
      </c>
    </row>
    <row r="34" spans="1:7" x14ac:dyDescent="0.3">
      <c r="A34">
        <v>10</v>
      </c>
      <c r="B34" t="s">
        <v>168</v>
      </c>
      <c r="C34" t="s">
        <v>168</v>
      </c>
      <c r="D34" t="s">
        <v>146</v>
      </c>
      <c r="E34" t="s">
        <v>1226</v>
      </c>
      <c r="F34" t="s">
        <v>1229</v>
      </c>
      <c r="G34" t="str">
        <f t="shared" si="0"/>
        <v>new HoloCard("Umbreon", Pokedex.Umbreon, HoloRarity.HGSS_COSMOS_HOLO, Types.Darkness, Sets.Undaunted, 10),</v>
      </c>
    </row>
    <row r="35" spans="1:7" x14ac:dyDescent="0.3">
      <c r="A35">
        <v>1</v>
      </c>
      <c r="B35" t="s">
        <v>371</v>
      </c>
      <c r="C35" t="s">
        <v>371</v>
      </c>
      <c r="D35" t="s">
        <v>143</v>
      </c>
      <c r="E35" t="s">
        <v>1227</v>
      </c>
      <c r="F35" t="s">
        <v>1229</v>
      </c>
      <c r="G35" t="str">
        <f t="shared" si="0"/>
        <v>new HoloCard("Aggron", Pokedex.Aggron, HoloRarity.HGSS_COSMOS_HOLO, Types.Metal, Sets.Triumphant, 1),</v>
      </c>
    </row>
    <row r="36" spans="1:7" x14ac:dyDescent="0.3">
      <c r="A36">
        <v>2</v>
      </c>
      <c r="B36" t="s">
        <v>403</v>
      </c>
      <c r="C36" t="s">
        <v>403</v>
      </c>
      <c r="D36" t="s">
        <v>8</v>
      </c>
      <c r="E36" t="s">
        <v>1227</v>
      </c>
      <c r="F36" t="s">
        <v>1229</v>
      </c>
      <c r="G36" t="str">
        <f t="shared" si="0"/>
        <v>new HoloCard("Altaria", Pokedex.Altaria, HoloRarity.HGSS_COSMOS_HOLO, Types.Colorless, Sets.Triumphant, 2),</v>
      </c>
    </row>
    <row r="37" spans="1:7" x14ac:dyDescent="0.3">
      <c r="A37">
        <v>3</v>
      </c>
      <c r="B37" t="s">
        <v>439</v>
      </c>
      <c r="C37" t="s">
        <v>439</v>
      </c>
      <c r="D37" t="s">
        <v>1</v>
      </c>
      <c r="E37" t="s">
        <v>1227</v>
      </c>
      <c r="F37" t="s">
        <v>1229</v>
      </c>
      <c r="G37" t="str">
        <f t="shared" si="0"/>
        <v>new HoloCard("Celebi", Pokedex.Celebi, HoloRarity.HGSS_COSMOS_HOLO, Types.Psychic, Sets.Triumphant, 3),</v>
      </c>
    </row>
    <row r="38" spans="1:7" x14ac:dyDescent="0.3">
      <c r="A38">
        <v>4</v>
      </c>
      <c r="B38" t="s">
        <v>1045</v>
      </c>
      <c r="C38" t="s">
        <v>1045</v>
      </c>
      <c r="D38" t="s">
        <v>146</v>
      </c>
      <c r="E38" t="s">
        <v>1227</v>
      </c>
      <c r="F38" t="s">
        <v>1229</v>
      </c>
      <c r="G38" t="str">
        <f t="shared" si="0"/>
        <v>new HoloCard("Drapion", Pokedex.Drapion, HoloRarity.HGSS_COSMOS_HOLO, Types.Darkness, Sets.Triumphant, 4),</v>
      </c>
    </row>
    <row r="39" spans="1:7" x14ac:dyDescent="0.3">
      <c r="A39">
        <v>5</v>
      </c>
      <c r="B39" t="s">
        <v>933</v>
      </c>
      <c r="C39" t="s">
        <v>933</v>
      </c>
      <c r="D39" t="s">
        <v>3</v>
      </c>
      <c r="E39" t="s">
        <v>1227</v>
      </c>
      <c r="F39" t="s">
        <v>1229</v>
      </c>
      <c r="G39" t="str">
        <f t="shared" si="0"/>
        <v>new HoloCard("Mamoswine", Pokedex.Mamoswine, HoloRarity.HGSS_COSMOS_HOLO, Types.Water, Sets.Triumphant, 5),</v>
      </c>
    </row>
    <row r="40" spans="1:7" x14ac:dyDescent="0.3">
      <c r="A40">
        <v>6</v>
      </c>
      <c r="B40" t="s">
        <v>37</v>
      </c>
      <c r="C40" t="s">
        <v>37</v>
      </c>
      <c r="D40" t="s">
        <v>18</v>
      </c>
      <c r="E40" t="s">
        <v>1227</v>
      </c>
      <c r="F40" t="s">
        <v>1229</v>
      </c>
      <c r="G40" t="str">
        <f t="shared" si="0"/>
        <v>new HoloCard("Nidoking", Pokedex.Nidoking, HoloRarity.HGSS_COSMOS_HOLO, Types.Fighting, Sets.Triumphant, 6),</v>
      </c>
    </row>
    <row r="41" spans="1:7" x14ac:dyDescent="0.3">
      <c r="A41">
        <v>7</v>
      </c>
      <c r="B41" t="s">
        <v>918</v>
      </c>
      <c r="C41" t="s">
        <v>922</v>
      </c>
      <c r="D41" t="s">
        <v>8</v>
      </c>
      <c r="E41" t="s">
        <v>1227</v>
      </c>
      <c r="F41" t="s">
        <v>1229</v>
      </c>
      <c r="G41" t="str">
        <f t="shared" si="0"/>
        <v>new HoloCard("Porygon-Z", Pokedex.Porygon_Z, HoloRarity.HGSS_COSMOS_HOLO, Types.Colorless, Sets.Triumphant, 7),</v>
      </c>
    </row>
    <row r="42" spans="1:7" x14ac:dyDescent="0.3">
      <c r="A42">
        <v>8</v>
      </c>
      <c r="B42" t="s">
        <v>66</v>
      </c>
      <c r="C42" t="s">
        <v>66</v>
      </c>
      <c r="D42" t="s">
        <v>5</v>
      </c>
      <c r="E42" t="s">
        <v>1227</v>
      </c>
      <c r="F42" t="s">
        <v>1229</v>
      </c>
      <c r="G42" t="str">
        <f t="shared" si="0"/>
        <v>new HoloCard("Rapidash", Pokedex.Rapidash, HoloRarity.HGSS_COSMOS_HOLO, Types.Fire, Sets.Triumphant, 8),</v>
      </c>
    </row>
    <row r="43" spans="1:7" x14ac:dyDescent="0.3">
      <c r="A43">
        <v>9</v>
      </c>
      <c r="B43" t="s">
        <v>398</v>
      </c>
      <c r="C43" t="s">
        <v>398</v>
      </c>
      <c r="D43" t="s">
        <v>18</v>
      </c>
      <c r="E43" t="s">
        <v>1227</v>
      </c>
      <c r="F43" t="s">
        <v>1229</v>
      </c>
      <c r="G43" t="str">
        <f t="shared" si="0"/>
        <v>new HoloCard("Solrock", Pokedex.Solrock, HoloRarity.HGSS_COSMOS_HOLO, Types.Fighting, Sets.Triumphant, 9),</v>
      </c>
    </row>
    <row r="44" spans="1:7" x14ac:dyDescent="0.3">
      <c r="A44">
        <v>10</v>
      </c>
      <c r="B44" t="s">
        <v>936</v>
      </c>
      <c r="C44" t="s">
        <v>936</v>
      </c>
      <c r="D44" t="s">
        <v>1</v>
      </c>
      <c r="E44" t="s">
        <v>1227</v>
      </c>
      <c r="F44" t="s">
        <v>1229</v>
      </c>
      <c r="G44" t="str">
        <f t="shared" si="0"/>
        <v>new HoloCard("Spiritomb", Pokedex.Spiritomb, HoloRarity.HGSS_COSMOS_HOLO, Types.Psychic, Sets.Triumphant, 10),</v>
      </c>
    </row>
    <row r="45" spans="1:7" x14ac:dyDescent="0.3">
      <c r="A45">
        <v>11</v>
      </c>
      <c r="B45" t="s">
        <v>340</v>
      </c>
      <c r="C45" t="s">
        <v>340</v>
      </c>
      <c r="D45" t="s">
        <v>22</v>
      </c>
      <c r="E45" t="s">
        <v>1227</v>
      </c>
      <c r="F45" t="s">
        <v>1229</v>
      </c>
      <c r="G45" t="str">
        <f t="shared" si="0"/>
        <v>new HoloCard("Venomoth", Pokedex.Venomoth, HoloRarity.HGSS_COSMOS_HOLO, Types.Grass, Sets.Triumphant, 11),</v>
      </c>
    </row>
    <row r="46" spans="1:7" x14ac:dyDescent="0.3">
      <c r="A46">
        <v>12</v>
      </c>
      <c r="B46" t="s">
        <v>169</v>
      </c>
      <c r="C46" t="s">
        <v>169</v>
      </c>
      <c r="D46" t="s">
        <v>22</v>
      </c>
      <c r="E46" t="s">
        <v>1227</v>
      </c>
      <c r="F46" t="s">
        <v>1229</v>
      </c>
      <c r="G46" t="str">
        <f t="shared" si="0"/>
        <v>new HoloCard("Victreebel", Pokedex.Victreebel, HoloRarity.HGSS_COSMOS_HOLO, Types.Grass, Sets.Triumphant, 12),</v>
      </c>
    </row>
    <row r="47" spans="1:7" x14ac:dyDescent="0.3">
      <c r="A47">
        <v>1</v>
      </c>
      <c r="B47" t="s">
        <v>132</v>
      </c>
      <c r="C47" t="s">
        <v>132</v>
      </c>
      <c r="D47" t="s">
        <v>8</v>
      </c>
      <c r="E47" t="s">
        <v>1228</v>
      </c>
      <c r="F47" t="s">
        <v>1229</v>
      </c>
      <c r="G47" t="str">
        <f t="shared" si="0"/>
        <v>new HoloCard("Clefable", Pokedex.Clefable, HoloRarity.HGSS_COSMOS_HOLO, Types.Colorless, Sets.Call_of_Legends, 1),</v>
      </c>
    </row>
    <row r="48" spans="1:7" x14ac:dyDescent="0.3">
      <c r="A48">
        <v>2</v>
      </c>
      <c r="B48" t="s">
        <v>456</v>
      </c>
      <c r="C48" t="s">
        <v>456</v>
      </c>
      <c r="D48" t="s">
        <v>1</v>
      </c>
      <c r="E48" t="s">
        <v>1228</v>
      </c>
      <c r="F48" t="s">
        <v>1229</v>
      </c>
      <c r="G48" t="str">
        <f t="shared" si="0"/>
        <v>new HoloCard("Deoxys", Pokedex.Deoxys, HoloRarity.HGSS_COSMOS_HOLO, Types.Psychic, Sets.Call_of_Legends, 2),</v>
      </c>
    </row>
    <row r="49" spans="1:7" x14ac:dyDescent="0.3">
      <c r="A49">
        <v>3</v>
      </c>
      <c r="B49" t="s">
        <v>881</v>
      </c>
      <c r="C49" t="s">
        <v>881</v>
      </c>
      <c r="D49" t="s">
        <v>143</v>
      </c>
      <c r="E49" t="s">
        <v>1228</v>
      </c>
      <c r="F49" t="s">
        <v>1229</v>
      </c>
      <c r="G49" t="str">
        <f t="shared" si="0"/>
        <v>new HoloCard("Dialga", Pokedex.Dialga, HoloRarity.HGSS_COSMOS_HOLO, Types.Metal, Sets.Call_of_Legends, 3),</v>
      </c>
    </row>
    <row r="50" spans="1:7" x14ac:dyDescent="0.3">
      <c r="A50">
        <v>4</v>
      </c>
      <c r="B50" t="s">
        <v>156</v>
      </c>
      <c r="C50" t="s">
        <v>156</v>
      </c>
      <c r="D50" t="s">
        <v>1</v>
      </c>
      <c r="E50" t="s">
        <v>1228</v>
      </c>
      <c r="F50" t="s">
        <v>1229</v>
      </c>
      <c r="G50" t="str">
        <f t="shared" si="0"/>
        <v>new HoloCard("Espeon", Pokedex.Espeon, HoloRarity.HGSS_COSMOS_HOLO, Types.Psychic, Sets.Call_of_Legends, 4),</v>
      </c>
    </row>
    <row r="51" spans="1:7" x14ac:dyDescent="0.3">
      <c r="A51">
        <v>5</v>
      </c>
      <c r="B51" t="s">
        <v>172</v>
      </c>
      <c r="C51" t="s">
        <v>172</v>
      </c>
      <c r="D51" t="s">
        <v>143</v>
      </c>
      <c r="E51" t="s">
        <v>1228</v>
      </c>
      <c r="F51" t="s">
        <v>1229</v>
      </c>
      <c r="G51" t="str">
        <f t="shared" si="0"/>
        <v>new HoloCard("Forretress", Pokedex.Forretress, HoloRarity.HGSS_COSMOS_HOLO, Types.Metal, Sets.Call_of_Legends, 5),</v>
      </c>
    </row>
    <row r="52" spans="1:7" x14ac:dyDescent="0.3">
      <c r="A52">
        <v>6</v>
      </c>
      <c r="B52" t="s">
        <v>431</v>
      </c>
      <c r="C52" t="s">
        <v>431</v>
      </c>
      <c r="D52" t="s">
        <v>18</v>
      </c>
      <c r="E52" t="s">
        <v>1228</v>
      </c>
      <c r="F52" t="s">
        <v>1229</v>
      </c>
      <c r="G52" t="str">
        <f t="shared" si="0"/>
        <v>new HoloCard("Groudon", Pokedex.Groudon, HoloRarity.HGSS_COSMOS_HOLO, Types.Fighting, Sets.Call_of_Legends, 6),</v>
      </c>
    </row>
    <row r="53" spans="1:7" x14ac:dyDescent="0.3">
      <c r="A53">
        <v>7</v>
      </c>
      <c r="B53" t="s">
        <v>16</v>
      </c>
      <c r="C53" t="s">
        <v>16</v>
      </c>
      <c r="D53" t="s">
        <v>3</v>
      </c>
      <c r="E53" t="s">
        <v>1228</v>
      </c>
      <c r="F53" t="s">
        <v>1229</v>
      </c>
      <c r="G53" t="str">
        <f t="shared" si="0"/>
        <v>new HoloCard("Gyarados", Pokedex.Gyarados, HoloRarity.HGSS_COSMOS_HOLO, Types.Water, Sets.Call_of_Legends, 7),</v>
      </c>
    </row>
    <row r="54" spans="1:7" x14ac:dyDescent="0.3">
      <c r="A54">
        <v>8</v>
      </c>
      <c r="B54" t="s">
        <v>254</v>
      </c>
      <c r="C54" t="s">
        <v>254</v>
      </c>
      <c r="D54" t="s">
        <v>18</v>
      </c>
      <c r="E54" t="s">
        <v>1228</v>
      </c>
      <c r="F54" t="s">
        <v>1229</v>
      </c>
      <c r="G54" t="str">
        <f t="shared" si="0"/>
        <v>new HoloCard("Hitmontop", Pokedex.Hitmontop, HoloRarity.HGSS_COSMOS_HOLO, Types.Fighting, Sets.Call_of_Legends, 8),</v>
      </c>
    </row>
    <row r="55" spans="1:7" x14ac:dyDescent="0.3">
      <c r="A55">
        <v>9</v>
      </c>
      <c r="B55" t="s">
        <v>460</v>
      </c>
      <c r="C55" t="s">
        <v>462</v>
      </c>
      <c r="D55" t="s">
        <v>5</v>
      </c>
      <c r="E55" t="s">
        <v>1228</v>
      </c>
      <c r="F55" t="s">
        <v>1229</v>
      </c>
      <c r="G55" t="str">
        <f t="shared" si="0"/>
        <v>new HoloCard("Ho-Oh", Pokedex.Ho_Oh, HoloRarity.HGSS_COSMOS_HOLO, Types.Fire, Sets.Call_of_Legends, 9),</v>
      </c>
    </row>
    <row r="56" spans="1:7" x14ac:dyDescent="0.3">
      <c r="A56">
        <v>10</v>
      </c>
      <c r="B56" t="s">
        <v>157</v>
      </c>
      <c r="C56" t="s">
        <v>157</v>
      </c>
      <c r="D56" t="s">
        <v>146</v>
      </c>
      <c r="E56" t="s">
        <v>1228</v>
      </c>
      <c r="F56" t="s">
        <v>1229</v>
      </c>
      <c r="G56" t="str">
        <f t="shared" si="0"/>
        <v>new HoloCard("Houndoom", Pokedex.Houndoom, HoloRarity.HGSS_COSMOS_HOLO, Types.Darkness, Sets.Call_of_Legends, 10),</v>
      </c>
    </row>
    <row r="57" spans="1:7" x14ac:dyDescent="0.3">
      <c r="A57">
        <v>11</v>
      </c>
      <c r="B57" t="s">
        <v>435</v>
      </c>
      <c r="C57" t="s">
        <v>435</v>
      </c>
      <c r="D57" t="s">
        <v>1</v>
      </c>
      <c r="E57" t="s">
        <v>1228</v>
      </c>
      <c r="F57" t="s">
        <v>1229</v>
      </c>
      <c r="G57" t="str">
        <f t="shared" si="0"/>
        <v>new HoloCard("Jirachi", Pokedex.Jirachi, HoloRarity.HGSS_COSMOS_HOLO, Types.Psychic, Sets.Call_of_Legends, 11),</v>
      </c>
    </row>
    <row r="58" spans="1:7" x14ac:dyDescent="0.3">
      <c r="A58">
        <v>12</v>
      </c>
      <c r="B58" t="s">
        <v>427</v>
      </c>
      <c r="C58" t="s">
        <v>427</v>
      </c>
      <c r="D58" t="s">
        <v>3</v>
      </c>
      <c r="E58" t="s">
        <v>1228</v>
      </c>
      <c r="F58" t="s">
        <v>1229</v>
      </c>
      <c r="G58" t="str">
        <f t="shared" si="0"/>
        <v>new HoloCard("Kyogre", Pokedex.Kyogre, HoloRarity.HGSS_COSMOS_HOLO, Types.Water, Sets.Call_of_Legends, 12),</v>
      </c>
    </row>
    <row r="59" spans="1:7" x14ac:dyDescent="0.3">
      <c r="A59">
        <v>13</v>
      </c>
      <c r="B59" t="s">
        <v>925</v>
      </c>
      <c r="C59" t="s">
        <v>925</v>
      </c>
      <c r="D59" t="s">
        <v>22</v>
      </c>
      <c r="E59" t="s">
        <v>1228</v>
      </c>
      <c r="F59" t="s">
        <v>1229</v>
      </c>
      <c r="G59" t="str">
        <f t="shared" si="0"/>
        <v>new HoloCard("Leafeon", Pokedex.Leafeon, HoloRarity.HGSS_COSMOS_HOLO, Types.Grass, Sets.Call_of_Legends, 13),</v>
      </c>
    </row>
    <row r="60" spans="1:7" x14ac:dyDescent="0.3">
      <c r="A60">
        <v>14</v>
      </c>
      <c r="B60" t="s">
        <v>886</v>
      </c>
      <c r="C60" t="s">
        <v>886</v>
      </c>
      <c r="D60" t="s">
        <v>18</v>
      </c>
      <c r="E60" t="s">
        <v>1228</v>
      </c>
      <c r="F60" t="s">
        <v>1229</v>
      </c>
      <c r="G60" t="str">
        <f t="shared" si="0"/>
        <v>new HoloCard("Lucario", Pokedex.Lucario, HoloRarity.HGSS_COSMOS_HOLO, Types.Fighting, Sets.Call_of_Legends, 14),</v>
      </c>
    </row>
    <row r="61" spans="1:7" x14ac:dyDescent="0.3">
      <c r="A61">
        <v>15</v>
      </c>
      <c r="B61" t="s">
        <v>461</v>
      </c>
      <c r="C61" t="s">
        <v>461</v>
      </c>
      <c r="D61" t="s">
        <v>3</v>
      </c>
      <c r="E61" t="s">
        <v>1228</v>
      </c>
      <c r="F61" t="s">
        <v>1229</v>
      </c>
      <c r="G61" t="str">
        <f t="shared" si="0"/>
        <v>new HoloCard("Lugia", Pokedex.Lugia, HoloRarity.HGSS_COSMOS_HOLO, Types.Water, Sets.Call_of_Legends, 15),</v>
      </c>
    </row>
    <row r="62" spans="1:7" x14ac:dyDescent="0.3">
      <c r="A62">
        <v>16</v>
      </c>
      <c r="B62" t="s">
        <v>905</v>
      </c>
      <c r="C62" t="s">
        <v>905</v>
      </c>
      <c r="D62" t="s">
        <v>5</v>
      </c>
      <c r="E62" t="s">
        <v>1228</v>
      </c>
      <c r="F62" t="s">
        <v>1229</v>
      </c>
      <c r="G62" t="str">
        <f t="shared" si="0"/>
        <v>new HoloCard("Magmortar", Pokedex.Magmortar, HoloRarity.HGSS_COSMOS_HOLO, Types.Fire, Sets.Call_of_Legends, 16),</v>
      </c>
    </row>
    <row r="63" spans="1:7" x14ac:dyDescent="0.3">
      <c r="A63">
        <v>17</v>
      </c>
      <c r="B63" t="s">
        <v>23</v>
      </c>
      <c r="C63" t="s">
        <v>23</v>
      </c>
      <c r="D63" t="s">
        <v>5</v>
      </c>
      <c r="E63" t="s">
        <v>1228</v>
      </c>
      <c r="F63" t="s">
        <v>1229</v>
      </c>
      <c r="G63" t="str">
        <f t="shared" si="0"/>
        <v>new HoloCard("Ninetales", Pokedex.Ninetales, HoloRarity.HGSS_COSMOS_HOLO, Types.Fire, Sets.Call_of_Legends, 17),</v>
      </c>
    </row>
    <row r="64" spans="1:7" x14ac:dyDescent="0.3">
      <c r="A64">
        <v>18</v>
      </c>
      <c r="B64" t="s">
        <v>917</v>
      </c>
      <c r="C64" t="s">
        <v>917</v>
      </c>
      <c r="D64" t="s">
        <v>11</v>
      </c>
      <c r="E64" t="s">
        <v>1228</v>
      </c>
      <c r="F64" t="s">
        <v>1229</v>
      </c>
      <c r="G64" t="str">
        <f t="shared" si="0"/>
        <v>new HoloCard("Pachirisu", Pokedex.Pachirisu, HoloRarity.HGSS_COSMOS_HOLO, Types.Lightning, Sets.Call_of_Legends, 18),</v>
      </c>
    </row>
    <row r="65" spans="1:7" x14ac:dyDescent="0.3">
      <c r="A65">
        <v>19</v>
      </c>
      <c r="B65" t="s">
        <v>891</v>
      </c>
      <c r="C65" t="s">
        <v>891</v>
      </c>
      <c r="D65" t="s">
        <v>3</v>
      </c>
      <c r="E65" t="s">
        <v>1228</v>
      </c>
      <c r="F65" t="s">
        <v>1229</v>
      </c>
      <c r="G65" t="str">
        <f t="shared" ref="G65:G68" si="1">"new HoloCard(""" &amp; B65 &amp; """, Pokedex." &amp; C65 &amp; ", HoloRarity." &amp; F65 &amp; ", Types." &amp; D65 &amp; ", Sets." &amp; E65 &amp; ", " &amp; A65 &amp; "),"</f>
        <v>new HoloCard("Palkia", Pokedex.Palkia, HoloRarity.HGSS_COSMOS_HOLO, Types.Water, Sets.Call_of_Legends, 19),</v>
      </c>
    </row>
    <row r="66" spans="1:7" x14ac:dyDescent="0.3">
      <c r="A66">
        <v>20</v>
      </c>
      <c r="B66" t="s">
        <v>457</v>
      </c>
      <c r="C66" t="s">
        <v>457</v>
      </c>
      <c r="D66" t="s">
        <v>8</v>
      </c>
      <c r="E66" t="s">
        <v>1228</v>
      </c>
      <c r="F66" t="s">
        <v>1229</v>
      </c>
      <c r="G66" t="str">
        <f t="shared" si="1"/>
        <v>new HoloCard("Rayquaza", Pokedex.Rayquaza, HoloRarity.HGSS_COSMOS_HOLO, Types.Colorless, Sets.Call_of_Legends, 20),</v>
      </c>
    </row>
    <row r="67" spans="1:7" x14ac:dyDescent="0.3">
      <c r="A67">
        <v>21</v>
      </c>
      <c r="B67" t="s">
        <v>266</v>
      </c>
      <c r="C67" t="s">
        <v>266</v>
      </c>
      <c r="D67" t="s">
        <v>8</v>
      </c>
      <c r="E67" t="s">
        <v>1228</v>
      </c>
      <c r="F67" t="s">
        <v>1229</v>
      </c>
      <c r="G67" t="str">
        <f t="shared" si="1"/>
        <v>new HoloCard("Smeargle", Pokedex.Smeargle, HoloRarity.HGSS_COSMOS_HOLO, Types.Colorless, Sets.Call_of_Legends, 21),</v>
      </c>
    </row>
    <row r="68" spans="1:7" x14ac:dyDescent="0.3">
      <c r="A68">
        <v>22</v>
      </c>
      <c r="B68" t="s">
        <v>168</v>
      </c>
      <c r="C68" t="s">
        <v>168</v>
      </c>
      <c r="D68" t="s">
        <v>146</v>
      </c>
      <c r="E68" t="s">
        <v>1228</v>
      </c>
      <c r="F68" t="s">
        <v>1229</v>
      </c>
      <c r="G68" t="str">
        <f t="shared" si="1"/>
        <v>new HoloCard("Umbreon", Pokedex.Umbreon, HoloRarity.HGSS_COSMOS_HOLO, Types.Darkness, Sets.Call_of_Legends, 22),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420C-29AE-47AA-B58F-A668E16E8C2F}">
  <dimension ref="A1:G60"/>
  <sheetViews>
    <sheetView topLeftCell="A47" workbookViewId="0">
      <selection activeCell="I68" sqref="I68"/>
    </sheetView>
  </sheetViews>
  <sheetFormatPr defaultRowHeight="14.4" x14ac:dyDescent="0.3"/>
  <sheetData>
    <row r="1" spans="1:7" x14ac:dyDescent="0.3">
      <c r="A1">
        <v>4</v>
      </c>
      <c r="B1" t="s">
        <v>16</v>
      </c>
      <c r="C1" t="s">
        <v>16</v>
      </c>
      <c r="D1" t="s">
        <v>3</v>
      </c>
      <c r="E1" t="s">
        <v>1224</v>
      </c>
      <c r="F1" t="s">
        <v>1234</v>
      </c>
      <c r="G1" t="str">
        <f t="shared" ref="G1:G60" si="0">"new HoloCard(""" &amp; B1 &amp; """, Pokedex." &amp; C1 &amp; ", HoloRarity." &amp; F1 &amp; ", Types." &amp; D1 &amp; ", Sets." &amp; E1 &amp; ", " &amp; A1 &amp; "),"</f>
        <v>new HoloCard("Gyarados", Pokedex.Gyarados, HoloRarity.HGSS_CRACKED_ICE_HOLO, Types.Water, Sets.HeartGold_SoulSilver, 4),</v>
      </c>
    </row>
    <row r="2" spans="1:7" x14ac:dyDescent="0.3">
      <c r="A2">
        <v>7</v>
      </c>
      <c r="B2" t="s">
        <v>23</v>
      </c>
      <c r="C2" t="s">
        <v>23</v>
      </c>
      <c r="D2" t="s">
        <v>5</v>
      </c>
      <c r="E2" t="s">
        <v>1224</v>
      </c>
      <c r="F2" t="s">
        <v>1234</v>
      </c>
      <c r="G2" t="str">
        <f t="shared" si="0"/>
        <v>new HoloCard("Ninetales", Pokedex.Ninetales, HoloRarity.HGSS_CRACKED_ICE_HOLO, Types.Fire, Sets.HeartGold_SoulSilver, 7),</v>
      </c>
    </row>
    <row r="3" spans="1:7" x14ac:dyDescent="0.3">
      <c r="A3">
        <v>10</v>
      </c>
      <c r="B3" t="s">
        <v>120</v>
      </c>
      <c r="C3" t="s">
        <v>120</v>
      </c>
      <c r="D3" t="s">
        <v>11</v>
      </c>
      <c r="E3" t="s">
        <v>1224</v>
      </c>
      <c r="F3" t="s">
        <v>1234</v>
      </c>
      <c r="G3" t="str">
        <f t="shared" si="0"/>
        <v>new HoloCard("Raichu", Pokedex.Raichu, HoloRarity.HGSS_CRACKED_ICE_HOLO, Types.Lightning, Sets.HeartGold_SoulSilver, 10),</v>
      </c>
    </row>
    <row r="4" spans="1:7" x14ac:dyDescent="0.3">
      <c r="A4">
        <v>20</v>
      </c>
      <c r="B4" t="s">
        <v>135</v>
      </c>
      <c r="C4" t="s">
        <v>135</v>
      </c>
      <c r="D4" t="s">
        <v>3</v>
      </c>
      <c r="E4" t="s">
        <v>1224</v>
      </c>
      <c r="F4" t="s">
        <v>1229</v>
      </c>
      <c r="G4" t="str">
        <f t="shared" si="0"/>
        <v>new HoloCard("Feraligatr", Pokedex.Feraligatr, HoloRarity.HGSS_COSMOS_HOLO, Types.Water, Sets.HeartGold_SoulSilver, 20),</v>
      </c>
    </row>
    <row r="5" spans="1:7" x14ac:dyDescent="0.3">
      <c r="A5">
        <v>20</v>
      </c>
      <c r="B5" t="s">
        <v>135</v>
      </c>
      <c r="C5" t="s">
        <v>135</v>
      </c>
      <c r="D5" t="s">
        <v>3</v>
      </c>
      <c r="E5" t="s">
        <v>1224</v>
      </c>
      <c r="F5" t="s">
        <v>1234</v>
      </c>
      <c r="G5" t="str">
        <f t="shared" si="0"/>
        <v>new HoloCard("Feraligatr", Pokedex.Feraligatr, HoloRarity.HGSS_CRACKED_ICE_HOLO, Types.Water, Sets.HeartGold_SoulSilver, 20),</v>
      </c>
    </row>
    <row r="6" spans="1:7" x14ac:dyDescent="0.3">
      <c r="A6">
        <v>26</v>
      </c>
      <c r="B6" t="s">
        <v>138</v>
      </c>
      <c r="C6" t="s">
        <v>138</v>
      </c>
      <c r="D6" t="s">
        <v>22</v>
      </c>
      <c r="E6" t="s">
        <v>1224</v>
      </c>
      <c r="F6" t="s">
        <v>1229</v>
      </c>
      <c r="G6" t="str">
        <f t="shared" si="0"/>
        <v>new HoloCard("Meganium", Pokedex.Meganium, HoloRarity.HGSS_COSMOS_HOLO, Types.Grass, Sets.HeartGold_SoulSilver, 26),</v>
      </c>
    </row>
    <row r="7" spans="1:7" x14ac:dyDescent="0.3">
      <c r="A7">
        <v>26</v>
      </c>
      <c r="B7" t="s">
        <v>138</v>
      </c>
      <c r="C7" t="s">
        <v>138</v>
      </c>
      <c r="D7" t="s">
        <v>22</v>
      </c>
      <c r="E7" t="s">
        <v>1224</v>
      </c>
      <c r="F7" t="s">
        <v>1234</v>
      </c>
      <c r="G7" t="str">
        <f t="shared" si="0"/>
        <v>new HoloCard("Meganium", Pokedex.Meganium, HoloRarity.HGSS_CRACKED_ICE_HOLO, Types.Grass, Sets.HeartGold_SoulSilver, 26),</v>
      </c>
    </row>
    <row r="8" spans="1:7" x14ac:dyDescent="0.3">
      <c r="A8">
        <v>28</v>
      </c>
      <c r="B8" t="s">
        <v>140</v>
      </c>
      <c r="C8" t="s">
        <v>140</v>
      </c>
      <c r="D8" t="s">
        <v>11</v>
      </c>
      <c r="E8" t="s">
        <v>1224</v>
      </c>
      <c r="F8" t="s">
        <v>1229</v>
      </c>
      <c r="G8" t="str">
        <f t="shared" si="0"/>
        <v>new HoloCard("Pichu", Pokedex.Pichu, HoloRarity.HGSS_COSMOS_HOLO, Types.Lightning, Sets.HeartGold_SoulSilver, 28),</v>
      </c>
    </row>
    <row r="9" spans="1:7" x14ac:dyDescent="0.3">
      <c r="A9">
        <v>32</v>
      </c>
      <c r="B9" t="s">
        <v>144</v>
      </c>
      <c r="C9" t="s">
        <v>144</v>
      </c>
      <c r="D9" t="s">
        <v>5</v>
      </c>
      <c r="E9" t="s">
        <v>1224</v>
      </c>
      <c r="F9" t="s">
        <v>1229</v>
      </c>
      <c r="G9" t="str">
        <f t="shared" si="0"/>
        <v>new HoloCard("Typhlosion", Pokedex.Typhlosion, HoloRarity.HGSS_COSMOS_HOLO, Types.Fire, Sets.HeartGold_SoulSilver, 32),</v>
      </c>
    </row>
    <row r="10" spans="1:7" x14ac:dyDescent="0.3">
      <c r="A10">
        <v>32</v>
      </c>
      <c r="B10" t="s">
        <v>144</v>
      </c>
      <c r="C10" t="s">
        <v>144</v>
      </c>
      <c r="D10" t="s">
        <v>5</v>
      </c>
      <c r="E10" t="s">
        <v>1224</v>
      </c>
      <c r="F10" t="s">
        <v>1234</v>
      </c>
      <c r="G10" t="str">
        <f t="shared" si="0"/>
        <v>new HoloCard("Typhlosion", Pokedex.Typhlosion, HoloRarity.HGSS_CRACKED_ICE_HOLO, Types.Fire, Sets.HeartGold_SoulSilver, 32),</v>
      </c>
    </row>
    <row r="11" spans="1:7" x14ac:dyDescent="0.3">
      <c r="A11">
        <v>39</v>
      </c>
      <c r="B11" t="s">
        <v>312</v>
      </c>
      <c r="C11" t="s">
        <v>312</v>
      </c>
      <c r="D11" t="s">
        <v>3</v>
      </c>
      <c r="E11" t="s">
        <v>1224</v>
      </c>
      <c r="F11" t="s">
        <v>1235</v>
      </c>
      <c r="G11" t="str">
        <f t="shared" si="0"/>
        <v>new HoloCard("Delibird", Pokedex.Delibird, HoloRarity.HGSS_REVERSE_SCRATCH_HOLO, Types.Water, Sets.HeartGold_SoulSilver, 39),</v>
      </c>
    </row>
    <row r="12" spans="1:7" x14ac:dyDescent="0.3">
      <c r="A12">
        <v>40</v>
      </c>
      <c r="B12" t="s">
        <v>235</v>
      </c>
      <c r="C12" t="s">
        <v>235</v>
      </c>
      <c r="D12" t="s">
        <v>18</v>
      </c>
      <c r="E12" t="s">
        <v>1224</v>
      </c>
      <c r="F12" t="s">
        <v>1235</v>
      </c>
      <c r="G12" t="str">
        <f t="shared" si="0"/>
        <v>new HoloCard("Donphan", Pokedex.Donphan, HoloRarity.HGSS_REVERSE_SCRATCH_HOLO, Types.Fighting, Sets.HeartGold_SoulSilver, 40),</v>
      </c>
    </row>
    <row r="13" spans="1:7" x14ac:dyDescent="0.3">
      <c r="A13">
        <v>90</v>
      </c>
      <c r="B13" t="s">
        <v>211</v>
      </c>
      <c r="C13" t="s">
        <v>127</v>
      </c>
      <c r="D13" t="s">
        <v>232</v>
      </c>
      <c r="E13" t="s">
        <v>1224</v>
      </c>
      <c r="F13" t="s">
        <v>1235</v>
      </c>
      <c r="G13" t="str">
        <f t="shared" si="0"/>
        <v>new HoloCard("Copycat", Pokedex.NVT, HoloRarity.HGSS_REVERSE_SCRATCH_HOLO, Types.Supporter, Sets.HeartGold_SoulSilver, 90),</v>
      </c>
    </row>
    <row r="14" spans="1:7" x14ac:dyDescent="0.3">
      <c r="A14">
        <v>97</v>
      </c>
      <c r="B14" t="s">
        <v>1230</v>
      </c>
      <c r="C14" t="s">
        <v>127</v>
      </c>
      <c r="D14" t="s">
        <v>232</v>
      </c>
      <c r="E14" t="s">
        <v>1224</v>
      </c>
      <c r="F14" t="s">
        <v>1235</v>
      </c>
      <c r="G14" t="str">
        <f t="shared" si="0"/>
        <v>new HoloCard("Pokémon Collector", Pokedex.NVT, HoloRarity.HGSS_REVERSE_SCRATCH_HOLO, Types.Supporter, Sets.HeartGold_SoulSilver, 97),</v>
      </c>
    </row>
    <row r="15" spans="1:7" x14ac:dyDescent="0.3">
      <c r="A15">
        <v>98</v>
      </c>
      <c r="B15" t="s">
        <v>1231</v>
      </c>
      <c r="C15" t="s">
        <v>127</v>
      </c>
      <c r="D15" t="s">
        <v>129</v>
      </c>
      <c r="E15" t="s">
        <v>1224</v>
      </c>
      <c r="F15" t="s">
        <v>1235</v>
      </c>
      <c r="G15" t="str">
        <f t="shared" si="0"/>
        <v>new HoloCard("Pokémon Communication", Pokedex.NVT, HoloRarity.HGSS_REVERSE_SCRATCH_HOLO, Types.Item, Sets.HeartGold_SoulSilver, 98),</v>
      </c>
    </row>
    <row r="16" spans="1:7" x14ac:dyDescent="0.3">
      <c r="A16">
        <v>100</v>
      </c>
      <c r="B16" t="s">
        <v>221</v>
      </c>
      <c r="C16" t="s">
        <v>127</v>
      </c>
      <c r="D16" t="s">
        <v>232</v>
      </c>
      <c r="E16" t="s">
        <v>1224</v>
      </c>
      <c r="F16" t="s">
        <v>1235</v>
      </c>
      <c r="G16" t="str">
        <f t="shared" si="0"/>
        <v>new HoloCard("Professor Elm's Training Method", Pokedex.NVT, HoloRarity.HGSS_REVERSE_SCRATCH_HOLO, Types.Supporter, Sets.HeartGold_SoulSilver, 100),</v>
      </c>
    </row>
    <row r="17" spans="1:7" x14ac:dyDescent="0.3">
      <c r="A17">
        <v>101</v>
      </c>
      <c r="B17" t="s">
        <v>1232</v>
      </c>
      <c r="C17" t="s">
        <v>127</v>
      </c>
      <c r="D17" t="s">
        <v>232</v>
      </c>
      <c r="E17" t="s">
        <v>1224</v>
      </c>
      <c r="F17" t="s">
        <v>1235</v>
      </c>
      <c r="G17" t="str">
        <f t="shared" si="0"/>
        <v>new HoloCard("Professor Oak's New Theory", Pokedex.NVT, HoloRarity.HGSS_REVERSE_SCRATCH_HOLO, Types.Supporter, Sets.HeartGold_SoulSilver, 101),</v>
      </c>
    </row>
    <row r="18" spans="1:7" x14ac:dyDescent="0.3">
      <c r="A18">
        <v>103</v>
      </c>
      <c r="B18" t="s">
        <v>1233</v>
      </c>
      <c r="C18" t="s">
        <v>127</v>
      </c>
      <c r="D18" t="s">
        <v>128</v>
      </c>
      <c r="E18" t="s">
        <v>1224</v>
      </c>
      <c r="F18" t="s">
        <v>1235</v>
      </c>
      <c r="G18" t="str">
        <f t="shared" si="0"/>
        <v>new HoloCard("Double Colorless Energy", Pokedex.NVT, HoloRarity.HGSS_REVERSE_SCRATCH_HOLO, Types.Special_Energy, Sets.HeartGold_SoulSilver, 103),</v>
      </c>
    </row>
    <row r="19" spans="1:7" x14ac:dyDescent="0.3">
      <c r="A19">
        <v>104</v>
      </c>
      <c r="B19" t="s">
        <v>294</v>
      </c>
      <c r="C19" t="s">
        <v>127</v>
      </c>
      <c r="D19" t="s">
        <v>128</v>
      </c>
      <c r="E19" t="s">
        <v>1224</v>
      </c>
      <c r="F19" t="s">
        <v>1235</v>
      </c>
      <c r="G19" t="str">
        <f t="shared" si="0"/>
        <v>new HoloCard("Rainbow Energy", Pokedex.NVT, HoloRarity.HGSS_REVERSE_SCRATCH_HOLO, Types.Special_Energy, Sets.HeartGold_SoulSilver, 104),</v>
      </c>
    </row>
    <row r="20" spans="1:7" x14ac:dyDescent="0.3">
      <c r="A20">
        <v>2</v>
      </c>
      <c r="B20" t="s">
        <v>905</v>
      </c>
      <c r="C20" t="s">
        <v>905</v>
      </c>
      <c r="D20" t="s">
        <v>5</v>
      </c>
      <c r="E20" t="s">
        <v>1225</v>
      </c>
      <c r="F20" t="s">
        <v>1234</v>
      </c>
      <c r="G20" t="str">
        <f t="shared" si="0"/>
        <v>new HoloCard("Magmortar", Pokedex.Magmortar, HoloRarity.HGSS_CRACKED_ICE_HOLO, Types.Fire, Sets.Unleashed, 2),</v>
      </c>
    </row>
    <row r="21" spans="1:7" x14ac:dyDescent="0.3">
      <c r="A21">
        <v>4</v>
      </c>
      <c r="B21" t="s">
        <v>437</v>
      </c>
      <c r="C21" t="s">
        <v>437</v>
      </c>
      <c r="D21" t="s">
        <v>1</v>
      </c>
      <c r="E21" t="s">
        <v>1225</v>
      </c>
      <c r="F21" t="s">
        <v>1234</v>
      </c>
      <c r="G21" t="str">
        <f t="shared" si="0"/>
        <v>new HoloCard("Metagross", Pokedex.Metagross, HoloRarity.HGSS_CRACKED_ICE_HOLO, Types.Psychic, Sets.Unleashed, 4),</v>
      </c>
    </row>
    <row r="22" spans="1:7" x14ac:dyDescent="0.3">
      <c r="A22">
        <v>7</v>
      </c>
      <c r="B22" t="s">
        <v>176</v>
      </c>
      <c r="C22" t="s">
        <v>176</v>
      </c>
      <c r="D22" t="s">
        <v>3</v>
      </c>
      <c r="E22" t="s">
        <v>1225</v>
      </c>
      <c r="F22" t="s">
        <v>1235</v>
      </c>
      <c r="G22" t="str">
        <f t="shared" si="0"/>
        <v>new HoloCard("Politoed", Pokedex.Politoed, HoloRarity.HGSS_REVERSE_SCRATCH_HOLO, Types.Water, Sets.Unleashed, 7),</v>
      </c>
    </row>
    <row r="23" spans="1:7" x14ac:dyDescent="0.3">
      <c r="A23">
        <v>10</v>
      </c>
      <c r="B23" t="s">
        <v>896</v>
      </c>
      <c r="C23" t="s">
        <v>896</v>
      </c>
      <c r="D23" t="s">
        <v>22</v>
      </c>
      <c r="E23" t="s">
        <v>1225</v>
      </c>
      <c r="F23" t="s">
        <v>1234</v>
      </c>
      <c r="G23" t="str">
        <f t="shared" si="0"/>
        <v>new HoloCard("Torterra", Pokedex.Torterra, HoloRarity.HGSS_CRACKED_ICE_HOLO, Types.Grass, Sets.Unleashed, 10),</v>
      </c>
    </row>
    <row r="24" spans="1:7" x14ac:dyDescent="0.3">
      <c r="A24">
        <v>11</v>
      </c>
      <c r="B24" t="s">
        <v>179</v>
      </c>
      <c r="C24" t="s">
        <v>179</v>
      </c>
      <c r="D24" t="s">
        <v>1</v>
      </c>
      <c r="E24" t="s">
        <v>1225</v>
      </c>
      <c r="F24" t="s">
        <v>1234</v>
      </c>
      <c r="G24" t="str">
        <f t="shared" si="0"/>
        <v>new HoloCard("Xatu", Pokedex.Xatu, HoloRarity.HGSS_CRACKED_ICE_HOLO, Types.Psychic, Sets.Unleashed, 11),</v>
      </c>
    </row>
    <row r="25" spans="1:7" x14ac:dyDescent="0.3">
      <c r="A25">
        <v>13</v>
      </c>
      <c r="B25" t="s">
        <v>117</v>
      </c>
      <c r="C25" t="s">
        <v>117</v>
      </c>
      <c r="D25" t="s">
        <v>3</v>
      </c>
      <c r="E25" t="s">
        <v>1225</v>
      </c>
      <c r="F25" t="s">
        <v>1229</v>
      </c>
      <c r="G25" t="str">
        <f t="shared" si="0"/>
        <v>new HoloCard("Blastoise", Pokedex.Blastoise, HoloRarity.HGSS_COSMOS_HOLO, Types.Water, Sets.Unleashed, 13),</v>
      </c>
    </row>
    <row r="26" spans="1:7" x14ac:dyDescent="0.3">
      <c r="A26">
        <v>13</v>
      </c>
      <c r="B26" t="s">
        <v>117</v>
      </c>
      <c r="C26" t="s">
        <v>117</v>
      </c>
      <c r="D26" t="s">
        <v>3</v>
      </c>
      <c r="E26" t="s">
        <v>1225</v>
      </c>
      <c r="F26" t="s">
        <v>1234</v>
      </c>
      <c r="G26" t="str">
        <f t="shared" si="0"/>
        <v>new HoloCard("Blastoise", Pokedex.Blastoise, HoloRarity.HGSS_CRACKED_ICE_HOLO, Types.Water, Sets.Unleashed, 13),</v>
      </c>
    </row>
    <row r="27" spans="1:7" x14ac:dyDescent="0.3">
      <c r="A27">
        <v>14</v>
      </c>
      <c r="B27" t="s">
        <v>171</v>
      </c>
      <c r="C27" t="s">
        <v>171</v>
      </c>
      <c r="D27" t="s">
        <v>1</v>
      </c>
      <c r="E27" t="s">
        <v>1225</v>
      </c>
      <c r="F27" t="s">
        <v>1235</v>
      </c>
      <c r="G27" t="str">
        <f t="shared" si="0"/>
        <v>new HoloCard("Crobat", Pokedex.Crobat, HoloRarity.HGSS_REVERSE_SCRATCH_HOLO, Types.Psychic, Sets.Unleashed, 14),</v>
      </c>
    </row>
    <row r="28" spans="1:7" x14ac:dyDescent="0.3">
      <c r="A28">
        <v>21</v>
      </c>
      <c r="B28" t="s">
        <v>141</v>
      </c>
      <c r="C28" t="s">
        <v>141</v>
      </c>
      <c r="D28" t="s">
        <v>3</v>
      </c>
      <c r="E28" t="s">
        <v>1225</v>
      </c>
      <c r="F28" t="s">
        <v>1235</v>
      </c>
      <c r="G28" t="str">
        <f t="shared" si="0"/>
        <v>new HoloCard("Poliwrath", Pokedex.Poliwrath, HoloRarity.HGSS_REVERSE_SCRATCH_HOLO, Types.Water, Sets.Unleashed, 21),</v>
      </c>
    </row>
    <row r="29" spans="1:7" x14ac:dyDescent="0.3">
      <c r="A29">
        <v>24</v>
      </c>
      <c r="B29" t="s">
        <v>164</v>
      </c>
      <c r="C29" t="s">
        <v>164</v>
      </c>
      <c r="D29" t="s">
        <v>143</v>
      </c>
      <c r="E29" t="s">
        <v>1225</v>
      </c>
      <c r="F29" t="s">
        <v>1235</v>
      </c>
      <c r="G29" t="str">
        <f t="shared" si="0"/>
        <v>new HoloCard("Steelix", Pokedex.Steelix, HoloRarity.HGSS_REVERSE_SCRATCH_HOLO, Types.Metal, Sets.Unleashed, 24),</v>
      </c>
    </row>
    <row r="30" spans="1:7" x14ac:dyDescent="0.3">
      <c r="A30">
        <v>24</v>
      </c>
      <c r="B30" t="s">
        <v>164</v>
      </c>
      <c r="C30" t="s">
        <v>164</v>
      </c>
      <c r="D30" t="s">
        <v>143</v>
      </c>
      <c r="E30" t="s">
        <v>1225</v>
      </c>
      <c r="F30" t="s">
        <v>1229</v>
      </c>
      <c r="G30" t="str">
        <f t="shared" si="0"/>
        <v>new HoloCard("Steelix", Pokedex.Steelix, HoloRarity.HGSS_COSMOS_HOLO, Types.Metal, Sets.Unleashed, 24),</v>
      </c>
    </row>
    <row r="31" spans="1:7" x14ac:dyDescent="0.3">
      <c r="A31">
        <v>26</v>
      </c>
      <c r="B31" t="s">
        <v>145</v>
      </c>
      <c r="C31" t="s">
        <v>145</v>
      </c>
      <c r="D31" t="s">
        <v>146</v>
      </c>
      <c r="E31" t="s">
        <v>1225</v>
      </c>
      <c r="F31" t="s">
        <v>1229</v>
      </c>
      <c r="G31" t="str">
        <f t="shared" si="0"/>
        <v>new HoloCard("Tyranitar", Pokedex.Tyranitar, HoloRarity.HGSS_COSMOS_HOLO, Types.Darkness, Sets.Unleashed, 26),</v>
      </c>
    </row>
    <row r="32" spans="1:7" x14ac:dyDescent="0.3">
      <c r="A32">
        <v>37</v>
      </c>
      <c r="B32" t="s">
        <v>187</v>
      </c>
      <c r="C32" t="s">
        <v>187</v>
      </c>
      <c r="D32" t="s">
        <v>3</v>
      </c>
      <c r="E32" t="s">
        <v>1225</v>
      </c>
      <c r="F32" t="s">
        <v>1235</v>
      </c>
      <c r="G32" t="str">
        <f t="shared" si="0"/>
        <v>new HoloCard("Poliwhirl", Pokedex.Poliwhirl, HoloRarity.HGSS_REVERSE_SCRATCH_HOLO, Types.Water, Sets.Unleashed, 37),</v>
      </c>
    </row>
    <row r="33" spans="1:7" x14ac:dyDescent="0.3">
      <c r="A33">
        <v>58</v>
      </c>
      <c r="B33" t="s">
        <v>206</v>
      </c>
      <c r="C33" t="s">
        <v>206</v>
      </c>
      <c r="D33" t="s">
        <v>3</v>
      </c>
      <c r="E33" t="s">
        <v>1225</v>
      </c>
      <c r="F33" t="s">
        <v>1235</v>
      </c>
      <c r="G33" t="str">
        <f t="shared" si="0"/>
        <v>new HoloCard("Poliwag", Pokedex.Poliwag, HoloRarity.HGSS_REVERSE_SCRATCH_HOLO, Types.Water, Sets.Unleashed, 58),</v>
      </c>
    </row>
    <row r="34" spans="1:7" x14ac:dyDescent="0.3">
      <c r="A34">
        <v>78</v>
      </c>
      <c r="B34" t="s">
        <v>1236</v>
      </c>
      <c r="C34" t="s">
        <v>127</v>
      </c>
      <c r="D34" t="s">
        <v>232</v>
      </c>
      <c r="E34" t="s">
        <v>1225</v>
      </c>
      <c r="F34" t="s">
        <v>1235</v>
      </c>
      <c r="G34" t="str">
        <f t="shared" si="0"/>
        <v>new HoloCard("Judge", Pokedex.NVT, HoloRarity.HGSS_REVERSE_SCRATCH_HOLO, Types.Supporter, Sets.Unleashed, 78),</v>
      </c>
    </row>
    <row r="35" spans="1:7" x14ac:dyDescent="0.3">
      <c r="A35">
        <v>82</v>
      </c>
      <c r="B35" t="s">
        <v>593</v>
      </c>
      <c r="C35" t="s">
        <v>127</v>
      </c>
      <c r="D35" t="s">
        <v>129</v>
      </c>
      <c r="E35" t="s">
        <v>1225</v>
      </c>
      <c r="F35" t="s">
        <v>1235</v>
      </c>
      <c r="G35" t="str">
        <f t="shared" si="0"/>
        <v>new HoloCard("Rare Candy", Pokedex.NVT, HoloRarity.HGSS_REVERSE_SCRATCH_HOLO, Types.Item, Sets.Unleashed, 82),</v>
      </c>
    </row>
    <row r="36" spans="1:7" x14ac:dyDescent="0.3">
      <c r="A36">
        <v>83</v>
      </c>
      <c r="B36" t="s">
        <v>224</v>
      </c>
      <c r="C36" t="s">
        <v>127</v>
      </c>
      <c r="D36" t="s">
        <v>129</v>
      </c>
      <c r="E36" t="s">
        <v>1225</v>
      </c>
      <c r="F36" t="s">
        <v>1235</v>
      </c>
      <c r="G36" t="str">
        <f t="shared" si="0"/>
        <v>new HoloCard("Super Scoop Up", Pokedex.NVT, HoloRarity.HGSS_REVERSE_SCRATCH_HOLO, Types.Item, Sets.Unleashed, 83),</v>
      </c>
    </row>
    <row r="37" spans="1:7" x14ac:dyDescent="0.3">
      <c r="A37">
        <v>2</v>
      </c>
      <c r="B37" t="s">
        <v>156</v>
      </c>
      <c r="C37" t="s">
        <v>156</v>
      </c>
      <c r="D37" t="s">
        <v>1</v>
      </c>
      <c r="E37" t="s">
        <v>1226</v>
      </c>
      <c r="F37" t="s">
        <v>1234</v>
      </c>
      <c r="G37" t="str">
        <f t="shared" si="0"/>
        <v>new HoloCard("Espeon", Pokedex.Espeon, HoloRarity.HGSS_CRACKED_ICE_HOLO, Types.Psychic, Sets.Undaunted, 2),</v>
      </c>
    </row>
    <row r="38" spans="1:7" x14ac:dyDescent="0.3">
      <c r="A38">
        <v>4</v>
      </c>
      <c r="B38" t="s">
        <v>931</v>
      </c>
      <c r="C38" t="s">
        <v>931</v>
      </c>
      <c r="D38" t="s">
        <v>18</v>
      </c>
      <c r="E38" t="s">
        <v>1226</v>
      </c>
      <c r="F38" t="s">
        <v>1234</v>
      </c>
      <c r="G38" t="str">
        <f t="shared" si="0"/>
        <v>new HoloCard("Gliscor", Pokedex.Gliscor, HoloRarity.HGSS_CRACKED_ICE_HOLO, Types.Fighting, Sets.Undaunted, 4),</v>
      </c>
    </row>
    <row r="39" spans="1:7" x14ac:dyDescent="0.3">
      <c r="A39">
        <v>5</v>
      </c>
      <c r="B39" t="s">
        <v>157</v>
      </c>
      <c r="C39" t="s">
        <v>157</v>
      </c>
      <c r="D39" t="s">
        <v>146</v>
      </c>
      <c r="E39" t="s">
        <v>1226</v>
      </c>
      <c r="F39" t="s">
        <v>1235</v>
      </c>
      <c r="G39" t="str">
        <f t="shared" si="0"/>
        <v>new HoloCard("Houndoom", Pokedex.Houndoom, HoloRarity.HGSS_REVERSE_SCRATCH_HOLO, Types.Darkness, Sets.Undaunted, 5),</v>
      </c>
    </row>
    <row r="40" spans="1:7" x14ac:dyDescent="0.3">
      <c r="A40">
        <v>10</v>
      </c>
      <c r="B40" t="s">
        <v>168</v>
      </c>
      <c r="C40" t="s">
        <v>168</v>
      </c>
      <c r="D40" t="s">
        <v>146</v>
      </c>
      <c r="E40" t="s">
        <v>1226</v>
      </c>
      <c r="F40" t="s">
        <v>1234</v>
      </c>
      <c r="G40" t="str">
        <f t="shared" si="0"/>
        <v>new HoloCard("Umbreon", Pokedex.Umbreon, HoloRarity.HGSS_CRACKED_ICE_HOLO, Types.Darkness, Sets.Undaunted, 10),</v>
      </c>
    </row>
    <row r="41" spans="1:7" x14ac:dyDescent="0.3">
      <c r="A41">
        <v>17</v>
      </c>
      <c r="B41" t="s">
        <v>925</v>
      </c>
      <c r="C41" t="s">
        <v>925</v>
      </c>
      <c r="D41" t="s">
        <v>22</v>
      </c>
      <c r="E41" t="s">
        <v>1226</v>
      </c>
      <c r="F41" t="s">
        <v>1229</v>
      </c>
      <c r="G41" t="str">
        <f t="shared" si="0"/>
        <v>new HoloCard("Leafeon", Pokedex.Leafeon, HoloRarity.HGSS_COSMOS_HOLO, Types.Grass, Sets.Undaunted, 17),</v>
      </c>
    </row>
    <row r="42" spans="1:7" x14ac:dyDescent="0.3">
      <c r="A42">
        <v>79</v>
      </c>
      <c r="B42" t="s">
        <v>230</v>
      </c>
      <c r="C42" t="s">
        <v>127</v>
      </c>
      <c r="D42" t="s">
        <v>128</v>
      </c>
      <c r="E42" t="s">
        <v>1226</v>
      </c>
      <c r="F42" t="s">
        <v>1235</v>
      </c>
      <c r="G42" t="str">
        <f t="shared" si="0"/>
        <v>new HoloCard("Darkness Energy", Pokedex.NVT, HoloRarity.HGSS_REVERSE_SCRATCH_HOLO, Types.Special_Energy, Sets.Undaunted, 79),</v>
      </c>
    </row>
    <row r="43" spans="1:7" x14ac:dyDescent="0.3">
      <c r="A43">
        <v>80</v>
      </c>
      <c r="B43" t="s">
        <v>231</v>
      </c>
      <c r="C43" t="s">
        <v>127</v>
      </c>
      <c r="D43" t="s">
        <v>128</v>
      </c>
      <c r="E43" t="s">
        <v>1226</v>
      </c>
      <c r="F43" t="s">
        <v>1235</v>
      </c>
      <c r="G43" t="str">
        <f t="shared" si="0"/>
        <v>new HoloCard("Metal Energy", Pokedex.NVT, HoloRarity.HGSS_REVERSE_SCRATCH_HOLO, Types.Special_Energy, Sets.Undaunted, 80),</v>
      </c>
    </row>
    <row r="44" spans="1:7" x14ac:dyDescent="0.3">
      <c r="A44">
        <v>5</v>
      </c>
      <c r="B44" t="s">
        <v>933</v>
      </c>
      <c r="C44" t="s">
        <v>933</v>
      </c>
      <c r="D44" t="s">
        <v>3</v>
      </c>
      <c r="E44" t="s">
        <v>1227</v>
      </c>
      <c r="F44" t="s">
        <v>1234</v>
      </c>
      <c r="G44" t="str">
        <f t="shared" si="0"/>
        <v>new HoloCard("Mamoswine", Pokedex.Mamoswine, HoloRarity.HGSS_CRACKED_ICE_HOLO, Types.Water, Sets.Triumphant, 5),</v>
      </c>
    </row>
    <row r="45" spans="1:7" x14ac:dyDescent="0.3">
      <c r="A45">
        <v>6</v>
      </c>
      <c r="B45" t="s">
        <v>37</v>
      </c>
      <c r="C45" t="s">
        <v>37</v>
      </c>
      <c r="D45" t="s">
        <v>18</v>
      </c>
      <c r="E45" t="s">
        <v>1227</v>
      </c>
      <c r="F45" t="s">
        <v>1234</v>
      </c>
      <c r="G45" t="str">
        <f t="shared" si="0"/>
        <v>new HoloCard("Nidoking", Pokedex.Nidoking, HoloRarity.HGSS_CRACKED_ICE_HOLO, Types.Fighting, Sets.Triumphant, 6),</v>
      </c>
    </row>
    <row r="46" spans="1:7" x14ac:dyDescent="0.3">
      <c r="A46">
        <v>20</v>
      </c>
      <c r="B46" t="s">
        <v>883</v>
      </c>
      <c r="C46" t="s">
        <v>883</v>
      </c>
      <c r="D46" t="s">
        <v>11</v>
      </c>
      <c r="E46" t="s">
        <v>1227</v>
      </c>
      <c r="F46" t="s">
        <v>1229</v>
      </c>
      <c r="G46" t="str">
        <f t="shared" si="0"/>
        <v>new HoloCard("Electivire", Pokedex.Electivire, HoloRarity.HGSS_COSMOS_HOLO, Types.Lightning, Sets.Triumphant, 20),</v>
      </c>
    </row>
    <row r="47" spans="1:7" x14ac:dyDescent="0.3">
      <c r="A47">
        <v>85</v>
      </c>
      <c r="B47" t="s">
        <v>1237</v>
      </c>
      <c r="C47" t="s">
        <v>127</v>
      </c>
      <c r="D47" t="s">
        <v>232</v>
      </c>
      <c r="E47" t="s">
        <v>1227</v>
      </c>
      <c r="F47" t="s">
        <v>1235</v>
      </c>
      <c r="G47" t="str">
        <f t="shared" si="0"/>
        <v>new HoloCard("Black Belt", Pokedex.NVT, HoloRarity.HGSS_REVERSE_SCRATCH_HOLO, Types.Supporter, Sets.Triumphant, 85),</v>
      </c>
    </row>
    <row r="48" spans="1:7" x14ac:dyDescent="0.3">
      <c r="A48">
        <v>87</v>
      </c>
      <c r="B48" t="s">
        <v>1238</v>
      </c>
      <c r="C48" t="s">
        <v>127</v>
      </c>
      <c r="D48" t="s">
        <v>129</v>
      </c>
      <c r="E48" t="s">
        <v>1227</v>
      </c>
      <c r="F48" t="s">
        <v>1235</v>
      </c>
      <c r="G48" t="str">
        <f t="shared" si="0"/>
        <v>new HoloCard("Junk Arm", Pokedex.NVT, HoloRarity.HGSS_REVERSE_SCRATCH_HOLO, Types.Item, Sets.Triumphant, 87),</v>
      </c>
    </row>
    <row r="49" spans="1:7" x14ac:dyDescent="0.3">
      <c r="A49">
        <v>88</v>
      </c>
      <c r="B49" t="s">
        <v>1239</v>
      </c>
      <c r="C49" t="s">
        <v>127</v>
      </c>
      <c r="D49" t="s">
        <v>232</v>
      </c>
      <c r="E49" t="s">
        <v>1227</v>
      </c>
      <c r="F49" t="s">
        <v>1235</v>
      </c>
      <c r="G49" t="str">
        <f t="shared" si="0"/>
        <v>new HoloCard("Seeker", Pokedex.NVT, HoloRarity.HGSS_REVERSE_SCRATCH_HOLO, Types.Supporter, Sets.Triumphant, 88),</v>
      </c>
    </row>
    <row r="50" spans="1:7" x14ac:dyDescent="0.3">
      <c r="A50">
        <v>14</v>
      </c>
      <c r="B50" t="s">
        <v>886</v>
      </c>
      <c r="C50" t="s">
        <v>886</v>
      </c>
      <c r="D50" t="s">
        <v>18</v>
      </c>
      <c r="E50" t="s">
        <v>1228</v>
      </c>
      <c r="F50" t="s">
        <v>1234</v>
      </c>
      <c r="G50" t="str">
        <f t="shared" si="0"/>
        <v>new HoloCard("Lucario", Pokedex.Lucario, HoloRarity.HGSS_CRACKED_ICE_HOLO, Types.Fighting, Sets.Call_of_Legends, 14),</v>
      </c>
    </row>
    <row r="51" spans="1:7" x14ac:dyDescent="0.3">
      <c r="A51">
        <v>33</v>
      </c>
      <c r="B51" t="s">
        <v>70</v>
      </c>
      <c r="C51" t="s">
        <v>70</v>
      </c>
      <c r="D51" t="s">
        <v>8</v>
      </c>
      <c r="E51" t="s">
        <v>1228</v>
      </c>
      <c r="F51" t="s">
        <v>1229</v>
      </c>
      <c r="G51" t="str">
        <f t="shared" si="0"/>
        <v>new HoloCard("Snorlax", Pokedex.Snorlax, HoloRarity.HGSS_COSMOS_HOLO, Types.Colorless, Sets.Call_of_Legends, 33),</v>
      </c>
    </row>
    <row r="52" spans="1:7" x14ac:dyDescent="0.3">
      <c r="A52">
        <v>34</v>
      </c>
      <c r="B52" t="s">
        <v>920</v>
      </c>
      <c r="C52" t="s">
        <v>920</v>
      </c>
      <c r="D52" t="s">
        <v>22</v>
      </c>
      <c r="E52" t="s">
        <v>1228</v>
      </c>
      <c r="F52" t="s">
        <v>1234</v>
      </c>
      <c r="G52" t="str">
        <f t="shared" si="0"/>
        <v>new HoloCard("Tangrowth", Pokedex.Tangrowth, HoloRarity.HGSS_CRACKED_ICE_HOLO, Types.Grass, Sets.Call_of_Legends, 34),</v>
      </c>
    </row>
    <row r="53" spans="1:7" x14ac:dyDescent="0.3">
      <c r="A53">
        <v>88</v>
      </c>
      <c r="B53" t="s">
        <v>563</v>
      </c>
      <c r="C53" t="s">
        <v>127</v>
      </c>
      <c r="D53" t="s">
        <v>570</v>
      </c>
      <c r="E53" t="s">
        <v>1228</v>
      </c>
      <c r="F53" t="s">
        <v>1242</v>
      </c>
      <c r="G53" t="str">
        <f t="shared" si="0"/>
        <v>new HoloCard("Grass Energy", Pokedex.NVT, HoloRarity.HGSS_SCRATCH_HOLO_ENERGY_COL, Types.Basic_Grass_Energy, Sets.Call_of_Legends, 88),</v>
      </c>
    </row>
    <row r="54" spans="1:7" x14ac:dyDescent="0.3">
      <c r="A54">
        <v>89</v>
      </c>
      <c r="B54" t="s">
        <v>567</v>
      </c>
      <c r="C54" t="s">
        <v>127</v>
      </c>
      <c r="D54" t="s">
        <v>574</v>
      </c>
      <c r="E54" t="s">
        <v>1228</v>
      </c>
      <c r="F54" t="s">
        <v>1242</v>
      </c>
      <c r="G54" t="str">
        <f t="shared" si="0"/>
        <v>new HoloCard("Fire Energy", Pokedex.NVT, HoloRarity.HGSS_SCRATCH_HOLO_ENERGY_COL, Types.Basic_Fire_Energy, Sets.Call_of_Legends, 89),</v>
      </c>
    </row>
    <row r="55" spans="1:7" x14ac:dyDescent="0.3">
      <c r="A55">
        <v>90</v>
      </c>
      <c r="B55" t="s">
        <v>565</v>
      </c>
      <c r="C55" t="s">
        <v>127</v>
      </c>
      <c r="D55" t="s">
        <v>572</v>
      </c>
      <c r="E55" t="s">
        <v>1228</v>
      </c>
      <c r="F55" t="s">
        <v>1242</v>
      </c>
      <c r="G55" t="str">
        <f t="shared" si="0"/>
        <v>new HoloCard("Water Energy", Pokedex.NVT, HoloRarity.HGSS_SCRATCH_HOLO_ENERGY_COL, Types.Basic_Water_Energy, Sets.Call_of_Legends, 90),</v>
      </c>
    </row>
    <row r="56" spans="1:7" x14ac:dyDescent="0.3">
      <c r="A56">
        <v>91</v>
      </c>
      <c r="B56" t="s">
        <v>568</v>
      </c>
      <c r="C56" t="s">
        <v>127</v>
      </c>
      <c r="D56" t="s">
        <v>575</v>
      </c>
      <c r="E56" t="s">
        <v>1228</v>
      </c>
      <c r="F56" t="s">
        <v>1242</v>
      </c>
      <c r="G56" t="str">
        <f t="shared" si="0"/>
        <v>new HoloCard("Lightning Energy", Pokedex.NVT, HoloRarity.HGSS_SCRATCH_HOLO_ENERGY_COL, Types.Basic_Lightning_Energy, Sets.Call_of_Legends, 91),</v>
      </c>
    </row>
    <row r="57" spans="1:7" x14ac:dyDescent="0.3">
      <c r="A57">
        <v>92</v>
      </c>
      <c r="B57" t="s">
        <v>566</v>
      </c>
      <c r="C57" t="s">
        <v>127</v>
      </c>
      <c r="D57" t="s">
        <v>573</v>
      </c>
      <c r="E57" t="s">
        <v>1228</v>
      </c>
      <c r="F57" t="s">
        <v>1242</v>
      </c>
      <c r="G57" t="str">
        <f t="shared" si="0"/>
        <v>new HoloCard("Psychic Energy", Pokedex.NVT, HoloRarity.HGSS_SCRATCH_HOLO_ENERGY_COL, Types.Basic_Psychic_Energy, Sets.Call_of_Legends, 92),</v>
      </c>
    </row>
    <row r="58" spans="1:7" x14ac:dyDescent="0.3">
      <c r="A58">
        <v>93</v>
      </c>
      <c r="B58" t="s">
        <v>564</v>
      </c>
      <c r="C58" t="s">
        <v>127</v>
      </c>
      <c r="D58" t="s">
        <v>571</v>
      </c>
      <c r="E58" t="s">
        <v>1228</v>
      </c>
      <c r="F58" t="s">
        <v>1242</v>
      </c>
      <c r="G58" t="str">
        <f t="shared" si="0"/>
        <v>new HoloCard("Fighting Energy", Pokedex.NVT, HoloRarity.HGSS_SCRATCH_HOLO_ENERGY_COL, Types.Basic_Fighting_Energy, Sets.Call_of_Legends, 93),</v>
      </c>
    </row>
    <row r="59" spans="1:7" x14ac:dyDescent="0.3">
      <c r="A59">
        <v>94</v>
      </c>
      <c r="B59" t="s">
        <v>230</v>
      </c>
      <c r="C59" t="s">
        <v>127</v>
      </c>
      <c r="D59" t="s">
        <v>1240</v>
      </c>
      <c r="E59" t="s">
        <v>1228</v>
      </c>
      <c r="F59" t="s">
        <v>1242</v>
      </c>
      <c r="G59" t="str">
        <f t="shared" si="0"/>
        <v>new HoloCard("Darkness Energy", Pokedex.NVT, HoloRarity.HGSS_SCRATCH_HOLO_ENERGY_COL, Types.Basic_Darkness_Energy, Sets.Call_of_Legends, 94),</v>
      </c>
    </row>
    <row r="60" spans="1:7" x14ac:dyDescent="0.3">
      <c r="A60">
        <v>95</v>
      </c>
      <c r="B60" t="s">
        <v>231</v>
      </c>
      <c r="C60" t="s">
        <v>127</v>
      </c>
      <c r="D60" t="s">
        <v>1241</v>
      </c>
      <c r="E60" t="s">
        <v>1228</v>
      </c>
      <c r="F60" t="s">
        <v>1242</v>
      </c>
      <c r="G60" t="str">
        <f t="shared" si="0"/>
        <v>new HoloCard("Metal Energy", Pokedex.NVT, HoloRarity.HGSS_SCRATCH_HOLO_ENERGY_COL, Types.Basic_Metal_Energy, Sets.Call_of_Legends, 95),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FA69-85C9-40BB-B138-5871260D51B9}">
  <dimension ref="A1:G20"/>
  <sheetViews>
    <sheetView workbookViewId="0">
      <selection activeCell="G20" sqref="G20"/>
    </sheetView>
  </sheetViews>
  <sheetFormatPr defaultRowHeight="14.4" x14ac:dyDescent="0.3"/>
  <sheetData>
    <row r="1" spans="1:7" x14ac:dyDescent="0.3">
      <c r="A1">
        <v>1</v>
      </c>
      <c r="B1" t="s">
        <v>460</v>
      </c>
      <c r="C1" t="s">
        <v>462</v>
      </c>
      <c r="D1" t="s">
        <v>5</v>
      </c>
      <c r="E1" t="s">
        <v>1243</v>
      </c>
      <c r="F1" t="s">
        <v>1229</v>
      </c>
      <c r="G1" t="str">
        <f t="shared" ref="G1:G20" si="0">"new HoloCard(""" &amp; B1 &amp; """, Pokedex." &amp; C1 &amp; ", HoloRarity." &amp; F1 &amp; ", Types." &amp; D1 &amp; ", Sets." &amp; E1 &amp; ", " &amp; A1 &amp; "),"</f>
        <v>new HoloCard("Ho-Oh", Pokedex.Ho_Oh, HoloRarity.HGSS_COSMOS_HOLO, Types.Fire, Sets.HGSS_Promo, 1),</v>
      </c>
    </row>
    <row r="2" spans="1:7" x14ac:dyDescent="0.3">
      <c r="A2">
        <v>2</v>
      </c>
      <c r="B2" t="s">
        <v>461</v>
      </c>
      <c r="C2" t="s">
        <v>461</v>
      </c>
      <c r="D2" t="s">
        <v>3</v>
      </c>
      <c r="E2" t="s">
        <v>1243</v>
      </c>
      <c r="F2" t="s">
        <v>1229</v>
      </c>
      <c r="G2" t="str">
        <f t="shared" si="0"/>
        <v>new HoloCard("Lugia", Pokedex.Lugia, HoloRarity.HGSS_COSMOS_HOLO, Types.Water, Sets.HGSS_Promo, 2),</v>
      </c>
    </row>
    <row r="3" spans="1:7" x14ac:dyDescent="0.3">
      <c r="A3">
        <v>3</v>
      </c>
      <c r="B3" t="s">
        <v>92</v>
      </c>
      <c r="C3" t="s">
        <v>92</v>
      </c>
      <c r="D3" t="s">
        <v>11</v>
      </c>
      <c r="E3" t="s">
        <v>1243</v>
      </c>
      <c r="F3" t="s">
        <v>1229</v>
      </c>
      <c r="G3" t="str">
        <f t="shared" si="0"/>
        <v>new HoloCard("Pikachu", Pokedex.Pikachu, HoloRarity.HGSS_COSMOS_HOLO, Types.Lightning, Sets.HGSS_Promo, 3),</v>
      </c>
    </row>
    <row r="4" spans="1:7" x14ac:dyDescent="0.3">
      <c r="A4">
        <v>4</v>
      </c>
      <c r="B4" t="s">
        <v>309</v>
      </c>
      <c r="C4" t="s">
        <v>309</v>
      </c>
      <c r="D4" t="s">
        <v>1</v>
      </c>
      <c r="E4" t="s">
        <v>1243</v>
      </c>
      <c r="F4" t="s">
        <v>1229</v>
      </c>
      <c r="G4" t="str">
        <f t="shared" si="0"/>
        <v>new HoloCard("Wobbuffet", Pokedex.Wobbuffet, HoloRarity.HGSS_COSMOS_HOLO, Types.Psychic, Sets.HGSS_Promo, 4),</v>
      </c>
    </row>
    <row r="5" spans="1:7" x14ac:dyDescent="0.3">
      <c r="A5">
        <v>5</v>
      </c>
      <c r="B5" t="s">
        <v>321</v>
      </c>
      <c r="C5" t="s">
        <v>321</v>
      </c>
      <c r="D5" t="s">
        <v>8</v>
      </c>
      <c r="E5" t="s">
        <v>1243</v>
      </c>
      <c r="F5" t="s">
        <v>1229</v>
      </c>
      <c r="G5" t="str">
        <f t="shared" si="0"/>
        <v>new HoloCard("Hoothoot", Pokedex.Hoothoot, HoloRarity.HGSS_COSMOS_HOLO, Types.Colorless, Sets.HGSS_Promo, 5),</v>
      </c>
    </row>
    <row r="6" spans="1:7" x14ac:dyDescent="0.3">
      <c r="A6">
        <v>6</v>
      </c>
      <c r="B6" t="s">
        <v>308</v>
      </c>
      <c r="C6" t="s">
        <v>308</v>
      </c>
      <c r="D6" t="s">
        <v>8</v>
      </c>
      <c r="E6" t="s">
        <v>1243</v>
      </c>
      <c r="F6" t="s">
        <v>1229</v>
      </c>
      <c r="G6" t="str">
        <f t="shared" si="0"/>
        <v>new HoloCard("Noctowl", Pokedex.Noctowl, HoloRarity.HGSS_COSMOS_HOLO, Types.Colorless, Sets.HGSS_Promo, 6),</v>
      </c>
    </row>
    <row r="7" spans="1:7" x14ac:dyDescent="0.3">
      <c r="A7">
        <v>10</v>
      </c>
      <c r="B7" t="s">
        <v>482</v>
      </c>
      <c r="C7" t="s">
        <v>482</v>
      </c>
      <c r="D7" t="s">
        <v>8</v>
      </c>
      <c r="E7" t="s">
        <v>1243</v>
      </c>
      <c r="F7" t="s">
        <v>1229</v>
      </c>
      <c r="G7" t="str">
        <f t="shared" si="0"/>
        <v>new HoloCard("Latias", Pokedex.Latias, HoloRarity.HGSS_COSMOS_HOLO, Types.Colorless, Sets.HGSS_Promo, 10),</v>
      </c>
    </row>
    <row r="8" spans="1:7" x14ac:dyDescent="0.3">
      <c r="A8">
        <v>10</v>
      </c>
      <c r="B8" t="s">
        <v>482</v>
      </c>
      <c r="C8" t="s">
        <v>482</v>
      </c>
      <c r="D8" t="s">
        <v>8</v>
      </c>
      <c r="E8" t="s">
        <v>1243</v>
      </c>
      <c r="F8" t="s">
        <v>1234</v>
      </c>
      <c r="G8" t="str">
        <f t="shared" si="0"/>
        <v>new HoloCard("Latias", Pokedex.Latias, HoloRarity.HGSS_CRACKED_ICE_HOLO, Types.Colorless, Sets.HGSS_Promo, 10),</v>
      </c>
    </row>
    <row r="9" spans="1:7" x14ac:dyDescent="0.3">
      <c r="A9">
        <v>11</v>
      </c>
      <c r="B9" t="s">
        <v>483</v>
      </c>
      <c r="C9" t="s">
        <v>483</v>
      </c>
      <c r="D9" t="s">
        <v>8</v>
      </c>
      <c r="E9" t="s">
        <v>1243</v>
      </c>
      <c r="F9" t="s">
        <v>1229</v>
      </c>
      <c r="G9" t="str">
        <f t="shared" si="0"/>
        <v>new HoloCard("Latios", Pokedex.Latios, HoloRarity.HGSS_COSMOS_HOLO, Types.Colorless, Sets.HGSS_Promo, 11),</v>
      </c>
    </row>
    <row r="10" spans="1:7" x14ac:dyDescent="0.3">
      <c r="A10">
        <v>11</v>
      </c>
      <c r="B10" t="s">
        <v>483</v>
      </c>
      <c r="C10" t="s">
        <v>483</v>
      </c>
      <c r="D10" t="s">
        <v>8</v>
      </c>
      <c r="E10" t="s">
        <v>1243</v>
      </c>
      <c r="F10" t="s">
        <v>1234</v>
      </c>
      <c r="G10" t="str">
        <f t="shared" si="0"/>
        <v>new HoloCard("Latios", Pokedex.Latios, HoloRarity.HGSS_CRACKED_ICE_HOLO, Types.Colorless, Sets.HGSS_Promo, 11),</v>
      </c>
    </row>
    <row r="11" spans="1:7" x14ac:dyDescent="0.3">
      <c r="A11">
        <v>12</v>
      </c>
      <c r="B11" t="s">
        <v>311</v>
      </c>
      <c r="C11" t="s">
        <v>311</v>
      </c>
      <c r="D11" t="s">
        <v>8</v>
      </c>
      <c r="E11" t="s">
        <v>1243</v>
      </c>
      <c r="F11" t="s">
        <v>1229</v>
      </c>
      <c r="G11" t="str">
        <f t="shared" si="0"/>
        <v>new HoloCard("Cleffa", Pokedex.Cleffa, HoloRarity.HGSS_COSMOS_HOLO, Types.Colorless, Sets.HGSS_Promo, 12),</v>
      </c>
    </row>
    <row r="12" spans="1:7" x14ac:dyDescent="0.3">
      <c r="A12">
        <v>13</v>
      </c>
      <c r="B12" t="s">
        <v>246</v>
      </c>
      <c r="C12" t="s">
        <v>246</v>
      </c>
      <c r="D12" t="s">
        <v>1</v>
      </c>
      <c r="E12" t="s">
        <v>1243</v>
      </c>
      <c r="F12" t="s">
        <v>1229</v>
      </c>
      <c r="G12" t="str">
        <f t="shared" si="0"/>
        <v>new HoloCard("Smoochum", Pokedex.Smoochum, HoloRarity.HGSS_COSMOS_HOLO, Types.Psychic, Sets.HGSS_Promo, 13),</v>
      </c>
    </row>
    <row r="13" spans="1:7" x14ac:dyDescent="0.3">
      <c r="A13">
        <v>14</v>
      </c>
      <c r="B13" t="s">
        <v>324</v>
      </c>
      <c r="C13" t="s">
        <v>324</v>
      </c>
      <c r="D13" t="s">
        <v>3</v>
      </c>
      <c r="E13" t="s">
        <v>1243</v>
      </c>
      <c r="F13" t="s">
        <v>1229</v>
      </c>
      <c r="G13" t="str">
        <f t="shared" si="0"/>
        <v>new HoloCard("Lapras", Pokedex.Lapras, HoloRarity.HGSS_COSMOS_HOLO, Types.Water, Sets.HGSS_Promo, 14),</v>
      </c>
    </row>
    <row r="14" spans="1:7" x14ac:dyDescent="0.3">
      <c r="A14">
        <v>15</v>
      </c>
      <c r="B14" t="s">
        <v>330</v>
      </c>
      <c r="C14" t="s">
        <v>330</v>
      </c>
      <c r="D14" t="s">
        <v>18</v>
      </c>
      <c r="E14" t="s">
        <v>1243</v>
      </c>
      <c r="F14" t="s">
        <v>1229</v>
      </c>
      <c r="G14" t="str">
        <f t="shared" si="0"/>
        <v>new HoloCard("Shuckle", Pokedex.Shuckle, HoloRarity.HGSS_COSMOS_HOLO, Types.Fighting, Sets.HGSS_Promo, 15),</v>
      </c>
    </row>
    <row r="15" spans="1:7" x14ac:dyDescent="0.3">
      <c r="A15">
        <v>16</v>
      </c>
      <c r="B15" t="s">
        <v>408</v>
      </c>
      <c r="C15" t="s">
        <v>408</v>
      </c>
      <c r="D15" t="s">
        <v>11</v>
      </c>
      <c r="E15" t="s">
        <v>1243</v>
      </c>
      <c r="F15" t="s">
        <v>1234</v>
      </c>
      <c r="G15" t="str">
        <f t="shared" si="0"/>
        <v>new HoloCard("Plusle", Pokedex.Plusle, HoloRarity.HGSS_CRACKED_ICE_HOLO, Types.Lightning, Sets.HGSS_Promo, 16),</v>
      </c>
    </row>
    <row r="16" spans="1:7" x14ac:dyDescent="0.3">
      <c r="A16">
        <v>17</v>
      </c>
      <c r="B16" t="s">
        <v>407</v>
      </c>
      <c r="C16" t="s">
        <v>407</v>
      </c>
      <c r="D16" t="s">
        <v>11</v>
      </c>
      <c r="E16" t="s">
        <v>1243</v>
      </c>
      <c r="F16" t="s">
        <v>1234</v>
      </c>
      <c r="G16" t="str">
        <f t="shared" si="0"/>
        <v>new HoloCard("Minun", Pokedex.Minun, HoloRarity.HGSS_CRACKED_ICE_HOLO, Types.Lightning, Sets.HGSS_Promo, 17),</v>
      </c>
    </row>
    <row r="17" spans="1:7" x14ac:dyDescent="0.3">
      <c r="A17">
        <v>22</v>
      </c>
      <c r="B17" t="s">
        <v>263</v>
      </c>
      <c r="C17" t="s">
        <v>263</v>
      </c>
      <c r="D17" t="s">
        <v>8</v>
      </c>
      <c r="E17" t="s">
        <v>1243</v>
      </c>
      <c r="F17" t="s">
        <v>1229</v>
      </c>
      <c r="G17" t="str">
        <f t="shared" si="0"/>
        <v>new HoloCard("Porygon", Pokedex.Porygon, HoloRarity.HGSS_COSMOS_HOLO, Types.Colorless, Sets.HGSS_Promo, 22),</v>
      </c>
    </row>
    <row r="18" spans="1:7" x14ac:dyDescent="0.3">
      <c r="A18">
        <v>23</v>
      </c>
      <c r="B18" t="s">
        <v>238</v>
      </c>
      <c r="C18" t="s">
        <v>238</v>
      </c>
      <c r="D18" t="s">
        <v>8</v>
      </c>
      <c r="E18" t="s">
        <v>1243</v>
      </c>
      <c r="F18" t="s">
        <v>1229</v>
      </c>
      <c r="G18" t="str">
        <f t="shared" si="0"/>
        <v>new HoloCard("Porygon2", Pokedex.Porygon2, HoloRarity.HGSS_COSMOS_HOLO, Types.Colorless, Sets.HGSS_Promo, 23),</v>
      </c>
    </row>
    <row r="19" spans="1:7" x14ac:dyDescent="0.3">
      <c r="A19">
        <v>24</v>
      </c>
      <c r="B19" t="s">
        <v>253</v>
      </c>
      <c r="C19" t="s">
        <v>253</v>
      </c>
      <c r="D19" t="s">
        <v>18</v>
      </c>
      <c r="E19" t="s">
        <v>1243</v>
      </c>
      <c r="F19" t="s">
        <v>1234</v>
      </c>
      <c r="G19" t="str">
        <f t="shared" si="0"/>
        <v>new HoloCard("Hitmonchan", Pokedex.Hitmonchan, HoloRarity.HGSS_CRACKED_ICE_HOLO, Types.Fighting, Sets.HGSS_Promo, 24),</v>
      </c>
    </row>
    <row r="20" spans="1:7" x14ac:dyDescent="0.3">
      <c r="A20">
        <v>25</v>
      </c>
      <c r="B20" t="s">
        <v>17</v>
      </c>
      <c r="C20" t="s">
        <v>17</v>
      </c>
      <c r="D20" t="s">
        <v>18</v>
      </c>
      <c r="E20" t="s">
        <v>1243</v>
      </c>
      <c r="F20" t="s">
        <v>1234</v>
      </c>
      <c r="G20" t="str">
        <f t="shared" si="0"/>
        <v>new HoloCard("Hitmonlee", Pokedex.Hitmonlee, HoloRarity.HGSS_CRACKED_ICE_HOLO, Types.Fighting, Sets.HGSS_Promo, 25),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6A5A-5B1A-41A6-93A9-31B72BEF528A}">
  <dimension ref="A1:G452"/>
  <sheetViews>
    <sheetView workbookViewId="0"/>
  </sheetViews>
  <sheetFormatPr defaultRowHeight="14.4" x14ac:dyDescent="0.3"/>
  <sheetData>
    <row r="1" spans="1:7" x14ac:dyDescent="0.3">
      <c r="A1">
        <v>1</v>
      </c>
      <c r="B1" t="s">
        <v>42</v>
      </c>
      <c r="C1" t="s">
        <v>42</v>
      </c>
      <c r="D1" t="s">
        <v>5</v>
      </c>
      <c r="E1" t="s">
        <v>1224</v>
      </c>
      <c r="F1" t="s">
        <v>1267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HoloCard("Arcanine", Pokedex.Arcanine, HoloRarity.HGSS_REVERSE_MIRROR_HOLO, Types.Fire, Sets.HeartGold_SoulSilver, 1),</v>
      </c>
    </row>
    <row r="2" spans="1:7" x14ac:dyDescent="0.3">
      <c r="A2">
        <v>2</v>
      </c>
      <c r="B2" t="s">
        <v>152</v>
      </c>
      <c r="C2" t="s">
        <v>152</v>
      </c>
      <c r="D2" t="s">
        <v>3</v>
      </c>
      <c r="E2" t="s">
        <v>1224</v>
      </c>
      <c r="F2" t="s">
        <v>1267</v>
      </c>
      <c r="G2" t="str">
        <f t="shared" si="0"/>
        <v>new HoloCard("Azumarill", Pokedex.Azumarill, HoloRarity.HGSS_REVERSE_MIRROR_HOLO, Types.Water, Sets.HeartGold_SoulSilver, 2),</v>
      </c>
    </row>
    <row r="3" spans="1:7" x14ac:dyDescent="0.3">
      <c r="A3">
        <v>3</v>
      </c>
      <c r="B3" t="s">
        <v>132</v>
      </c>
      <c r="C3" t="s">
        <v>132</v>
      </c>
      <c r="D3" t="s">
        <v>8</v>
      </c>
      <c r="E3" t="s">
        <v>1224</v>
      </c>
      <c r="F3" t="s">
        <v>1267</v>
      </c>
      <c r="G3" t="str">
        <f t="shared" si="0"/>
        <v>new HoloCard("Clefable", Pokedex.Clefable, HoloRarity.HGSS_REVERSE_MIRROR_HOLO, Types.Colorless, Sets.HeartGold_SoulSilver, 3),</v>
      </c>
    </row>
    <row r="4" spans="1:7" x14ac:dyDescent="0.3">
      <c r="A4">
        <v>4</v>
      </c>
      <c r="B4" t="s">
        <v>16</v>
      </c>
      <c r="C4" t="s">
        <v>16</v>
      </c>
      <c r="D4" t="s">
        <v>3</v>
      </c>
      <c r="E4" t="s">
        <v>1224</v>
      </c>
      <c r="F4" t="s">
        <v>1267</v>
      </c>
      <c r="G4" t="str">
        <f t="shared" si="0"/>
        <v>new HoloCard("Gyarados", Pokedex.Gyarados, HoloRarity.HGSS_REVERSE_MIRROR_HOLO, Types.Water, Sets.HeartGold_SoulSilver, 4),</v>
      </c>
    </row>
    <row r="5" spans="1:7" x14ac:dyDescent="0.3">
      <c r="A5">
        <v>5</v>
      </c>
      <c r="B5" t="s">
        <v>254</v>
      </c>
      <c r="C5" t="s">
        <v>254</v>
      </c>
      <c r="D5" t="s">
        <v>18</v>
      </c>
      <c r="E5" t="s">
        <v>1224</v>
      </c>
      <c r="F5" t="s">
        <v>1267</v>
      </c>
      <c r="G5" t="str">
        <f t="shared" si="0"/>
        <v>new HoloCard("Hitmontop", Pokedex.Hitmontop, HoloRarity.HGSS_REVERSE_MIRROR_HOLO, Types.Fighting, Sets.HeartGold_SoulSilver, 5),</v>
      </c>
    </row>
    <row r="6" spans="1:7" x14ac:dyDescent="0.3">
      <c r="A6">
        <v>6</v>
      </c>
      <c r="B6" t="s">
        <v>158</v>
      </c>
      <c r="C6" t="s">
        <v>158</v>
      </c>
      <c r="D6" t="s">
        <v>22</v>
      </c>
      <c r="E6" t="s">
        <v>1224</v>
      </c>
      <c r="F6" t="s">
        <v>1267</v>
      </c>
      <c r="G6" t="str">
        <f t="shared" si="0"/>
        <v>new HoloCard("Jumpluff", Pokedex.Jumpluff, HoloRarity.HGSS_REVERSE_MIRROR_HOLO, Types.Grass, Sets.HeartGold_SoulSilver, 6),</v>
      </c>
    </row>
    <row r="7" spans="1:7" x14ac:dyDescent="0.3">
      <c r="A7">
        <v>7</v>
      </c>
      <c r="B7" t="s">
        <v>23</v>
      </c>
      <c r="C7" t="s">
        <v>23</v>
      </c>
      <c r="D7" t="s">
        <v>5</v>
      </c>
      <c r="E7" t="s">
        <v>1224</v>
      </c>
      <c r="F7" t="s">
        <v>1267</v>
      </c>
      <c r="G7" t="str">
        <f t="shared" si="0"/>
        <v>new HoloCard("Ninetales", Pokedex.Ninetales, HoloRarity.HGSS_REVERSE_MIRROR_HOLO, Types.Fire, Sets.HeartGold_SoulSilver, 7),</v>
      </c>
    </row>
    <row r="8" spans="1:7" x14ac:dyDescent="0.3">
      <c r="A8">
        <v>8</v>
      </c>
      <c r="B8" t="s">
        <v>308</v>
      </c>
      <c r="C8" t="s">
        <v>308</v>
      </c>
      <c r="D8" t="s">
        <v>8</v>
      </c>
      <c r="E8" t="s">
        <v>1224</v>
      </c>
      <c r="F8" t="s">
        <v>1267</v>
      </c>
      <c r="G8" t="str">
        <f t="shared" si="0"/>
        <v>new HoloCard("Noctowl", Pokedex.Noctowl, HoloRarity.HGSS_REVERSE_MIRROR_HOLO, Types.Colorless, Sets.HeartGold_SoulSilver, 8),</v>
      </c>
    </row>
    <row r="9" spans="1:7" x14ac:dyDescent="0.3">
      <c r="A9">
        <v>9</v>
      </c>
      <c r="B9" t="s">
        <v>239</v>
      </c>
      <c r="C9" t="s">
        <v>239</v>
      </c>
      <c r="D9" t="s">
        <v>3</v>
      </c>
      <c r="E9" t="s">
        <v>1224</v>
      </c>
      <c r="F9" t="s">
        <v>1267</v>
      </c>
      <c r="G9" t="str">
        <f t="shared" si="0"/>
        <v>new HoloCard("Quagsire", Pokedex.Quagsire, HoloRarity.HGSS_REVERSE_MIRROR_HOLO, Types.Water, Sets.HeartGold_SoulSilver, 9),</v>
      </c>
    </row>
    <row r="10" spans="1:7" x14ac:dyDescent="0.3">
      <c r="A10">
        <v>10</v>
      </c>
      <c r="B10" t="s">
        <v>120</v>
      </c>
      <c r="C10" t="s">
        <v>120</v>
      </c>
      <c r="D10" t="s">
        <v>11</v>
      </c>
      <c r="E10" t="s">
        <v>1224</v>
      </c>
      <c r="F10" t="s">
        <v>1267</v>
      </c>
      <c r="G10" t="str">
        <f t="shared" si="0"/>
        <v>new HoloCard("Raichu", Pokedex.Raichu, HoloRarity.HGSS_REVERSE_MIRROR_HOLO, Types.Lightning, Sets.HeartGold_SoulSilver, 10),</v>
      </c>
    </row>
    <row r="11" spans="1:7" x14ac:dyDescent="0.3">
      <c r="A11">
        <v>11</v>
      </c>
      <c r="B11" t="s">
        <v>330</v>
      </c>
      <c r="C11" t="s">
        <v>330</v>
      </c>
      <c r="D11" t="s">
        <v>22</v>
      </c>
      <c r="E11" t="s">
        <v>1224</v>
      </c>
      <c r="F11" t="s">
        <v>1267</v>
      </c>
      <c r="G11" t="str">
        <f t="shared" si="0"/>
        <v>new HoloCard("Shuckle", Pokedex.Shuckle, HoloRarity.HGSS_REVERSE_MIRROR_HOLO, Types.Grass, Sets.HeartGold_SoulSilver, 11),</v>
      </c>
    </row>
    <row r="12" spans="1:7" x14ac:dyDescent="0.3">
      <c r="A12">
        <v>12</v>
      </c>
      <c r="B12" t="s">
        <v>163</v>
      </c>
      <c r="C12" t="s">
        <v>163</v>
      </c>
      <c r="D12" t="s">
        <v>1</v>
      </c>
      <c r="E12" t="s">
        <v>1224</v>
      </c>
      <c r="F12" t="s">
        <v>1267</v>
      </c>
      <c r="G12" t="str">
        <f t="shared" si="0"/>
        <v>new HoloCard("Slowking", Pokedex.Slowking, HoloRarity.HGSS_REVERSE_MIRROR_HOLO, Types.Psychic, Sets.HeartGold_SoulSilver, 12),</v>
      </c>
    </row>
    <row r="13" spans="1:7" x14ac:dyDescent="0.3">
      <c r="A13">
        <v>13</v>
      </c>
      <c r="B13" t="s">
        <v>309</v>
      </c>
      <c r="C13" t="s">
        <v>309</v>
      </c>
      <c r="D13" t="s">
        <v>1</v>
      </c>
      <c r="E13" t="s">
        <v>1224</v>
      </c>
      <c r="F13" t="s">
        <v>1267</v>
      </c>
      <c r="G13" t="str">
        <f t="shared" si="0"/>
        <v>new HoloCard("Wobbuffet", Pokedex.Wobbuffet, HoloRarity.HGSS_REVERSE_MIRROR_HOLO, Types.Psychic, Sets.HeartGold_SoulSilver, 13),</v>
      </c>
    </row>
    <row r="14" spans="1:7" x14ac:dyDescent="0.3">
      <c r="A14">
        <v>14</v>
      </c>
      <c r="B14" t="s">
        <v>130</v>
      </c>
      <c r="C14" t="s">
        <v>130</v>
      </c>
      <c r="D14" t="s">
        <v>11</v>
      </c>
      <c r="E14" t="s">
        <v>1224</v>
      </c>
      <c r="F14" t="s">
        <v>1267</v>
      </c>
      <c r="G14" t="str">
        <f t="shared" si="0"/>
        <v>new HoloCard("Ampharos", Pokedex.Ampharos, HoloRarity.HGSS_REVERSE_MIRROR_HOLO, Types.Lightning, Sets.HeartGold_SoulSilver, 14),</v>
      </c>
    </row>
    <row r="15" spans="1:7" x14ac:dyDescent="0.3">
      <c r="A15">
        <v>15</v>
      </c>
      <c r="B15" t="s">
        <v>151</v>
      </c>
      <c r="C15" t="s">
        <v>151</v>
      </c>
      <c r="D15" t="s">
        <v>22</v>
      </c>
      <c r="E15" t="s">
        <v>1224</v>
      </c>
      <c r="F15" t="s">
        <v>1267</v>
      </c>
      <c r="G15" t="str">
        <f t="shared" si="0"/>
        <v>new HoloCard("Ariados", Pokedex.Ariados, HoloRarity.HGSS_REVERSE_MIRROR_HOLO, Types.Grass, Sets.HeartGold_SoulSilver, 15),</v>
      </c>
    </row>
    <row r="16" spans="1:7" x14ac:dyDescent="0.3">
      <c r="A16">
        <v>16</v>
      </c>
      <c r="B16" t="s">
        <v>27</v>
      </c>
      <c r="C16" t="s">
        <v>27</v>
      </c>
      <c r="D16" t="s">
        <v>22</v>
      </c>
      <c r="E16" t="s">
        <v>1224</v>
      </c>
      <c r="F16" t="s">
        <v>1267</v>
      </c>
      <c r="G16" t="str">
        <f t="shared" si="0"/>
        <v>new HoloCard("Butterfree", Pokedex.Butterfree, HoloRarity.HGSS_REVERSE_MIRROR_HOLO, Types.Grass, Sets.HeartGold_SoulSilver, 16),</v>
      </c>
    </row>
    <row r="17" spans="1:7" x14ac:dyDescent="0.3">
      <c r="A17">
        <v>17</v>
      </c>
      <c r="B17" t="s">
        <v>311</v>
      </c>
      <c r="C17" t="s">
        <v>311</v>
      </c>
      <c r="D17" t="s">
        <v>8</v>
      </c>
      <c r="E17" t="s">
        <v>1224</v>
      </c>
      <c r="F17" t="s">
        <v>1267</v>
      </c>
      <c r="G17" t="str">
        <f t="shared" si="0"/>
        <v>new HoloCard("Cleffa", Pokedex.Cleffa, HoloRarity.HGSS_REVERSE_MIRROR_HOLO, Types.Colorless, Sets.HeartGold_SoulSilver, 17),</v>
      </c>
    </row>
    <row r="18" spans="1:7" x14ac:dyDescent="0.3">
      <c r="A18">
        <v>18</v>
      </c>
      <c r="B18" t="s">
        <v>29</v>
      </c>
      <c r="C18" t="s">
        <v>29</v>
      </c>
      <c r="D18" t="s">
        <v>1</v>
      </c>
      <c r="E18" t="s">
        <v>1224</v>
      </c>
      <c r="F18" t="s">
        <v>1267</v>
      </c>
      <c r="G18" t="str">
        <f t="shared" si="0"/>
        <v>new HoloCard("Exeggutor", Pokedex.Exeggutor, HoloRarity.HGSS_REVERSE_MIRROR_HOLO, Types.Psychic, Sets.HeartGold_SoulSilver, 18),</v>
      </c>
    </row>
    <row r="19" spans="1:7" x14ac:dyDescent="0.3">
      <c r="A19">
        <v>19</v>
      </c>
      <c r="B19" t="s">
        <v>315</v>
      </c>
      <c r="C19" t="s">
        <v>370</v>
      </c>
      <c r="D19" t="s">
        <v>8</v>
      </c>
      <c r="E19" t="s">
        <v>1224</v>
      </c>
      <c r="F19" t="s">
        <v>1267</v>
      </c>
      <c r="G19" t="str">
        <f t="shared" si="0"/>
        <v>new HoloCard("Farfetch'd", Pokedex.Farfetch_d, HoloRarity.HGSS_REVERSE_MIRROR_HOLO, Types.Colorless, Sets.HeartGold_SoulSilver, 19),</v>
      </c>
    </row>
    <row r="20" spans="1:7" x14ac:dyDescent="0.3">
      <c r="A20">
        <v>20</v>
      </c>
      <c r="B20" t="s">
        <v>135</v>
      </c>
      <c r="C20" t="s">
        <v>135</v>
      </c>
      <c r="D20" t="s">
        <v>3</v>
      </c>
      <c r="E20" t="s">
        <v>1224</v>
      </c>
      <c r="F20" t="s">
        <v>1267</v>
      </c>
      <c r="G20" t="str">
        <f t="shared" si="0"/>
        <v>new HoloCard("Feraligatr", Pokedex.Feraligatr, HoloRarity.HGSS_REVERSE_MIRROR_HOLO, Types.Water, Sets.HeartGold_SoulSilver, 20),</v>
      </c>
    </row>
    <row r="21" spans="1:7" x14ac:dyDescent="0.3">
      <c r="A21">
        <v>21</v>
      </c>
      <c r="B21" t="s">
        <v>241</v>
      </c>
      <c r="C21" t="s">
        <v>241</v>
      </c>
      <c r="D21" t="s">
        <v>8</v>
      </c>
      <c r="E21" t="s">
        <v>1224</v>
      </c>
      <c r="F21" t="s">
        <v>1267</v>
      </c>
      <c r="G21" t="str">
        <f t="shared" si="0"/>
        <v>new HoloCard("Furret", Pokedex.Furret, HoloRarity.HGSS_REVERSE_MIRROR_HOLO, Types.Colorless, Sets.HeartGold_SoulSilver, 21),</v>
      </c>
    </row>
    <row r="22" spans="1:7" x14ac:dyDescent="0.3">
      <c r="A22">
        <v>22</v>
      </c>
      <c r="B22" t="s">
        <v>319</v>
      </c>
      <c r="C22" t="s">
        <v>319</v>
      </c>
      <c r="D22" t="s">
        <v>8</v>
      </c>
      <c r="E22" t="s">
        <v>1224</v>
      </c>
      <c r="F22" t="s">
        <v>1267</v>
      </c>
      <c r="G22" t="str">
        <f t="shared" si="0"/>
        <v>new HoloCard("Granbull", Pokedex.Granbull, HoloRarity.HGSS_REVERSE_MIRROR_HOLO, Types.Colorless, Sets.HeartGold_SoulSilver, 22),</v>
      </c>
    </row>
    <row r="23" spans="1:7" x14ac:dyDescent="0.3">
      <c r="A23">
        <v>23</v>
      </c>
      <c r="B23" t="s">
        <v>31</v>
      </c>
      <c r="C23" t="s">
        <v>31</v>
      </c>
      <c r="D23" t="s">
        <v>1</v>
      </c>
      <c r="E23" t="s">
        <v>1224</v>
      </c>
      <c r="F23" t="s">
        <v>1267</v>
      </c>
      <c r="G23" t="str">
        <f t="shared" si="0"/>
        <v>new HoloCard("Hypno", Pokedex.Hypno, HoloRarity.HGSS_REVERSE_MIRROR_HOLO, Types.Psychic, Sets.HeartGold_SoulSilver, 23),</v>
      </c>
    </row>
    <row r="24" spans="1:7" x14ac:dyDescent="0.3">
      <c r="A24">
        <v>24</v>
      </c>
      <c r="B24" t="s">
        <v>324</v>
      </c>
      <c r="C24" t="s">
        <v>324</v>
      </c>
      <c r="D24" t="s">
        <v>3</v>
      </c>
      <c r="E24" t="s">
        <v>1224</v>
      </c>
      <c r="F24" t="s">
        <v>1267</v>
      </c>
      <c r="G24" t="str">
        <f t="shared" si="0"/>
        <v>new HoloCard("Lapras", Pokedex.Lapras, HoloRarity.HGSS_REVERSE_MIRROR_HOLO, Types.Water, Sets.HeartGold_SoulSilver, 24),</v>
      </c>
    </row>
    <row r="25" spans="1:7" x14ac:dyDescent="0.3">
      <c r="A25">
        <v>25</v>
      </c>
      <c r="B25" t="s">
        <v>173</v>
      </c>
      <c r="C25" t="s">
        <v>173</v>
      </c>
      <c r="D25" t="s">
        <v>22</v>
      </c>
      <c r="E25" t="s">
        <v>1224</v>
      </c>
      <c r="F25" t="s">
        <v>1267</v>
      </c>
      <c r="G25" t="str">
        <f t="shared" si="0"/>
        <v>new HoloCard("Ledian", Pokedex.Ledian, HoloRarity.HGSS_REVERSE_MIRROR_HOLO, Types.Grass, Sets.HeartGold_SoulSilver, 25),</v>
      </c>
    </row>
    <row r="26" spans="1:7" x14ac:dyDescent="0.3">
      <c r="A26">
        <v>26</v>
      </c>
      <c r="B26" t="s">
        <v>138</v>
      </c>
      <c r="C26" t="s">
        <v>138</v>
      </c>
      <c r="D26" t="s">
        <v>22</v>
      </c>
      <c r="E26" t="s">
        <v>1224</v>
      </c>
      <c r="F26" t="s">
        <v>1267</v>
      </c>
      <c r="G26" t="str">
        <f t="shared" si="0"/>
        <v>new HoloCard("Meganium", Pokedex.Meganium, HoloRarity.HGSS_REVERSE_MIRROR_HOLO, Types.Grass, Sets.HeartGold_SoulSilver, 26),</v>
      </c>
    </row>
    <row r="27" spans="1:7" x14ac:dyDescent="0.3">
      <c r="A27">
        <v>27</v>
      </c>
      <c r="B27" t="s">
        <v>119</v>
      </c>
      <c r="C27" t="s">
        <v>119</v>
      </c>
      <c r="D27" t="s">
        <v>8</v>
      </c>
      <c r="E27" t="s">
        <v>1224</v>
      </c>
      <c r="F27" t="s">
        <v>1267</v>
      </c>
      <c r="G27" t="str">
        <f t="shared" si="0"/>
        <v>new HoloCard("Persian", Pokedex.Persian, HoloRarity.HGSS_REVERSE_MIRROR_HOLO, Types.Colorless, Sets.HeartGold_SoulSilver, 27),</v>
      </c>
    </row>
    <row r="28" spans="1:7" x14ac:dyDescent="0.3">
      <c r="A28">
        <v>28</v>
      </c>
      <c r="B28" t="s">
        <v>140</v>
      </c>
      <c r="C28" t="s">
        <v>140</v>
      </c>
      <c r="D28" t="s">
        <v>11</v>
      </c>
      <c r="E28" t="s">
        <v>1224</v>
      </c>
      <c r="F28" t="s">
        <v>1267</v>
      </c>
      <c r="G28" t="str">
        <f t="shared" si="0"/>
        <v>new HoloCard("Pichu", Pokedex.Pichu, HoloRarity.HGSS_REVERSE_MIRROR_HOLO, Types.Lightning, Sets.HeartGold_SoulSilver, 28),</v>
      </c>
    </row>
    <row r="29" spans="1:7" x14ac:dyDescent="0.3">
      <c r="A29">
        <v>29</v>
      </c>
      <c r="B29" t="s">
        <v>68</v>
      </c>
      <c r="C29" t="s">
        <v>68</v>
      </c>
      <c r="D29" t="s">
        <v>18</v>
      </c>
      <c r="E29" t="s">
        <v>1224</v>
      </c>
      <c r="F29" t="s">
        <v>1267</v>
      </c>
      <c r="G29" t="str">
        <f t="shared" si="0"/>
        <v>new HoloCard("Sandslash", Pokedex.Sandslash, HoloRarity.HGSS_REVERSE_MIRROR_HOLO, Types.Fighting, Sets.HeartGold_SoulSilver, 29),</v>
      </c>
    </row>
    <row r="30" spans="1:7" x14ac:dyDescent="0.3">
      <c r="A30">
        <v>30</v>
      </c>
      <c r="B30" t="s">
        <v>246</v>
      </c>
      <c r="C30" t="s">
        <v>246</v>
      </c>
      <c r="D30" t="s">
        <v>1</v>
      </c>
      <c r="E30" t="s">
        <v>1224</v>
      </c>
      <c r="F30" t="s">
        <v>1267</v>
      </c>
      <c r="G30" t="str">
        <f t="shared" si="0"/>
        <v>new HoloCard("Smoochum", Pokedex.Smoochum, HoloRarity.HGSS_REVERSE_MIRROR_HOLO, Types.Psychic, Sets.HeartGold_SoulSilver, 30),</v>
      </c>
    </row>
    <row r="31" spans="1:7" x14ac:dyDescent="0.3">
      <c r="A31">
        <v>31</v>
      </c>
      <c r="B31" t="s">
        <v>335</v>
      </c>
      <c r="C31" t="s">
        <v>335</v>
      </c>
      <c r="D31" t="s">
        <v>22</v>
      </c>
      <c r="E31" t="s">
        <v>1224</v>
      </c>
      <c r="F31" t="s">
        <v>1267</v>
      </c>
      <c r="G31" t="str">
        <f t="shared" si="0"/>
        <v>new HoloCard("Sunflora", Pokedex.Sunflora, HoloRarity.HGSS_REVERSE_MIRROR_HOLO, Types.Grass, Sets.HeartGold_SoulSilver, 31),</v>
      </c>
    </row>
    <row r="32" spans="1:7" x14ac:dyDescent="0.3">
      <c r="A32">
        <v>32</v>
      </c>
      <c r="B32" t="s">
        <v>144</v>
      </c>
      <c r="C32" t="s">
        <v>144</v>
      </c>
      <c r="D32" t="s">
        <v>5</v>
      </c>
      <c r="E32" t="s">
        <v>1224</v>
      </c>
      <c r="F32" t="s">
        <v>1267</v>
      </c>
      <c r="G32" t="str">
        <f t="shared" si="0"/>
        <v>new HoloCard("Typhlosion", Pokedex.Typhlosion, HoloRarity.HGSS_REVERSE_MIRROR_HOLO, Types.Fire, Sets.HeartGold_SoulSilver, 32),</v>
      </c>
    </row>
    <row r="33" spans="1:7" x14ac:dyDescent="0.3">
      <c r="A33">
        <v>33</v>
      </c>
      <c r="B33" t="s">
        <v>248</v>
      </c>
      <c r="C33" t="s">
        <v>248</v>
      </c>
      <c r="D33" t="s">
        <v>18</v>
      </c>
      <c r="E33" t="s">
        <v>1224</v>
      </c>
      <c r="F33" t="s">
        <v>1267</v>
      </c>
      <c r="G33" t="str">
        <f t="shared" si="0"/>
        <v>new HoloCard("Tyrogue", Pokedex.Tyrogue, HoloRarity.HGSS_REVERSE_MIRROR_HOLO, Types.Fighting, Sets.HeartGold_SoulSilver, 33),</v>
      </c>
    </row>
    <row r="34" spans="1:7" x14ac:dyDescent="0.3">
      <c r="A34">
        <v>34</v>
      </c>
      <c r="B34" t="s">
        <v>148</v>
      </c>
      <c r="C34" t="s">
        <v>148</v>
      </c>
      <c r="D34" t="s">
        <v>1</v>
      </c>
      <c r="E34" t="s">
        <v>1224</v>
      </c>
      <c r="F34" t="s">
        <v>1267</v>
      </c>
      <c r="G34" t="str">
        <f t="shared" si="0"/>
        <v>new HoloCard("Weezing", Pokedex.Weezing, HoloRarity.HGSS_REVERSE_MIRROR_HOLO, Types.Psychic, Sets.HeartGold_SoulSilver, 34),</v>
      </c>
    </row>
    <row r="35" spans="1:7" x14ac:dyDescent="0.3">
      <c r="A35">
        <v>35</v>
      </c>
      <c r="B35" t="s">
        <v>180</v>
      </c>
      <c r="C35" t="s">
        <v>180</v>
      </c>
      <c r="D35" t="s">
        <v>22</v>
      </c>
      <c r="E35" t="s">
        <v>1224</v>
      </c>
      <c r="F35" t="s">
        <v>1267</v>
      </c>
      <c r="G35" t="str">
        <f t="shared" si="0"/>
        <v>new HoloCard("Bayleef", Pokedex.Bayleef, HoloRarity.HGSS_REVERSE_MIRROR_HOLO, Types.Grass, Sets.HeartGold_SoulSilver, 35),</v>
      </c>
    </row>
    <row r="36" spans="1:7" x14ac:dyDescent="0.3">
      <c r="A36">
        <v>36</v>
      </c>
      <c r="B36" t="s">
        <v>154</v>
      </c>
      <c r="C36" t="s">
        <v>154</v>
      </c>
      <c r="D36" t="s">
        <v>8</v>
      </c>
      <c r="E36" t="s">
        <v>1224</v>
      </c>
      <c r="F36" t="s">
        <v>1267</v>
      </c>
      <c r="G36" t="str">
        <f t="shared" si="0"/>
        <v>new HoloCard("Blissey", Pokedex.Blissey, HoloRarity.HGSS_REVERSE_MIRROR_HOLO, Types.Colorless, Sets.HeartGold_SoulSilver, 36),</v>
      </c>
    </row>
    <row r="37" spans="1:7" x14ac:dyDescent="0.3">
      <c r="A37">
        <v>37</v>
      </c>
      <c r="B37" t="s">
        <v>192</v>
      </c>
      <c r="C37" t="s">
        <v>192</v>
      </c>
      <c r="D37" t="s">
        <v>3</v>
      </c>
      <c r="E37" t="s">
        <v>1224</v>
      </c>
      <c r="F37" t="s">
        <v>1267</v>
      </c>
      <c r="G37" t="str">
        <f t="shared" si="0"/>
        <v>new HoloCard("Corsola", Pokedex.Corsola, HoloRarity.HGSS_REVERSE_MIRROR_HOLO, Types.Water, Sets.HeartGold_SoulSilver, 37),</v>
      </c>
    </row>
    <row r="38" spans="1:7" x14ac:dyDescent="0.3">
      <c r="A38">
        <v>38</v>
      </c>
      <c r="B38" t="s">
        <v>182</v>
      </c>
      <c r="C38" t="s">
        <v>182</v>
      </c>
      <c r="D38" t="s">
        <v>3</v>
      </c>
      <c r="E38" t="s">
        <v>1224</v>
      </c>
      <c r="F38" t="s">
        <v>1267</v>
      </c>
      <c r="G38" t="str">
        <f t="shared" si="0"/>
        <v>new HoloCard("Croconaw", Pokedex.Croconaw, HoloRarity.HGSS_REVERSE_MIRROR_HOLO, Types.Water, Sets.HeartGold_SoulSilver, 38),</v>
      </c>
    </row>
    <row r="39" spans="1:7" x14ac:dyDescent="0.3">
      <c r="A39">
        <v>39</v>
      </c>
      <c r="B39" t="s">
        <v>312</v>
      </c>
      <c r="C39" t="s">
        <v>312</v>
      </c>
      <c r="D39" t="s">
        <v>3</v>
      </c>
      <c r="E39" t="s">
        <v>1224</v>
      </c>
      <c r="F39" t="s">
        <v>1267</v>
      </c>
      <c r="G39" t="str">
        <f t="shared" si="0"/>
        <v>new HoloCard("Delibird", Pokedex.Delibird, HoloRarity.HGSS_REVERSE_MIRROR_HOLO, Types.Water, Sets.HeartGold_SoulSilver, 39),</v>
      </c>
    </row>
    <row r="40" spans="1:7" x14ac:dyDescent="0.3">
      <c r="A40">
        <v>40</v>
      </c>
      <c r="B40" t="s">
        <v>235</v>
      </c>
      <c r="C40" t="s">
        <v>235</v>
      </c>
      <c r="D40" t="s">
        <v>18</v>
      </c>
      <c r="E40" t="s">
        <v>1224</v>
      </c>
      <c r="F40" t="s">
        <v>1267</v>
      </c>
      <c r="G40" t="str">
        <f t="shared" si="0"/>
        <v>new HoloCard("Donphan", Pokedex.Donphan, HoloRarity.HGSS_REVERSE_MIRROR_HOLO, Types.Fighting, Sets.HeartGold_SoulSilver, 40),</v>
      </c>
    </row>
    <row r="41" spans="1:7" x14ac:dyDescent="0.3">
      <c r="A41">
        <v>41</v>
      </c>
      <c r="B41" t="s">
        <v>314</v>
      </c>
      <c r="C41" t="s">
        <v>314</v>
      </c>
      <c r="D41" t="s">
        <v>8</v>
      </c>
      <c r="E41" t="s">
        <v>1224</v>
      </c>
      <c r="F41" t="s">
        <v>1267</v>
      </c>
      <c r="G41" t="str">
        <f t="shared" si="0"/>
        <v>new HoloCard("Dunsparce", Pokedex.Dunsparce, HoloRarity.HGSS_REVERSE_MIRROR_HOLO, Types.Colorless, Sets.HeartGold_SoulSilver, 41),</v>
      </c>
    </row>
    <row r="42" spans="1:7" x14ac:dyDescent="0.3">
      <c r="A42">
        <v>42</v>
      </c>
      <c r="B42" t="s">
        <v>184</v>
      </c>
      <c r="C42" t="s">
        <v>184</v>
      </c>
      <c r="D42" t="s">
        <v>11</v>
      </c>
      <c r="E42" t="s">
        <v>1224</v>
      </c>
      <c r="F42" t="s">
        <v>1267</v>
      </c>
      <c r="G42" t="str">
        <f t="shared" si="0"/>
        <v>new HoloCard("Flaaffy", Pokedex.Flaaffy, HoloRarity.HGSS_REVERSE_MIRROR_HOLO, Types.Lightning, Sets.HeartGold_SoulSilver, 42),</v>
      </c>
    </row>
    <row r="43" spans="1:7" x14ac:dyDescent="0.3">
      <c r="A43">
        <v>43</v>
      </c>
      <c r="B43" t="s">
        <v>320</v>
      </c>
      <c r="C43" t="s">
        <v>320</v>
      </c>
      <c r="D43" t="s">
        <v>22</v>
      </c>
      <c r="E43" t="s">
        <v>1224</v>
      </c>
      <c r="F43" t="s">
        <v>1267</v>
      </c>
      <c r="G43" t="str">
        <f t="shared" si="0"/>
        <v>new HoloCard("Heracross", Pokedex.Heracross, HoloRarity.HGSS_REVERSE_MIRROR_HOLO, Types.Grass, Sets.HeartGold_SoulSilver, 43),</v>
      </c>
    </row>
    <row r="44" spans="1:7" x14ac:dyDescent="0.3">
      <c r="A44">
        <v>44</v>
      </c>
      <c r="B44" t="s">
        <v>322</v>
      </c>
      <c r="C44" t="s">
        <v>322</v>
      </c>
      <c r="D44" t="s">
        <v>8</v>
      </c>
      <c r="E44" t="s">
        <v>1224</v>
      </c>
      <c r="F44" t="s">
        <v>1267</v>
      </c>
      <c r="G44" t="str">
        <f t="shared" si="0"/>
        <v>new HoloCard("Igglybuff", Pokedex.Igglybuff, HoloRarity.HGSS_REVERSE_MIRROR_HOLO, Types.Colorless, Sets.HeartGold_SoulSilver, 44),</v>
      </c>
    </row>
    <row r="45" spans="1:7" x14ac:dyDescent="0.3">
      <c r="A45">
        <v>45</v>
      </c>
      <c r="B45" t="s">
        <v>326</v>
      </c>
      <c r="C45" t="s">
        <v>326</v>
      </c>
      <c r="D45" t="s">
        <v>3</v>
      </c>
      <c r="E45" t="s">
        <v>1224</v>
      </c>
      <c r="F45" t="s">
        <v>1267</v>
      </c>
      <c r="G45" t="str">
        <f t="shared" si="0"/>
        <v>new HoloCard("Mantine", Pokedex.Mantine, HoloRarity.HGSS_REVERSE_MIRROR_HOLO, Types.Water, Sets.HeartGold_SoulSilver, 45),</v>
      </c>
    </row>
    <row r="46" spans="1:7" x14ac:dyDescent="0.3">
      <c r="A46">
        <v>46</v>
      </c>
      <c r="B46" t="s">
        <v>60</v>
      </c>
      <c r="C46" t="s">
        <v>60</v>
      </c>
      <c r="D46" t="s">
        <v>22</v>
      </c>
      <c r="E46" t="s">
        <v>1224</v>
      </c>
      <c r="F46" t="s">
        <v>1267</v>
      </c>
      <c r="G46" t="str">
        <f t="shared" si="0"/>
        <v>new HoloCard("Metapod", Pokedex.Metapod, HoloRarity.HGSS_REVERSE_MIRROR_HOLO, Types.Grass, Sets.HeartGold_SoulSilver, 46),</v>
      </c>
    </row>
    <row r="47" spans="1:7" x14ac:dyDescent="0.3">
      <c r="A47">
        <v>47</v>
      </c>
      <c r="B47" t="s">
        <v>258</v>
      </c>
      <c r="C47" t="s">
        <v>258</v>
      </c>
      <c r="D47" t="s">
        <v>8</v>
      </c>
      <c r="E47" t="s">
        <v>1224</v>
      </c>
      <c r="F47" t="s">
        <v>1267</v>
      </c>
      <c r="G47" t="str">
        <f t="shared" si="0"/>
        <v>new HoloCard("Miltank", Pokedex.Miltank, HoloRarity.HGSS_REVERSE_MIRROR_HOLO, Types.Colorless, Sets.HeartGold_SoulSilver, 47),</v>
      </c>
    </row>
    <row r="48" spans="1:7" x14ac:dyDescent="0.3">
      <c r="A48">
        <v>48</v>
      </c>
      <c r="B48" t="s">
        <v>237</v>
      </c>
      <c r="C48" t="s">
        <v>237</v>
      </c>
      <c r="D48" t="s">
        <v>22</v>
      </c>
      <c r="E48" t="s">
        <v>1224</v>
      </c>
      <c r="F48" t="s">
        <v>1267</v>
      </c>
      <c r="G48" t="str">
        <f t="shared" si="0"/>
        <v>new HoloCard("Parasect", Pokedex.Parasect, HoloRarity.HGSS_REVERSE_MIRROR_HOLO, Types.Grass, Sets.HeartGold_SoulSilver, 48),</v>
      </c>
    </row>
    <row r="49" spans="1:7" x14ac:dyDescent="0.3">
      <c r="A49">
        <v>49</v>
      </c>
      <c r="B49" t="s">
        <v>189</v>
      </c>
      <c r="C49" t="s">
        <v>189</v>
      </c>
      <c r="D49" t="s">
        <v>5</v>
      </c>
      <c r="E49" t="s">
        <v>1224</v>
      </c>
      <c r="F49" t="s">
        <v>1267</v>
      </c>
      <c r="G49" t="str">
        <f t="shared" si="0"/>
        <v>new HoloCard("Quilava", Pokedex.Quilava, HoloRarity.HGSS_REVERSE_MIRROR_HOLO, Types.Fire, Sets.HeartGold_SoulSilver, 49),</v>
      </c>
    </row>
    <row r="50" spans="1:7" x14ac:dyDescent="0.3">
      <c r="A50">
        <v>50</v>
      </c>
      <c r="B50" t="s">
        <v>207</v>
      </c>
      <c r="C50" t="s">
        <v>207</v>
      </c>
      <c r="D50" t="s">
        <v>3</v>
      </c>
      <c r="E50" t="s">
        <v>1224</v>
      </c>
      <c r="F50" t="s">
        <v>1267</v>
      </c>
      <c r="G50" t="str">
        <f t="shared" si="0"/>
        <v>new HoloCard("Qwilfish", Pokedex.Qwilfish, HoloRarity.HGSS_REVERSE_MIRROR_HOLO, Types.Water, Sets.HeartGold_SoulSilver, 50),</v>
      </c>
    </row>
    <row r="51" spans="1:7" x14ac:dyDescent="0.3">
      <c r="A51">
        <v>51</v>
      </c>
      <c r="B51" t="s">
        <v>245</v>
      </c>
      <c r="C51" t="s">
        <v>245</v>
      </c>
      <c r="D51" t="s">
        <v>22</v>
      </c>
      <c r="E51" t="s">
        <v>1224</v>
      </c>
      <c r="F51" t="s">
        <v>1267</v>
      </c>
      <c r="G51" t="str">
        <f t="shared" si="0"/>
        <v>new HoloCard("Skiploom", Pokedex.Skiploom, HoloRarity.HGSS_REVERSE_MIRROR_HOLO, Types.Grass, Sets.HeartGold_SoulSilver, 51),</v>
      </c>
    </row>
    <row r="52" spans="1:7" x14ac:dyDescent="0.3">
      <c r="A52">
        <v>52</v>
      </c>
      <c r="B52" t="s">
        <v>121</v>
      </c>
      <c r="C52" t="s">
        <v>121</v>
      </c>
      <c r="D52" t="s">
        <v>3</v>
      </c>
      <c r="E52" t="s">
        <v>1224</v>
      </c>
      <c r="F52" t="s">
        <v>1267</v>
      </c>
      <c r="G52" t="str">
        <f t="shared" si="0"/>
        <v>new HoloCard("Slowbro", Pokedex.Slowbro, HoloRarity.HGSS_REVERSE_MIRROR_HOLO, Types.Water, Sets.HeartGold_SoulSilver, 52),</v>
      </c>
    </row>
    <row r="53" spans="1:7" x14ac:dyDescent="0.3">
      <c r="A53">
        <v>53</v>
      </c>
      <c r="B53" t="s">
        <v>178</v>
      </c>
      <c r="C53" t="s">
        <v>178</v>
      </c>
      <c r="D53" t="s">
        <v>3</v>
      </c>
      <c r="E53" t="s">
        <v>1224</v>
      </c>
      <c r="F53" t="s">
        <v>1267</v>
      </c>
      <c r="G53" t="str">
        <f t="shared" si="0"/>
        <v>new HoloCard("Starmie", Pokedex.Starmie, HoloRarity.HGSS_REVERSE_MIRROR_HOLO, Types.Water, Sets.HeartGold_SoulSilver, 53),</v>
      </c>
    </row>
    <row r="54" spans="1:7" x14ac:dyDescent="0.3">
      <c r="A54">
        <v>54</v>
      </c>
      <c r="B54" t="s">
        <v>1221</v>
      </c>
      <c r="C54" t="s">
        <v>1221</v>
      </c>
      <c r="D54" t="s">
        <v>1</v>
      </c>
      <c r="E54" t="s">
        <v>1224</v>
      </c>
      <c r="F54" t="s">
        <v>1267</v>
      </c>
      <c r="G54" t="str">
        <f t="shared" si="0"/>
        <v>new HoloCard("Unown", Pokedex.Unown, HoloRarity.HGSS_REVERSE_MIRROR_HOLO, Types.Psychic, Sets.HeartGold_SoulSilver, 54),</v>
      </c>
    </row>
    <row r="55" spans="1:7" x14ac:dyDescent="0.3">
      <c r="A55">
        <v>55</v>
      </c>
      <c r="B55" t="s">
        <v>1221</v>
      </c>
      <c r="C55" t="s">
        <v>1221</v>
      </c>
      <c r="D55" t="s">
        <v>1</v>
      </c>
      <c r="E55" t="s">
        <v>1224</v>
      </c>
      <c r="F55" t="s">
        <v>1267</v>
      </c>
      <c r="G55" t="str">
        <f t="shared" si="0"/>
        <v>new HoloCard("Unown", Pokedex.Unown, HoloRarity.HGSS_REVERSE_MIRROR_HOLO, Types.Psychic, Sets.HeartGold_SoulSilver, 55),</v>
      </c>
    </row>
    <row r="56" spans="1:7" x14ac:dyDescent="0.3">
      <c r="A56">
        <v>56</v>
      </c>
      <c r="B56" t="s">
        <v>306</v>
      </c>
      <c r="C56" t="s">
        <v>306</v>
      </c>
      <c r="D56" t="s">
        <v>8</v>
      </c>
      <c r="E56" t="s">
        <v>1224</v>
      </c>
      <c r="F56" t="s">
        <v>1267</v>
      </c>
      <c r="G56" t="str">
        <f t="shared" si="0"/>
        <v>new HoloCard("Wigglytuff", Pokedex.Wigglytuff, HoloRarity.HGSS_REVERSE_MIRROR_HOLO, Types.Colorless, Sets.HeartGold_SoulSilver, 56),</v>
      </c>
    </row>
    <row r="57" spans="1:7" x14ac:dyDescent="0.3">
      <c r="A57">
        <v>57</v>
      </c>
      <c r="B57" t="s">
        <v>75</v>
      </c>
      <c r="C57" t="s">
        <v>75</v>
      </c>
      <c r="D57" t="s">
        <v>22</v>
      </c>
      <c r="E57" t="s">
        <v>1224</v>
      </c>
      <c r="F57" t="s">
        <v>1267</v>
      </c>
      <c r="G57" t="str">
        <f t="shared" si="0"/>
        <v>new HoloCard("Caterpie", Pokedex.Caterpie, HoloRarity.HGSS_REVERSE_MIRROR_HOLO, Types.Grass, Sets.HeartGold_SoulSilver, 57),</v>
      </c>
    </row>
    <row r="58" spans="1:7" x14ac:dyDescent="0.3">
      <c r="A58">
        <v>58</v>
      </c>
      <c r="B58" t="s">
        <v>181</v>
      </c>
      <c r="C58" t="s">
        <v>181</v>
      </c>
      <c r="D58" t="s">
        <v>8</v>
      </c>
      <c r="E58" t="s">
        <v>1224</v>
      </c>
      <c r="F58" t="s">
        <v>1267</v>
      </c>
      <c r="G58" t="str">
        <f t="shared" si="0"/>
        <v>new HoloCard("Chansey", Pokedex.Chansey, HoloRarity.HGSS_REVERSE_MIRROR_HOLO, Types.Colorless, Sets.HeartGold_SoulSilver, 58),</v>
      </c>
    </row>
    <row r="59" spans="1:7" x14ac:dyDescent="0.3">
      <c r="A59">
        <v>59</v>
      </c>
      <c r="B59" t="s">
        <v>190</v>
      </c>
      <c r="C59" t="s">
        <v>190</v>
      </c>
      <c r="D59" t="s">
        <v>22</v>
      </c>
      <c r="E59" t="s">
        <v>1224</v>
      </c>
      <c r="F59" t="s">
        <v>1267</v>
      </c>
      <c r="G59" t="str">
        <f t="shared" si="0"/>
        <v>new HoloCard("Chikorita", Pokedex.Chikorita, HoloRarity.HGSS_REVERSE_MIRROR_HOLO, Types.Grass, Sets.HeartGold_SoulSilver, 59),</v>
      </c>
    </row>
    <row r="60" spans="1:7" x14ac:dyDescent="0.3">
      <c r="A60">
        <v>60</v>
      </c>
      <c r="B60" t="s">
        <v>191</v>
      </c>
      <c r="C60" t="s">
        <v>191</v>
      </c>
      <c r="D60" t="s">
        <v>8</v>
      </c>
      <c r="E60" t="s">
        <v>1224</v>
      </c>
      <c r="F60" t="s">
        <v>1267</v>
      </c>
      <c r="G60" t="str">
        <f t="shared" si="0"/>
        <v>new HoloCard("Clefairy", Pokedex.Clefairy, HoloRarity.HGSS_REVERSE_MIRROR_HOLO, Types.Colorless, Sets.HeartGold_SoulSilver, 60),</v>
      </c>
    </row>
    <row r="61" spans="1:7" x14ac:dyDescent="0.3">
      <c r="A61">
        <v>61</v>
      </c>
      <c r="B61" t="s">
        <v>194</v>
      </c>
      <c r="C61" t="s">
        <v>194</v>
      </c>
      <c r="D61" t="s">
        <v>5</v>
      </c>
      <c r="E61" t="s">
        <v>1224</v>
      </c>
      <c r="F61" t="s">
        <v>1267</v>
      </c>
      <c r="G61" t="str">
        <f t="shared" si="0"/>
        <v>new HoloCard("Cyndaquil", Pokedex.Cyndaquil, HoloRarity.HGSS_REVERSE_MIRROR_HOLO, Types.Fire, Sets.HeartGold_SoulSilver, 61),</v>
      </c>
    </row>
    <row r="62" spans="1:7" x14ac:dyDescent="0.3">
      <c r="A62">
        <v>62</v>
      </c>
      <c r="B62" t="s">
        <v>79</v>
      </c>
      <c r="C62" t="s">
        <v>79</v>
      </c>
      <c r="D62" t="s">
        <v>1</v>
      </c>
      <c r="E62" t="s">
        <v>1224</v>
      </c>
      <c r="F62" t="s">
        <v>1267</v>
      </c>
      <c r="G62" t="str">
        <f t="shared" si="0"/>
        <v>new HoloCard("Drowzee", Pokedex.Drowzee, HoloRarity.HGSS_REVERSE_MIRROR_HOLO, Types.Psychic, Sets.HeartGold_SoulSilver, 62),</v>
      </c>
    </row>
    <row r="63" spans="1:7" x14ac:dyDescent="0.3">
      <c r="A63">
        <v>63</v>
      </c>
      <c r="B63" t="s">
        <v>81</v>
      </c>
      <c r="C63" t="s">
        <v>81</v>
      </c>
      <c r="D63" t="s">
        <v>1</v>
      </c>
      <c r="E63" t="s">
        <v>1224</v>
      </c>
      <c r="F63" t="s">
        <v>1267</v>
      </c>
      <c r="G63" t="str">
        <f t="shared" si="0"/>
        <v>new HoloCard("Exeggcute", Pokedex.Exeggcute, HoloRarity.HGSS_REVERSE_MIRROR_HOLO, Types.Psychic, Sets.HeartGold_SoulSilver, 63),</v>
      </c>
    </row>
    <row r="64" spans="1:7" x14ac:dyDescent="0.3">
      <c r="A64">
        <v>64</v>
      </c>
      <c r="B64" t="s">
        <v>316</v>
      </c>
      <c r="C64" t="s">
        <v>316</v>
      </c>
      <c r="D64" t="s">
        <v>8</v>
      </c>
      <c r="E64" t="s">
        <v>1224</v>
      </c>
      <c r="F64" t="s">
        <v>1267</v>
      </c>
      <c r="G64" t="str">
        <f t="shared" si="0"/>
        <v>new HoloCard("Girafarig", Pokedex.Girafarig, HoloRarity.HGSS_REVERSE_MIRROR_HOLO, Types.Colorless, Sets.HeartGold_SoulSilver, 64),</v>
      </c>
    </row>
    <row r="65" spans="1:7" x14ac:dyDescent="0.3">
      <c r="A65">
        <v>65</v>
      </c>
      <c r="B65" t="s">
        <v>51</v>
      </c>
      <c r="C65" t="s">
        <v>51</v>
      </c>
      <c r="D65" t="s">
        <v>5</v>
      </c>
      <c r="E65" t="s">
        <v>1224</v>
      </c>
      <c r="F65" t="s">
        <v>1267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HoloCard("Growlithe", Pokedex.Growlithe, HoloRarity.HGSS_REVERSE_MIRROR_HOLO, Types.Fire, Sets.HeartGold_SoulSilver, 65),</v>
      </c>
    </row>
    <row r="66" spans="1:7" x14ac:dyDescent="0.3">
      <c r="A66">
        <v>66</v>
      </c>
      <c r="B66" t="s">
        <v>321</v>
      </c>
      <c r="C66" t="s">
        <v>321</v>
      </c>
      <c r="D66" t="s">
        <v>8</v>
      </c>
      <c r="E66" t="s">
        <v>1224</v>
      </c>
      <c r="F66" t="s">
        <v>1267</v>
      </c>
      <c r="G66" t="str">
        <f t="shared" si="1"/>
        <v>new HoloCard("Hoothoot", Pokedex.Hoothoot, HoloRarity.HGSS_REVERSE_MIRROR_HOLO, Types.Colorless, Sets.HeartGold_SoulSilver, 66),</v>
      </c>
    </row>
    <row r="67" spans="1:7" x14ac:dyDescent="0.3">
      <c r="A67">
        <v>67</v>
      </c>
      <c r="B67" t="s">
        <v>198</v>
      </c>
      <c r="C67" t="s">
        <v>198</v>
      </c>
      <c r="D67" t="s">
        <v>22</v>
      </c>
      <c r="E67" t="s">
        <v>1224</v>
      </c>
      <c r="F67" t="s">
        <v>1267</v>
      </c>
      <c r="G67" t="str">
        <f t="shared" si="1"/>
        <v>new HoloCard("Hoppip", Pokedex.Hoppip, HoloRarity.HGSS_REVERSE_MIRROR_HOLO, Types.Grass, Sets.HeartGold_SoulSilver, 67),</v>
      </c>
    </row>
    <row r="68" spans="1:7" x14ac:dyDescent="0.3">
      <c r="A68">
        <v>68</v>
      </c>
      <c r="B68" t="s">
        <v>323</v>
      </c>
      <c r="C68" t="s">
        <v>323</v>
      </c>
      <c r="D68" t="s">
        <v>8</v>
      </c>
      <c r="E68" t="s">
        <v>1224</v>
      </c>
      <c r="F68" t="s">
        <v>1267</v>
      </c>
      <c r="G68" t="str">
        <f t="shared" si="1"/>
        <v>new HoloCard("Jigglypuff", Pokedex.Jigglypuff, HoloRarity.HGSS_REVERSE_MIRROR_HOLO, Types.Colorless, Sets.HeartGold_SoulSilver, 68),</v>
      </c>
    </row>
    <row r="69" spans="1:7" x14ac:dyDescent="0.3">
      <c r="A69">
        <v>69</v>
      </c>
      <c r="B69" t="s">
        <v>32</v>
      </c>
      <c r="C69" t="s">
        <v>32</v>
      </c>
      <c r="D69" t="s">
        <v>1</v>
      </c>
      <c r="E69" t="s">
        <v>1224</v>
      </c>
      <c r="F69" t="s">
        <v>1267</v>
      </c>
      <c r="G69" t="str">
        <f t="shared" si="1"/>
        <v>new HoloCard("Jynx", Pokedex.Jynx, HoloRarity.HGSS_REVERSE_MIRROR_HOLO, Types.Psychic, Sets.HeartGold_SoulSilver, 69),</v>
      </c>
    </row>
    <row r="70" spans="1:7" x14ac:dyDescent="0.3">
      <c r="A70">
        <v>70</v>
      </c>
      <c r="B70" t="s">
        <v>200</v>
      </c>
      <c r="C70" t="s">
        <v>200</v>
      </c>
      <c r="D70" t="s">
        <v>1</v>
      </c>
      <c r="E70" t="s">
        <v>1224</v>
      </c>
      <c r="F70" t="s">
        <v>1267</v>
      </c>
      <c r="G70" t="str">
        <f t="shared" si="1"/>
        <v>new HoloCard("Koffing", Pokedex.Koffing, HoloRarity.HGSS_REVERSE_MIRROR_HOLO, Types.Psychic, Sets.HeartGold_SoulSilver, 70),</v>
      </c>
    </row>
    <row r="71" spans="1:7" x14ac:dyDescent="0.3">
      <c r="A71">
        <v>71</v>
      </c>
      <c r="B71" t="s">
        <v>325</v>
      </c>
      <c r="C71" t="s">
        <v>325</v>
      </c>
      <c r="D71" t="s">
        <v>22</v>
      </c>
      <c r="E71" t="s">
        <v>1224</v>
      </c>
      <c r="F71" t="s">
        <v>1267</v>
      </c>
      <c r="G71" t="str">
        <f t="shared" si="1"/>
        <v>new HoloCard("Ledyba", Pokedex.Ledyba, HoloRarity.HGSS_REVERSE_MIRROR_HOLO, Types.Grass, Sets.HeartGold_SoulSilver, 71),</v>
      </c>
    </row>
    <row r="72" spans="1:7" x14ac:dyDescent="0.3">
      <c r="A72">
        <v>72</v>
      </c>
      <c r="B72" t="s">
        <v>58</v>
      </c>
      <c r="C72" t="s">
        <v>58</v>
      </c>
      <c r="D72" t="s">
        <v>3</v>
      </c>
      <c r="E72" t="s">
        <v>1224</v>
      </c>
      <c r="F72" t="s">
        <v>1267</v>
      </c>
      <c r="G72" t="str">
        <f t="shared" si="1"/>
        <v>new HoloCard("Magikarp", Pokedex.Magikarp, HoloRarity.HGSS_REVERSE_MIRROR_HOLO, Types.Water, Sets.HeartGold_SoulSilver, 72),</v>
      </c>
    </row>
    <row r="73" spans="1:7" x14ac:dyDescent="0.3">
      <c r="A73">
        <v>73</v>
      </c>
      <c r="B73" t="s">
        <v>203</v>
      </c>
      <c r="C73" t="s">
        <v>203</v>
      </c>
      <c r="D73" t="s">
        <v>11</v>
      </c>
      <c r="E73" t="s">
        <v>1224</v>
      </c>
      <c r="F73" t="s">
        <v>1267</v>
      </c>
      <c r="G73" t="str">
        <f t="shared" si="1"/>
        <v>new HoloCard("Mareep", Pokedex.Mareep, HoloRarity.HGSS_REVERSE_MIRROR_HOLO, Types.Lightning, Sets.HeartGold_SoulSilver, 73),</v>
      </c>
    </row>
    <row r="74" spans="1:7" x14ac:dyDescent="0.3">
      <c r="A74">
        <v>74</v>
      </c>
      <c r="B74" t="s">
        <v>204</v>
      </c>
      <c r="C74" t="s">
        <v>204</v>
      </c>
      <c r="D74" t="s">
        <v>3</v>
      </c>
      <c r="E74" t="s">
        <v>1224</v>
      </c>
      <c r="F74" t="s">
        <v>1267</v>
      </c>
      <c r="G74" t="str">
        <f t="shared" si="1"/>
        <v>new HoloCard("Marill", Pokedex.Marill, HoloRarity.HGSS_REVERSE_MIRROR_HOLO, Types.Water, Sets.HeartGold_SoulSilver, 74),</v>
      </c>
    </row>
    <row r="75" spans="1:7" x14ac:dyDescent="0.3">
      <c r="A75">
        <v>75</v>
      </c>
      <c r="B75" t="s">
        <v>59</v>
      </c>
      <c r="C75" t="s">
        <v>59</v>
      </c>
      <c r="D75" t="s">
        <v>8</v>
      </c>
      <c r="E75" t="s">
        <v>1224</v>
      </c>
      <c r="F75" t="s">
        <v>1267</v>
      </c>
      <c r="G75" t="str">
        <f t="shared" si="1"/>
        <v>new HoloCard("Meowth", Pokedex.Meowth, HoloRarity.HGSS_REVERSE_MIRROR_HOLO, Types.Colorless, Sets.HeartGold_SoulSilver, 75),</v>
      </c>
    </row>
    <row r="76" spans="1:7" x14ac:dyDescent="0.3">
      <c r="A76">
        <v>76</v>
      </c>
      <c r="B76" t="s">
        <v>260</v>
      </c>
      <c r="C76" t="s">
        <v>260</v>
      </c>
      <c r="D76" t="s">
        <v>22</v>
      </c>
      <c r="E76" t="s">
        <v>1224</v>
      </c>
      <c r="F76" t="s">
        <v>1267</v>
      </c>
      <c r="G76" t="str">
        <f t="shared" si="1"/>
        <v>new HoloCard("Paras", Pokedex.Paras, HoloRarity.HGSS_REVERSE_MIRROR_HOLO, Types.Grass, Sets.HeartGold_SoulSilver, 76),</v>
      </c>
    </row>
    <row r="77" spans="1:7" x14ac:dyDescent="0.3">
      <c r="A77">
        <v>77</v>
      </c>
      <c r="B77" t="s">
        <v>261</v>
      </c>
      <c r="C77" t="s">
        <v>261</v>
      </c>
      <c r="D77" t="s">
        <v>18</v>
      </c>
      <c r="E77" t="s">
        <v>1224</v>
      </c>
      <c r="F77" t="s">
        <v>1267</v>
      </c>
      <c r="G77" t="str">
        <f t="shared" si="1"/>
        <v>new HoloCard("Phanpy", Pokedex.Phanpy, HoloRarity.HGSS_REVERSE_MIRROR_HOLO, Types.Fighting, Sets.HeartGold_SoulSilver, 77),</v>
      </c>
    </row>
    <row r="78" spans="1:7" x14ac:dyDescent="0.3">
      <c r="A78">
        <v>78</v>
      </c>
      <c r="B78" t="s">
        <v>92</v>
      </c>
      <c r="C78" t="s">
        <v>92</v>
      </c>
      <c r="D78" t="s">
        <v>11</v>
      </c>
      <c r="E78" t="s">
        <v>1224</v>
      </c>
      <c r="F78" t="s">
        <v>1267</v>
      </c>
      <c r="G78" t="str">
        <f t="shared" si="1"/>
        <v>new HoloCard("Pikachu", Pokedex.Pikachu, HoloRarity.HGSS_REVERSE_MIRROR_HOLO, Types.Lightning, Sets.HeartGold_SoulSilver, 78),</v>
      </c>
    </row>
    <row r="79" spans="1:7" x14ac:dyDescent="0.3">
      <c r="A79">
        <v>79</v>
      </c>
      <c r="B79" t="s">
        <v>97</v>
      </c>
      <c r="C79" t="s">
        <v>97</v>
      </c>
      <c r="D79" t="s">
        <v>18</v>
      </c>
      <c r="E79" t="s">
        <v>1224</v>
      </c>
      <c r="F79" t="s">
        <v>1267</v>
      </c>
      <c r="G79" t="str">
        <f t="shared" si="1"/>
        <v>new HoloCard("Sandshrew", Pokedex.Sandshrew, HoloRarity.HGSS_REVERSE_MIRROR_HOLO, Types.Fighting, Sets.HeartGold_SoulSilver, 79),</v>
      </c>
    </row>
    <row r="80" spans="1:7" x14ac:dyDescent="0.3">
      <c r="A80">
        <v>80</v>
      </c>
      <c r="B80" t="s">
        <v>265</v>
      </c>
      <c r="C80" t="s">
        <v>265</v>
      </c>
      <c r="D80" t="s">
        <v>8</v>
      </c>
      <c r="E80" t="s">
        <v>1224</v>
      </c>
      <c r="F80" t="s">
        <v>1267</v>
      </c>
      <c r="G80" t="str">
        <f t="shared" si="1"/>
        <v>new HoloCard("Sentret", Pokedex.Sentret, HoloRarity.HGSS_REVERSE_MIRROR_HOLO, Types.Colorless, Sets.HeartGold_SoulSilver, 80),</v>
      </c>
    </row>
    <row r="81" spans="1:7" x14ac:dyDescent="0.3">
      <c r="A81">
        <v>81</v>
      </c>
      <c r="B81" t="s">
        <v>99</v>
      </c>
      <c r="C81" t="s">
        <v>99</v>
      </c>
      <c r="D81" t="s">
        <v>3</v>
      </c>
      <c r="E81" t="s">
        <v>1224</v>
      </c>
      <c r="F81" t="s">
        <v>1267</v>
      </c>
      <c r="G81" t="str">
        <f t="shared" si="1"/>
        <v>new HoloCard("Slowpoke", Pokedex.Slowpoke, HoloRarity.HGSS_REVERSE_MIRROR_HOLO, Types.Water, Sets.HeartGold_SoulSilver, 81),</v>
      </c>
    </row>
    <row r="82" spans="1:7" x14ac:dyDescent="0.3">
      <c r="A82">
        <v>82</v>
      </c>
      <c r="B82" t="s">
        <v>332</v>
      </c>
      <c r="C82" t="s">
        <v>332</v>
      </c>
      <c r="D82" t="s">
        <v>8</v>
      </c>
      <c r="E82" t="s">
        <v>1224</v>
      </c>
      <c r="F82" t="s">
        <v>1267</v>
      </c>
      <c r="G82" t="str">
        <f t="shared" si="1"/>
        <v>new HoloCard("Snubbull", Pokedex.Snubbull, HoloRarity.HGSS_REVERSE_MIRROR_HOLO, Types.Colorless, Sets.HeartGold_SoulSilver, 82),</v>
      </c>
    </row>
    <row r="83" spans="1:7" x14ac:dyDescent="0.3">
      <c r="A83">
        <v>83</v>
      </c>
      <c r="B83" t="s">
        <v>247</v>
      </c>
      <c r="C83" t="s">
        <v>247</v>
      </c>
      <c r="D83" t="s">
        <v>22</v>
      </c>
      <c r="E83" t="s">
        <v>1224</v>
      </c>
      <c r="F83" t="s">
        <v>1267</v>
      </c>
      <c r="G83" t="str">
        <f t="shared" si="1"/>
        <v>new HoloCard("Spinarak", Pokedex.Spinarak, HoloRarity.HGSS_REVERSE_MIRROR_HOLO, Types.Grass, Sets.HeartGold_SoulSilver, 83),</v>
      </c>
    </row>
    <row r="84" spans="1:7" x14ac:dyDescent="0.3">
      <c r="A84">
        <v>84</v>
      </c>
      <c r="B84" t="s">
        <v>334</v>
      </c>
      <c r="C84" t="s">
        <v>334</v>
      </c>
      <c r="D84" t="s">
        <v>3</v>
      </c>
      <c r="E84" t="s">
        <v>1224</v>
      </c>
      <c r="F84" t="s">
        <v>1267</v>
      </c>
      <c r="G84" t="str">
        <f t="shared" si="1"/>
        <v>new HoloCard("Staryu", Pokedex.Staryu, HoloRarity.HGSS_REVERSE_MIRROR_HOLO, Types.Water, Sets.HeartGold_SoulSilver, 84),</v>
      </c>
    </row>
    <row r="85" spans="1:7" x14ac:dyDescent="0.3">
      <c r="A85">
        <v>85</v>
      </c>
      <c r="B85" t="s">
        <v>336</v>
      </c>
      <c r="C85" t="s">
        <v>336</v>
      </c>
      <c r="D85" t="s">
        <v>22</v>
      </c>
      <c r="E85" t="s">
        <v>1224</v>
      </c>
      <c r="F85" t="s">
        <v>1267</v>
      </c>
      <c r="G85" t="str">
        <f t="shared" si="1"/>
        <v>new HoloCard("Sunkern", Pokedex.Sunkern, HoloRarity.HGSS_REVERSE_MIRROR_HOLO, Types.Grass, Sets.HeartGold_SoulSilver, 85),</v>
      </c>
    </row>
    <row r="86" spans="1:7" x14ac:dyDescent="0.3">
      <c r="A86">
        <v>86</v>
      </c>
      <c r="B86" t="s">
        <v>209</v>
      </c>
      <c r="C86" t="s">
        <v>209</v>
      </c>
      <c r="D86" t="s">
        <v>3</v>
      </c>
      <c r="E86" t="s">
        <v>1224</v>
      </c>
      <c r="F86" t="s">
        <v>1267</v>
      </c>
      <c r="G86" t="str">
        <f t="shared" si="1"/>
        <v>new HoloCard("Totodile", Pokedex.Totodile, HoloRarity.HGSS_REVERSE_MIRROR_HOLO, Types.Water, Sets.HeartGold_SoulSilver, 86),</v>
      </c>
    </row>
    <row r="87" spans="1:7" x14ac:dyDescent="0.3">
      <c r="A87">
        <v>87</v>
      </c>
      <c r="B87" t="s">
        <v>104</v>
      </c>
      <c r="C87" t="s">
        <v>104</v>
      </c>
      <c r="D87" t="s">
        <v>5</v>
      </c>
      <c r="E87" t="s">
        <v>1224</v>
      </c>
      <c r="F87" t="s">
        <v>1267</v>
      </c>
      <c r="G87" t="str">
        <f t="shared" si="1"/>
        <v>new HoloCard("Vulpix", Pokedex.Vulpix, HoloRarity.HGSS_REVERSE_MIRROR_HOLO, Types.Fire, Sets.HeartGold_SoulSilver, 87),</v>
      </c>
    </row>
    <row r="88" spans="1:7" x14ac:dyDescent="0.3">
      <c r="A88">
        <v>88</v>
      </c>
      <c r="B88" t="s">
        <v>250</v>
      </c>
      <c r="C88" t="s">
        <v>250</v>
      </c>
      <c r="D88" t="s">
        <v>3</v>
      </c>
      <c r="E88" t="s">
        <v>1224</v>
      </c>
      <c r="F88" t="s">
        <v>1267</v>
      </c>
      <c r="G88" t="str">
        <f t="shared" si="1"/>
        <v>new HoloCard("Wooper", Pokedex.Wooper, HoloRarity.HGSS_REVERSE_MIRROR_HOLO, Types.Water, Sets.HeartGold_SoulSilver, 88),</v>
      </c>
    </row>
    <row r="89" spans="1:7" x14ac:dyDescent="0.3">
      <c r="A89">
        <v>89</v>
      </c>
      <c r="B89" t="s">
        <v>114</v>
      </c>
      <c r="C89" t="s">
        <v>127</v>
      </c>
      <c r="D89" t="s">
        <v>232</v>
      </c>
      <c r="E89" t="s">
        <v>1224</v>
      </c>
      <c r="F89" t="s">
        <v>1267</v>
      </c>
      <c r="G89" t="str">
        <f t="shared" si="1"/>
        <v>new HoloCard("Bill", Pokedex.NVT, HoloRarity.HGSS_REVERSE_MIRROR_HOLO, Types.Supporter, Sets.HeartGold_SoulSilver, 89),</v>
      </c>
    </row>
    <row r="90" spans="1:7" x14ac:dyDescent="0.3">
      <c r="A90">
        <v>90</v>
      </c>
      <c r="B90" t="s">
        <v>211</v>
      </c>
      <c r="C90" t="s">
        <v>127</v>
      </c>
      <c r="D90" t="s">
        <v>232</v>
      </c>
      <c r="E90" t="s">
        <v>1224</v>
      </c>
      <c r="F90" t="s">
        <v>1267</v>
      </c>
      <c r="G90" t="str">
        <f t="shared" si="1"/>
        <v>new HoloCard("Copycat", Pokedex.NVT, HoloRarity.HGSS_REVERSE_MIRROR_HOLO, Types.Supporter, Sets.HeartGold_SoulSilver, 90),</v>
      </c>
    </row>
    <row r="91" spans="1:7" x14ac:dyDescent="0.3">
      <c r="A91">
        <v>91</v>
      </c>
      <c r="B91" t="s">
        <v>272</v>
      </c>
      <c r="C91" t="s">
        <v>127</v>
      </c>
      <c r="D91" t="s">
        <v>129</v>
      </c>
      <c r="E91" t="s">
        <v>1224</v>
      </c>
      <c r="F91" t="s">
        <v>1267</v>
      </c>
      <c r="G91" t="str">
        <f t="shared" si="1"/>
        <v>new HoloCard("Energy Switch", Pokedex.NVT, HoloRarity.HGSS_REVERSE_MIRROR_HOLO, Types.Item, Sets.HeartGold_SoulSilver, 91),</v>
      </c>
    </row>
    <row r="92" spans="1:7" x14ac:dyDescent="0.3">
      <c r="A92">
        <v>92</v>
      </c>
      <c r="B92" t="s">
        <v>350</v>
      </c>
      <c r="C92" t="s">
        <v>127</v>
      </c>
      <c r="D92" t="s">
        <v>232</v>
      </c>
      <c r="E92" t="s">
        <v>1224</v>
      </c>
      <c r="F92" t="s">
        <v>1267</v>
      </c>
      <c r="G92" t="str">
        <f t="shared" si="1"/>
        <v>new HoloCard("Fisherman", Pokedex.NVT, HoloRarity.HGSS_REVERSE_MIRROR_HOLO, Types.Supporter, Sets.HeartGold_SoulSilver, 92),</v>
      </c>
    </row>
    <row r="93" spans="1:7" x14ac:dyDescent="0.3">
      <c r="A93">
        <v>93</v>
      </c>
      <c r="B93" t="s">
        <v>227</v>
      </c>
      <c r="C93" t="s">
        <v>127</v>
      </c>
      <c r="D93" t="s">
        <v>129</v>
      </c>
      <c r="E93" t="s">
        <v>1224</v>
      </c>
      <c r="F93" t="s">
        <v>1267</v>
      </c>
      <c r="G93" t="str">
        <f t="shared" si="1"/>
        <v>new HoloCard("Full Heal", Pokedex.NVT, HoloRarity.HGSS_REVERSE_MIRROR_HOLO, Types.Item, Sets.HeartGold_SoulSilver, 93),</v>
      </c>
    </row>
    <row r="94" spans="1:7" x14ac:dyDescent="0.3">
      <c r="A94">
        <v>94</v>
      </c>
      <c r="B94" t="s">
        <v>1244</v>
      </c>
      <c r="C94" t="s">
        <v>127</v>
      </c>
      <c r="D94" t="s">
        <v>129</v>
      </c>
      <c r="E94" t="s">
        <v>1224</v>
      </c>
      <c r="F94" t="s">
        <v>1267</v>
      </c>
      <c r="G94" t="str">
        <f t="shared" si="1"/>
        <v>new HoloCard("Moomoo Milk", Pokedex.NVT, HoloRarity.HGSS_REVERSE_MIRROR_HOLO, Types.Item, Sets.HeartGold_SoulSilver, 94),</v>
      </c>
    </row>
    <row r="95" spans="1:7" x14ac:dyDescent="0.3">
      <c r="A95">
        <v>95</v>
      </c>
      <c r="B95" t="s">
        <v>560</v>
      </c>
      <c r="C95" t="s">
        <v>127</v>
      </c>
      <c r="D95" t="s">
        <v>129</v>
      </c>
      <c r="E95" t="s">
        <v>1224</v>
      </c>
      <c r="F95" t="s">
        <v>1267</v>
      </c>
      <c r="G95" t="str">
        <f t="shared" si="1"/>
        <v>new HoloCard("Poké Ball", Pokedex.NVT, HoloRarity.HGSS_REVERSE_MIRROR_HOLO, Types.Item, Sets.HeartGold_SoulSilver, 95),</v>
      </c>
    </row>
    <row r="96" spans="1:7" x14ac:dyDescent="0.3">
      <c r="A96">
        <v>96</v>
      </c>
      <c r="B96" t="s">
        <v>1245</v>
      </c>
      <c r="C96" t="s">
        <v>127</v>
      </c>
      <c r="D96" t="s">
        <v>129</v>
      </c>
      <c r="E96" t="s">
        <v>1224</v>
      </c>
      <c r="F96" t="s">
        <v>1267</v>
      </c>
      <c r="G96" t="str">
        <f t="shared" si="1"/>
        <v>new HoloCard("Pokégear 3.0", Pokedex.NVT, HoloRarity.HGSS_REVERSE_MIRROR_HOLO, Types.Item, Sets.HeartGold_SoulSilver, 96),</v>
      </c>
    </row>
    <row r="97" spans="1:7" x14ac:dyDescent="0.3">
      <c r="A97">
        <v>97</v>
      </c>
      <c r="B97" t="s">
        <v>1230</v>
      </c>
      <c r="C97" t="s">
        <v>127</v>
      </c>
      <c r="D97" t="s">
        <v>232</v>
      </c>
      <c r="E97" t="s">
        <v>1224</v>
      </c>
      <c r="F97" t="s">
        <v>1267</v>
      </c>
      <c r="G97" t="str">
        <f t="shared" si="1"/>
        <v>new HoloCard("Pokémon Collector", Pokedex.NVT, HoloRarity.HGSS_REVERSE_MIRROR_HOLO, Types.Supporter, Sets.HeartGold_SoulSilver, 97),</v>
      </c>
    </row>
    <row r="98" spans="1:7" x14ac:dyDescent="0.3">
      <c r="A98">
        <v>98</v>
      </c>
      <c r="B98" t="s">
        <v>1231</v>
      </c>
      <c r="C98" t="s">
        <v>127</v>
      </c>
      <c r="D98" t="s">
        <v>129</v>
      </c>
      <c r="E98" t="s">
        <v>1224</v>
      </c>
      <c r="F98" t="s">
        <v>1267</v>
      </c>
      <c r="G98" t="str">
        <f t="shared" si="1"/>
        <v>new HoloCard("Pokémon Communication", Pokedex.NVT, HoloRarity.HGSS_REVERSE_MIRROR_HOLO, Types.Item, Sets.HeartGold_SoulSilver, 98),</v>
      </c>
    </row>
    <row r="99" spans="1:7" x14ac:dyDescent="0.3">
      <c r="A99">
        <v>99</v>
      </c>
      <c r="B99" t="s">
        <v>219</v>
      </c>
      <c r="C99" t="s">
        <v>127</v>
      </c>
      <c r="D99" t="s">
        <v>129</v>
      </c>
      <c r="E99" t="s">
        <v>1224</v>
      </c>
      <c r="F99" t="s">
        <v>1267</v>
      </c>
      <c r="G99" t="str">
        <f t="shared" si="1"/>
        <v>new HoloCard("Pokémon Reversal", Pokedex.NVT, HoloRarity.HGSS_REVERSE_MIRROR_HOLO, Types.Item, Sets.HeartGold_SoulSilver, 99),</v>
      </c>
    </row>
    <row r="100" spans="1:7" x14ac:dyDescent="0.3">
      <c r="A100">
        <v>100</v>
      </c>
      <c r="B100" t="s">
        <v>221</v>
      </c>
      <c r="C100" t="s">
        <v>127</v>
      </c>
      <c r="D100" t="s">
        <v>232</v>
      </c>
      <c r="E100" t="s">
        <v>1224</v>
      </c>
      <c r="F100" t="s">
        <v>1267</v>
      </c>
      <c r="G100" t="str">
        <f t="shared" si="1"/>
        <v>new HoloCard("Professor Elm's Training Method", Pokedex.NVT, HoloRarity.HGSS_REVERSE_MIRROR_HOLO, Types.Supporter, Sets.HeartGold_SoulSilver, 100),</v>
      </c>
    </row>
    <row r="101" spans="1:7" x14ac:dyDescent="0.3">
      <c r="A101">
        <v>101</v>
      </c>
      <c r="B101" t="s">
        <v>1232</v>
      </c>
      <c r="C101" t="s">
        <v>127</v>
      </c>
      <c r="D101" t="s">
        <v>232</v>
      </c>
      <c r="E101" t="s">
        <v>1224</v>
      </c>
      <c r="F101" t="s">
        <v>1267</v>
      </c>
      <c r="G101" t="str">
        <f t="shared" si="1"/>
        <v>new HoloCard("Professor Oak's New Theory", Pokedex.NVT, HoloRarity.HGSS_REVERSE_MIRROR_HOLO, Types.Supporter, Sets.HeartGold_SoulSilver, 101),</v>
      </c>
    </row>
    <row r="102" spans="1:7" x14ac:dyDescent="0.3">
      <c r="A102">
        <v>102</v>
      </c>
      <c r="B102" t="s">
        <v>229</v>
      </c>
      <c r="C102" t="s">
        <v>127</v>
      </c>
      <c r="D102" t="s">
        <v>129</v>
      </c>
      <c r="E102" t="s">
        <v>1224</v>
      </c>
      <c r="F102" t="s">
        <v>1267</v>
      </c>
      <c r="G102" t="str">
        <f t="shared" si="1"/>
        <v>new HoloCard("Switch", Pokedex.NVT, HoloRarity.HGSS_REVERSE_MIRROR_HOLO, Types.Item, Sets.HeartGold_SoulSilver, 102),</v>
      </c>
    </row>
    <row r="103" spans="1:7" x14ac:dyDescent="0.3">
      <c r="A103">
        <v>103</v>
      </c>
      <c r="B103" t="s">
        <v>1233</v>
      </c>
      <c r="C103" t="s">
        <v>127</v>
      </c>
      <c r="D103" t="s">
        <v>128</v>
      </c>
      <c r="E103" t="s">
        <v>1224</v>
      </c>
      <c r="F103" t="s">
        <v>1267</v>
      </c>
      <c r="G103" t="str">
        <f t="shared" si="1"/>
        <v>new HoloCard("Double Colorless Energy", Pokedex.NVT, HoloRarity.HGSS_REVERSE_MIRROR_HOLO, Types.Special_Energy, Sets.HeartGold_SoulSilver, 103),</v>
      </c>
    </row>
    <row r="104" spans="1:7" x14ac:dyDescent="0.3">
      <c r="A104">
        <v>104</v>
      </c>
      <c r="B104" t="s">
        <v>294</v>
      </c>
      <c r="C104" t="s">
        <v>127</v>
      </c>
      <c r="D104" t="s">
        <v>128</v>
      </c>
      <c r="E104" t="s">
        <v>1224</v>
      </c>
      <c r="F104" t="s">
        <v>1267</v>
      </c>
      <c r="G104" t="str">
        <f t="shared" si="1"/>
        <v>new HoloCard("Rainbow Energy", Pokedex.NVT, HoloRarity.HGSS_REVERSE_MIRROR_HOLO, Types.Special_Energy, Sets.HeartGold_SoulSilver, 104),</v>
      </c>
    </row>
    <row r="105" spans="1:7" x14ac:dyDescent="0.3">
      <c r="A105">
        <v>1</v>
      </c>
      <c r="B105" t="s">
        <v>435</v>
      </c>
      <c r="C105" t="s">
        <v>435</v>
      </c>
      <c r="D105" t="s">
        <v>1</v>
      </c>
      <c r="E105" t="s">
        <v>1225</v>
      </c>
      <c r="F105" t="s">
        <v>1267</v>
      </c>
      <c r="G105" t="str">
        <f t="shared" si="1"/>
        <v>new HoloCard("Jirachi", Pokedex.Jirachi, HoloRarity.HGSS_REVERSE_MIRROR_HOLO, Types.Psychic, Sets.Unleashed, 1),</v>
      </c>
    </row>
    <row r="106" spans="1:7" x14ac:dyDescent="0.3">
      <c r="A106">
        <v>2</v>
      </c>
      <c r="B106" t="s">
        <v>905</v>
      </c>
      <c r="C106" t="s">
        <v>905</v>
      </c>
      <c r="D106" t="s">
        <v>5</v>
      </c>
      <c r="E106" t="s">
        <v>1225</v>
      </c>
      <c r="F106" t="s">
        <v>1267</v>
      </c>
      <c r="G106" t="str">
        <f t="shared" si="1"/>
        <v>new HoloCard("Magmortar", Pokedex.Magmortar, HoloRarity.HGSS_REVERSE_MIRROR_HOLO, Types.Fire, Sets.Unleashed, 2),</v>
      </c>
    </row>
    <row r="107" spans="1:7" x14ac:dyDescent="0.3">
      <c r="A107">
        <v>3</v>
      </c>
      <c r="B107" t="s">
        <v>889</v>
      </c>
      <c r="C107" t="s">
        <v>889</v>
      </c>
      <c r="D107" t="s">
        <v>3</v>
      </c>
      <c r="E107" t="s">
        <v>1225</v>
      </c>
      <c r="F107" t="s">
        <v>1267</v>
      </c>
      <c r="G107" t="str">
        <f t="shared" si="1"/>
        <v>new HoloCard("Manaphy", Pokedex.Manaphy, HoloRarity.HGSS_REVERSE_MIRROR_HOLO, Types.Water, Sets.Unleashed, 3),</v>
      </c>
    </row>
    <row r="108" spans="1:7" x14ac:dyDescent="0.3">
      <c r="A108">
        <v>4</v>
      </c>
      <c r="B108" t="s">
        <v>437</v>
      </c>
      <c r="C108" t="s">
        <v>437</v>
      </c>
      <c r="D108" t="s">
        <v>1</v>
      </c>
      <c r="E108" t="s">
        <v>1225</v>
      </c>
      <c r="F108" t="s">
        <v>1267</v>
      </c>
      <c r="G108" t="str">
        <f t="shared" si="1"/>
        <v>new HoloCard("Metagross", Pokedex.Metagross, HoloRarity.HGSS_REVERSE_MIRROR_HOLO, Types.Psychic, Sets.Unleashed, 4),</v>
      </c>
    </row>
    <row r="109" spans="1:7" x14ac:dyDescent="0.3">
      <c r="A109">
        <v>5</v>
      </c>
      <c r="B109" t="s">
        <v>890</v>
      </c>
      <c r="C109" t="s">
        <v>890</v>
      </c>
      <c r="D109" t="s">
        <v>1</v>
      </c>
      <c r="E109" t="s">
        <v>1225</v>
      </c>
      <c r="F109" t="s">
        <v>1267</v>
      </c>
      <c r="G109" t="str">
        <f t="shared" si="1"/>
        <v>new HoloCard("Mismagius", Pokedex.Mismagius, HoloRarity.HGSS_REVERSE_MIRROR_HOLO, Types.Psychic, Sets.Unleashed, 5),</v>
      </c>
    </row>
    <row r="110" spans="1:7" x14ac:dyDescent="0.3">
      <c r="A110">
        <v>6</v>
      </c>
      <c r="B110" t="s">
        <v>161</v>
      </c>
      <c r="C110" t="s">
        <v>161</v>
      </c>
      <c r="D110" t="s">
        <v>3</v>
      </c>
      <c r="E110" t="s">
        <v>1225</v>
      </c>
      <c r="F110" t="s">
        <v>1267</v>
      </c>
      <c r="G110" t="str">
        <f t="shared" si="1"/>
        <v>new HoloCard("Octillery", Pokedex.Octillery, HoloRarity.HGSS_REVERSE_MIRROR_HOLO, Types.Water, Sets.Unleashed, 6),</v>
      </c>
    </row>
    <row r="111" spans="1:7" x14ac:dyDescent="0.3">
      <c r="A111">
        <v>7</v>
      </c>
      <c r="B111" t="s">
        <v>176</v>
      </c>
      <c r="C111" t="s">
        <v>176</v>
      </c>
      <c r="D111" t="s">
        <v>3</v>
      </c>
      <c r="E111" t="s">
        <v>1225</v>
      </c>
      <c r="F111" t="s">
        <v>1267</v>
      </c>
      <c r="G111" t="str">
        <f t="shared" si="1"/>
        <v>new HoloCard("Politoed", Pokedex.Politoed, HoloRarity.HGSS_REVERSE_MIRROR_HOLO, Types.Water, Sets.Unleashed, 7),</v>
      </c>
    </row>
    <row r="112" spans="1:7" x14ac:dyDescent="0.3">
      <c r="A112">
        <v>8</v>
      </c>
      <c r="B112" t="s">
        <v>943</v>
      </c>
      <c r="C112" t="s">
        <v>943</v>
      </c>
      <c r="D112" t="s">
        <v>22</v>
      </c>
      <c r="E112" t="s">
        <v>1225</v>
      </c>
      <c r="F112" t="s">
        <v>1267</v>
      </c>
      <c r="G112" t="str">
        <f t="shared" si="1"/>
        <v>new HoloCard("Shaymin", Pokedex.Shaymin, HoloRarity.HGSS_REVERSE_MIRROR_HOLO, Types.Grass, Sets.Unleashed, 8),</v>
      </c>
    </row>
    <row r="113" spans="1:7" x14ac:dyDescent="0.3">
      <c r="A113">
        <v>9</v>
      </c>
      <c r="B113" t="s">
        <v>165</v>
      </c>
      <c r="C113" t="s">
        <v>165</v>
      </c>
      <c r="D113" t="s">
        <v>18</v>
      </c>
      <c r="E113" t="s">
        <v>1225</v>
      </c>
      <c r="F113" t="s">
        <v>1267</v>
      </c>
      <c r="G113" t="str">
        <f t="shared" si="1"/>
        <v>new HoloCard("Sudowoodo", Pokedex.Sudowoodo, HoloRarity.HGSS_REVERSE_MIRROR_HOLO, Types.Fighting, Sets.Unleashed, 9),</v>
      </c>
    </row>
    <row r="114" spans="1:7" x14ac:dyDescent="0.3">
      <c r="A114">
        <v>10</v>
      </c>
      <c r="B114" t="s">
        <v>896</v>
      </c>
      <c r="C114" t="s">
        <v>896</v>
      </c>
      <c r="D114" t="s">
        <v>22</v>
      </c>
      <c r="E114" t="s">
        <v>1225</v>
      </c>
      <c r="F114" t="s">
        <v>1267</v>
      </c>
      <c r="G114" t="str">
        <f t="shared" si="1"/>
        <v>new HoloCard("Torterra", Pokedex.Torterra, HoloRarity.HGSS_REVERSE_MIRROR_HOLO, Types.Grass, Sets.Unleashed, 10),</v>
      </c>
    </row>
    <row r="115" spans="1:7" x14ac:dyDescent="0.3">
      <c r="A115">
        <v>11</v>
      </c>
      <c r="B115" t="s">
        <v>179</v>
      </c>
      <c r="C115" t="s">
        <v>179</v>
      </c>
      <c r="D115" t="s">
        <v>1</v>
      </c>
      <c r="E115" t="s">
        <v>1225</v>
      </c>
      <c r="F115" t="s">
        <v>1267</v>
      </c>
      <c r="G115" t="str">
        <f t="shared" si="1"/>
        <v>new HoloCard("Xatu", Pokedex.Xatu, HoloRarity.HGSS_REVERSE_MIRROR_HOLO, Types.Psychic, Sets.Unleashed, 11),</v>
      </c>
    </row>
    <row r="116" spans="1:7" x14ac:dyDescent="0.3">
      <c r="A116">
        <v>12</v>
      </c>
      <c r="B116" t="s">
        <v>26</v>
      </c>
      <c r="C116" t="s">
        <v>26</v>
      </c>
      <c r="D116" t="s">
        <v>22</v>
      </c>
      <c r="E116" t="s">
        <v>1225</v>
      </c>
      <c r="F116" t="s">
        <v>1267</v>
      </c>
      <c r="G116" t="str">
        <f t="shared" si="1"/>
        <v>new HoloCard("Beedrill", Pokedex.Beedrill, HoloRarity.HGSS_REVERSE_MIRROR_HOLO, Types.Grass, Sets.Unleashed, 12),</v>
      </c>
    </row>
    <row r="117" spans="1:7" x14ac:dyDescent="0.3">
      <c r="A117">
        <v>13</v>
      </c>
      <c r="B117" t="s">
        <v>117</v>
      </c>
      <c r="C117" t="s">
        <v>117</v>
      </c>
      <c r="D117" t="s">
        <v>3</v>
      </c>
      <c r="E117" t="s">
        <v>1225</v>
      </c>
      <c r="F117" t="s">
        <v>1267</v>
      </c>
      <c r="G117" t="str">
        <f t="shared" si="1"/>
        <v>new HoloCard("Blastoise", Pokedex.Blastoise, HoloRarity.HGSS_REVERSE_MIRROR_HOLO, Types.Water, Sets.Unleashed, 13),</v>
      </c>
    </row>
    <row r="118" spans="1:7" x14ac:dyDescent="0.3">
      <c r="A118">
        <v>14</v>
      </c>
      <c r="B118" t="s">
        <v>171</v>
      </c>
      <c r="C118" t="s">
        <v>171</v>
      </c>
      <c r="D118" t="s">
        <v>1</v>
      </c>
      <c r="E118" t="s">
        <v>1225</v>
      </c>
      <c r="F118" t="s">
        <v>1267</v>
      </c>
      <c r="G118" t="str">
        <f t="shared" si="1"/>
        <v>new HoloCard("Crobat", Pokedex.Crobat, HoloRarity.HGSS_REVERSE_MIRROR_HOLO, Types.Psychic, Sets.Unleashed, 14),</v>
      </c>
    </row>
    <row r="119" spans="1:7" x14ac:dyDescent="0.3">
      <c r="A119">
        <v>15</v>
      </c>
      <c r="B119" t="s">
        <v>48</v>
      </c>
      <c r="C119" t="s">
        <v>48</v>
      </c>
      <c r="D119" t="s">
        <v>8</v>
      </c>
      <c r="E119" t="s">
        <v>1225</v>
      </c>
      <c r="F119" t="s">
        <v>1267</v>
      </c>
      <c r="G119" t="str">
        <f t="shared" si="1"/>
        <v>new HoloCard("Fearow", Pokedex.Fearow, HoloRarity.HGSS_REVERSE_MIRROR_HOLO, Types.Colorless, Sets.Unleashed, 15),</v>
      </c>
    </row>
    <row r="120" spans="1:7" x14ac:dyDescent="0.3">
      <c r="A120">
        <v>16</v>
      </c>
      <c r="B120" t="s">
        <v>957</v>
      </c>
      <c r="C120" t="s">
        <v>957</v>
      </c>
      <c r="D120" t="s">
        <v>3</v>
      </c>
      <c r="E120" t="s">
        <v>1225</v>
      </c>
      <c r="F120" t="s">
        <v>1267</v>
      </c>
      <c r="G120" t="str">
        <f t="shared" si="1"/>
        <v>new HoloCard("Floatzel", Pokedex.Floatzel, HoloRarity.HGSS_REVERSE_MIRROR_HOLO, Types.Water, Sets.Unleashed, 16),</v>
      </c>
    </row>
    <row r="121" spans="1:7" x14ac:dyDescent="0.3">
      <c r="A121">
        <v>17</v>
      </c>
      <c r="B121" t="s">
        <v>159</v>
      </c>
      <c r="C121" t="s">
        <v>159</v>
      </c>
      <c r="D121" t="s">
        <v>3</v>
      </c>
      <c r="E121" t="s">
        <v>1225</v>
      </c>
      <c r="F121" t="s">
        <v>1267</v>
      </c>
      <c r="G121" t="str">
        <f t="shared" si="1"/>
        <v>new HoloCard("Kingdra", Pokedex.Kingdra, HoloRarity.HGSS_REVERSE_MIRROR_HOLO, Types.Water, Sets.Unleashed, 17),</v>
      </c>
    </row>
    <row r="122" spans="1:7" x14ac:dyDescent="0.3">
      <c r="A122">
        <v>18</v>
      </c>
      <c r="B122" t="s">
        <v>160</v>
      </c>
      <c r="C122" t="s">
        <v>160</v>
      </c>
      <c r="D122" t="s">
        <v>11</v>
      </c>
      <c r="E122" t="s">
        <v>1225</v>
      </c>
      <c r="F122" t="s">
        <v>1267</v>
      </c>
      <c r="G122" t="str">
        <f t="shared" si="1"/>
        <v>new HoloCard("Lanturn", Pokedex.Lanturn, HoloRarity.HGSS_REVERSE_MIRROR_HOLO, Types.Lightning, Sets.Unleashed, 18),</v>
      </c>
    </row>
    <row r="123" spans="1:7" x14ac:dyDescent="0.3">
      <c r="A123">
        <v>19</v>
      </c>
      <c r="B123" t="s">
        <v>886</v>
      </c>
      <c r="C123" t="s">
        <v>886</v>
      </c>
      <c r="D123" t="s">
        <v>18</v>
      </c>
      <c r="E123" t="s">
        <v>1225</v>
      </c>
      <c r="F123" t="s">
        <v>1267</v>
      </c>
      <c r="G123" t="str">
        <f t="shared" si="1"/>
        <v>new HoloCard("Lucario", Pokedex.Lucario, HoloRarity.HGSS_REVERSE_MIRROR_HOLO, Types.Fighting, Sets.Unleashed, 19),</v>
      </c>
    </row>
    <row r="124" spans="1:7" x14ac:dyDescent="0.3">
      <c r="A124">
        <v>20</v>
      </c>
      <c r="B124" t="s">
        <v>23</v>
      </c>
      <c r="C124" t="s">
        <v>23</v>
      </c>
      <c r="D124" t="s">
        <v>5</v>
      </c>
      <c r="E124" t="s">
        <v>1225</v>
      </c>
      <c r="F124" t="s">
        <v>1267</v>
      </c>
      <c r="G124" t="str">
        <f t="shared" si="1"/>
        <v>new HoloCard("Ninetales", Pokedex.Ninetales, HoloRarity.HGSS_REVERSE_MIRROR_HOLO, Types.Fire, Sets.Unleashed, 20),</v>
      </c>
    </row>
    <row r="125" spans="1:7" x14ac:dyDescent="0.3">
      <c r="A125">
        <v>21</v>
      </c>
      <c r="B125" t="s">
        <v>141</v>
      </c>
      <c r="C125" t="s">
        <v>141</v>
      </c>
      <c r="D125" t="s">
        <v>3</v>
      </c>
      <c r="E125" t="s">
        <v>1225</v>
      </c>
      <c r="F125" t="s">
        <v>1267</v>
      </c>
      <c r="G125" t="str">
        <f t="shared" si="1"/>
        <v>new HoloCard("Poliwrath", Pokedex.Poliwrath, HoloRarity.HGSS_REVERSE_MIRROR_HOLO, Types.Water, Sets.Unleashed, 21),</v>
      </c>
    </row>
    <row r="126" spans="1:7" x14ac:dyDescent="0.3">
      <c r="A126">
        <v>22</v>
      </c>
      <c r="B126" t="s">
        <v>65</v>
      </c>
      <c r="C126" t="s">
        <v>65</v>
      </c>
      <c r="D126" t="s">
        <v>18</v>
      </c>
      <c r="E126" t="s">
        <v>1225</v>
      </c>
      <c r="F126" t="s">
        <v>1267</v>
      </c>
      <c r="G126" t="str">
        <f t="shared" si="1"/>
        <v>new HoloCard("Primeape", Pokedex.Primeape, HoloRarity.HGSS_REVERSE_MIRROR_HOLO, Types.Fighting, Sets.Unleashed, 22),</v>
      </c>
    </row>
    <row r="127" spans="1:7" x14ac:dyDescent="0.3">
      <c r="A127">
        <v>23</v>
      </c>
      <c r="B127" t="s">
        <v>893</v>
      </c>
      <c r="C127" t="s">
        <v>893</v>
      </c>
      <c r="D127" t="s">
        <v>22</v>
      </c>
      <c r="E127" t="s">
        <v>1225</v>
      </c>
      <c r="F127" t="s">
        <v>1267</v>
      </c>
      <c r="G127" t="str">
        <f t="shared" si="1"/>
        <v>new HoloCard("Roserade", Pokedex.Roserade, HoloRarity.HGSS_REVERSE_MIRROR_HOLO, Types.Grass, Sets.Unleashed, 23),</v>
      </c>
    </row>
    <row r="128" spans="1:7" x14ac:dyDescent="0.3">
      <c r="A128">
        <v>24</v>
      </c>
      <c r="B128" t="s">
        <v>164</v>
      </c>
      <c r="C128" t="s">
        <v>164</v>
      </c>
      <c r="D128" t="s">
        <v>143</v>
      </c>
      <c r="E128" t="s">
        <v>1225</v>
      </c>
      <c r="F128" t="s">
        <v>1267</v>
      </c>
      <c r="G128" t="str">
        <f t="shared" si="1"/>
        <v>new HoloCard("Steelix", Pokedex.Steelix, HoloRarity.HGSS_REVERSE_MIRROR_HOLO, Types.Metal, Sets.Unleashed, 24),</v>
      </c>
    </row>
    <row r="129" spans="1:7" x14ac:dyDescent="0.3">
      <c r="A129">
        <v>25</v>
      </c>
      <c r="B129" t="s">
        <v>412</v>
      </c>
      <c r="C129" t="s">
        <v>412</v>
      </c>
      <c r="D129" t="s">
        <v>5</v>
      </c>
      <c r="E129" t="s">
        <v>1225</v>
      </c>
      <c r="F129" t="s">
        <v>1267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HoloCard("Torkoal", Pokedex.Torkoal, HoloRarity.HGSS_REVERSE_MIRROR_HOLO, Types.Fire, Sets.Unleashed, 25),</v>
      </c>
    </row>
    <row r="130" spans="1:7" x14ac:dyDescent="0.3">
      <c r="A130">
        <v>26</v>
      </c>
      <c r="B130" t="s">
        <v>145</v>
      </c>
      <c r="C130" t="s">
        <v>145</v>
      </c>
      <c r="D130" t="s">
        <v>146</v>
      </c>
      <c r="E130" t="s">
        <v>1225</v>
      </c>
      <c r="F130" t="s">
        <v>1267</v>
      </c>
      <c r="G130" t="str">
        <f t="shared" si="2"/>
        <v>new HoloCard("Tyranitar", Pokedex.Tyranitar, HoloRarity.HGSS_REVERSE_MIRROR_HOLO, Types.Darkness, Sets.Unleashed, 26),</v>
      </c>
    </row>
    <row r="131" spans="1:7" x14ac:dyDescent="0.3">
      <c r="A131">
        <v>27</v>
      </c>
      <c r="B131" t="s">
        <v>339</v>
      </c>
      <c r="C131" t="s">
        <v>339</v>
      </c>
      <c r="D131" t="s">
        <v>8</v>
      </c>
      <c r="E131" t="s">
        <v>1225</v>
      </c>
      <c r="F131" t="s">
        <v>1267</v>
      </c>
      <c r="G131" t="str">
        <f t="shared" si="2"/>
        <v>new HoloCard("Ursaring", Pokedex.Ursaring, HoloRarity.HGSS_REVERSE_MIRROR_HOLO, Types.Colorless, Sets.Unleashed, 27),</v>
      </c>
    </row>
    <row r="132" spans="1:7" x14ac:dyDescent="0.3">
      <c r="A132">
        <v>28</v>
      </c>
      <c r="B132" t="s">
        <v>1036</v>
      </c>
      <c r="C132" t="s">
        <v>1036</v>
      </c>
      <c r="D132" t="s">
        <v>22</v>
      </c>
      <c r="E132" t="s">
        <v>1225</v>
      </c>
      <c r="F132" t="s">
        <v>1267</v>
      </c>
      <c r="G132" t="str">
        <f t="shared" si="2"/>
        <v>new HoloCard("Cherrim", Pokedex.Cherrim, HoloRarity.HGSS_REVERSE_MIRROR_HOLO, Types.Grass, Sets.Unleashed, 28),</v>
      </c>
    </row>
    <row r="133" spans="1:7" x14ac:dyDescent="0.3">
      <c r="A133">
        <v>29</v>
      </c>
      <c r="B133" t="s">
        <v>314</v>
      </c>
      <c r="C133" t="s">
        <v>314</v>
      </c>
      <c r="D133" t="s">
        <v>8</v>
      </c>
      <c r="E133" t="s">
        <v>1225</v>
      </c>
      <c r="F133" t="s">
        <v>1267</v>
      </c>
      <c r="G133" t="str">
        <f t="shared" si="2"/>
        <v>new HoloCard("Dunsparce", Pokedex.Dunsparce, HoloRarity.HGSS_REVERSE_MIRROR_HOLO, Types.Colorless, Sets.Unleashed, 29),</v>
      </c>
    </row>
    <row r="134" spans="1:7" x14ac:dyDescent="0.3">
      <c r="A134">
        <v>30</v>
      </c>
      <c r="B134" t="s">
        <v>318</v>
      </c>
      <c r="C134" t="s">
        <v>318</v>
      </c>
      <c r="D134" t="s">
        <v>1</v>
      </c>
      <c r="E134" t="s">
        <v>1225</v>
      </c>
      <c r="F134" t="s">
        <v>1267</v>
      </c>
      <c r="G134" t="str">
        <f t="shared" si="2"/>
        <v>new HoloCard("Golbat", Pokedex.Golbat, HoloRarity.HGSS_REVERSE_MIRROR_HOLO, Types.Psychic, Sets.Unleashed, 30),</v>
      </c>
    </row>
    <row r="135" spans="1:7" x14ac:dyDescent="0.3">
      <c r="A135">
        <v>31</v>
      </c>
      <c r="B135" t="s">
        <v>972</v>
      </c>
      <c r="C135" t="s">
        <v>972</v>
      </c>
      <c r="D135" t="s">
        <v>22</v>
      </c>
      <c r="E135" t="s">
        <v>1225</v>
      </c>
      <c r="F135" t="s">
        <v>1267</v>
      </c>
      <c r="G135" t="str">
        <f t="shared" si="2"/>
        <v>new HoloCard("Grotle", Pokedex.Grotle, HoloRarity.HGSS_REVERSE_MIRROR_HOLO, Types.Grass, Sets.Unleashed, 31),</v>
      </c>
    </row>
    <row r="136" spans="1:7" x14ac:dyDescent="0.3">
      <c r="A136">
        <v>32</v>
      </c>
      <c r="B136" t="s">
        <v>56</v>
      </c>
      <c r="C136" t="s">
        <v>56</v>
      </c>
      <c r="D136" t="s">
        <v>22</v>
      </c>
      <c r="E136" t="s">
        <v>1225</v>
      </c>
      <c r="F136" t="s">
        <v>1267</v>
      </c>
      <c r="G136" t="str">
        <f t="shared" si="2"/>
        <v>new HoloCard("Kakuna", Pokedex.Kakuna, HoloRarity.HGSS_REVERSE_MIRROR_HOLO, Types.Grass, Sets.Unleashed, 32),</v>
      </c>
    </row>
    <row r="137" spans="1:7" x14ac:dyDescent="0.3">
      <c r="A137">
        <v>33</v>
      </c>
      <c r="B137" t="s">
        <v>660</v>
      </c>
      <c r="C137" t="s">
        <v>660</v>
      </c>
      <c r="D137" t="s">
        <v>1</v>
      </c>
      <c r="E137" t="s">
        <v>1225</v>
      </c>
      <c r="F137" t="s">
        <v>1267</v>
      </c>
      <c r="G137" t="str">
        <f t="shared" si="2"/>
        <v>new HoloCard("Metang", Pokedex.Metang, HoloRarity.HGSS_REVERSE_MIRROR_HOLO, Types.Psychic, Sets.Unleashed, 33),</v>
      </c>
    </row>
    <row r="138" spans="1:7" x14ac:dyDescent="0.3">
      <c r="A138">
        <v>34</v>
      </c>
      <c r="B138" t="s">
        <v>407</v>
      </c>
      <c r="C138" t="s">
        <v>407</v>
      </c>
      <c r="D138" t="s">
        <v>11</v>
      </c>
      <c r="E138" t="s">
        <v>1225</v>
      </c>
      <c r="F138" t="s">
        <v>1267</v>
      </c>
      <c r="G138" t="str">
        <f t="shared" si="2"/>
        <v>new HoloCard("Minun", Pokedex.Minun, HoloRarity.HGSS_REVERSE_MIRROR_HOLO, Types.Lightning, Sets.Unleashed, 34),</v>
      </c>
    </row>
    <row r="139" spans="1:7" x14ac:dyDescent="0.3">
      <c r="A139">
        <v>35</v>
      </c>
      <c r="B139" t="s">
        <v>547</v>
      </c>
      <c r="C139" t="s">
        <v>547</v>
      </c>
      <c r="D139" t="s">
        <v>5</v>
      </c>
      <c r="E139" t="s">
        <v>1225</v>
      </c>
      <c r="F139" t="s">
        <v>1267</v>
      </c>
      <c r="G139" t="str">
        <f t="shared" si="2"/>
        <v>new HoloCard("Numel", Pokedex.Numel, HoloRarity.HGSS_REVERSE_MIRROR_HOLO, Types.Fire, Sets.Unleashed, 35),</v>
      </c>
    </row>
    <row r="140" spans="1:7" x14ac:dyDescent="0.3">
      <c r="A140">
        <v>36</v>
      </c>
      <c r="B140" t="s">
        <v>408</v>
      </c>
      <c r="C140" t="s">
        <v>408</v>
      </c>
      <c r="D140" t="s">
        <v>11</v>
      </c>
      <c r="E140" t="s">
        <v>1225</v>
      </c>
      <c r="F140" t="s">
        <v>1267</v>
      </c>
      <c r="G140" t="str">
        <f t="shared" si="2"/>
        <v>new HoloCard("Plusle", Pokedex.Plusle, HoloRarity.HGSS_REVERSE_MIRROR_HOLO, Types.Lightning, Sets.Unleashed, 36),</v>
      </c>
    </row>
    <row r="141" spans="1:7" x14ac:dyDescent="0.3">
      <c r="A141">
        <v>37</v>
      </c>
      <c r="B141" t="s">
        <v>187</v>
      </c>
      <c r="C141" t="s">
        <v>187</v>
      </c>
      <c r="D141" t="s">
        <v>3</v>
      </c>
      <c r="E141" t="s">
        <v>1225</v>
      </c>
      <c r="F141" t="s">
        <v>1267</v>
      </c>
      <c r="G141" t="str">
        <f t="shared" si="2"/>
        <v>new HoloCard("Poliwhirl", Pokedex.Poliwhirl, HoloRarity.HGSS_REVERSE_MIRROR_HOLO, Types.Water, Sets.Unleashed, 37),</v>
      </c>
    </row>
    <row r="142" spans="1:7" x14ac:dyDescent="0.3">
      <c r="A142">
        <v>38</v>
      </c>
      <c r="B142" t="s">
        <v>188</v>
      </c>
      <c r="C142" t="s">
        <v>188</v>
      </c>
      <c r="D142" t="s">
        <v>18</v>
      </c>
      <c r="E142" t="s">
        <v>1225</v>
      </c>
      <c r="F142" t="s">
        <v>1267</v>
      </c>
      <c r="G142" t="str">
        <f t="shared" si="2"/>
        <v>new HoloCard("Pupitar", Pokedex.Pupitar, HoloRarity.HGSS_REVERSE_MIRROR_HOLO, Types.Fighting, Sets.Unleashed, 38),</v>
      </c>
    </row>
    <row r="143" spans="1:7" x14ac:dyDescent="0.3">
      <c r="A143">
        <v>39</v>
      </c>
      <c r="B143" t="s">
        <v>188</v>
      </c>
      <c r="C143" t="s">
        <v>188</v>
      </c>
      <c r="D143" t="s">
        <v>18</v>
      </c>
      <c r="E143" t="s">
        <v>1225</v>
      </c>
      <c r="F143" t="s">
        <v>1267</v>
      </c>
      <c r="G143" t="str">
        <f t="shared" si="2"/>
        <v>new HoloCard("Pupitar", Pokedex.Pupitar, HoloRarity.HGSS_REVERSE_MIRROR_HOLO, Types.Fighting, Sets.Unleashed, 39),</v>
      </c>
    </row>
    <row r="144" spans="1:7" x14ac:dyDescent="0.3">
      <c r="A144">
        <v>40</v>
      </c>
      <c r="B144" t="s">
        <v>69</v>
      </c>
      <c r="C144" t="s">
        <v>69</v>
      </c>
      <c r="D144" t="s">
        <v>3</v>
      </c>
      <c r="E144" t="s">
        <v>1225</v>
      </c>
      <c r="F144" t="s">
        <v>1267</v>
      </c>
      <c r="G144" t="str">
        <f t="shared" si="2"/>
        <v>new HoloCard("Seadra", Pokedex.Seadra, HoloRarity.HGSS_REVERSE_MIRROR_HOLO, Types.Water, Sets.Unleashed, 40),</v>
      </c>
    </row>
    <row r="145" spans="1:7" x14ac:dyDescent="0.3">
      <c r="A145">
        <v>41</v>
      </c>
      <c r="B145" t="s">
        <v>71</v>
      </c>
      <c r="C145" t="s">
        <v>71</v>
      </c>
      <c r="D145" t="s">
        <v>8</v>
      </c>
      <c r="E145" t="s">
        <v>1225</v>
      </c>
      <c r="F145" t="s">
        <v>1267</v>
      </c>
      <c r="G145" t="str">
        <f t="shared" si="2"/>
        <v>new HoloCard("Tauros", Pokedex.Tauros, HoloRarity.HGSS_REVERSE_MIRROR_HOLO, Types.Colorless, Sets.Unleashed, 41),</v>
      </c>
    </row>
    <row r="146" spans="1:7" x14ac:dyDescent="0.3">
      <c r="A146">
        <v>42</v>
      </c>
      <c r="B146" t="s">
        <v>124</v>
      </c>
      <c r="C146" t="s">
        <v>124</v>
      </c>
      <c r="D146" t="s">
        <v>3</v>
      </c>
      <c r="E146" t="s">
        <v>1225</v>
      </c>
      <c r="F146" t="s">
        <v>1267</v>
      </c>
      <c r="G146" t="str">
        <f t="shared" si="2"/>
        <v>new HoloCard("Wartortle", Pokedex.Wartortle, HoloRarity.HGSS_REVERSE_MIRROR_HOLO, Types.Water, Sets.Unleashed, 42),</v>
      </c>
    </row>
    <row r="147" spans="1:7" x14ac:dyDescent="0.3">
      <c r="A147">
        <v>43</v>
      </c>
      <c r="B147" t="s">
        <v>251</v>
      </c>
      <c r="C147" t="s">
        <v>251</v>
      </c>
      <c r="D147" t="s">
        <v>8</v>
      </c>
      <c r="E147" t="s">
        <v>1225</v>
      </c>
      <c r="F147" t="s">
        <v>1267</v>
      </c>
      <c r="G147" t="str">
        <f t="shared" si="2"/>
        <v>new HoloCard("Aipom", Pokedex.Aipom, HoloRarity.HGSS_REVERSE_MIRROR_HOLO, Types.Colorless, Sets.Unleashed, 43),</v>
      </c>
    </row>
    <row r="148" spans="1:7" x14ac:dyDescent="0.3">
      <c r="A148">
        <v>44</v>
      </c>
      <c r="B148" t="s">
        <v>666</v>
      </c>
      <c r="C148" t="s">
        <v>666</v>
      </c>
      <c r="D148" t="s">
        <v>1</v>
      </c>
      <c r="E148" t="s">
        <v>1225</v>
      </c>
      <c r="F148" t="s">
        <v>1267</v>
      </c>
      <c r="G148" t="str">
        <f t="shared" si="2"/>
        <v>new HoloCard("Beldum", Pokedex.Beldum, HoloRarity.HGSS_REVERSE_MIRROR_HOLO, Types.Psychic, Sets.Unleashed, 44),</v>
      </c>
    </row>
    <row r="149" spans="1:7" x14ac:dyDescent="0.3">
      <c r="A149">
        <v>45</v>
      </c>
      <c r="B149" t="s">
        <v>1002</v>
      </c>
      <c r="C149" t="s">
        <v>1002</v>
      </c>
      <c r="D149" t="s">
        <v>3</v>
      </c>
      <c r="E149" t="s">
        <v>1225</v>
      </c>
      <c r="F149" t="s">
        <v>1267</v>
      </c>
      <c r="G149" t="str">
        <f t="shared" si="2"/>
        <v>new HoloCard("Buizel", Pokedex.Buizel, HoloRarity.HGSS_REVERSE_MIRROR_HOLO, Types.Water, Sets.Unleashed, 45),</v>
      </c>
    </row>
    <row r="150" spans="1:7" x14ac:dyDescent="0.3">
      <c r="A150">
        <v>46</v>
      </c>
      <c r="B150" t="s">
        <v>1037</v>
      </c>
      <c r="C150" t="s">
        <v>1037</v>
      </c>
      <c r="D150" t="s">
        <v>22</v>
      </c>
      <c r="E150" t="s">
        <v>1225</v>
      </c>
      <c r="F150" t="s">
        <v>1267</v>
      </c>
      <c r="G150" t="str">
        <f t="shared" si="2"/>
        <v>new HoloCard("Carnivine", Pokedex.Carnivine, HoloRarity.HGSS_REVERSE_MIRROR_HOLO, Types.Grass, Sets.Unleashed, 46),</v>
      </c>
    </row>
    <row r="151" spans="1:7" x14ac:dyDescent="0.3">
      <c r="A151">
        <v>47</v>
      </c>
      <c r="B151" t="s">
        <v>1061</v>
      </c>
      <c r="C151" t="s">
        <v>1061</v>
      </c>
      <c r="D151" t="s">
        <v>22</v>
      </c>
      <c r="E151" t="s">
        <v>1225</v>
      </c>
      <c r="F151" t="s">
        <v>1267</v>
      </c>
      <c r="G151" t="str">
        <f t="shared" si="2"/>
        <v>new HoloCard("Cherubi", Pokedex.Cherubi, HoloRarity.HGSS_REVERSE_MIRROR_HOLO, Types.Grass, Sets.Unleashed, 47),</v>
      </c>
    </row>
    <row r="152" spans="1:7" x14ac:dyDescent="0.3">
      <c r="A152">
        <v>48</v>
      </c>
      <c r="B152" t="s">
        <v>252</v>
      </c>
      <c r="C152" t="s">
        <v>252</v>
      </c>
      <c r="D152" t="s">
        <v>11</v>
      </c>
      <c r="E152" t="s">
        <v>1225</v>
      </c>
      <c r="F152" t="s">
        <v>1267</v>
      </c>
      <c r="G152" t="str">
        <f t="shared" si="2"/>
        <v>new HoloCard("Chinchou", Pokedex.Chinchou, HoloRarity.HGSS_REVERSE_MIRROR_HOLO, Types.Lightning, Sets.Unleashed, 48),</v>
      </c>
    </row>
    <row r="153" spans="1:7" x14ac:dyDescent="0.3">
      <c r="A153">
        <v>49</v>
      </c>
      <c r="B153" t="s">
        <v>255</v>
      </c>
      <c r="C153" t="s">
        <v>255</v>
      </c>
      <c r="D153" t="s">
        <v>3</v>
      </c>
      <c r="E153" t="s">
        <v>1225</v>
      </c>
      <c r="F153" t="s">
        <v>1267</v>
      </c>
      <c r="G153" t="str">
        <f t="shared" si="2"/>
        <v>new HoloCard("Horsea", Pokedex.Horsea, HoloRarity.HGSS_REVERSE_MIRROR_HOLO, Types.Water, Sets.Unleashed, 49),</v>
      </c>
    </row>
    <row r="154" spans="1:7" x14ac:dyDescent="0.3">
      <c r="A154">
        <v>50</v>
      </c>
      <c r="B154" t="s">
        <v>202</v>
      </c>
      <c r="C154" t="s">
        <v>202</v>
      </c>
      <c r="D154" t="s">
        <v>18</v>
      </c>
      <c r="E154" t="s">
        <v>1225</v>
      </c>
      <c r="F154" t="s">
        <v>1267</v>
      </c>
      <c r="G154" t="str">
        <f t="shared" si="2"/>
        <v>new HoloCard("Larvitar", Pokedex.Larvitar, HoloRarity.HGSS_REVERSE_MIRROR_HOLO, Types.Fighting, Sets.Unleashed, 50),</v>
      </c>
    </row>
    <row r="155" spans="1:7" x14ac:dyDescent="0.3">
      <c r="A155">
        <v>51</v>
      </c>
      <c r="B155" t="s">
        <v>202</v>
      </c>
      <c r="C155" t="s">
        <v>202</v>
      </c>
      <c r="D155" t="s">
        <v>18</v>
      </c>
      <c r="E155" t="s">
        <v>1225</v>
      </c>
      <c r="F155" t="s">
        <v>1267</v>
      </c>
      <c r="G155" t="str">
        <f t="shared" si="2"/>
        <v>new HoloCard("Larvitar", Pokedex.Larvitar, HoloRarity.HGSS_REVERSE_MIRROR_HOLO, Types.Fighting, Sets.Unleashed, 51),</v>
      </c>
    </row>
    <row r="156" spans="1:7" x14ac:dyDescent="0.3">
      <c r="A156">
        <v>52</v>
      </c>
      <c r="B156" t="s">
        <v>186</v>
      </c>
      <c r="C156" t="s">
        <v>186</v>
      </c>
      <c r="D156" t="s">
        <v>5</v>
      </c>
      <c r="E156" t="s">
        <v>1225</v>
      </c>
      <c r="F156" t="s">
        <v>1267</v>
      </c>
      <c r="G156" t="str">
        <f t="shared" si="2"/>
        <v>new HoloCard("Magmar", Pokedex.Magmar, HoloRarity.HGSS_REVERSE_MIRROR_HOLO, Types.Fire, Sets.Unleashed, 52),</v>
      </c>
    </row>
    <row r="157" spans="1:7" x14ac:dyDescent="0.3">
      <c r="A157">
        <v>53</v>
      </c>
      <c r="B157" t="s">
        <v>87</v>
      </c>
      <c r="C157" t="s">
        <v>87</v>
      </c>
      <c r="D157" t="s">
        <v>18</v>
      </c>
      <c r="E157" t="s">
        <v>1225</v>
      </c>
      <c r="F157" t="s">
        <v>1267</v>
      </c>
      <c r="G157" t="str">
        <f t="shared" si="2"/>
        <v>new HoloCard("Mankey", Pokedex.Mankey, HoloRarity.HGSS_REVERSE_MIRROR_HOLO, Types.Fighting, Sets.Unleashed, 53),</v>
      </c>
    </row>
    <row r="158" spans="1:7" x14ac:dyDescent="0.3">
      <c r="A158">
        <v>54</v>
      </c>
      <c r="B158" t="s">
        <v>307</v>
      </c>
      <c r="C158" t="s">
        <v>307</v>
      </c>
      <c r="D158" t="s">
        <v>1</v>
      </c>
      <c r="E158" t="s">
        <v>1225</v>
      </c>
      <c r="F158" t="s">
        <v>1267</v>
      </c>
      <c r="G158" t="str">
        <f t="shared" si="2"/>
        <v>new HoloCard("Misdreavus", Pokedex.Misdreavus, HoloRarity.HGSS_REVERSE_MIRROR_HOLO, Types.Psychic, Sets.Unleashed, 54),</v>
      </c>
    </row>
    <row r="159" spans="1:7" x14ac:dyDescent="0.3">
      <c r="A159">
        <v>55</v>
      </c>
      <c r="B159" t="s">
        <v>328</v>
      </c>
      <c r="C159" t="s">
        <v>328</v>
      </c>
      <c r="D159" t="s">
        <v>1</v>
      </c>
      <c r="E159" t="s">
        <v>1225</v>
      </c>
      <c r="F159" t="s">
        <v>1267</v>
      </c>
      <c r="G159" t="str">
        <f t="shared" si="2"/>
        <v>new HoloCard("Natu", Pokedex.Natu, HoloRarity.HGSS_REVERSE_MIRROR_HOLO, Types.Psychic, Sets.Unleashed, 55),</v>
      </c>
    </row>
    <row r="160" spans="1:7" x14ac:dyDescent="0.3">
      <c r="A160">
        <v>56</v>
      </c>
      <c r="B160" t="s">
        <v>90</v>
      </c>
      <c r="C160" t="s">
        <v>90</v>
      </c>
      <c r="D160" t="s">
        <v>18</v>
      </c>
      <c r="E160" t="s">
        <v>1225</v>
      </c>
      <c r="F160" t="s">
        <v>1267</v>
      </c>
      <c r="G160" t="str">
        <f t="shared" si="2"/>
        <v>new HoloCard("Onix", Pokedex.Onix, HoloRarity.HGSS_REVERSE_MIRROR_HOLO, Types.Fighting, Sets.Unleashed, 56),</v>
      </c>
    </row>
    <row r="161" spans="1:7" x14ac:dyDescent="0.3">
      <c r="A161">
        <v>57</v>
      </c>
      <c r="B161" t="s">
        <v>90</v>
      </c>
      <c r="C161" t="s">
        <v>90</v>
      </c>
      <c r="D161" t="s">
        <v>18</v>
      </c>
      <c r="E161" t="s">
        <v>1225</v>
      </c>
      <c r="F161" t="s">
        <v>1267</v>
      </c>
      <c r="G161" t="str">
        <f t="shared" si="2"/>
        <v>new HoloCard("Onix", Pokedex.Onix, HoloRarity.HGSS_REVERSE_MIRROR_HOLO, Types.Fighting, Sets.Unleashed, 57),</v>
      </c>
    </row>
    <row r="162" spans="1:7" x14ac:dyDescent="0.3">
      <c r="A162">
        <v>58</v>
      </c>
      <c r="B162" t="s">
        <v>206</v>
      </c>
      <c r="C162" t="s">
        <v>206</v>
      </c>
      <c r="D162" t="s">
        <v>3</v>
      </c>
      <c r="E162" t="s">
        <v>1225</v>
      </c>
      <c r="F162" t="s">
        <v>1267</v>
      </c>
      <c r="G162" t="str">
        <f t="shared" si="2"/>
        <v>new HoloCard("Poliwag", Pokedex.Poliwag, HoloRarity.HGSS_REVERSE_MIRROR_HOLO, Types.Water, Sets.Unleashed, 58),</v>
      </c>
    </row>
    <row r="163" spans="1:7" x14ac:dyDescent="0.3">
      <c r="A163">
        <v>59</v>
      </c>
      <c r="B163" t="s">
        <v>264</v>
      </c>
      <c r="C163" t="s">
        <v>264</v>
      </c>
      <c r="D163" t="s">
        <v>3</v>
      </c>
      <c r="E163" t="s">
        <v>1225</v>
      </c>
      <c r="F163" t="s">
        <v>1267</v>
      </c>
      <c r="G163" t="str">
        <f t="shared" si="2"/>
        <v>new HoloCard("Remoraid", Pokedex.Remoraid, HoloRarity.HGSS_REVERSE_MIRROR_HOLO, Types.Water, Sets.Unleashed, 59),</v>
      </c>
    </row>
    <row r="164" spans="1:7" x14ac:dyDescent="0.3">
      <c r="A164">
        <v>60</v>
      </c>
      <c r="B164" t="s">
        <v>976</v>
      </c>
      <c r="C164" t="s">
        <v>976</v>
      </c>
      <c r="D164" t="s">
        <v>18</v>
      </c>
      <c r="E164" t="s">
        <v>1225</v>
      </c>
      <c r="F164" t="s">
        <v>1267</v>
      </c>
      <c r="G164" t="str">
        <f t="shared" si="2"/>
        <v>new HoloCard("Riolu", Pokedex.Riolu, HoloRarity.HGSS_REVERSE_MIRROR_HOLO, Types.Fighting, Sets.Unleashed, 60),</v>
      </c>
    </row>
    <row r="165" spans="1:7" x14ac:dyDescent="0.3">
      <c r="A165">
        <v>61</v>
      </c>
      <c r="B165" t="s">
        <v>409</v>
      </c>
      <c r="C165" t="s">
        <v>409</v>
      </c>
      <c r="D165" t="s">
        <v>22</v>
      </c>
      <c r="E165" t="s">
        <v>1225</v>
      </c>
      <c r="F165" t="s">
        <v>1267</v>
      </c>
      <c r="G165" t="str">
        <f t="shared" si="2"/>
        <v>new HoloCard("Roselia", Pokedex.Roselia, HoloRarity.HGSS_REVERSE_MIRROR_HOLO, Types.Grass, Sets.Unleashed, 61),</v>
      </c>
    </row>
    <row r="166" spans="1:7" x14ac:dyDescent="0.3">
      <c r="A166">
        <v>62</v>
      </c>
      <c r="B166" t="s">
        <v>100</v>
      </c>
      <c r="C166" t="s">
        <v>100</v>
      </c>
      <c r="D166" t="s">
        <v>8</v>
      </c>
      <c r="E166" t="s">
        <v>1225</v>
      </c>
      <c r="F166" t="s">
        <v>1267</v>
      </c>
      <c r="G166" t="str">
        <f t="shared" si="2"/>
        <v>new HoloCard("Spearow", Pokedex.Spearow, HoloRarity.HGSS_REVERSE_MIRROR_HOLO, Types.Colorless, Sets.Unleashed, 62),</v>
      </c>
    </row>
    <row r="167" spans="1:7" x14ac:dyDescent="0.3">
      <c r="A167">
        <v>63</v>
      </c>
      <c r="B167" t="s">
        <v>101</v>
      </c>
      <c r="C167" t="s">
        <v>101</v>
      </c>
      <c r="D167" t="s">
        <v>3</v>
      </c>
      <c r="E167" t="s">
        <v>1225</v>
      </c>
      <c r="F167" t="s">
        <v>1267</v>
      </c>
      <c r="G167" t="str">
        <f t="shared" si="2"/>
        <v>new HoloCard("Squirtle", Pokedex.Squirtle, HoloRarity.HGSS_REVERSE_MIRROR_HOLO, Types.Water, Sets.Unleashed, 63),</v>
      </c>
    </row>
    <row r="168" spans="1:7" x14ac:dyDescent="0.3">
      <c r="A168">
        <v>64</v>
      </c>
      <c r="B168" t="s">
        <v>333</v>
      </c>
      <c r="C168" t="s">
        <v>333</v>
      </c>
      <c r="D168" t="s">
        <v>8</v>
      </c>
      <c r="E168" t="s">
        <v>1225</v>
      </c>
      <c r="F168" t="s">
        <v>1267</v>
      </c>
      <c r="G168" t="str">
        <f t="shared" si="2"/>
        <v>new HoloCard("Stantler", Pokedex.Stantler, HoloRarity.HGSS_REVERSE_MIRROR_HOLO, Types.Colorless, Sets.Unleashed, 64),</v>
      </c>
    </row>
    <row r="169" spans="1:7" x14ac:dyDescent="0.3">
      <c r="A169">
        <v>65</v>
      </c>
      <c r="B169" t="s">
        <v>338</v>
      </c>
      <c r="C169" t="s">
        <v>338</v>
      </c>
      <c r="D169" t="s">
        <v>8</v>
      </c>
      <c r="E169" t="s">
        <v>1225</v>
      </c>
      <c r="F169" t="s">
        <v>1267</v>
      </c>
      <c r="G169" t="str">
        <f t="shared" si="2"/>
        <v>new HoloCard("Teddiursa", Pokedex.Teddiursa, HoloRarity.HGSS_REVERSE_MIRROR_HOLO, Types.Colorless, Sets.Unleashed, 65),</v>
      </c>
    </row>
    <row r="170" spans="1:7" x14ac:dyDescent="0.3">
      <c r="A170">
        <v>66</v>
      </c>
      <c r="B170" t="s">
        <v>665</v>
      </c>
      <c r="C170" t="s">
        <v>665</v>
      </c>
      <c r="D170" t="s">
        <v>22</v>
      </c>
      <c r="E170" t="s">
        <v>1225</v>
      </c>
      <c r="F170" t="s">
        <v>1267</v>
      </c>
      <c r="G170" t="str">
        <f t="shared" si="2"/>
        <v>new HoloCard("Tropius", Pokedex.Tropius, HoloRarity.HGSS_REVERSE_MIRROR_HOLO, Types.Grass, Sets.Unleashed, 66),</v>
      </c>
    </row>
    <row r="171" spans="1:7" x14ac:dyDescent="0.3">
      <c r="A171">
        <v>67</v>
      </c>
      <c r="B171" t="s">
        <v>983</v>
      </c>
      <c r="C171" t="s">
        <v>983</v>
      </c>
      <c r="D171" t="s">
        <v>22</v>
      </c>
      <c r="E171" t="s">
        <v>1225</v>
      </c>
      <c r="F171" t="s">
        <v>1267</v>
      </c>
      <c r="G171" t="str">
        <f t="shared" si="2"/>
        <v>new HoloCard("Turtwig", Pokedex.Turtwig, HoloRarity.HGSS_REVERSE_MIRROR_HOLO, Types.Grass, Sets.Unleashed, 67),</v>
      </c>
    </row>
    <row r="172" spans="1:7" x14ac:dyDescent="0.3">
      <c r="A172">
        <v>68</v>
      </c>
      <c r="B172" t="s">
        <v>104</v>
      </c>
      <c r="C172" t="s">
        <v>104</v>
      </c>
      <c r="D172" t="s">
        <v>5</v>
      </c>
      <c r="E172" t="s">
        <v>1225</v>
      </c>
      <c r="F172" t="s">
        <v>1267</v>
      </c>
      <c r="G172" t="str">
        <f t="shared" si="2"/>
        <v>new HoloCard("Vulpix", Pokedex.Vulpix, HoloRarity.HGSS_REVERSE_MIRROR_HOLO, Types.Fire, Sets.Unleashed, 68),</v>
      </c>
    </row>
    <row r="173" spans="1:7" x14ac:dyDescent="0.3">
      <c r="A173">
        <v>69</v>
      </c>
      <c r="B173" t="s">
        <v>105</v>
      </c>
      <c r="C173" t="s">
        <v>105</v>
      </c>
      <c r="D173" t="s">
        <v>22</v>
      </c>
      <c r="E173" t="s">
        <v>1225</v>
      </c>
      <c r="F173" t="s">
        <v>1267</v>
      </c>
      <c r="G173" t="str">
        <f t="shared" si="2"/>
        <v>new HoloCard("Weedle", Pokedex.Weedle, HoloRarity.HGSS_REVERSE_MIRROR_HOLO, Types.Grass, Sets.Unleashed, 69),</v>
      </c>
    </row>
    <row r="174" spans="1:7" x14ac:dyDescent="0.3">
      <c r="A174">
        <v>70</v>
      </c>
      <c r="B174" t="s">
        <v>343</v>
      </c>
      <c r="C174" t="s">
        <v>343</v>
      </c>
      <c r="D174" t="s">
        <v>1</v>
      </c>
      <c r="E174" t="s">
        <v>1225</v>
      </c>
      <c r="F174" t="s">
        <v>1267</v>
      </c>
      <c r="G174" t="str">
        <f t="shared" si="2"/>
        <v>new HoloCard("Zubat", Pokedex.Zubat, HoloRarity.HGSS_REVERSE_MIRROR_HOLO, Types.Psychic, Sets.Unleashed, 70),</v>
      </c>
    </row>
    <row r="175" spans="1:7" x14ac:dyDescent="0.3">
      <c r="A175">
        <v>71</v>
      </c>
      <c r="B175" t="s">
        <v>1246</v>
      </c>
      <c r="C175" t="s">
        <v>127</v>
      </c>
      <c r="D175" t="s">
        <v>232</v>
      </c>
      <c r="E175" t="s">
        <v>1225</v>
      </c>
      <c r="F175" t="s">
        <v>1267</v>
      </c>
      <c r="G175" t="str">
        <f t="shared" si="2"/>
        <v>new HoloCard("Cheerleader's Cheer", Pokedex.NVT, HoloRarity.HGSS_REVERSE_MIRROR_HOLO, Types.Supporter, Sets.Unleashed, 71),</v>
      </c>
    </row>
    <row r="176" spans="1:7" x14ac:dyDescent="0.3">
      <c r="A176">
        <v>72</v>
      </c>
      <c r="B176" t="s">
        <v>212</v>
      </c>
      <c r="C176" t="s">
        <v>127</v>
      </c>
      <c r="D176" t="s">
        <v>129</v>
      </c>
      <c r="E176" t="s">
        <v>1225</v>
      </c>
      <c r="F176" t="s">
        <v>1267</v>
      </c>
      <c r="G176" t="str">
        <f t="shared" si="2"/>
        <v>new HoloCard("Dual Ball", Pokedex.NVT, HoloRarity.HGSS_REVERSE_MIRROR_HOLO, Types.Item, Sets.Unleashed, 72),</v>
      </c>
    </row>
    <row r="177" spans="1:7" x14ac:dyDescent="0.3">
      <c r="A177">
        <v>73</v>
      </c>
      <c r="B177" t="s">
        <v>1247</v>
      </c>
      <c r="C177" t="s">
        <v>127</v>
      </c>
      <c r="D177" t="s">
        <v>232</v>
      </c>
      <c r="E177" t="s">
        <v>1225</v>
      </c>
      <c r="F177" t="s">
        <v>1267</v>
      </c>
      <c r="G177" t="str">
        <f t="shared" si="2"/>
        <v>new HoloCard("Emcee's Chatter", Pokedex.NVT, HoloRarity.HGSS_REVERSE_MIRROR_HOLO, Types.Supporter, Sets.Unleashed, 73),</v>
      </c>
    </row>
    <row r="178" spans="1:7" x14ac:dyDescent="0.3">
      <c r="A178">
        <v>74</v>
      </c>
      <c r="B178" t="s">
        <v>1248</v>
      </c>
      <c r="C178" t="s">
        <v>127</v>
      </c>
      <c r="D178" t="s">
        <v>129</v>
      </c>
      <c r="E178" t="s">
        <v>1225</v>
      </c>
      <c r="F178" t="s">
        <v>1267</v>
      </c>
      <c r="G178" t="str">
        <f t="shared" si="2"/>
        <v>new HoloCard("Energy Returner", Pokedex.NVT, HoloRarity.HGSS_REVERSE_MIRROR_HOLO, Types.Item, Sets.Unleashed, 74),</v>
      </c>
    </row>
    <row r="179" spans="1:7" x14ac:dyDescent="0.3">
      <c r="A179">
        <v>75</v>
      </c>
      <c r="B179" t="s">
        <v>1249</v>
      </c>
      <c r="C179" t="s">
        <v>127</v>
      </c>
      <c r="D179" t="s">
        <v>232</v>
      </c>
      <c r="E179" t="s">
        <v>1225</v>
      </c>
      <c r="F179" t="s">
        <v>1267</v>
      </c>
      <c r="G179" t="str">
        <f t="shared" si="2"/>
        <v>new HoloCard("Engineer's Adjustments", Pokedex.NVT, HoloRarity.HGSS_REVERSE_MIRROR_HOLO, Types.Supporter, Sets.Unleashed, 75),</v>
      </c>
    </row>
    <row r="180" spans="1:7" x14ac:dyDescent="0.3">
      <c r="A180">
        <v>76</v>
      </c>
      <c r="B180" t="s">
        <v>1250</v>
      </c>
      <c r="C180" t="s">
        <v>127</v>
      </c>
      <c r="D180" t="s">
        <v>129</v>
      </c>
      <c r="E180" t="s">
        <v>1225</v>
      </c>
      <c r="F180" t="s">
        <v>1267</v>
      </c>
      <c r="G180" t="str">
        <f t="shared" si="2"/>
        <v>new HoloCard("Good Rod", Pokedex.NVT, HoloRarity.HGSS_REVERSE_MIRROR_HOLO, Types.Item, Sets.Unleashed, 76),</v>
      </c>
    </row>
    <row r="181" spans="1:7" x14ac:dyDescent="0.3">
      <c r="A181">
        <v>77</v>
      </c>
      <c r="B181" t="s">
        <v>1251</v>
      </c>
      <c r="C181" t="s">
        <v>127</v>
      </c>
      <c r="D181" t="s">
        <v>232</v>
      </c>
      <c r="E181" t="s">
        <v>1225</v>
      </c>
      <c r="F181" t="s">
        <v>1267</v>
      </c>
      <c r="G181" t="str">
        <f t="shared" si="2"/>
        <v>new HoloCard("Interviewer's Questions", Pokedex.NVT, HoloRarity.HGSS_REVERSE_MIRROR_HOLO, Types.Supporter, Sets.Unleashed, 77),</v>
      </c>
    </row>
    <row r="182" spans="1:7" x14ac:dyDescent="0.3">
      <c r="A182">
        <v>78</v>
      </c>
      <c r="B182" t="s">
        <v>1236</v>
      </c>
      <c r="C182" t="s">
        <v>127</v>
      </c>
      <c r="D182" t="s">
        <v>232</v>
      </c>
      <c r="E182" t="s">
        <v>1225</v>
      </c>
      <c r="F182" t="s">
        <v>1267</v>
      </c>
      <c r="G182" t="str">
        <f t="shared" si="2"/>
        <v>new HoloCard("Judge", Pokedex.NVT, HoloRarity.HGSS_REVERSE_MIRROR_HOLO, Types.Supporter, Sets.Unleashed, 78),</v>
      </c>
    </row>
    <row r="183" spans="1:7" x14ac:dyDescent="0.3">
      <c r="A183">
        <v>79</v>
      </c>
      <c r="B183" t="s">
        <v>682</v>
      </c>
      <c r="C183" t="s">
        <v>127</v>
      </c>
      <c r="D183" t="s">
        <v>129</v>
      </c>
      <c r="E183" t="s">
        <v>1225</v>
      </c>
      <c r="F183" t="s">
        <v>1267</v>
      </c>
      <c r="G183" t="str">
        <f t="shared" si="2"/>
        <v>new HoloCard("Life Herb", Pokedex.NVT, HoloRarity.HGSS_REVERSE_MIRROR_HOLO, Types.Item, Sets.Unleashed, 79),</v>
      </c>
    </row>
    <row r="184" spans="1:7" x14ac:dyDescent="0.3">
      <c r="A184">
        <v>80</v>
      </c>
      <c r="B184" t="s">
        <v>1012</v>
      </c>
      <c r="C184" t="s">
        <v>127</v>
      </c>
      <c r="D184" t="s">
        <v>129</v>
      </c>
      <c r="E184" t="s">
        <v>1225</v>
      </c>
      <c r="F184" t="s">
        <v>1267</v>
      </c>
      <c r="G184" t="str">
        <f t="shared" si="2"/>
        <v>new HoloCard("PlusPower", Pokedex.NVT, HoloRarity.HGSS_REVERSE_MIRROR_HOLO, Types.Item, Sets.Unleashed, 80),</v>
      </c>
    </row>
    <row r="185" spans="1:7" x14ac:dyDescent="0.3">
      <c r="A185">
        <v>81</v>
      </c>
      <c r="B185" t="s">
        <v>1252</v>
      </c>
      <c r="C185" t="s">
        <v>127</v>
      </c>
      <c r="D185" t="s">
        <v>129</v>
      </c>
      <c r="E185" t="s">
        <v>1225</v>
      </c>
      <c r="F185" t="s">
        <v>1267</v>
      </c>
      <c r="G185" t="str">
        <f t="shared" si="2"/>
        <v>new HoloCard("Pokémon Circulator", Pokedex.NVT, HoloRarity.HGSS_REVERSE_MIRROR_HOLO, Types.Item, Sets.Unleashed, 81),</v>
      </c>
    </row>
    <row r="186" spans="1:7" x14ac:dyDescent="0.3">
      <c r="A186">
        <v>82</v>
      </c>
      <c r="B186" t="s">
        <v>593</v>
      </c>
      <c r="C186" t="s">
        <v>127</v>
      </c>
      <c r="D186" t="s">
        <v>129</v>
      </c>
      <c r="E186" t="s">
        <v>1225</v>
      </c>
      <c r="F186" t="s">
        <v>1267</v>
      </c>
      <c r="G186" t="str">
        <f t="shared" si="2"/>
        <v>new HoloCard("Rare Candy", Pokedex.NVT, HoloRarity.HGSS_REVERSE_MIRROR_HOLO, Types.Item, Sets.Unleashed, 82),</v>
      </c>
    </row>
    <row r="187" spans="1:7" x14ac:dyDescent="0.3">
      <c r="A187">
        <v>83</v>
      </c>
      <c r="B187" t="s">
        <v>224</v>
      </c>
      <c r="C187" t="s">
        <v>127</v>
      </c>
      <c r="D187" t="s">
        <v>129</v>
      </c>
      <c r="E187" t="s">
        <v>1225</v>
      </c>
      <c r="F187" t="s">
        <v>1267</v>
      </c>
      <c r="G187" t="str">
        <f t="shared" si="2"/>
        <v>new HoloCard("Super Scoop Up", Pokedex.NVT, HoloRarity.HGSS_REVERSE_MIRROR_HOLO, Types.Item, Sets.Unleashed, 83),</v>
      </c>
    </row>
    <row r="188" spans="1:7" x14ac:dyDescent="0.3">
      <c r="A188">
        <v>1</v>
      </c>
      <c r="B188" t="s">
        <v>153</v>
      </c>
      <c r="C188" t="s">
        <v>153</v>
      </c>
      <c r="D188" t="s">
        <v>22</v>
      </c>
      <c r="E188" t="s">
        <v>1226</v>
      </c>
      <c r="F188" t="s">
        <v>1267</v>
      </c>
      <c r="G188" t="str">
        <f t="shared" si="2"/>
        <v>new HoloCard("Bellossom", Pokedex.Bellossom, HoloRarity.HGSS_REVERSE_MIRROR_HOLO, Types.Grass, Sets.Undaunted, 1),</v>
      </c>
    </row>
    <row r="189" spans="1:7" x14ac:dyDescent="0.3">
      <c r="A189">
        <v>2</v>
      </c>
      <c r="B189" t="s">
        <v>156</v>
      </c>
      <c r="C189" t="s">
        <v>156</v>
      </c>
      <c r="D189" t="s">
        <v>1</v>
      </c>
      <c r="E189" t="s">
        <v>1226</v>
      </c>
      <c r="F189" t="s">
        <v>1267</v>
      </c>
      <c r="G189" t="str">
        <f t="shared" si="2"/>
        <v>new HoloCard("Espeon", Pokedex.Espeon, HoloRarity.HGSS_REVERSE_MIRROR_HOLO, Types.Psychic, Sets.Undaunted, 2),</v>
      </c>
    </row>
    <row r="190" spans="1:7" x14ac:dyDescent="0.3">
      <c r="A190">
        <v>3</v>
      </c>
      <c r="B190" t="s">
        <v>172</v>
      </c>
      <c r="C190" t="s">
        <v>172</v>
      </c>
      <c r="D190" t="s">
        <v>143</v>
      </c>
      <c r="E190" t="s">
        <v>1226</v>
      </c>
      <c r="F190" t="s">
        <v>1267</v>
      </c>
      <c r="G190" t="str">
        <f t="shared" si="2"/>
        <v>new HoloCard("Forretress", Pokedex.Forretress, HoloRarity.HGSS_REVERSE_MIRROR_HOLO, Types.Metal, Sets.Undaunted, 3),</v>
      </c>
    </row>
    <row r="191" spans="1:7" x14ac:dyDescent="0.3">
      <c r="A191">
        <v>4</v>
      </c>
      <c r="B191" t="s">
        <v>931</v>
      </c>
      <c r="C191" t="s">
        <v>931</v>
      </c>
      <c r="D191" t="s">
        <v>18</v>
      </c>
      <c r="E191" t="s">
        <v>1226</v>
      </c>
      <c r="F191" t="s">
        <v>1267</v>
      </c>
      <c r="G191" t="str">
        <f t="shared" si="2"/>
        <v>new HoloCard("Gliscor", Pokedex.Gliscor, HoloRarity.HGSS_REVERSE_MIRROR_HOLO, Types.Fighting, Sets.Undaunted, 4),</v>
      </c>
    </row>
    <row r="192" spans="1:7" x14ac:dyDescent="0.3">
      <c r="A192">
        <v>5</v>
      </c>
      <c r="B192" t="s">
        <v>157</v>
      </c>
      <c r="C192" t="s">
        <v>157</v>
      </c>
      <c r="D192" t="s">
        <v>146</v>
      </c>
      <c r="E192" t="s">
        <v>1226</v>
      </c>
      <c r="F192" t="s">
        <v>1267</v>
      </c>
      <c r="G192" t="str">
        <f t="shared" si="2"/>
        <v>new HoloCard("Houndoom", Pokedex.Houndoom, HoloRarity.HGSS_REVERSE_MIRROR_HOLO, Types.Darkness, Sets.Undaunted, 5),</v>
      </c>
    </row>
    <row r="193" spans="1:7" x14ac:dyDescent="0.3">
      <c r="A193">
        <v>6</v>
      </c>
      <c r="B193" t="s">
        <v>174</v>
      </c>
      <c r="C193" t="s">
        <v>174</v>
      </c>
      <c r="D193" t="s">
        <v>5</v>
      </c>
      <c r="E193" t="s">
        <v>1226</v>
      </c>
      <c r="F193" t="s">
        <v>1267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HoloCard("Magcargo", Pokedex.Magcargo, HoloRarity.HGSS_REVERSE_MIRROR_HOLO, Types.Fire, Sets.Undaunted, 6),</v>
      </c>
    </row>
    <row r="194" spans="1:7" x14ac:dyDescent="0.3">
      <c r="A194">
        <v>7</v>
      </c>
      <c r="B194" t="s">
        <v>162</v>
      </c>
      <c r="C194" t="s">
        <v>162</v>
      </c>
      <c r="D194" t="s">
        <v>143</v>
      </c>
      <c r="E194" t="s">
        <v>1226</v>
      </c>
      <c r="F194" t="s">
        <v>1267</v>
      </c>
      <c r="G194" t="str">
        <f t="shared" si="3"/>
        <v>new HoloCard("Scizor", Pokedex.Scizor, HoloRarity.HGSS_REVERSE_MIRROR_HOLO, Types.Metal, Sets.Undaunted, 7),</v>
      </c>
    </row>
    <row r="195" spans="1:7" x14ac:dyDescent="0.3">
      <c r="A195">
        <v>8</v>
      </c>
      <c r="B195" t="s">
        <v>266</v>
      </c>
      <c r="C195" t="s">
        <v>266</v>
      </c>
      <c r="D195" t="s">
        <v>8</v>
      </c>
      <c r="E195" t="s">
        <v>1226</v>
      </c>
      <c r="F195" t="s">
        <v>1267</v>
      </c>
      <c r="G195" t="str">
        <f t="shared" si="3"/>
        <v>new HoloCard("Smeargle", Pokedex.Smeargle, HoloRarity.HGSS_REVERSE_MIRROR_HOLO, Types.Colorless, Sets.Undaunted, 8),</v>
      </c>
    </row>
    <row r="196" spans="1:7" x14ac:dyDescent="0.3">
      <c r="A196">
        <v>9</v>
      </c>
      <c r="B196" t="s">
        <v>921</v>
      </c>
      <c r="C196" t="s">
        <v>921</v>
      </c>
      <c r="D196" t="s">
        <v>8</v>
      </c>
      <c r="E196" t="s">
        <v>1226</v>
      </c>
      <c r="F196" t="s">
        <v>1267</v>
      </c>
      <c r="G196" t="str">
        <f t="shared" si="3"/>
        <v>new HoloCard("Togekiss", Pokedex.Togekiss, HoloRarity.HGSS_REVERSE_MIRROR_HOLO, Types.Colorless, Sets.Undaunted, 9),</v>
      </c>
    </row>
    <row r="197" spans="1:7" x14ac:dyDescent="0.3">
      <c r="A197">
        <v>10</v>
      </c>
      <c r="B197" t="s">
        <v>168</v>
      </c>
      <c r="C197" t="s">
        <v>168</v>
      </c>
      <c r="D197" t="s">
        <v>146</v>
      </c>
      <c r="E197" t="s">
        <v>1226</v>
      </c>
      <c r="F197" t="s">
        <v>1267</v>
      </c>
      <c r="G197" t="str">
        <f t="shared" si="3"/>
        <v>new HoloCard("Umbreon", Pokedex.Umbreon, HoloRarity.HGSS_REVERSE_MIRROR_HOLO, Types.Darkness, Sets.Undaunted, 10),</v>
      </c>
    </row>
    <row r="198" spans="1:7" x14ac:dyDescent="0.3">
      <c r="A198">
        <v>11</v>
      </c>
      <c r="B198" t="s">
        <v>47</v>
      </c>
      <c r="C198" t="s">
        <v>47</v>
      </c>
      <c r="D198" t="s">
        <v>8</v>
      </c>
      <c r="E198" t="s">
        <v>1226</v>
      </c>
      <c r="F198" t="s">
        <v>1267</v>
      </c>
      <c r="G198" t="str">
        <f t="shared" si="3"/>
        <v>new HoloCard("Dodrio", Pokedex.Dodrio, HoloRarity.HGSS_REVERSE_MIRROR_HOLO, Types.Colorless, Sets.Undaunted, 11),</v>
      </c>
    </row>
    <row r="199" spans="1:7" x14ac:dyDescent="0.3">
      <c r="A199">
        <v>12</v>
      </c>
      <c r="B199" t="s">
        <v>966</v>
      </c>
      <c r="C199" t="s">
        <v>966</v>
      </c>
      <c r="D199" t="s">
        <v>1</v>
      </c>
      <c r="E199" t="s">
        <v>1226</v>
      </c>
      <c r="F199" t="s">
        <v>1267</v>
      </c>
      <c r="G199" t="str">
        <f t="shared" si="3"/>
        <v>new HoloCard("Drifblim", Pokedex.Drifblim, HoloRarity.HGSS_REVERSE_MIRROR_HOLO, Types.Psychic, Sets.Undaunted, 12),</v>
      </c>
    </row>
    <row r="200" spans="1:7" x14ac:dyDescent="0.3">
      <c r="A200">
        <v>13</v>
      </c>
      <c r="B200" t="s">
        <v>172</v>
      </c>
      <c r="C200" t="s">
        <v>172</v>
      </c>
      <c r="D200" t="s">
        <v>143</v>
      </c>
      <c r="E200" t="s">
        <v>1226</v>
      </c>
      <c r="F200" t="s">
        <v>1267</v>
      </c>
      <c r="G200" t="str">
        <f t="shared" si="3"/>
        <v>new HoloCard("Forretress", Pokedex.Forretress, HoloRarity.HGSS_REVERSE_MIRROR_HOLO, Types.Metal, Sets.Undaunted, 13),</v>
      </c>
    </row>
    <row r="201" spans="1:7" x14ac:dyDescent="0.3">
      <c r="A201">
        <v>14</v>
      </c>
      <c r="B201" t="s">
        <v>378</v>
      </c>
      <c r="C201" t="s">
        <v>378</v>
      </c>
      <c r="D201" t="s">
        <v>18</v>
      </c>
      <c r="E201" t="s">
        <v>1226</v>
      </c>
      <c r="F201" t="s">
        <v>1267</v>
      </c>
      <c r="G201" t="str">
        <f t="shared" si="3"/>
        <v>new HoloCard("Hariyama", Pokedex.Hariyama, HoloRarity.HGSS_REVERSE_MIRROR_HOLO, Types.Fighting, Sets.Undaunted, 14),</v>
      </c>
    </row>
    <row r="202" spans="1:7" x14ac:dyDescent="0.3">
      <c r="A202">
        <v>15</v>
      </c>
      <c r="B202" t="s">
        <v>903</v>
      </c>
      <c r="C202" t="s">
        <v>903</v>
      </c>
      <c r="D202" t="s">
        <v>146</v>
      </c>
      <c r="E202" t="s">
        <v>1226</v>
      </c>
      <c r="F202" t="s">
        <v>1267</v>
      </c>
      <c r="G202" t="str">
        <f t="shared" si="3"/>
        <v>new HoloCard("Honchkrow", Pokedex.Honchkrow, HoloRarity.HGSS_REVERSE_MIRROR_HOLO, Types.Darkness, Sets.Undaunted, 15),</v>
      </c>
    </row>
    <row r="203" spans="1:7" x14ac:dyDescent="0.3">
      <c r="A203">
        <v>16</v>
      </c>
      <c r="B203" t="s">
        <v>903</v>
      </c>
      <c r="C203" t="s">
        <v>903</v>
      </c>
      <c r="D203" t="s">
        <v>146</v>
      </c>
      <c r="E203" t="s">
        <v>1226</v>
      </c>
      <c r="F203" t="s">
        <v>1267</v>
      </c>
      <c r="G203" t="str">
        <f t="shared" si="3"/>
        <v>new HoloCard("Honchkrow", Pokedex.Honchkrow, HoloRarity.HGSS_REVERSE_MIRROR_HOLO, Types.Darkness, Sets.Undaunted, 16),</v>
      </c>
    </row>
    <row r="204" spans="1:7" x14ac:dyDescent="0.3">
      <c r="A204">
        <v>17</v>
      </c>
      <c r="B204" t="s">
        <v>925</v>
      </c>
      <c r="C204" t="s">
        <v>925</v>
      </c>
      <c r="D204" t="s">
        <v>22</v>
      </c>
      <c r="E204" t="s">
        <v>1226</v>
      </c>
      <c r="F204" t="s">
        <v>1267</v>
      </c>
      <c r="G204" t="str">
        <f t="shared" si="3"/>
        <v>new HoloCard("Leafeon", Pokedex.Leafeon, HoloRarity.HGSS_REVERSE_MIRROR_HOLO, Types.Grass, Sets.Undaunted, 17),</v>
      </c>
    </row>
    <row r="205" spans="1:7" x14ac:dyDescent="0.3">
      <c r="A205">
        <v>18</v>
      </c>
      <c r="B205" t="s">
        <v>437</v>
      </c>
      <c r="C205" t="s">
        <v>437</v>
      </c>
      <c r="D205" t="s">
        <v>143</v>
      </c>
      <c r="E205" t="s">
        <v>1226</v>
      </c>
      <c r="F205" t="s">
        <v>1267</v>
      </c>
      <c r="G205" t="str">
        <f t="shared" si="3"/>
        <v>new HoloCard("Metagross", Pokedex.Metagross, HoloRarity.HGSS_REVERSE_MIRROR_HOLO, Types.Metal, Sets.Undaunted, 18),</v>
      </c>
    </row>
    <row r="206" spans="1:7" x14ac:dyDescent="0.3">
      <c r="A206">
        <v>19</v>
      </c>
      <c r="B206" t="s">
        <v>890</v>
      </c>
      <c r="C206" t="s">
        <v>890</v>
      </c>
      <c r="D206" t="s">
        <v>1</v>
      </c>
      <c r="E206" t="s">
        <v>1226</v>
      </c>
      <c r="F206" t="s">
        <v>1267</v>
      </c>
      <c r="G206" t="str">
        <f t="shared" si="3"/>
        <v>new HoloCard("Mismagius", Pokedex.Mismagius, HoloRarity.HGSS_REVERSE_MIRROR_HOLO, Types.Psychic, Sets.Undaunted, 19),</v>
      </c>
    </row>
    <row r="207" spans="1:7" x14ac:dyDescent="0.3">
      <c r="A207">
        <v>20</v>
      </c>
      <c r="B207" t="s">
        <v>919</v>
      </c>
      <c r="C207" t="s">
        <v>919</v>
      </c>
      <c r="D207" t="s">
        <v>11</v>
      </c>
      <c r="E207" t="s">
        <v>1226</v>
      </c>
      <c r="F207" t="s">
        <v>1267</v>
      </c>
      <c r="G207" t="str">
        <f t="shared" si="3"/>
        <v>new HoloCard("Rotom", Pokedex.Rotom, HoloRarity.HGSS_REVERSE_MIRROR_HOLO, Types.Lightning, Sets.Undaunted, 20),</v>
      </c>
    </row>
    <row r="208" spans="1:7" x14ac:dyDescent="0.3">
      <c r="A208">
        <v>21</v>
      </c>
      <c r="B208" t="s">
        <v>142</v>
      </c>
      <c r="C208" t="s">
        <v>142</v>
      </c>
      <c r="D208" t="s">
        <v>143</v>
      </c>
      <c r="E208" t="s">
        <v>1226</v>
      </c>
      <c r="F208" t="s">
        <v>1267</v>
      </c>
      <c r="G208" t="str">
        <f t="shared" si="3"/>
        <v>new HoloCard("Skarmory", Pokedex.Skarmory, HoloRarity.HGSS_REVERSE_MIRROR_HOLO, Types.Metal, Sets.Undaunted, 21),</v>
      </c>
    </row>
    <row r="209" spans="1:7" x14ac:dyDescent="0.3">
      <c r="A209">
        <v>22</v>
      </c>
      <c r="B209" t="s">
        <v>665</v>
      </c>
      <c r="C209" t="s">
        <v>665</v>
      </c>
      <c r="D209" t="s">
        <v>22</v>
      </c>
      <c r="E209" t="s">
        <v>1226</v>
      </c>
      <c r="F209" t="s">
        <v>1267</v>
      </c>
      <c r="G209" t="str">
        <f t="shared" si="3"/>
        <v>new HoloCard("Tropius", Pokedex.Tropius, HoloRarity.HGSS_REVERSE_MIRROR_HOLO, Types.Grass, Sets.Undaunted, 22),</v>
      </c>
    </row>
    <row r="210" spans="1:7" x14ac:dyDescent="0.3">
      <c r="A210">
        <v>23</v>
      </c>
      <c r="B210" t="s">
        <v>1048</v>
      </c>
      <c r="C210" t="s">
        <v>1048</v>
      </c>
      <c r="D210" t="s">
        <v>22</v>
      </c>
      <c r="E210" t="s">
        <v>1226</v>
      </c>
      <c r="F210" t="s">
        <v>1267</v>
      </c>
      <c r="G210" t="str">
        <f t="shared" si="3"/>
        <v>new HoloCard("Vespiquen", Pokedex.Vespiquen, HoloRarity.HGSS_REVERSE_MIRROR_HOLO, Types.Grass, Sets.Undaunted, 23),</v>
      </c>
    </row>
    <row r="211" spans="1:7" x14ac:dyDescent="0.3">
      <c r="A211">
        <v>24</v>
      </c>
      <c r="B211" t="s">
        <v>147</v>
      </c>
      <c r="C211" t="s">
        <v>147</v>
      </c>
      <c r="D211" t="s">
        <v>22</v>
      </c>
      <c r="E211" t="s">
        <v>1226</v>
      </c>
      <c r="F211" t="s">
        <v>1267</v>
      </c>
      <c r="G211" t="str">
        <f t="shared" si="3"/>
        <v>new HoloCard("Vileplume", Pokedex.Vileplume, HoloRarity.HGSS_REVERSE_MIRROR_HOLO, Types.Grass, Sets.Undaunted, 24),</v>
      </c>
    </row>
    <row r="212" spans="1:7" x14ac:dyDescent="0.3">
      <c r="A212">
        <v>25</v>
      </c>
      <c r="B212" t="s">
        <v>945</v>
      </c>
      <c r="C212" t="s">
        <v>945</v>
      </c>
      <c r="D212" t="s">
        <v>146</v>
      </c>
      <c r="E212" t="s">
        <v>1226</v>
      </c>
      <c r="F212" t="s">
        <v>1267</v>
      </c>
      <c r="G212" t="str">
        <f t="shared" si="3"/>
        <v>new HoloCard("Weavile", Pokedex.Weavile, HoloRarity.HGSS_REVERSE_MIRROR_HOLO, Types.Darkness, Sets.Undaunted, 25),</v>
      </c>
    </row>
    <row r="213" spans="1:7" x14ac:dyDescent="0.3">
      <c r="A213">
        <v>26</v>
      </c>
      <c r="B213" t="s">
        <v>14</v>
      </c>
      <c r="C213" t="s">
        <v>14</v>
      </c>
      <c r="D213" t="s">
        <v>5</v>
      </c>
      <c r="E213" t="s">
        <v>1226</v>
      </c>
      <c r="F213" t="s">
        <v>1267</v>
      </c>
      <c r="G213" t="str">
        <f t="shared" si="3"/>
        <v>new HoloCard("Flareon", Pokedex.Flareon, HoloRarity.HGSS_REVERSE_MIRROR_HOLO, Types.Fire, Sets.Undaunted, 26),</v>
      </c>
    </row>
    <row r="214" spans="1:7" x14ac:dyDescent="0.3">
      <c r="A214">
        <v>27</v>
      </c>
      <c r="B214" t="s">
        <v>185</v>
      </c>
      <c r="C214" t="s">
        <v>185</v>
      </c>
      <c r="D214" t="s">
        <v>22</v>
      </c>
      <c r="E214" t="s">
        <v>1226</v>
      </c>
      <c r="F214" t="s">
        <v>1267</v>
      </c>
      <c r="G214" t="str">
        <f t="shared" si="3"/>
        <v>new HoloCard("Gloom", Pokedex.Gloom, HoloRarity.HGSS_REVERSE_MIRROR_HOLO, Types.Grass, Sets.Undaunted, 27),</v>
      </c>
    </row>
    <row r="215" spans="1:7" x14ac:dyDescent="0.3">
      <c r="A215">
        <v>28</v>
      </c>
      <c r="B215" t="s">
        <v>19</v>
      </c>
      <c r="C215" t="s">
        <v>19</v>
      </c>
      <c r="D215" t="s">
        <v>11</v>
      </c>
      <c r="E215" t="s">
        <v>1226</v>
      </c>
      <c r="F215" t="s">
        <v>1267</v>
      </c>
      <c r="G215" t="str">
        <f t="shared" si="3"/>
        <v>new HoloCard("Jolteon", Pokedex.Jolteon, HoloRarity.HGSS_REVERSE_MIRROR_HOLO, Types.Lightning, Sets.Undaunted, 28),</v>
      </c>
    </row>
    <row r="216" spans="1:7" x14ac:dyDescent="0.3">
      <c r="A216">
        <v>29</v>
      </c>
      <c r="B216" t="s">
        <v>536</v>
      </c>
      <c r="C216" t="s">
        <v>536</v>
      </c>
      <c r="D216" t="s">
        <v>143</v>
      </c>
      <c r="E216" t="s">
        <v>1226</v>
      </c>
      <c r="F216" t="s">
        <v>1267</v>
      </c>
      <c r="G216" t="str">
        <f t="shared" si="3"/>
        <v>new HoloCard("Lairon", Pokedex.Lairon, HoloRarity.HGSS_REVERSE_MIRROR_HOLO, Types.Metal, Sets.Undaunted, 29),</v>
      </c>
    </row>
    <row r="217" spans="1:7" x14ac:dyDescent="0.3">
      <c r="A217">
        <v>30</v>
      </c>
      <c r="B217" t="s">
        <v>660</v>
      </c>
      <c r="C217" t="s">
        <v>660</v>
      </c>
      <c r="D217" t="s">
        <v>143</v>
      </c>
      <c r="E217" t="s">
        <v>1226</v>
      </c>
      <c r="F217" t="s">
        <v>1267</v>
      </c>
      <c r="G217" t="str">
        <f t="shared" si="3"/>
        <v>new HoloCard("Metang", Pokedex.Metang, HoloRarity.HGSS_REVERSE_MIRROR_HOLO, Types.Metal, Sets.Undaunted, 30),</v>
      </c>
    </row>
    <row r="218" spans="1:7" x14ac:dyDescent="0.3">
      <c r="A218">
        <v>31</v>
      </c>
      <c r="B218" t="s">
        <v>21</v>
      </c>
      <c r="C218" t="s">
        <v>21</v>
      </c>
      <c r="D218" t="s">
        <v>1</v>
      </c>
      <c r="E218" t="s">
        <v>1226</v>
      </c>
      <c r="F218" t="s">
        <v>1267</v>
      </c>
      <c r="G218" t="str">
        <f t="shared" si="3"/>
        <v>new HoloCard("Muk", Pokedex.Muk, HoloRarity.HGSS_REVERSE_MIRROR_HOLO, Types.Psychic, Sets.Undaunted, 31),</v>
      </c>
    </row>
    <row r="219" spans="1:7" x14ac:dyDescent="0.3">
      <c r="A219">
        <v>32</v>
      </c>
      <c r="B219" t="s">
        <v>262</v>
      </c>
      <c r="C219" t="s">
        <v>262</v>
      </c>
      <c r="D219" t="s">
        <v>22</v>
      </c>
      <c r="E219" t="s">
        <v>1226</v>
      </c>
      <c r="F219" t="s">
        <v>1267</v>
      </c>
      <c r="G219" t="str">
        <f t="shared" si="3"/>
        <v>new HoloCard("Pinsir", Pokedex.Pinsir, HoloRarity.HGSS_REVERSE_MIRROR_HOLO, Types.Grass, Sets.Undaunted, 32),</v>
      </c>
    </row>
    <row r="220" spans="1:7" x14ac:dyDescent="0.3">
      <c r="A220">
        <v>33</v>
      </c>
      <c r="B220" t="s">
        <v>120</v>
      </c>
      <c r="C220" t="s">
        <v>120</v>
      </c>
      <c r="D220" t="s">
        <v>11</v>
      </c>
      <c r="E220" t="s">
        <v>1226</v>
      </c>
      <c r="F220" t="s">
        <v>1267</v>
      </c>
      <c r="G220" t="str">
        <f t="shared" si="3"/>
        <v>new HoloCard("Raichu", Pokedex.Raichu, HoloRarity.HGSS_REVERSE_MIRROR_HOLO, Types.Lightning, Sets.Undaunted, 33),</v>
      </c>
    </row>
    <row r="221" spans="1:7" x14ac:dyDescent="0.3">
      <c r="A221">
        <v>34</v>
      </c>
      <c r="B221" t="s">
        <v>67</v>
      </c>
      <c r="C221" t="s">
        <v>67</v>
      </c>
      <c r="D221" t="s">
        <v>8</v>
      </c>
      <c r="E221" t="s">
        <v>1226</v>
      </c>
      <c r="F221" t="s">
        <v>1267</v>
      </c>
      <c r="G221" t="str">
        <f t="shared" si="3"/>
        <v>new HoloCard("Raticate", Pokedex.Raticate, HoloRarity.HGSS_REVERSE_MIRROR_HOLO, Types.Colorless, Sets.Undaunted, 34),</v>
      </c>
    </row>
    <row r="222" spans="1:7" x14ac:dyDescent="0.3">
      <c r="A222">
        <v>35</v>
      </c>
      <c r="B222" t="s">
        <v>395</v>
      </c>
      <c r="C222" t="s">
        <v>395</v>
      </c>
      <c r="D222" t="s">
        <v>146</v>
      </c>
      <c r="E222" t="s">
        <v>1226</v>
      </c>
      <c r="F222" t="s">
        <v>1267</v>
      </c>
      <c r="G222" t="str">
        <f t="shared" si="3"/>
        <v>new HoloCard("Sableye", Pokedex.Sableye, HoloRarity.HGSS_REVERSE_MIRROR_HOLO, Types.Darkness, Sets.Undaunted, 35),</v>
      </c>
    </row>
    <row r="223" spans="1:7" x14ac:dyDescent="0.3">
      <c r="A223">
        <v>36</v>
      </c>
      <c r="B223" t="s">
        <v>243</v>
      </c>
      <c r="C223" t="s">
        <v>243</v>
      </c>
      <c r="D223" t="s">
        <v>22</v>
      </c>
      <c r="E223" t="s">
        <v>1226</v>
      </c>
      <c r="F223" t="s">
        <v>1267</v>
      </c>
      <c r="G223" t="str">
        <f t="shared" si="3"/>
        <v>new HoloCard("Scyther", Pokedex.Scyther, HoloRarity.HGSS_REVERSE_MIRROR_HOLO, Types.Grass, Sets.Undaunted, 36),</v>
      </c>
    </row>
    <row r="224" spans="1:7" x14ac:dyDescent="0.3">
      <c r="A224">
        <v>37</v>
      </c>
      <c r="B224" t="s">
        <v>894</v>
      </c>
      <c r="C224" t="s">
        <v>894</v>
      </c>
      <c r="D224" t="s">
        <v>146</v>
      </c>
      <c r="E224" t="s">
        <v>1226</v>
      </c>
      <c r="F224" t="s">
        <v>1267</v>
      </c>
      <c r="G224" t="str">
        <f t="shared" si="3"/>
        <v>new HoloCard("Skuntank", Pokedex.Skuntank, HoloRarity.HGSS_REVERSE_MIRROR_HOLO, Types.Darkness, Sets.Undaunted, 37),</v>
      </c>
    </row>
    <row r="225" spans="1:7" x14ac:dyDescent="0.3">
      <c r="A225">
        <v>38</v>
      </c>
      <c r="B225" t="s">
        <v>121</v>
      </c>
      <c r="C225" t="s">
        <v>121</v>
      </c>
      <c r="D225" t="s">
        <v>3</v>
      </c>
      <c r="E225" t="s">
        <v>1226</v>
      </c>
      <c r="F225" t="s">
        <v>1267</v>
      </c>
      <c r="G225" t="str">
        <f t="shared" si="3"/>
        <v>new HoloCard("Slowbro", Pokedex.Slowbro, HoloRarity.HGSS_REVERSE_MIRROR_HOLO, Types.Water, Sets.Undaunted, 38),</v>
      </c>
    </row>
    <row r="226" spans="1:7" x14ac:dyDescent="0.3">
      <c r="A226">
        <v>39</v>
      </c>
      <c r="B226" t="s">
        <v>167</v>
      </c>
      <c r="C226" t="s">
        <v>167</v>
      </c>
      <c r="D226" t="s">
        <v>8</v>
      </c>
      <c r="E226" t="s">
        <v>1226</v>
      </c>
      <c r="F226" t="s">
        <v>1267</v>
      </c>
      <c r="G226" t="str">
        <f t="shared" si="3"/>
        <v>new HoloCard("Togetic", Pokedex.Togetic, HoloRarity.HGSS_REVERSE_MIRROR_HOLO, Types.Colorless, Sets.Undaunted, 39),</v>
      </c>
    </row>
    <row r="227" spans="1:7" x14ac:dyDescent="0.3">
      <c r="A227">
        <v>40</v>
      </c>
      <c r="B227" t="s">
        <v>1221</v>
      </c>
      <c r="C227" t="s">
        <v>1221</v>
      </c>
      <c r="D227" t="s">
        <v>1</v>
      </c>
      <c r="E227" t="s">
        <v>1226</v>
      </c>
      <c r="F227" t="s">
        <v>1267</v>
      </c>
      <c r="G227" t="str">
        <f t="shared" si="3"/>
        <v>new HoloCard("Unown", Pokedex.Unown, HoloRarity.HGSS_REVERSE_MIRROR_HOLO, Types.Psychic, Sets.Undaunted, 40),</v>
      </c>
    </row>
    <row r="228" spans="1:7" x14ac:dyDescent="0.3">
      <c r="A228">
        <v>41</v>
      </c>
      <c r="B228" t="s">
        <v>122</v>
      </c>
      <c r="C228" t="s">
        <v>122</v>
      </c>
      <c r="D228" t="s">
        <v>3</v>
      </c>
      <c r="E228" t="s">
        <v>1226</v>
      </c>
      <c r="F228" t="s">
        <v>1267</v>
      </c>
      <c r="G228" t="str">
        <f t="shared" si="3"/>
        <v>new HoloCard("Vaporeon", Pokedex.Vaporeon, HoloRarity.HGSS_REVERSE_MIRROR_HOLO, Types.Water, Sets.Undaunted, 41),</v>
      </c>
    </row>
    <row r="229" spans="1:7" x14ac:dyDescent="0.3">
      <c r="A229">
        <v>42</v>
      </c>
      <c r="B229" t="s">
        <v>531</v>
      </c>
      <c r="C229" t="s">
        <v>531</v>
      </c>
      <c r="D229" t="s">
        <v>143</v>
      </c>
      <c r="E229" t="s">
        <v>1226</v>
      </c>
      <c r="F229" t="s">
        <v>1267</v>
      </c>
      <c r="G229" t="str">
        <f t="shared" si="3"/>
        <v>new HoloCard("Aron", Pokedex.Aron, HoloRarity.HGSS_REVERSE_MIRROR_HOLO, Types.Metal, Sets.Undaunted, 42),</v>
      </c>
    </row>
    <row r="230" spans="1:7" x14ac:dyDescent="0.3">
      <c r="A230">
        <v>43</v>
      </c>
      <c r="B230" t="s">
        <v>666</v>
      </c>
      <c r="C230" t="s">
        <v>666</v>
      </c>
      <c r="D230" t="s">
        <v>143</v>
      </c>
      <c r="E230" t="s">
        <v>1226</v>
      </c>
      <c r="F230" t="s">
        <v>1267</v>
      </c>
      <c r="G230" t="str">
        <f t="shared" si="3"/>
        <v>new HoloCard("Beldum", Pokedex.Beldum, HoloRarity.HGSS_REVERSE_MIRROR_HOLO, Types.Metal, Sets.Undaunted, 43),</v>
      </c>
    </row>
    <row r="231" spans="1:7" x14ac:dyDescent="0.3">
      <c r="A231">
        <v>44</v>
      </c>
      <c r="B231" t="s">
        <v>1004</v>
      </c>
      <c r="C231" t="s">
        <v>1004</v>
      </c>
      <c r="D231" t="s">
        <v>22</v>
      </c>
      <c r="E231" t="s">
        <v>1226</v>
      </c>
      <c r="F231" t="s">
        <v>1267</v>
      </c>
      <c r="G231" t="str">
        <f t="shared" si="3"/>
        <v>new HoloCard("Combee", Pokedex.Combee, HoloRarity.HGSS_REVERSE_MIRROR_HOLO, Types.Grass, Sets.Undaunted, 44),</v>
      </c>
    </row>
    <row r="232" spans="1:7" x14ac:dyDescent="0.3">
      <c r="A232">
        <v>45</v>
      </c>
      <c r="B232" t="s">
        <v>77</v>
      </c>
      <c r="C232" t="s">
        <v>77</v>
      </c>
      <c r="D232" t="s">
        <v>8</v>
      </c>
      <c r="E232" t="s">
        <v>1226</v>
      </c>
      <c r="F232" t="s">
        <v>1267</v>
      </c>
      <c r="G232" t="str">
        <f t="shared" si="3"/>
        <v>new HoloCard("Doduo", Pokedex.Doduo, HoloRarity.HGSS_REVERSE_MIRROR_HOLO, Types.Colorless, Sets.Undaunted, 45),</v>
      </c>
    </row>
    <row r="233" spans="1:7" x14ac:dyDescent="0.3">
      <c r="A233">
        <v>46</v>
      </c>
      <c r="B233" t="s">
        <v>1050</v>
      </c>
      <c r="C233" t="s">
        <v>1050</v>
      </c>
      <c r="D233" t="s">
        <v>1</v>
      </c>
      <c r="E233" t="s">
        <v>1226</v>
      </c>
      <c r="F233" t="s">
        <v>1267</v>
      </c>
      <c r="G233" t="str">
        <f t="shared" si="3"/>
        <v>new HoloCard("Drifloon", Pokedex.Drifloon, HoloRarity.HGSS_REVERSE_MIRROR_HOLO, Types.Psychic, Sets.Undaunted, 46),</v>
      </c>
    </row>
    <row r="234" spans="1:7" x14ac:dyDescent="0.3">
      <c r="A234">
        <v>47</v>
      </c>
      <c r="B234" t="s">
        <v>80</v>
      </c>
      <c r="C234" t="s">
        <v>80</v>
      </c>
      <c r="D234" t="s">
        <v>8</v>
      </c>
      <c r="E234" t="s">
        <v>1226</v>
      </c>
      <c r="F234" t="s">
        <v>1267</v>
      </c>
      <c r="G234" t="str">
        <f t="shared" si="3"/>
        <v>new HoloCard("Eevee", Pokedex.Eevee, HoloRarity.HGSS_REVERSE_MIRROR_HOLO, Types.Colorless, Sets.Undaunted, 47),</v>
      </c>
    </row>
    <row r="235" spans="1:7" x14ac:dyDescent="0.3">
      <c r="A235">
        <v>48</v>
      </c>
      <c r="B235" t="s">
        <v>80</v>
      </c>
      <c r="C235" t="s">
        <v>80</v>
      </c>
      <c r="D235" t="s">
        <v>8</v>
      </c>
      <c r="E235" t="s">
        <v>1226</v>
      </c>
      <c r="F235" t="s">
        <v>1267</v>
      </c>
      <c r="G235" t="str">
        <f t="shared" si="3"/>
        <v>new HoloCard("Eevee", Pokedex.Eevee, HoloRarity.HGSS_REVERSE_MIRROR_HOLO, Types.Colorless, Sets.Undaunted, 48),</v>
      </c>
    </row>
    <row r="236" spans="1:7" x14ac:dyDescent="0.3">
      <c r="A236">
        <v>49</v>
      </c>
      <c r="B236" t="s">
        <v>317</v>
      </c>
      <c r="C236" t="s">
        <v>317</v>
      </c>
      <c r="D236" t="s">
        <v>18</v>
      </c>
      <c r="E236" t="s">
        <v>1226</v>
      </c>
      <c r="F236" t="s">
        <v>1267</v>
      </c>
      <c r="G236" t="str">
        <f t="shared" si="3"/>
        <v>new HoloCard("Gligar", Pokedex.Gligar, HoloRarity.HGSS_REVERSE_MIRROR_HOLO, Types.Fighting, Sets.Undaunted, 49),</v>
      </c>
    </row>
    <row r="237" spans="1:7" x14ac:dyDescent="0.3">
      <c r="A237">
        <v>50</v>
      </c>
      <c r="B237" t="s">
        <v>84</v>
      </c>
      <c r="C237" t="s">
        <v>84</v>
      </c>
      <c r="D237" t="s">
        <v>1</v>
      </c>
      <c r="E237" t="s">
        <v>1226</v>
      </c>
      <c r="F237" t="s">
        <v>1267</v>
      </c>
      <c r="G237" t="str">
        <f t="shared" si="3"/>
        <v>new HoloCard("Grimer", Pokedex.Grimer, HoloRarity.HGSS_REVERSE_MIRROR_HOLO, Types.Psychic, Sets.Undaunted, 50),</v>
      </c>
    </row>
    <row r="238" spans="1:7" x14ac:dyDescent="0.3">
      <c r="A238">
        <v>51</v>
      </c>
      <c r="B238" t="s">
        <v>253</v>
      </c>
      <c r="C238" t="s">
        <v>253</v>
      </c>
      <c r="D238" t="s">
        <v>18</v>
      </c>
      <c r="E238" t="s">
        <v>1226</v>
      </c>
      <c r="F238" t="s">
        <v>1267</v>
      </c>
      <c r="G238" t="str">
        <f t="shared" si="3"/>
        <v>new HoloCard("Hitmonchan", Pokedex.Hitmonchan, HoloRarity.HGSS_REVERSE_MIRROR_HOLO, Types.Fighting, Sets.Undaunted, 51),</v>
      </c>
    </row>
    <row r="239" spans="1:7" x14ac:dyDescent="0.3">
      <c r="A239">
        <v>52</v>
      </c>
      <c r="B239" t="s">
        <v>17</v>
      </c>
      <c r="C239" t="s">
        <v>17</v>
      </c>
      <c r="D239" t="s">
        <v>18</v>
      </c>
      <c r="E239" t="s">
        <v>1226</v>
      </c>
      <c r="F239" t="s">
        <v>1267</v>
      </c>
      <c r="G239" t="str">
        <f t="shared" si="3"/>
        <v>new HoloCard("Hitmonlee", Pokedex.Hitmonlee, HoloRarity.HGSS_REVERSE_MIRROR_HOLO, Types.Fighting, Sets.Undaunted, 52),</v>
      </c>
    </row>
    <row r="240" spans="1:7" x14ac:dyDescent="0.3">
      <c r="A240">
        <v>53</v>
      </c>
      <c r="B240" t="s">
        <v>199</v>
      </c>
      <c r="C240" t="s">
        <v>199</v>
      </c>
      <c r="D240" t="s">
        <v>146</v>
      </c>
      <c r="E240" t="s">
        <v>1226</v>
      </c>
      <c r="F240" t="s">
        <v>1267</v>
      </c>
      <c r="G240" t="str">
        <f t="shared" si="3"/>
        <v>new HoloCard("Houndour", Pokedex.Houndour, HoloRarity.HGSS_REVERSE_MIRROR_HOLO, Types.Darkness, Sets.Undaunted, 53),</v>
      </c>
    </row>
    <row r="241" spans="1:7" x14ac:dyDescent="0.3">
      <c r="A241">
        <v>54</v>
      </c>
      <c r="B241" t="s">
        <v>199</v>
      </c>
      <c r="C241" t="s">
        <v>199</v>
      </c>
      <c r="D241" t="s">
        <v>146</v>
      </c>
      <c r="E241" t="s">
        <v>1226</v>
      </c>
      <c r="F241" t="s">
        <v>1267</v>
      </c>
      <c r="G241" t="str">
        <f t="shared" si="3"/>
        <v>new HoloCard("Houndour", Pokedex.Houndour, HoloRarity.HGSS_REVERSE_MIRROR_HOLO, Types.Darkness, Sets.Undaunted, 54),</v>
      </c>
    </row>
    <row r="242" spans="1:7" x14ac:dyDescent="0.3">
      <c r="A242">
        <v>55</v>
      </c>
      <c r="B242" t="s">
        <v>546</v>
      </c>
      <c r="C242" t="s">
        <v>546</v>
      </c>
      <c r="D242" t="s">
        <v>18</v>
      </c>
      <c r="E242" t="s">
        <v>1226</v>
      </c>
      <c r="F242" t="s">
        <v>1267</v>
      </c>
      <c r="G242" t="str">
        <f t="shared" si="3"/>
        <v>new HoloCard("Makuhita", Pokedex.Makuhita, HoloRarity.HGSS_REVERSE_MIRROR_HOLO, Types.Fighting, Sets.Undaunted, 55),</v>
      </c>
    </row>
    <row r="243" spans="1:7" x14ac:dyDescent="0.3">
      <c r="A243">
        <v>56</v>
      </c>
      <c r="B243" t="s">
        <v>394</v>
      </c>
      <c r="C243" t="s">
        <v>394</v>
      </c>
      <c r="D243" t="s">
        <v>143</v>
      </c>
      <c r="E243" t="s">
        <v>1226</v>
      </c>
      <c r="F243" t="s">
        <v>1267</v>
      </c>
      <c r="G243" t="str">
        <f t="shared" si="3"/>
        <v>new HoloCard("Mawile", Pokedex.Mawile, HoloRarity.HGSS_REVERSE_MIRROR_HOLO, Types.Metal, Sets.Undaunted, 56),</v>
      </c>
    </row>
    <row r="244" spans="1:7" x14ac:dyDescent="0.3">
      <c r="A244">
        <v>57</v>
      </c>
      <c r="B244" t="s">
        <v>307</v>
      </c>
      <c r="C244" t="s">
        <v>307</v>
      </c>
      <c r="D244" t="s">
        <v>1</v>
      </c>
      <c r="E244" t="s">
        <v>1226</v>
      </c>
      <c r="F244" t="s">
        <v>1267</v>
      </c>
      <c r="G244" t="str">
        <f t="shared" si="3"/>
        <v>new HoloCard("Misdreavus", Pokedex.Misdreavus, HoloRarity.HGSS_REVERSE_MIRROR_HOLO, Types.Psychic, Sets.Undaunted, 57),</v>
      </c>
    </row>
    <row r="245" spans="1:7" x14ac:dyDescent="0.3">
      <c r="A245">
        <v>58</v>
      </c>
      <c r="B245" t="s">
        <v>327</v>
      </c>
      <c r="C245" t="s">
        <v>327</v>
      </c>
      <c r="D245" t="s">
        <v>146</v>
      </c>
      <c r="E245" t="s">
        <v>1226</v>
      </c>
      <c r="F245" t="s">
        <v>1267</v>
      </c>
      <c r="G245" t="str">
        <f t="shared" si="3"/>
        <v>new HoloCard("Murkrow", Pokedex.Murkrow, HoloRarity.HGSS_REVERSE_MIRROR_HOLO, Types.Darkness, Sets.Undaunted, 58),</v>
      </c>
    </row>
    <row r="246" spans="1:7" x14ac:dyDescent="0.3">
      <c r="A246">
        <v>59</v>
      </c>
      <c r="B246" t="s">
        <v>327</v>
      </c>
      <c r="C246" t="s">
        <v>327</v>
      </c>
      <c r="D246" t="s">
        <v>146</v>
      </c>
      <c r="E246" t="s">
        <v>1226</v>
      </c>
      <c r="F246" t="s">
        <v>1267</v>
      </c>
      <c r="G246" t="str">
        <f t="shared" si="3"/>
        <v>new HoloCard("Murkrow", Pokedex.Murkrow, HoloRarity.HGSS_REVERSE_MIRROR_HOLO, Types.Darkness, Sets.Undaunted, 59),</v>
      </c>
    </row>
    <row r="247" spans="1:7" x14ac:dyDescent="0.3">
      <c r="A247">
        <v>60</v>
      </c>
      <c r="B247" t="s">
        <v>205</v>
      </c>
      <c r="C247" t="s">
        <v>205</v>
      </c>
      <c r="D247" t="s">
        <v>22</v>
      </c>
      <c r="E247" t="s">
        <v>1226</v>
      </c>
      <c r="F247" t="s">
        <v>1267</v>
      </c>
      <c r="G247" t="str">
        <f t="shared" si="3"/>
        <v>new HoloCard("Oddish", Pokedex.Oddish, HoloRarity.HGSS_REVERSE_MIRROR_HOLO, Types.Grass, Sets.Undaunted, 60),</v>
      </c>
    </row>
    <row r="248" spans="1:7" x14ac:dyDescent="0.3">
      <c r="A248">
        <v>61</v>
      </c>
      <c r="B248" t="s">
        <v>92</v>
      </c>
      <c r="C248" t="s">
        <v>92</v>
      </c>
      <c r="D248" t="s">
        <v>11</v>
      </c>
      <c r="E248" t="s">
        <v>1226</v>
      </c>
      <c r="F248" t="s">
        <v>1267</v>
      </c>
      <c r="G248" t="str">
        <f t="shared" si="3"/>
        <v>new HoloCard("Pikachu", Pokedex.Pikachu, HoloRarity.HGSS_REVERSE_MIRROR_HOLO, Types.Lightning, Sets.Undaunted, 61),</v>
      </c>
    </row>
    <row r="249" spans="1:7" x14ac:dyDescent="0.3">
      <c r="A249">
        <v>62</v>
      </c>
      <c r="B249" t="s">
        <v>329</v>
      </c>
      <c r="C249" t="s">
        <v>329</v>
      </c>
      <c r="D249" t="s">
        <v>22</v>
      </c>
      <c r="E249" t="s">
        <v>1226</v>
      </c>
      <c r="F249" t="s">
        <v>1267</v>
      </c>
      <c r="G249" t="str">
        <f t="shared" si="3"/>
        <v>new HoloCard("Pineco", Pokedex.Pineco, HoloRarity.HGSS_REVERSE_MIRROR_HOLO, Types.Grass, Sets.Undaunted, 62),</v>
      </c>
    </row>
    <row r="250" spans="1:7" x14ac:dyDescent="0.3">
      <c r="A250">
        <v>63</v>
      </c>
      <c r="B250" t="s">
        <v>329</v>
      </c>
      <c r="C250" t="s">
        <v>329</v>
      </c>
      <c r="D250" t="s">
        <v>22</v>
      </c>
      <c r="E250" t="s">
        <v>1226</v>
      </c>
      <c r="F250" t="s">
        <v>1267</v>
      </c>
      <c r="G250" t="str">
        <f t="shared" si="3"/>
        <v>new HoloCard("Pineco", Pokedex.Pineco, HoloRarity.HGSS_REVERSE_MIRROR_HOLO, Types.Grass, Sets.Undaunted, 63),</v>
      </c>
    </row>
    <row r="251" spans="1:7" x14ac:dyDescent="0.3">
      <c r="A251">
        <v>64</v>
      </c>
      <c r="B251" t="s">
        <v>95</v>
      </c>
      <c r="C251" t="s">
        <v>95</v>
      </c>
      <c r="D251" t="s">
        <v>8</v>
      </c>
      <c r="E251" t="s">
        <v>1226</v>
      </c>
      <c r="F251" t="s">
        <v>1267</v>
      </c>
      <c r="G251" t="str">
        <f t="shared" si="3"/>
        <v>new HoloCard("Rattata", Pokedex.Rattata, HoloRarity.HGSS_REVERSE_MIRROR_HOLO, Types.Colorless, Sets.Undaunted, 64),</v>
      </c>
    </row>
    <row r="252" spans="1:7" x14ac:dyDescent="0.3">
      <c r="A252">
        <v>65</v>
      </c>
      <c r="B252" t="s">
        <v>243</v>
      </c>
      <c r="C252" t="s">
        <v>243</v>
      </c>
      <c r="D252" t="s">
        <v>22</v>
      </c>
      <c r="E252" t="s">
        <v>1226</v>
      </c>
      <c r="F252" t="s">
        <v>1267</v>
      </c>
      <c r="G252" t="str">
        <f t="shared" si="3"/>
        <v>new HoloCard("Scyther", Pokedex.Scyther, HoloRarity.HGSS_REVERSE_MIRROR_HOLO, Types.Grass, Sets.Undaunted, 65),</v>
      </c>
    </row>
    <row r="253" spans="1:7" x14ac:dyDescent="0.3">
      <c r="A253">
        <v>66</v>
      </c>
      <c r="B253" t="s">
        <v>99</v>
      </c>
      <c r="C253" t="s">
        <v>99</v>
      </c>
      <c r="D253" t="s">
        <v>3</v>
      </c>
      <c r="E253" t="s">
        <v>1226</v>
      </c>
      <c r="F253" t="s">
        <v>1267</v>
      </c>
      <c r="G253" t="str">
        <f t="shared" si="3"/>
        <v>new HoloCard("Slowpoke", Pokedex.Slowpoke, HoloRarity.HGSS_REVERSE_MIRROR_HOLO, Types.Water, Sets.Undaunted, 66),</v>
      </c>
    </row>
    <row r="254" spans="1:7" x14ac:dyDescent="0.3">
      <c r="A254">
        <v>67</v>
      </c>
      <c r="B254" t="s">
        <v>331</v>
      </c>
      <c r="C254" t="s">
        <v>331</v>
      </c>
      <c r="D254" t="s">
        <v>5</v>
      </c>
      <c r="E254" t="s">
        <v>1226</v>
      </c>
      <c r="F254" t="s">
        <v>1267</v>
      </c>
      <c r="G254" t="str">
        <f t="shared" si="3"/>
        <v>new HoloCard("Slugma", Pokedex.Slugma, HoloRarity.HGSS_REVERSE_MIRROR_HOLO, Types.Fire, Sets.Undaunted, 67),</v>
      </c>
    </row>
    <row r="255" spans="1:7" x14ac:dyDescent="0.3">
      <c r="A255">
        <v>68</v>
      </c>
      <c r="B255" t="s">
        <v>267</v>
      </c>
      <c r="C255" t="s">
        <v>267</v>
      </c>
      <c r="D255" t="s">
        <v>146</v>
      </c>
      <c r="E255" t="s">
        <v>1226</v>
      </c>
      <c r="F255" t="s">
        <v>1267</v>
      </c>
      <c r="G255" t="str">
        <f t="shared" si="3"/>
        <v>new HoloCard("Sneasel", Pokedex.Sneasel, HoloRarity.HGSS_REVERSE_MIRROR_HOLO, Types.Darkness, Sets.Undaunted, 68),</v>
      </c>
    </row>
    <row r="256" spans="1:7" x14ac:dyDescent="0.3">
      <c r="A256">
        <v>69</v>
      </c>
      <c r="B256" t="s">
        <v>982</v>
      </c>
      <c r="C256" t="s">
        <v>982</v>
      </c>
      <c r="D256" t="s">
        <v>146</v>
      </c>
      <c r="E256" t="s">
        <v>1226</v>
      </c>
      <c r="F256" t="s">
        <v>1267</v>
      </c>
      <c r="G256" t="str">
        <f t="shared" si="3"/>
        <v>new HoloCard("Stunky", Pokedex.Stunky, HoloRarity.HGSS_REVERSE_MIRROR_HOLO, Types.Darkness, Sets.Undaunted, 69),</v>
      </c>
    </row>
    <row r="257" spans="1:7" x14ac:dyDescent="0.3">
      <c r="A257">
        <v>70</v>
      </c>
      <c r="B257" t="s">
        <v>269</v>
      </c>
      <c r="C257" t="s">
        <v>269</v>
      </c>
      <c r="D257" t="s">
        <v>8</v>
      </c>
      <c r="E257" t="s">
        <v>1226</v>
      </c>
      <c r="F257" t="s">
        <v>1267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HoloCard("Togepi", Pokedex.Togepi, HoloRarity.HGSS_REVERSE_MIRROR_HOLO, Types.Colorless, Sets.Undaunted, 70),</v>
      </c>
    </row>
    <row r="258" spans="1:7" x14ac:dyDescent="0.3">
      <c r="A258">
        <v>71</v>
      </c>
      <c r="B258" t="s">
        <v>1253</v>
      </c>
      <c r="C258" t="s">
        <v>127</v>
      </c>
      <c r="D258" t="s">
        <v>299</v>
      </c>
      <c r="E258" t="s">
        <v>1226</v>
      </c>
      <c r="F258" t="s">
        <v>1267</v>
      </c>
      <c r="G258" t="str">
        <f t="shared" si="4"/>
        <v>new HoloCard("Burned Tower", Pokedex.NVT, HoloRarity.HGSS_REVERSE_MIRROR_HOLO, Types.Stadium, Sets.Undaunted, 71),</v>
      </c>
    </row>
    <row r="259" spans="1:7" x14ac:dyDescent="0.3">
      <c r="A259">
        <v>72</v>
      </c>
      <c r="B259" t="s">
        <v>1254</v>
      </c>
      <c r="C259" t="s">
        <v>127</v>
      </c>
      <c r="D259" t="s">
        <v>129</v>
      </c>
      <c r="E259" t="s">
        <v>1226</v>
      </c>
      <c r="F259" t="s">
        <v>1267</v>
      </c>
      <c r="G259" t="str">
        <f t="shared" si="4"/>
        <v>new HoloCard("Defender", Pokedex.NVT, HoloRarity.HGSS_REVERSE_MIRROR_HOLO, Types.Item, Sets.Undaunted, 72),</v>
      </c>
    </row>
    <row r="260" spans="1:7" x14ac:dyDescent="0.3">
      <c r="A260">
        <v>73</v>
      </c>
      <c r="B260" t="s">
        <v>1255</v>
      </c>
      <c r="C260" t="s">
        <v>127</v>
      </c>
      <c r="D260" t="s">
        <v>129</v>
      </c>
      <c r="E260" t="s">
        <v>1226</v>
      </c>
      <c r="F260" t="s">
        <v>1267</v>
      </c>
      <c r="G260" t="str">
        <f t="shared" si="4"/>
        <v>new HoloCard("Energy Exchanger", Pokedex.NVT, HoloRarity.HGSS_REVERSE_MIRROR_HOLO, Types.Item, Sets.Undaunted, 73),</v>
      </c>
    </row>
    <row r="261" spans="1:7" x14ac:dyDescent="0.3">
      <c r="A261">
        <v>74</v>
      </c>
      <c r="B261" t="s">
        <v>1256</v>
      </c>
      <c r="C261" t="s">
        <v>127</v>
      </c>
      <c r="D261" t="s">
        <v>232</v>
      </c>
      <c r="E261" t="s">
        <v>1226</v>
      </c>
      <c r="F261" t="s">
        <v>1267</v>
      </c>
      <c r="G261" t="str">
        <f t="shared" si="4"/>
        <v>new HoloCard("Flower Shop Lady", Pokedex.NVT, HoloRarity.HGSS_REVERSE_MIRROR_HOLO, Types.Supporter, Sets.Undaunted, 74),</v>
      </c>
    </row>
    <row r="262" spans="1:7" x14ac:dyDescent="0.3">
      <c r="A262">
        <v>75</v>
      </c>
      <c r="B262" t="s">
        <v>1257</v>
      </c>
      <c r="C262" t="s">
        <v>127</v>
      </c>
      <c r="D262" t="s">
        <v>129</v>
      </c>
      <c r="E262" t="s">
        <v>1226</v>
      </c>
      <c r="F262" t="s">
        <v>1267</v>
      </c>
      <c r="G262" t="str">
        <f t="shared" si="4"/>
        <v>new HoloCard("Legend Box", Pokedex.NVT, HoloRarity.HGSS_REVERSE_MIRROR_HOLO, Types.Item, Sets.Undaunted, 75),</v>
      </c>
    </row>
    <row r="263" spans="1:7" x14ac:dyDescent="0.3">
      <c r="A263">
        <v>76</v>
      </c>
      <c r="B263" t="s">
        <v>1258</v>
      </c>
      <c r="C263" t="s">
        <v>127</v>
      </c>
      <c r="D263" t="s">
        <v>299</v>
      </c>
      <c r="E263" t="s">
        <v>1226</v>
      </c>
      <c r="F263" t="s">
        <v>1267</v>
      </c>
      <c r="G263" t="str">
        <f t="shared" si="4"/>
        <v>new HoloCard("Ruins of Alph", Pokedex.NVT, HoloRarity.HGSS_REVERSE_MIRROR_HOLO, Types.Stadium, Sets.Undaunted, 76),</v>
      </c>
    </row>
    <row r="264" spans="1:7" x14ac:dyDescent="0.3">
      <c r="A264">
        <v>77</v>
      </c>
      <c r="B264" t="s">
        <v>1259</v>
      </c>
      <c r="C264" t="s">
        <v>127</v>
      </c>
      <c r="D264" t="s">
        <v>232</v>
      </c>
      <c r="E264" t="s">
        <v>1226</v>
      </c>
      <c r="F264" t="s">
        <v>1267</v>
      </c>
      <c r="G264" t="str">
        <f t="shared" si="4"/>
        <v>new HoloCard("Sage's Training", Pokedex.NVT, HoloRarity.HGSS_REVERSE_MIRROR_HOLO, Types.Supporter, Sets.Undaunted, 77),</v>
      </c>
    </row>
    <row r="265" spans="1:7" x14ac:dyDescent="0.3">
      <c r="A265">
        <v>78</v>
      </c>
      <c r="B265" t="s">
        <v>1260</v>
      </c>
      <c r="C265" t="s">
        <v>127</v>
      </c>
      <c r="D265" t="s">
        <v>232</v>
      </c>
      <c r="E265" t="s">
        <v>1226</v>
      </c>
      <c r="F265" t="s">
        <v>1267</v>
      </c>
      <c r="G265" t="str">
        <f t="shared" si="4"/>
        <v>new HoloCard("Team Rocket's Trickery", Pokedex.NVT, HoloRarity.HGSS_REVERSE_MIRROR_HOLO, Types.Supporter, Sets.Undaunted, 78),</v>
      </c>
    </row>
    <row r="266" spans="1:7" x14ac:dyDescent="0.3">
      <c r="A266">
        <v>79</v>
      </c>
      <c r="B266" t="s">
        <v>230</v>
      </c>
      <c r="C266" t="s">
        <v>127</v>
      </c>
      <c r="D266" t="s">
        <v>128</v>
      </c>
      <c r="E266" t="s">
        <v>1226</v>
      </c>
      <c r="F266" t="s">
        <v>1267</v>
      </c>
      <c r="G266" t="str">
        <f t="shared" si="4"/>
        <v>new HoloCard("Darkness Energy", Pokedex.NVT, HoloRarity.HGSS_REVERSE_MIRROR_HOLO, Types.Special_Energy, Sets.Undaunted, 79),</v>
      </c>
    </row>
    <row r="267" spans="1:7" x14ac:dyDescent="0.3">
      <c r="A267">
        <v>80</v>
      </c>
      <c r="B267" t="s">
        <v>231</v>
      </c>
      <c r="C267" t="s">
        <v>127</v>
      </c>
      <c r="D267" t="s">
        <v>128</v>
      </c>
      <c r="E267" t="s">
        <v>1226</v>
      </c>
      <c r="F267" t="s">
        <v>1267</v>
      </c>
      <c r="G267" t="str">
        <f t="shared" si="4"/>
        <v>new HoloCard("Metal Energy", Pokedex.NVT, HoloRarity.HGSS_REVERSE_MIRROR_HOLO, Types.Special_Energy, Sets.Undaunted, 80),</v>
      </c>
    </row>
    <row r="268" spans="1:7" x14ac:dyDescent="0.3">
      <c r="A268">
        <v>1</v>
      </c>
      <c r="B268" t="s">
        <v>371</v>
      </c>
      <c r="C268" t="s">
        <v>371</v>
      </c>
      <c r="D268" t="s">
        <v>143</v>
      </c>
      <c r="E268" t="s">
        <v>1227</v>
      </c>
      <c r="F268" t="s">
        <v>1267</v>
      </c>
      <c r="G268" t="str">
        <f t="shared" si="4"/>
        <v>new HoloCard("Aggron", Pokedex.Aggron, HoloRarity.HGSS_REVERSE_MIRROR_HOLO, Types.Metal, Sets.Triumphant, 1),</v>
      </c>
    </row>
    <row r="269" spans="1:7" x14ac:dyDescent="0.3">
      <c r="A269">
        <v>2</v>
      </c>
      <c r="B269" t="s">
        <v>403</v>
      </c>
      <c r="C269" t="s">
        <v>403</v>
      </c>
      <c r="D269" t="s">
        <v>8</v>
      </c>
      <c r="E269" t="s">
        <v>1227</v>
      </c>
      <c r="F269" t="s">
        <v>1267</v>
      </c>
      <c r="G269" t="str">
        <f t="shared" si="4"/>
        <v>new HoloCard("Altaria", Pokedex.Altaria, HoloRarity.HGSS_REVERSE_MIRROR_HOLO, Types.Colorless, Sets.Triumphant, 2),</v>
      </c>
    </row>
    <row r="270" spans="1:7" x14ac:dyDescent="0.3">
      <c r="A270">
        <v>3</v>
      </c>
      <c r="B270" t="s">
        <v>439</v>
      </c>
      <c r="C270" t="s">
        <v>439</v>
      </c>
      <c r="D270" t="s">
        <v>1</v>
      </c>
      <c r="E270" t="s">
        <v>1227</v>
      </c>
      <c r="F270" t="s">
        <v>1267</v>
      </c>
      <c r="G270" t="str">
        <f t="shared" si="4"/>
        <v>new HoloCard("Celebi", Pokedex.Celebi, HoloRarity.HGSS_REVERSE_MIRROR_HOLO, Types.Psychic, Sets.Triumphant, 3),</v>
      </c>
    </row>
    <row r="271" spans="1:7" x14ac:dyDescent="0.3">
      <c r="A271">
        <v>4</v>
      </c>
      <c r="B271" t="s">
        <v>1045</v>
      </c>
      <c r="C271" t="s">
        <v>1045</v>
      </c>
      <c r="D271" t="s">
        <v>146</v>
      </c>
      <c r="E271" t="s">
        <v>1227</v>
      </c>
      <c r="F271" t="s">
        <v>1267</v>
      </c>
      <c r="G271" t="str">
        <f t="shared" si="4"/>
        <v>new HoloCard("Drapion", Pokedex.Drapion, HoloRarity.HGSS_REVERSE_MIRROR_HOLO, Types.Darkness, Sets.Triumphant, 4),</v>
      </c>
    </row>
    <row r="272" spans="1:7" x14ac:dyDescent="0.3">
      <c r="A272">
        <v>5</v>
      </c>
      <c r="B272" t="s">
        <v>933</v>
      </c>
      <c r="C272" t="s">
        <v>933</v>
      </c>
      <c r="D272" t="s">
        <v>3</v>
      </c>
      <c r="E272" t="s">
        <v>1227</v>
      </c>
      <c r="F272" t="s">
        <v>1267</v>
      </c>
      <c r="G272" t="str">
        <f t="shared" si="4"/>
        <v>new HoloCard("Mamoswine", Pokedex.Mamoswine, HoloRarity.HGSS_REVERSE_MIRROR_HOLO, Types.Water, Sets.Triumphant, 5),</v>
      </c>
    </row>
    <row r="273" spans="1:7" x14ac:dyDescent="0.3">
      <c r="A273">
        <v>6</v>
      </c>
      <c r="B273" t="s">
        <v>37</v>
      </c>
      <c r="C273" t="s">
        <v>37</v>
      </c>
      <c r="D273" t="s">
        <v>18</v>
      </c>
      <c r="E273" t="s">
        <v>1227</v>
      </c>
      <c r="F273" t="s">
        <v>1267</v>
      </c>
      <c r="G273" t="str">
        <f t="shared" si="4"/>
        <v>new HoloCard("Nidoking", Pokedex.Nidoking, HoloRarity.HGSS_REVERSE_MIRROR_HOLO, Types.Fighting, Sets.Triumphant, 6),</v>
      </c>
    </row>
    <row r="274" spans="1:7" x14ac:dyDescent="0.3">
      <c r="A274">
        <v>7</v>
      </c>
      <c r="B274" t="s">
        <v>918</v>
      </c>
      <c r="C274" t="s">
        <v>922</v>
      </c>
      <c r="D274" t="s">
        <v>8</v>
      </c>
      <c r="E274" t="s">
        <v>1227</v>
      </c>
      <c r="F274" t="s">
        <v>1267</v>
      </c>
      <c r="G274" t="str">
        <f t="shared" si="4"/>
        <v>new HoloCard("Porygon-Z", Pokedex.Porygon_Z, HoloRarity.HGSS_REVERSE_MIRROR_HOLO, Types.Colorless, Sets.Triumphant, 7),</v>
      </c>
    </row>
    <row r="275" spans="1:7" x14ac:dyDescent="0.3">
      <c r="A275">
        <v>8</v>
      </c>
      <c r="B275" t="s">
        <v>66</v>
      </c>
      <c r="C275" t="s">
        <v>66</v>
      </c>
      <c r="D275" t="s">
        <v>5</v>
      </c>
      <c r="E275" t="s">
        <v>1227</v>
      </c>
      <c r="F275" t="s">
        <v>1267</v>
      </c>
      <c r="G275" t="str">
        <f t="shared" si="4"/>
        <v>new HoloCard("Rapidash", Pokedex.Rapidash, HoloRarity.HGSS_REVERSE_MIRROR_HOLO, Types.Fire, Sets.Triumphant, 8),</v>
      </c>
    </row>
    <row r="276" spans="1:7" x14ac:dyDescent="0.3">
      <c r="A276">
        <v>9</v>
      </c>
      <c r="B276" t="s">
        <v>398</v>
      </c>
      <c r="C276" t="s">
        <v>398</v>
      </c>
      <c r="D276" t="s">
        <v>18</v>
      </c>
      <c r="E276" t="s">
        <v>1227</v>
      </c>
      <c r="F276" t="s">
        <v>1267</v>
      </c>
      <c r="G276" t="str">
        <f t="shared" si="4"/>
        <v>new HoloCard("Solrock", Pokedex.Solrock, HoloRarity.HGSS_REVERSE_MIRROR_HOLO, Types.Fighting, Sets.Triumphant, 9),</v>
      </c>
    </row>
    <row r="277" spans="1:7" x14ac:dyDescent="0.3">
      <c r="A277">
        <v>10</v>
      </c>
      <c r="B277" t="s">
        <v>936</v>
      </c>
      <c r="C277" t="s">
        <v>936</v>
      </c>
      <c r="D277" t="s">
        <v>1</v>
      </c>
      <c r="E277" t="s">
        <v>1227</v>
      </c>
      <c r="F277" t="s">
        <v>1267</v>
      </c>
      <c r="G277" t="str">
        <f t="shared" si="4"/>
        <v>new HoloCard("Spiritomb", Pokedex.Spiritomb, HoloRarity.HGSS_REVERSE_MIRROR_HOLO, Types.Psychic, Sets.Triumphant, 10),</v>
      </c>
    </row>
    <row r="278" spans="1:7" x14ac:dyDescent="0.3">
      <c r="A278">
        <v>11</v>
      </c>
      <c r="B278" t="s">
        <v>340</v>
      </c>
      <c r="C278" t="s">
        <v>340</v>
      </c>
      <c r="D278" t="s">
        <v>22</v>
      </c>
      <c r="E278" t="s">
        <v>1227</v>
      </c>
      <c r="F278" t="s">
        <v>1267</v>
      </c>
      <c r="G278" t="str">
        <f t="shared" si="4"/>
        <v>new HoloCard("Venomoth", Pokedex.Venomoth, HoloRarity.HGSS_REVERSE_MIRROR_HOLO, Types.Grass, Sets.Triumphant, 11),</v>
      </c>
    </row>
    <row r="279" spans="1:7" x14ac:dyDescent="0.3">
      <c r="A279">
        <v>12</v>
      </c>
      <c r="B279" t="s">
        <v>169</v>
      </c>
      <c r="C279" t="s">
        <v>169</v>
      </c>
      <c r="D279" t="s">
        <v>22</v>
      </c>
      <c r="E279" t="s">
        <v>1227</v>
      </c>
      <c r="F279" t="s">
        <v>1267</v>
      </c>
      <c r="G279" t="str">
        <f t="shared" si="4"/>
        <v>new HoloCard("Victreebel", Pokedex.Victreebel, HoloRarity.HGSS_REVERSE_MIRROR_HOLO, Types.Grass, Sets.Triumphant, 12),</v>
      </c>
    </row>
    <row r="280" spans="1:7" x14ac:dyDescent="0.3">
      <c r="A280">
        <v>13</v>
      </c>
      <c r="B280" t="s">
        <v>899</v>
      </c>
      <c r="C280" t="s">
        <v>899</v>
      </c>
      <c r="D280" t="s">
        <v>8</v>
      </c>
      <c r="E280" t="s">
        <v>1227</v>
      </c>
      <c r="F280" t="s">
        <v>1267</v>
      </c>
      <c r="G280" t="str">
        <f t="shared" si="4"/>
        <v>new HoloCard("Ambipom", Pokedex.Ambipom, HoloRarity.HGSS_REVERSE_MIRROR_HOLO, Types.Colorless, Sets.Triumphant, 13),</v>
      </c>
    </row>
    <row r="281" spans="1:7" x14ac:dyDescent="0.3">
      <c r="A281">
        <v>14</v>
      </c>
      <c r="B281" t="s">
        <v>432</v>
      </c>
      <c r="C281" t="s">
        <v>432</v>
      </c>
      <c r="D281" t="s">
        <v>1</v>
      </c>
      <c r="E281" t="s">
        <v>1227</v>
      </c>
      <c r="F281" t="s">
        <v>1267</v>
      </c>
      <c r="G281" t="str">
        <f t="shared" si="4"/>
        <v>new HoloCard("Banette", Pokedex.Banette, HoloRarity.HGSS_REVERSE_MIRROR_HOLO, Types.Psychic, Sets.Triumphant, 14),</v>
      </c>
    </row>
    <row r="282" spans="1:7" x14ac:dyDescent="0.3">
      <c r="A282">
        <v>15</v>
      </c>
      <c r="B282" t="s">
        <v>901</v>
      </c>
      <c r="C282" t="s">
        <v>901</v>
      </c>
      <c r="D282" t="s">
        <v>143</v>
      </c>
      <c r="E282" t="s">
        <v>1227</v>
      </c>
      <c r="F282" t="s">
        <v>1267</v>
      </c>
      <c r="G282" t="str">
        <f t="shared" si="4"/>
        <v>new HoloCard("Bronzong", Pokedex.Bronzong, HoloRarity.HGSS_REVERSE_MIRROR_HOLO, Types.Metal, Sets.Triumphant, 15),</v>
      </c>
    </row>
    <row r="283" spans="1:7" x14ac:dyDescent="0.3">
      <c r="A283">
        <v>16</v>
      </c>
      <c r="B283" t="s">
        <v>1037</v>
      </c>
      <c r="C283" t="s">
        <v>1037</v>
      </c>
      <c r="D283" t="s">
        <v>22</v>
      </c>
      <c r="E283" t="s">
        <v>1227</v>
      </c>
      <c r="F283" t="s">
        <v>1267</v>
      </c>
      <c r="G283" t="str">
        <f t="shared" si="4"/>
        <v>new HoloCard("Carnivine", Pokedex.Carnivine, HoloRarity.HGSS_REVERSE_MIRROR_HOLO, Types.Grass, Sets.Triumphant, 16),</v>
      </c>
    </row>
    <row r="284" spans="1:7" x14ac:dyDescent="0.3">
      <c r="A284">
        <v>17</v>
      </c>
      <c r="B284" t="s">
        <v>313</v>
      </c>
      <c r="C284" t="s">
        <v>313</v>
      </c>
      <c r="D284" t="s">
        <v>8</v>
      </c>
      <c r="E284" t="s">
        <v>1227</v>
      </c>
      <c r="F284" t="s">
        <v>1267</v>
      </c>
      <c r="G284" t="str">
        <f t="shared" si="4"/>
        <v>new HoloCard("Ditto", Pokedex.Ditto, HoloRarity.HGSS_REVERSE_MIRROR_HOLO, Types.Colorless, Sets.Triumphant, 17),</v>
      </c>
    </row>
    <row r="285" spans="1:7" x14ac:dyDescent="0.3">
      <c r="A285">
        <v>18</v>
      </c>
      <c r="B285" t="s">
        <v>118</v>
      </c>
      <c r="C285" t="s">
        <v>118</v>
      </c>
      <c r="D285" t="s">
        <v>8</v>
      </c>
      <c r="E285" t="s">
        <v>1227</v>
      </c>
      <c r="F285" t="s">
        <v>1267</v>
      </c>
      <c r="G285" t="str">
        <f t="shared" si="4"/>
        <v>new HoloCard("Dragonite", Pokedex.Dragonite, HoloRarity.HGSS_REVERSE_MIRROR_HOLO, Types.Colorless, Sets.Triumphant, 18),</v>
      </c>
    </row>
    <row r="286" spans="1:7" x14ac:dyDescent="0.3">
      <c r="A286">
        <v>19</v>
      </c>
      <c r="B286" t="s">
        <v>134</v>
      </c>
      <c r="C286" t="s">
        <v>134</v>
      </c>
      <c r="D286" t="s">
        <v>18</v>
      </c>
      <c r="E286" t="s">
        <v>1227</v>
      </c>
      <c r="F286" t="s">
        <v>1267</v>
      </c>
      <c r="G286" t="str">
        <f t="shared" si="4"/>
        <v>new HoloCard("Dugtrio", Pokedex.Dugtrio, HoloRarity.HGSS_REVERSE_MIRROR_HOLO, Types.Fighting, Sets.Triumphant, 19),</v>
      </c>
    </row>
    <row r="287" spans="1:7" x14ac:dyDescent="0.3">
      <c r="A287">
        <v>20</v>
      </c>
      <c r="B287" t="s">
        <v>883</v>
      </c>
      <c r="C287" t="s">
        <v>883</v>
      </c>
      <c r="D287" t="s">
        <v>11</v>
      </c>
      <c r="E287" t="s">
        <v>1227</v>
      </c>
      <c r="F287" t="s">
        <v>1267</v>
      </c>
      <c r="G287" t="str">
        <f t="shared" si="4"/>
        <v>new HoloCard("Electivire", Pokedex.Electivire, HoloRarity.HGSS_REVERSE_MIRROR_HOLO, Types.Lightning, Sets.Triumphant, 20),</v>
      </c>
    </row>
    <row r="288" spans="1:7" x14ac:dyDescent="0.3">
      <c r="A288">
        <v>21</v>
      </c>
      <c r="B288" t="s">
        <v>236</v>
      </c>
      <c r="C288" t="s">
        <v>236</v>
      </c>
      <c r="D288" t="s">
        <v>11</v>
      </c>
      <c r="E288" t="s">
        <v>1227</v>
      </c>
      <c r="F288" t="s">
        <v>1267</v>
      </c>
      <c r="G288" t="str">
        <f t="shared" si="4"/>
        <v>new HoloCard("Elekid", Pokedex.Elekid, HoloRarity.HGSS_REVERSE_MIRROR_HOLO, Types.Lightning, Sets.Triumphant, 21),</v>
      </c>
    </row>
    <row r="289" spans="1:7" x14ac:dyDescent="0.3">
      <c r="A289">
        <v>22</v>
      </c>
      <c r="B289" t="s">
        <v>49</v>
      </c>
      <c r="C289" t="s">
        <v>49</v>
      </c>
      <c r="D289" t="s">
        <v>3</v>
      </c>
      <c r="E289" t="s">
        <v>1227</v>
      </c>
      <c r="F289" t="s">
        <v>1267</v>
      </c>
      <c r="G289" t="str">
        <f t="shared" si="4"/>
        <v>new HoloCard("Golduck", Pokedex.Golduck, HoloRarity.HGSS_REVERSE_MIRROR_HOLO, Types.Water, Sets.Triumphant, 22),</v>
      </c>
    </row>
    <row r="290" spans="1:7" x14ac:dyDescent="0.3">
      <c r="A290">
        <v>23</v>
      </c>
      <c r="B290" t="s">
        <v>406</v>
      </c>
      <c r="C290" t="s">
        <v>406</v>
      </c>
      <c r="D290" t="s">
        <v>1</v>
      </c>
      <c r="E290" t="s">
        <v>1227</v>
      </c>
      <c r="F290" t="s">
        <v>1267</v>
      </c>
      <c r="G290" t="str">
        <f t="shared" si="4"/>
        <v>new HoloCard("Grumpig", Pokedex.Grumpig, HoloRarity.HGSS_REVERSE_MIRROR_HOLO, Types.Psychic, Sets.Triumphant, 23),</v>
      </c>
    </row>
    <row r="291" spans="1:7" x14ac:dyDescent="0.3">
      <c r="A291">
        <v>24</v>
      </c>
      <c r="B291" t="s">
        <v>1068</v>
      </c>
      <c r="C291" t="s">
        <v>1068</v>
      </c>
      <c r="D291" t="s">
        <v>22</v>
      </c>
      <c r="E291" t="s">
        <v>1227</v>
      </c>
      <c r="F291" t="s">
        <v>1267</v>
      </c>
      <c r="G291" t="str">
        <f t="shared" si="4"/>
        <v>new HoloCard("Kricketune", Pokedex.Kricketune, HoloRarity.HGSS_REVERSE_MIRROR_HOLO, Types.Grass, Sets.Triumphant, 24),</v>
      </c>
    </row>
    <row r="292" spans="1:7" x14ac:dyDescent="0.3">
      <c r="A292">
        <v>25</v>
      </c>
      <c r="B292" t="s">
        <v>393</v>
      </c>
      <c r="C292" t="s">
        <v>393</v>
      </c>
      <c r="D292" t="s">
        <v>18</v>
      </c>
      <c r="E292" t="s">
        <v>1227</v>
      </c>
      <c r="F292" t="s">
        <v>1267</v>
      </c>
      <c r="G292" t="str">
        <f t="shared" si="4"/>
        <v>new HoloCard("Lunatone", Pokedex.Lunatone, HoloRarity.HGSS_REVERSE_MIRROR_HOLO, Types.Fighting, Sets.Triumphant, 25),</v>
      </c>
    </row>
    <row r="293" spans="1:7" x14ac:dyDescent="0.3">
      <c r="A293">
        <v>26</v>
      </c>
      <c r="B293" t="s">
        <v>20</v>
      </c>
      <c r="C293" t="s">
        <v>20</v>
      </c>
      <c r="D293" t="s">
        <v>18</v>
      </c>
      <c r="E293" t="s">
        <v>1227</v>
      </c>
      <c r="F293" t="s">
        <v>1267</v>
      </c>
      <c r="G293" t="str">
        <f t="shared" si="4"/>
        <v>new HoloCard("Machamp", Pokedex.Machamp, HoloRarity.HGSS_REVERSE_MIRROR_HOLO, Types.Fighting, Sets.Triumphant, 26),</v>
      </c>
    </row>
    <row r="294" spans="1:7" x14ac:dyDescent="0.3">
      <c r="A294">
        <v>27</v>
      </c>
      <c r="B294" t="s">
        <v>905</v>
      </c>
      <c r="C294" t="s">
        <v>905</v>
      </c>
      <c r="D294" t="s">
        <v>5</v>
      </c>
      <c r="E294" t="s">
        <v>1227</v>
      </c>
      <c r="F294" t="s">
        <v>1267</v>
      </c>
      <c r="G294" t="str">
        <f t="shared" si="4"/>
        <v>new HoloCard("Magmortar", Pokedex.Magmortar, HoloRarity.HGSS_REVERSE_MIRROR_HOLO, Types.Fire, Sets.Triumphant, 27),</v>
      </c>
    </row>
    <row r="295" spans="1:7" x14ac:dyDescent="0.3">
      <c r="A295">
        <v>28</v>
      </c>
      <c r="B295" t="s">
        <v>38</v>
      </c>
      <c r="C295" t="s">
        <v>38</v>
      </c>
      <c r="D295" t="s">
        <v>1</v>
      </c>
      <c r="E295" t="s">
        <v>1227</v>
      </c>
      <c r="F295" t="s">
        <v>1267</v>
      </c>
      <c r="G295" t="str">
        <f t="shared" si="4"/>
        <v>new HoloCard("Nidoqueen", Pokedex.Nidoqueen, HoloRarity.HGSS_REVERSE_MIRROR_HOLO, Types.Psychic, Sets.Triumphant, 28),</v>
      </c>
    </row>
    <row r="296" spans="1:7" x14ac:dyDescent="0.3">
      <c r="A296">
        <v>29</v>
      </c>
      <c r="B296" t="s">
        <v>39</v>
      </c>
      <c r="C296" t="s">
        <v>39</v>
      </c>
      <c r="D296" t="s">
        <v>8</v>
      </c>
      <c r="E296" t="s">
        <v>1227</v>
      </c>
      <c r="F296" t="s">
        <v>1267</v>
      </c>
      <c r="G296" t="str">
        <f t="shared" si="4"/>
        <v>new HoloCard("Pidgeot", Pokedex.Pidgeot, HoloRarity.HGSS_REVERSE_MIRROR_HOLO, Types.Colorless, Sets.Triumphant, 29),</v>
      </c>
    </row>
    <row r="297" spans="1:7" x14ac:dyDescent="0.3">
      <c r="A297">
        <v>30</v>
      </c>
      <c r="B297" t="s">
        <v>428</v>
      </c>
      <c r="C297" t="s">
        <v>428</v>
      </c>
      <c r="D297" t="s">
        <v>146</v>
      </c>
      <c r="E297" t="s">
        <v>1227</v>
      </c>
      <c r="F297" t="s">
        <v>1267</v>
      </c>
      <c r="G297" t="str">
        <f t="shared" si="4"/>
        <v>new HoloCard("Sharpedo", Pokedex.Sharpedo, HoloRarity.HGSS_REVERSE_MIRROR_HOLO, Types.Darkness, Sets.Triumphant, 30),</v>
      </c>
    </row>
    <row r="298" spans="1:7" x14ac:dyDescent="0.3">
      <c r="A298">
        <v>31</v>
      </c>
      <c r="B298" t="s">
        <v>384</v>
      </c>
      <c r="C298" t="s">
        <v>384</v>
      </c>
      <c r="D298" t="s">
        <v>3</v>
      </c>
      <c r="E298" t="s">
        <v>1227</v>
      </c>
      <c r="F298" t="s">
        <v>1267</v>
      </c>
      <c r="G298" t="str">
        <f t="shared" si="4"/>
        <v>new HoloCard("Wailord", Pokedex.Wailord, HoloRarity.HGSS_REVERSE_MIRROR_HOLO, Types.Water, Sets.Triumphant, 31),</v>
      </c>
    </row>
    <row r="299" spans="1:7" x14ac:dyDescent="0.3">
      <c r="A299">
        <v>32</v>
      </c>
      <c r="B299" t="s">
        <v>123</v>
      </c>
      <c r="C299" t="s">
        <v>123</v>
      </c>
      <c r="D299" t="s">
        <v>8</v>
      </c>
      <c r="E299" t="s">
        <v>1227</v>
      </c>
      <c r="F299" t="s">
        <v>1267</v>
      </c>
      <c r="G299" t="str">
        <f t="shared" si="4"/>
        <v>new HoloCard("Dragonair", Pokedex.Dragonair, HoloRarity.HGSS_REVERSE_MIRROR_HOLO, Types.Colorless, Sets.Triumphant, 32),</v>
      </c>
    </row>
    <row r="300" spans="1:7" x14ac:dyDescent="0.3">
      <c r="A300">
        <v>33</v>
      </c>
      <c r="B300" t="s">
        <v>183</v>
      </c>
      <c r="C300" t="s">
        <v>183</v>
      </c>
      <c r="D300" t="s">
        <v>11</v>
      </c>
      <c r="E300" t="s">
        <v>1227</v>
      </c>
      <c r="F300" t="s">
        <v>1267</v>
      </c>
      <c r="G300" t="str">
        <f t="shared" si="4"/>
        <v>new HoloCard("Electabuzz", Pokedex.Electabuzz, HoloRarity.HGSS_REVERSE_MIRROR_HOLO, Types.Lightning, Sets.Triumphant, 33),</v>
      </c>
    </row>
    <row r="301" spans="1:7" x14ac:dyDescent="0.3">
      <c r="A301">
        <v>34</v>
      </c>
      <c r="B301" t="s">
        <v>28</v>
      </c>
      <c r="C301" t="s">
        <v>28</v>
      </c>
      <c r="D301" t="s">
        <v>11</v>
      </c>
      <c r="E301" t="s">
        <v>1227</v>
      </c>
      <c r="F301" t="s">
        <v>1267</v>
      </c>
      <c r="G301" t="str">
        <f t="shared" si="4"/>
        <v>new HoloCard("Electrode", Pokedex.Electrode, HoloRarity.HGSS_REVERSE_MIRROR_HOLO, Types.Lightning, Sets.Triumphant, 34),</v>
      </c>
    </row>
    <row r="302" spans="1:7" x14ac:dyDescent="0.3">
      <c r="A302">
        <v>35</v>
      </c>
      <c r="B302" t="s">
        <v>52</v>
      </c>
      <c r="C302" t="s">
        <v>52</v>
      </c>
      <c r="D302" t="s">
        <v>1</v>
      </c>
      <c r="E302" t="s">
        <v>1227</v>
      </c>
      <c r="F302" t="s">
        <v>1267</v>
      </c>
      <c r="G302" t="str">
        <f t="shared" si="4"/>
        <v>new HoloCard("Haunter", Pokedex.Haunter, HoloRarity.HGSS_REVERSE_MIRROR_HOLO, Types.Psychic, Sets.Triumphant, 35),</v>
      </c>
    </row>
    <row r="303" spans="1:7" x14ac:dyDescent="0.3">
      <c r="A303">
        <v>36</v>
      </c>
      <c r="B303" t="s">
        <v>256</v>
      </c>
      <c r="C303" t="s">
        <v>256</v>
      </c>
      <c r="D303" t="s">
        <v>8</v>
      </c>
      <c r="E303" t="s">
        <v>1227</v>
      </c>
      <c r="F303" t="s">
        <v>1267</v>
      </c>
      <c r="G303" t="str">
        <f t="shared" si="4"/>
        <v>new HoloCard("Kangaskhan", Pokedex.Kangaskhan, HoloRarity.HGSS_REVERSE_MIRROR_HOLO, Types.Colorless, Sets.Triumphant, 36),</v>
      </c>
    </row>
    <row r="304" spans="1:7" x14ac:dyDescent="0.3">
      <c r="A304">
        <v>37</v>
      </c>
      <c r="B304" t="s">
        <v>536</v>
      </c>
      <c r="C304" t="s">
        <v>536</v>
      </c>
      <c r="D304" t="s">
        <v>143</v>
      </c>
      <c r="E304" t="s">
        <v>1227</v>
      </c>
      <c r="F304" t="s">
        <v>1267</v>
      </c>
      <c r="G304" t="str">
        <f t="shared" si="4"/>
        <v>new HoloCard("Lairon", Pokedex.Lairon, HoloRarity.HGSS_REVERSE_MIRROR_HOLO, Types.Metal, Sets.Triumphant, 37),</v>
      </c>
    </row>
    <row r="305" spans="1:7" x14ac:dyDescent="0.3">
      <c r="A305">
        <v>38</v>
      </c>
      <c r="B305" t="s">
        <v>912</v>
      </c>
      <c r="C305" t="s">
        <v>912</v>
      </c>
      <c r="D305" t="s">
        <v>8</v>
      </c>
      <c r="E305" t="s">
        <v>1227</v>
      </c>
      <c r="F305" t="s">
        <v>1267</v>
      </c>
      <c r="G305" t="str">
        <f t="shared" si="4"/>
        <v>new HoloCard("Lickilicky", Pokedex.Lickilicky, HoloRarity.HGSS_REVERSE_MIRROR_HOLO, Types.Colorless, Sets.Triumphant, 38),</v>
      </c>
    </row>
    <row r="306" spans="1:7" x14ac:dyDescent="0.3">
      <c r="A306">
        <v>39</v>
      </c>
      <c r="B306" t="s">
        <v>501</v>
      </c>
      <c r="C306" t="s">
        <v>501</v>
      </c>
      <c r="D306" t="s">
        <v>3</v>
      </c>
      <c r="E306" t="s">
        <v>1227</v>
      </c>
      <c r="F306" t="s">
        <v>1267</v>
      </c>
      <c r="G306" t="str">
        <f t="shared" si="4"/>
        <v>new HoloCard("Luvdisc", Pokedex.Luvdisc, HoloRarity.HGSS_REVERSE_MIRROR_HOLO, Types.Water, Sets.Triumphant, 39),</v>
      </c>
    </row>
    <row r="307" spans="1:7" x14ac:dyDescent="0.3">
      <c r="A307">
        <v>40</v>
      </c>
      <c r="B307" t="s">
        <v>57</v>
      </c>
      <c r="C307" t="s">
        <v>57</v>
      </c>
      <c r="D307" t="s">
        <v>18</v>
      </c>
      <c r="E307" t="s">
        <v>1227</v>
      </c>
      <c r="F307" t="s">
        <v>1267</v>
      </c>
      <c r="G307" t="str">
        <f t="shared" si="4"/>
        <v>new HoloCard("Machoke", Pokedex.Machoke, HoloRarity.HGSS_REVERSE_MIRROR_HOLO, Types.Fighting, Sets.Triumphant, 40),</v>
      </c>
    </row>
    <row r="308" spans="1:7" x14ac:dyDescent="0.3">
      <c r="A308">
        <v>41</v>
      </c>
      <c r="B308" t="s">
        <v>137</v>
      </c>
      <c r="C308" t="s">
        <v>137</v>
      </c>
      <c r="D308" t="s">
        <v>5</v>
      </c>
      <c r="E308" t="s">
        <v>1227</v>
      </c>
      <c r="F308" t="s">
        <v>1267</v>
      </c>
      <c r="G308" t="str">
        <f t="shared" si="4"/>
        <v>new HoloCard("Magby", Pokedex.Magby, HoloRarity.HGSS_REVERSE_MIRROR_HOLO, Types.Fire, Sets.Triumphant, 41),</v>
      </c>
    </row>
    <row r="309" spans="1:7" x14ac:dyDescent="0.3">
      <c r="A309">
        <v>42</v>
      </c>
      <c r="B309" t="s">
        <v>186</v>
      </c>
      <c r="C309" t="s">
        <v>186</v>
      </c>
      <c r="D309" t="s">
        <v>5</v>
      </c>
      <c r="E309" t="s">
        <v>1227</v>
      </c>
      <c r="F309" t="s">
        <v>1267</v>
      </c>
      <c r="G309" t="str">
        <f t="shared" si="4"/>
        <v>new HoloCard("Magmar", Pokedex.Magmar, HoloRarity.HGSS_REVERSE_MIRROR_HOLO, Types.Fire, Sets.Triumphant, 42),</v>
      </c>
    </row>
    <row r="310" spans="1:7" x14ac:dyDescent="0.3">
      <c r="A310">
        <v>43</v>
      </c>
      <c r="B310" t="s">
        <v>34</v>
      </c>
      <c r="C310" t="s">
        <v>34</v>
      </c>
      <c r="D310" t="s">
        <v>11</v>
      </c>
      <c r="E310" t="s">
        <v>1227</v>
      </c>
      <c r="F310" t="s">
        <v>1267</v>
      </c>
      <c r="G310" t="str">
        <f t="shared" si="4"/>
        <v>new HoloCard("Magneton", Pokedex.Magneton, HoloRarity.HGSS_REVERSE_MIRROR_HOLO, Types.Lightning, Sets.Triumphant, 43),</v>
      </c>
    </row>
    <row r="311" spans="1:7" x14ac:dyDescent="0.3">
      <c r="A311">
        <v>44</v>
      </c>
      <c r="B311" t="s">
        <v>242</v>
      </c>
      <c r="C311" t="s">
        <v>242</v>
      </c>
      <c r="D311" t="s">
        <v>18</v>
      </c>
      <c r="E311" t="s">
        <v>1227</v>
      </c>
      <c r="F311" t="s">
        <v>1267</v>
      </c>
      <c r="G311" t="str">
        <f t="shared" si="4"/>
        <v>new HoloCard("Marowak", Pokedex.Marowak, HoloRarity.HGSS_REVERSE_MIRROR_HOLO, Types.Fighting, Sets.Triumphant, 44),</v>
      </c>
    </row>
    <row r="312" spans="1:7" x14ac:dyDescent="0.3">
      <c r="A312">
        <v>45</v>
      </c>
      <c r="B312" t="s">
        <v>61</v>
      </c>
      <c r="C312" t="s">
        <v>61</v>
      </c>
      <c r="D312" t="s">
        <v>1</v>
      </c>
      <c r="E312" t="s">
        <v>1227</v>
      </c>
      <c r="F312" t="s">
        <v>1267</v>
      </c>
      <c r="G312" t="str">
        <f t="shared" si="4"/>
        <v>new HoloCard("Nidorina", Pokedex.Nidorina, HoloRarity.HGSS_REVERSE_MIRROR_HOLO, Types.Psychic, Sets.Triumphant, 45),</v>
      </c>
    </row>
    <row r="313" spans="1:7" x14ac:dyDescent="0.3">
      <c r="A313">
        <v>46</v>
      </c>
      <c r="B313" t="s">
        <v>62</v>
      </c>
      <c r="C313" t="s">
        <v>62</v>
      </c>
      <c r="D313" t="s">
        <v>1</v>
      </c>
      <c r="E313" t="s">
        <v>1227</v>
      </c>
      <c r="F313" t="s">
        <v>1267</v>
      </c>
      <c r="G313" t="str">
        <f t="shared" si="4"/>
        <v>new HoloCard("Nidorino", Pokedex.Nidorino, HoloRarity.HGSS_REVERSE_MIRROR_HOLO, Types.Psychic, Sets.Triumphant, 46),</v>
      </c>
    </row>
    <row r="314" spans="1:7" x14ac:dyDescent="0.3">
      <c r="A314">
        <v>47</v>
      </c>
      <c r="B314" t="s">
        <v>40</v>
      </c>
      <c r="C314" t="s">
        <v>40</v>
      </c>
      <c r="D314" t="s">
        <v>8</v>
      </c>
      <c r="E314" t="s">
        <v>1227</v>
      </c>
      <c r="F314" t="s">
        <v>1267</v>
      </c>
      <c r="G314" t="str">
        <f t="shared" si="4"/>
        <v>new HoloCard("Pidgeotto", Pokedex.Pidgeotto, HoloRarity.HGSS_REVERSE_MIRROR_HOLO, Types.Colorless, Sets.Triumphant, 47),</v>
      </c>
    </row>
    <row r="315" spans="1:7" x14ac:dyDescent="0.3">
      <c r="A315">
        <v>48</v>
      </c>
      <c r="B315" t="s">
        <v>175</v>
      </c>
      <c r="C315" t="s">
        <v>175</v>
      </c>
      <c r="D315" t="s">
        <v>3</v>
      </c>
      <c r="E315" t="s">
        <v>1227</v>
      </c>
      <c r="F315" t="s">
        <v>1267</v>
      </c>
      <c r="G315" t="str">
        <f t="shared" si="4"/>
        <v>new HoloCard("Piloswine", Pokedex.Piloswine, HoloRarity.HGSS_REVERSE_MIRROR_HOLO, Types.Water, Sets.Triumphant, 48),</v>
      </c>
    </row>
    <row r="316" spans="1:7" x14ac:dyDescent="0.3">
      <c r="A316">
        <v>49</v>
      </c>
      <c r="B316" t="s">
        <v>238</v>
      </c>
      <c r="C316" t="s">
        <v>238</v>
      </c>
      <c r="D316" t="s">
        <v>8</v>
      </c>
      <c r="E316" t="s">
        <v>1227</v>
      </c>
      <c r="F316" t="s">
        <v>1267</v>
      </c>
      <c r="G316" t="str">
        <f t="shared" si="4"/>
        <v>new HoloCard("Porygon2", Pokedex.Porygon2, HoloRarity.HGSS_REVERSE_MIRROR_HOLO, Types.Colorless, Sets.Triumphant, 49),</v>
      </c>
    </row>
    <row r="317" spans="1:7" x14ac:dyDescent="0.3">
      <c r="A317">
        <v>50</v>
      </c>
      <c r="B317" t="s">
        <v>72</v>
      </c>
      <c r="C317" t="s">
        <v>72</v>
      </c>
      <c r="D317" t="s">
        <v>3</v>
      </c>
      <c r="E317" t="s">
        <v>1227</v>
      </c>
      <c r="F317" t="s">
        <v>1267</v>
      </c>
      <c r="G317" t="str">
        <f t="shared" si="4"/>
        <v>new HoloCard("Tentacruel", Pokedex.Tentacruel, HoloRarity.HGSS_REVERSE_MIRROR_HOLO, Types.Water, Sets.Triumphant, 50),</v>
      </c>
    </row>
    <row r="318" spans="1:7" x14ac:dyDescent="0.3">
      <c r="A318">
        <v>51</v>
      </c>
      <c r="B318" t="s">
        <v>1221</v>
      </c>
      <c r="C318" t="s">
        <v>1221</v>
      </c>
      <c r="D318" t="s">
        <v>1</v>
      </c>
      <c r="E318" t="s">
        <v>1227</v>
      </c>
      <c r="F318" t="s">
        <v>1267</v>
      </c>
      <c r="G318" t="str">
        <f t="shared" si="4"/>
        <v>new HoloCard("Unown", Pokedex.Unown, HoloRarity.HGSS_REVERSE_MIRROR_HOLO, Types.Psychic, Sets.Triumphant, 51),</v>
      </c>
    </row>
    <row r="319" spans="1:7" x14ac:dyDescent="0.3">
      <c r="A319">
        <v>52</v>
      </c>
      <c r="B319" t="s">
        <v>544</v>
      </c>
      <c r="C319" t="s">
        <v>544</v>
      </c>
      <c r="D319" t="s">
        <v>3</v>
      </c>
      <c r="E319" t="s">
        <v>1227</v>
      </c>
      <c r="F319" t="s">
        <v>1267</v>
      </c>
      <c r="G319" t="str">
        <f t="shared" si="4"/>
        <v>new HoloCard("Wailmer", Pokedex.Wailmer, HoloRarity.HGSS_REVERSE_MIRROR_HOLO, Types.Water, Sets.Triumphant, 52),</v>
      </c>
    </row>
    <row r="320" spans="1:7" x14ac:dyDescent="0.3">
      <c r="A320">
        <v>53</v>
      </c>
      <c r="B320" t="s">
        <v>249</v>
      </c>
      <c r="C320" t="s">
        <v>249</v>
      </c>
      <c r="D320" t="s">
        <v>22</v>
      </c>
      <c r="E320" t="s">
        <v>1227</v>
      </c>
      <c r="F320" t="s">
        <v>1267</v>
      </c>
      <c r="G320" t="str">
        <f t="shared" si="4"/>
        <v>new HoloCard("Weepinbell", Pokedex.Weepinbell, HoloRarity.HGSS_REVERSE_MIRROR_HOLO, Types.Grass, Sets.Triumphant, 53),</v>
      </c>
    </row>
    <row r="321" spans="1:7" x14ac:dyDescent="0.3">
      <c r="A321">
        <v>54</v>
      </c>
      <c r="B321" t="s">
        <v>937</v>
      </c>
      <c r="C321" t="s">
        <v>937</v>
      </c>
      <c r="D321" t="s">
        <v>22</v>
      </c>
      <c r="E321" t="s">
        <v>1227</v>
      </c>
      <c r="F321" t="s">
        <v>1267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HoloCard("Yanmega", Pokedex.Yanmega, HoloRarity.HGSS_REVERSE_MIRROR_HOLO, Types.Grass, Sets.Triumphant, 54),</v>
      </c>
    </row>
    <row r="322" spans="1:7" x14ac:dyDescent="0.3">
      <c r="A322">
        <v>55</v>
      </c>
      <c r="B322" t="s">
        <v>251</v>
      </c>
      <c r="C322" t="s">
        <v>251</v>
      </c>
      <c r="D322" t="s">
        <v>8</v>
      </c>
      <c r="E322" t="s">
        <v>1227</v>
      </c>
      <c r="F322" t="s">
        <v>1267</v>
      </c>
      <c r="G322" t="str">
        <f t="shared" si="5"/>
        <v>new HoloCard("Aipom", Pokedex.Aipom, HoloRarity.HGSS_REVERSE_MIRROR_HOLO, Types.Colorless, Sets.Triumphant, 55),</v>
      </c>
    </row>
    <row r="323" spans="1:7" x14ac:dyDescent="0.3">
      <c r="A323">
        <v>56</v>
      </c>
      <c r="B323" t="s">
        <v>531</v>
      </c>
      <c r="C323" t="s">
        <v>531</v>
      </c>
      <c r="D323" t="s">
        <v>143</v>
      </c>
      <c r="E323" t="s">
        <v>1227</v>
      </c>
      <c r="F323" t="s">
        <v>1267</v>
      </c>
      <c r="G323" t="str">
        <f t="shared" si="5"/>
        <v>new HoloCard("Aron", Pokedex.Aron, HoloRarity.HGSS_REVERSE_MIRROR_HOLO, Types.Metal, Sets.Triumphant, 56),</v>
      </c>
    </row>
    <row r="324" spans="1:7" x14ac:dyDescent="0.3">
      <c r="A324">
        <v>57</v>
      </c>
      <c r="B324" t="s">
        <v>240</v>
      </c>
      <c r="C324" t="s">
        <v>240</v>
      </c>
      <c r="D324" t="s">
        <v>22</v>
      </c>
      <c r="E324" t="s">
        <v>1227</v>
      </c>
      <c r="F324" t="s">
        <v>1267</v>
      </c>
      <c r="G324" t="str">
        <f t="shared" si="5"/>
        <v>new HoloCard("Bellsprout", Pokedex.Bellsprout, HoloRarity.HGSS_REVERSE_MIRROR_HOLO, Types.Grass, Sets.Triumphant, 57),</v>
      </c>
    </row>
    <row r="325" spans="1:7" x14ac:dyDescent="0.3">
      <c r="A325">
        <v>58</v>
      </c>
      <c r="B325" t="s">
        <v>992</v>
      </c>
      <c r="C325" t="s">
        <v>992</v>
      </c>
      <c r="D325" t="s">
        <v>143</v>
      </c>
      <c r="E325" t="s">
        <v>1227</v>
      </c>
      <c r="F325" t="s">
        <v>1267</v>
      </c>
      <c r="G325" t="str">
        <f t="shared" si="5"/>
        <v>new HoloCard("Bronzor", Pokedex.Bronzor, HoloRarity.HGSS_REVERSE_MIRROR_HOLO, Types.Metal, Sets.Triumphant, 58),</v>
      </c>
    </row>
    <row r="326" spans="1:7" x14ac:dyDescent="0.3">
      <c r="A326">
        <v>59</v>
      </c>
      <c r="B326" t="s">
        <v>545</v>
      </c>
      <c r="C326" t="s">
        <v>545</v>
      </c>
      <c r="D326" t="s">
        <v>146</v>
      </c>
      <c r="E326" t="s">
        <v>1227</v>
      </c>
      <c r="F326" t="s">
        <v>1267</v>
      </c>
      <c r="G326" t="str">
        <f t="shared" si="5"/>
        <v>new HoloCard("Carvanha", Pokedex.Carvanha, HoloRarity.HGSS_REVERSE_MIRROR_HOLO, Types.Darkness, Sets.Triumphant, 59),</v>
      </c>
    </row>
    <row r="327" spans="1:7" x14ac:dyDescent="0.3">
      <c r="A327">
        <v>60</v>
      </c>
      <c r="B327" t="s">
        <v>193</v>
      </c>
      <c r="C327" t="s">
        <v>193</v>
      </c>
      <c r="D327" t="s">
        <v>18</v>
      </c>
      <c r="E327" t="s">
        <v>1227</v>
      </c>
      <c r="F327" t="s">
        <v>1267</v>
      </c>
      <c r="G327" t="str">
        <f t="shared" si="5"/>
        <v>new HoloCard("Cubone", Pokedex.Cubone, HoloRarity.HGSS_REVERSE_MIRROR_HOLO, Types.Fighting, Sets.Triumphant, 60),</v>
      </c>
    </row>
    <row r="328" spans="1:7" x14ac:dyDescent="0.3">
      <c r="A328">
        <v>61</v>
      </c>
      <c r="B328" t="s">
        <v>195</v>
      </c>
      <c r="C328" t="s">
        <v>195</v>
      </c>
      <c r="D328" t="s">
        <v>18</v>
      </c>
      <c r="E328" t="s">
        <v>1227</v>
      </c>
      <c r="F328" t="s">
        <v>1267</v>
      </c>
      <c r="G328" t="str">
        <f t="shared" si="5"/>
        <v>new HoloCard("Diglett", Pokedex.Diglett, HoloRarity.HGSS_REVERSE_MIRROR_HOLO, Types.Fighting, Sets.Triumphant, 61),</v>
      </c>
    </row>
    <row r="329" spans="1:7" x14ac:dyDescent="0.3">
      <c r="A329">
        <v>62</v>
      </c>
      <c r="B329" t="s">
        <v>78</v>
      </c>
      <c r="C329" t="s">
        <v>78</v>
      </c>
      <c r="D329" t="s">
        <v>8</v>
      </c>
      <c r="E329" t="s">
        <v>1227</v>
      </c>
      <c r="F329" t="s">
        <v>1267</v>
      </c>
      <c r="G329" t="str">
        <f t="shared" si="5"/>
        <v>new HoloCard("Dratini", Pokedex.Dratini, HoloRarity.HGSS_REVERSE_MIRROR_HOLO, Types.Colorless, Sets.Triumphant, 62),</v>
      </c>
    </row>
    <row r="330" spans="1:7" x14ac:dyDescent="0.3">
      <c r="A330">
        <v>63</v>
      </c>
      <c r="B330" t="s">
        <v>82</v>
      </c>
      <c r="C330" t="s">
        <v>82</v>
      </c>
      <c r="D330" t="s">
        <v>1</v>
      </c>
      <c r="E330" t="s">
        <v>1227</v>
      </c>
      <c r="F330" t="s">
        <v>1267</v>
      </c>
      <c r="G330" t="str">
        <f t="shared" si="5"/>
        <v>new HoloCard("Gastly", Pokedex.Gastly, HoloRarity.HGSS_REVERSE_MIRROR_HOLO, Types.Psychic, Sets.Triumphant, 63),</v>
      </c>
    </row>
    <row r="331" spans="1:7" x14ac:dyDescent="0.3">
      <c r="A331">
        <v>64</v>
      </c>
      <c r="B331" t="s">
        <v>580</v>
      </c>
      <c r="C331" t="s">
        <v>580</v>
      </c>
      <c r="D331" t="s">
        <v>22</v>
      </c>
      <c r="E331" t="s">
        <v>1227</v>
      </c>
      <c r="F331" t="s">
        <v>1267</v>
      </c>
      <c r="G331" t="str">
        <f t="shared" si="5"/>
        <v>new HoloCard("Illumise", Pokedex.Illumise, HoloRarity.HGSS_REVERSE_MIRROR_HOLO, Types.Grass, Sets.Triumphant, 64),</v>
      </c>
    </row>
    <row r="332" spans="1:7" x14ac:dyDescent="0.3">
      <c r="A332">
        <v>65</v>
      </c>
      <c r="B332" t="s">
        <v>993</v>
      </c>
      <c r="C332" t="s">
        <v>993</v>
      </c>
      <c r="D332" t="s">
        <v>22</v>
      </c>
      <c r="E332" t="s">
        <v>1227</v>
      </c>
      <c r="F332" t="s">
        <v>1267</v>
      </c>
      <c r="G332" t="str">
        <f t="shared" si="5"/>
        <v>new HoloCard("Kricketot", Pokedex.Kricketot, HoloRarity.HGSS_REVERSE_MIRROR_HOLO, Types.Grass, Sets.Triumphant, 65),</v>
      </c>
    </row>
    <row r="333" spans="1:7" x14ac:dyDescent="0.3">
      <c r="A333">
        <v>66</v>
      </c>
      <c r="B333" t="s">
        <v>257</v>
      </c>
      <c r="C333" t="s">
        <v>257</v>
      </c>
      <c r="D333" t="s">
        <v>8</v>
      </c>
      <c r="E333" t="s">
        <v>1227</v>
      </c>
      <c r="F333" t="s">
        <v>1267</v>
      </c>
      <c r="G333" t="str">
        <f t="shared" si="5"/>
        <v>new HoloCard("Lickitung", Pokedex.Lickitung, HoloRarity.HGSS_REVERSE_MIRROR_HOLO, Types.Colorless, Sets.Triumphant, 66),</v>
      </c>
    </row>
    <row r="334" spans="1:7" x14ac:dyDescent="0.3">
      <c r="A334">
        <v>67</v>
      </c>
      <c r="B334" t="s">
        <v>85</v>
      </c>
      <c r="C334" t="s">
        <v>85</v>
      </c>
      <c r="D334" t="s">
        <v>18</v>
      </c>
      <c r="E334" t="s">
        <v>1227</v>
      </c>
      <c r="F334" t="s">
        <v>1267</v>
      </c>
      <c r="G334" t="str">
        <f t="shared" si="5"/>
        <v>new HoloCard("Machop", Pokedex.Machop, HoloRarity.HGSS_REVERSE_MIRROR_HOLO, Types.Fighting, Sets.Triumphant, 67),</v>
      </c>
    </row>
    <row r="335" spans="1:7" x14ac:dyDescent="0.3">
      <c r="A335">
        <v>68</v>
      </c>
      <c r="B335" t="s">
        <v>86</v>
      </c>
      <c r="C335" t="s">
        <v>86</v>
      </c>
      <c r="D335" t="s">
        <v>11</v>
      </c>
      <c r="E335" t="s">
        <v>1227</v>
      </c>
      <c r="F335" t="s">
        <v>1267</v>
      </c>
      <c r="G335" t="str">
        <f t="shared" si="5"/>
        <v>new HoloCard("Magnemite", Pokedex.Magnemite, HoloRarity.HGSS_REVERSE_MIRROR_HOLO, Types.Lightning, Sets.Triumphant, 68),</v>
      </c>
    </row>
    <row r="336" spans="1:7" x14ac:dyDescent="0.3">
      <c r="A336">
        <v>69</v>
      </c>
      <c r="B336" t="s">
        <v>88</v>
      </c>
      <c r="C336" t="s">
        <v>125</v>
      </c>
      <c r="D336" t="s">
        <v>1</v>
      </c>
      <c r="E336" t="s">
        <v>1227</v>
      </c>
      <c r="F336" t="s">
        <v>1267</v>
      </c>
      <c r="G336" t="str">
        <f t="shared" si="5"/>
        <v>new HoloCard("Nidoran♀", Pokedex.Nidoran_F, HoloRarity.HGSS_REVERSE_MIRROR_HOLO, Types.Psychic, Sets.Triumphant, 69),</v>
      </c>
    </row>
    <row r="337" spans="1:7" x14ac:dyDescent="0.3">
      <c r="A337">
        <v>70</v>
      </c>
      <c r="B337" t="s">
        <v>89</v>
      </c>
      <c r="C337" t="s">
        <v>126</v>
      </c>
      <c r="D337" t="s">
        <v>1</v>
      </c>
      <c r="E337" t="s">
        <v>1227</v>
      </c>
      <c r="F337" t="s">
        <v>1267</v>
      </c>
      <c r="G337" t="str">
        <f t="shared" si="5"/>
        <v>new HoloCard("Nidoran♂", Pokedex.Nidoran_M, HoloRarity.HGSS_REVERSE_MIRROR_HOLO, Types.Psychic, Sets.Triumphant, 70),</v>
      </c>
    </row>
    <row r="338" spans="1:7" x14ac:dyDescent="0.3">
      <c r="A338">
        <v>71</v>
      </c>
      <c r="B338" t="s">
        <v>91</v>
      </c>
      <c r="C338" t="s">
        <v>91</v>
      </c>
      <c r="D338" t="s">
        <v>8</v>
      </c>
      <c r="E338" t="s">
        <v>1227</v>
      </c>
      <c r="F338" t="s">
        <v>1267</v>
      </c>
      <c r="G338" t="str">
        <f t="shared" si="5"/>
        <v>new HoloCard("Pidgey", Pokedex.Pidgey, HoloRarity.HGSS_REVERSE_MIRROR_HOLO, Types.Colorless, Sets.Triumphant, 71),</v>
      </c>
    </row>
    <row r="339" spans="1:7" x14ac:dyDescent="0.3">
      <c r="A339">
        <v>72</v>
      </c>
      <c r="B339" t="s">
        <v>93</v>
      </c>
      <c r="C339" t="s">
        <v>93</v>
      </c>
      <c r="D339" t="s">
        <v>5</v>
      </c>
      <c r="E339" t="s">
        <v>1227</v>
      </c>
      <c r="F339" t="s">
        <v>1267</v>
      </c>
      <c r="G339" t="str">
        <f t="shared" si="5"/>
        <v>new HoloCard("Ponyta", Pokedex.Ponyta, HoloRarity.HGSS_REVERSE_MIRROR_HOLO, Types.Fire, Sets.Triumphant, 72),</v>
      </c>
    </row>
    <row r="340" spans="1:7" x14ac:dyDescent="0.3">
      <c r="A340">
        <v>73</v>
      </c>
      <c r="B340" t="s">
        <v>263</v>
      </c>
      <c r="C340" t="s">
        <v>263</v>
      </c>
      <c r="D340" t="s">
        <v>8</v>
      </c>
      <c r="E340" t="s">
        <v>1227</v>
      </c>
      <c r="F340" t="s">
        <v>1267</v>
      </c>
      <c r="G340" t="str">
        <f t="shared" si="5"/>
        <v>new HoloCard("Porygon", Pokedex.Porygon, HoloRarity.HGSS_REVERSE_MIRROR_HOLO, Types.Colorless, Sets.Triumphant, 73),</v>
      </c>
    </row>
    <row r="341" spans="1:7" x14ac:dyDescent="0.3">
      <c r="A341">
        <v>74</v>
      </c>
      <c r="B341" t="s">
        <v>94</v>
      </c>
      <c r="C341" t="s">
        <v>94</v>
      </c>
      <c r="D341" t="s">
        <v>3</v>
      </c>
      <c r="E341" t="s">
        <v>1227</v>
      </c>
      <c r="F341" t="s">
        <v>1267</v>
      </c>
      <c r="G341" t="str">
        <f t="shared" si="5"/>
        <v>new HoloCard("Psyduck", Pokedex.Psyduck, HoloRarity.HGSS_REVERSE_MIRROR_HOLO, Types.Water, Sets.Triumphant, 74),</v>
      </c>
    </row>
    <row r="342" spans="1:7" x14ac:dyDescent="0.3">
      <c r="A342">
        <v>75</v>
      </c>
      <c r="B342" t="s">
        <v>601</v>
      </c>
      <c r="C342" t="s">
        <v>601</v>
      </c>
      <c r="D342" t="s">
        <v>1</v>
      </c>
      <c r="E342" t="s">
        <v>1227</v>
      </c>
      <c r="F342" t="s">
        <v>1267</v>
      </c>
      <c r="G342" t="str">
        <f t="shared" si="5"/>
        <v>new HoloCard("Shuppet", Pokedex.Shuppet, HoloRarity.HGSS_REVERSE_MIRROR_HOLO, Types.Psychic, Sets.Triumphant, 75),</v>
      </c>
    </row>
    <row r="343" spans="1:7" x14ac:dyDescent="0.3">
      <c r="A343">
        <v>76</v>
      </c>
      <c r="B343" t="s">
        <v>981</v>
      </c>
      <c r="C343" t="s">
        <v>981</v>
      </c>
      <c r="D343" t="s">
        <v>1</v>
      </c>
      <c r="E343" t="s">
        <v>1227</v>
      </c>
      <c r="F343" t="s">
        <v>1267</v>
      </c>
      <c r="G343" t="str">
        <f t="shared" si="5"/>
        <v>new HoloCard("Skorupi", Pokedex.Skorupi, HoloRarity.HGSS_REVERSE_MIRROR_HOLO, Types.Psychic, Sets.Triumphant, 76),</v>
      </c>
    </row>
    <row r="344" spans="1:7" x14ac:dyDescent="0.3">
      <c r="A344">
        <v>77</v>
      </c>
      <c r="B344" t="s">
        <v>607</v>
      </c>
      <c r="C344" t="s">
        <v>607</v>
      </c>
      <c r="D344" t="s">
        <v>1</v>
      </c>
      <c r="E344" t="s">
        <v>1227</v>
      </c>
      <c r="F344" t="s">
        <v>1267</v>
      </c>
      <c r="G344" t="str">
        <f t="shared" si="5"/>
        <v>new HoloCard("Spoink", Pokedex.Spoink, HoloRarity.HGSS_REVERSE_MIRROR_HOLO, Types.Psychic, Sets.Triumphant, 77),</v>
      </c>
    </row>
    <row r="345" spans="1:7" x14ac:dyDescent="0.3">
      <c r="A345">
        <v>78</v>
      </c>
      <c r="B345" t="s">
        <v>608</v>
      </c>
      <c r="C345" t="s">
        <v>608</v>
      </c>
      <c r="D345" t="s">
        <v>8</v>
      </c>
      <c r="E345" t="s">
        <v>1227</v>
      </c>
      <c r="F345" t="s">
        <v>1267</v>
      </c>
      <c r="G345" t="str">
        <f t="shared" si="5"/>
        <v>new HoloCard("Swablu", Pokedex.Swablu, HoloRarity.HGSS_REVERSE_MIRROR_HOLO, Types.Colorless, Sets.Triumphant, 78),</v>
      </c>
    </row>
    <row r="346" spans="1:7" x14ac:dyDescent="0.3">
      <c r="A346">
        <v>79</v>
      </c>
      <c r="B346" t="s">
        <v>337</v>
      </c>
      <c r="C346" t="s">
        <v>337</v>
      </c>
      <c r="D346" t="s">
        <v>3</v>
      </c>
      <c r="E346" t="s">
        <v>1227</v>
      </c>
      <c r="F346" t="s">
        <v>1267</v>
      </c>
      <c r="G346" t="str">
        <f t="shared" si="5"/>
        <v>new HoloCard("Swinub", Pokedex.Swinub, HoloRarity.HGSS_REVERSE_MIRROR_HOLO, Types.Water, Sets.Triumphant, 79),</v>
      </c>
    </row>
    <row r="347" spans="1:7" x14ac:dyDescent="0.3">
      <c r="A347">
        <v>80</v>
      </c>
      <c r="B347" t="s">
        <v>102</v>
      </c>
      <c r="C347" t="s">
        <v>102</v>
      </c>
      <c r="D347" t="s">
        <v>3</v>
      </c>
      <c r="E347" t="s">
        <v>1227</v>
      </c>
      <c r="F347" t="s">
        <v>1267</v>
      </c>
      <c r="G347" t="str">
        <f t="shared" si="5"/>
        <v>new HoloCard("Tentacool", Pokedex.Tentacool, HoloRarity.HGSS_REVERSE_MIRROR_HOLO, Types.Water, Sets.Triumphant, 80),</v>
      </c>
    </row>
    <row r="348" spans="1:7" x14ac:dyDescent="0.3">
      <c r="A348">
        <v>81</v>
      </c>
      <c r="B348" t="s">
        <v>341</v>
      </c>
      <c r="C348" t="s">
        <v>341</v>
      </c>
      <c r="D348" t="s">
        <v>22</v>
      </c>
      <c r="E348" t="s">
        <v>1227</v>
      </c>
      <c r="F348" t="s">
        <v>1267</v>
      </c>
      <c r="G348" t="str">
        <f t="shared" si="5"/>
        <v>new HoloCard("Venonat", Pokedex.Venonat, HoloRarity.HGSS_REVERSE_MIRROR_HOLO, Types.Grass, Sets.Triumphant, 81),</v>
      </c>
    </row>
    <row r="349" spans="1:7" x14ac:dyDescent="0.3">
      <c r="A349">
        <v>82</v>
      </c>
      <c r="B349" t="s">
        <v>584</v>
      </c>
      <c r="C349" t="s">
        <v>584</v>
      </c>
      <c r="D349" t="s">
        <v>22</v>
      </c>
      <c r="E349" t="s">
        <v>1227</v>
      </c>
      <c r="F349" t="s">
        <v>1267</v>
      </c>
      <c r="G349" t="str">
        <f t="shared" si="5"/>
        <v>new HoloCard("Volbeat", Pokedex.Volbeat, HoloRarity.HGSS_REVERSE_MIRROR_HOLO, Types.Grass, Sets.Triumphant, 82),</v>
      </c>
    </row>
    <row r="350" spans="1:7" x14ac:dyDescent="0.3">
      <c r="A350">
        <v>83</v>
      </c>
      <c r="B350" t="s">
        <v>103</v>
      </c>
      <c r="C350" t="s">
        <v>103</v>
      </c>
      <c r="D350" t="s">
        <v>11</v>
      </c>
      <c r="E350" t="s">
        <v>1227</v>
      </c>
      <c r="F350" t="s">
        <v>1267</v>
      </c>
      <c r="G350" t="str">
        <f t="shared" si="5"/>
        <v>new HoloCard("Voltorb", Pokedex.Voltorb, HoloRarity.HGSS_REVERSE_MIRROR_HOLO, Types.Lightning, Sets.Triumphant, 83),</v>
      </c>
    </row>
    <row r="351" spans="1:7" x14ac:dyDescent="0.3">
      <c r="A351">
        <v>84</v>
      </c>
      <c r="B351" t="s">
        <v>342</v>
      </c>
      <c r="C351" t="s">
        <v>342</v>
      </c>
      <c r="D351" t="s">
        <v>22</v>
      </c>
      <c r="E351" t="s">
        <v>1227</v>
      </c>
      <c r="F351" t="s">
        <v>1267</v>
      </c>
      <c r="G351" t="str">
        <f t="shared" si="5"/>
        <v>new HoloCard("Yanma", Pokedex.Yanma, HoloRarity.HGSS_REVERSE_MIRROR_HOLO, Types.Grass, Sets.Triumphant, 84),</v>
      </c>
    </row>
    <row r="352" spans="1:7" x14ac:dyDescent="0.3">
      <c r="A352">
        <v>85</v>
      </c>
      <c r="B352" t="s">
        <v>1237</v>
      </c>
      <c r="C352" t="s">
        <v>127</v>
      </c>
      <c r="D352" t="s">
        <v>232</v>
      </c>
      <c r="E352" t="s">
        <v>1227</v>
      </c>
      <c r="F352" t="s">
        <v>1267</v>
      </c>
      <c r="G352" t="str">
        <f t="shared" si="5"/>
        <v>new HoloCard("Black Belt", Pokedex.NVT, HoloRarity.HGSS_REVERSE_MIRROR_HOLO, Types.Supporter, Sets.Triumphant, 85),</v>
      </c>
    </row>
    <row r="353" spans="1:7" x14ac:dyDescent="0.3">
      <c r="A353">
        <v>86</v>
      </c>
      <c r="B353" t="s">
        <v>1261</v>
      </c>
      <c r="C353" t="s">
        <v>127</v>
      </c>
      <c r="D353" t="s">
        <v>299</v>
      </c>
      <c r="E353" t="s">
        <v>1227</v>
      </c>
      <c r="F353" t="s">
        <v>1267</v>
      </c>
      <c r="G353" t="str">
        <f t="shared" si="5"/>
        <v>new HoloCard("Indigo Plateau", Pokedex.NVT, HoloRarity.HGSS_REVERSE_MIRROR_HOLO, Types.Stadium, Sets.Triumphant, 86),</v>
      </c>
    </row>
    <row r="354" spans="1:7" x14ac:dyDescent="0.3">
      <c r="A354">
        <v>87</v>
      </c>
      <c r="B354" t="s">
        <v>1238</v>
      </c>
      <c r="C354" t="s">
        <v>127</v>
      </c>
      <c r="D354" t="s">
        <v>129</v>
      </c>
      <c r="E354" t="s">
        <v>1227</v>
      </c>
      <c r="F354" t="s">
        <v>1267</v>
      </c>
      <c r="G354" t="str">
        <f t="shared" si="5"/>
        <v>new HoloCard("Junk Arm", Pokedex.NVT, HoloRarity.HGSS_REVERSE_MIRROR_HOLO, Types.Item, Sets.Triumphant, 87),</v>
      </c>
    </row>
    <row r="355" spans="1:7" x14ac:dyDescent="0.3">
      <c r="A355">
        <v>88</v>
      </c>
      <c r="B355" t="s">
        <v>1239</v>
      </c>
      <c r="C355" t="s">
        <v>127</v>
      </c>
      <c r="D355" t="s">
        <v>232</v>
      </c>
      <c r="E355" t="s">
        <v>1227</v>
      </c>
      <c r="F355" t="s">
        <v>1267</v>
      </c>
      <c r="G355" t="str">
        <f t="shared" si="5"/>
        <v>new HoloCard("Seeker", Pokedex.NVT, HoloRarity.HGSS_REVERSE_MIRROR_HOLO, Types.Supporter, Sets.Triumphant, 88),</v>
      </c>
    </row>
    <row r="356" spans="1:7" x14ac:dyDescent="0.3">
      <c r="A356">
        <v>89</v>
      </c>
      <c r="B356" t="s">
        <v>1262</v>
      </c>
      <c r="C356" t="s">
        <v>127</v>
      </c>
      <c r="D356" t="s">
        <v>232</v>
      </c>
      <c r="E356" t="s">
        <v>1227</v>
      </c>
      <c r="F356" t="s">
        <v>1267</v>
      </c>
      <c r="G356" t="str">
        <f t="shared" si="5"/>
        <v>new HoloCard("Twins", Pokedex.NVT, HoloRarity.HGSS_REVERSE_MIRROR_HOLO, Types.Supporter, Sets.Triumphant, 89),</v>
      </c>
    </row>
    <row r="357" spans="1:7" x14ac:dyDescent="0.3">
      <c r="A357">
        <v>90</v>
      </c>
      <c r="B357" t="s">
        <v>1263</v>
      </c>
      <c r="C357" t="s">
        <v>127</v>
      </c>
      <c r="D357" t="s">
        <v>128</v>
      </c>
      <c r="E357" t="s">
        <v>1227</v>
      </c>
      <c r="F357" t="s">
        <v>1267</v>
      </c>
      <c r="G357" t="str">
        <f t="shared" si="5"/>
        <v>new HoloCard("Rescue Energy", Pokedex.NVT, HoloRarity.HGSS_REVERSE_MIRROR_HOLO, Types.Special_Energy, Sets.Triumphant, 90),</v>
      </c>
    </row>
    <row r="358" spans="1:7" x14ac:dyDescent="0.3">
      <c r="A358">
        <v>1</v>
      </c>
      <c r="B358" t="s">
        <v>132</v>
      </c>
      <c r="C358" t="s">
        <v>132</v>
      </c>
      <c r="D358" t="s">
        <v>8</v>
      </c>
      <c r="E358" t="s">
        <v>1228</v>
      </c>
      <c r="F358" t="s">
        <v>1267</v>
      </c>
      <c r="G358" t="str">
        <f t="shared" si="5"/>
        <v>new HoloCard("Clefable", Pokedex.Clefable, HoloRarity.HGSS_REVERSE_MIRROR_HOLO, Types.Colorless, Sets.Call_of_Legends, 1),</v>
      </c>
    </row>
    <row r="359" spans="1:7" x14ac:dyDescent="0.3">
      <c r="A359">
        <v>2</v>
      </c>
      <c r="B359" t="s">
        <v>456</v>
      </c>
      <c r="C359" t="s">
        <v>456</v>
      </c>
      <c r="D359" t="s">
        <v>1</v>
      </c>
      <c r="E359" t="s">
        <v>1228</v>
      </c>
      <c r="F359" t="s">
        <v>1267</v>
      </c>
      <c r="G359" t="str">
        <f t="shared" si="5"/>
        <v>new HoloCard("Deoxys", Pokedex.Deoxys, HoloRarity.HGSS_REVERSE_MIRROR_HOLO, Types.Psychic, Sets.Call_of_Legends, 2),</v>
      </c>
    </row>
    <row r="360" spans="1:7" x14ac:dyDescent="0.3">
      <c r="A360">
        <v>3</v>
      </c>
      <c r="B360" t="s">
        <v>881</v>
      </c>
      <c r="C360" t="s">
        <v>881</v>
      </c>
      <c r="D360" t="s">
        <v>143</v>
      </c>
      <c r="E360" t="s">
        <v>1228</v>
      </c>
      <c r="F360" t="s">
        <v>1267</v>
      </c>
      <c r="G360" t="str">
        <f t="shared" si="5"/>
        <v>new HoloCard("Dialga", Pokedex.Dialga, HoloRarity.HGSS_REVERSE_MIRROR_HOLO, Types.Metal, Sets.Call_of_Legends, 3),</v>
      </c>
    </row>
    <row r="361" spans="1:7" x14ac:dyDescent="0.3">
      <c r="A361">
        <v>4</v>
      </c>
      <c r="B361" t="s">
        <v>156</v>
      </c>
      <c r="C361" t="s">
        <v>156</v>
      </c>
      <c r="D361" t="s">
        <v>1</v>
      </c>
      <c r="E361" t="s">
        <v>1228</v>
      </c>
      <c r="F361" t="s">
        <v>1267</v>
      </c>
      <c r="G361" t="str">
        <f t="shared" si="5"/>
        <v>new HoloCard("Espeon", Pokedex.Espeon, HoloRarity.HGSS_REVERSE_MIRROR_HOLO, Types.Psychic, Sets.Call_of_Legends, 4),</v>
      </c>
    </row>
    <row r="362" spans="1:7" x14ac:dyDescent="0.3">
      <c r="A362">
        <v>5</v>
      </c>
      <c r="B362" t="s">
        <v>172</v>
      </c>
      <c r="C362" t="s">
        <v>172</v>
      </c>
      <c r="D362" t="s">
        <v>143</v>
      </c>
      <c r="E362" t="s">
        <v>1228</v>
      </c>
      <c r="F362" t="s">
        <v>1267</v>
      </c>
      <c r="G362" t="str">
        <f t="shared" si="5"/>
        <v>new HoloCard("Forretress", Pokedex.Forretress, HoloRarity.HGSS_REVERSE_MIRROR_HOLO, Types.Metal, Sets.Call_of_Legends, 5),</v>
      </c>
    </row>
    <row r="363" spans="1:7" x14ac:dyDescent="0.3">
      <c r="A363">
        <v>6</v>
      </c>
      <c r="B363" t="s">
        <v>431</v>
      </c>
      <c r="C363" t="s">
        <v>431</v>
      </c>
      <c r="D363" t="s">
        <v>18</v>
      </c>
      <c r="E363" t="s">
        <v>1228</v>
      </c>
      <c r="F363" t="s">
        <v>1267</v>
      </c>
      <c r="G363" t="str">
        <f t="shared" si="5"/>
        <v>new HoloCard("Groudon", Pokedex.Groudon, HoloRarity.HGSS_REVERSE_MIRROR_HOLO, Types.Fighting, Sets.Call_of_Legends, 6),</v>
      </c>
    </row>
    <row r="364" spans="1:7" x14ac:dyDescent="0.3">
      <c r="A364">
        <v>7</v>
      </c>
      <c r="B364" t="s">
        <v>16</v>
      </c>
      <c r="C364" t="s">
        <v>16</v>
      </c>
      <c r="D364" t="s">
        <v>3</v>
      </c>
      <c r="E364" t="s">
        <v>1228</v>
      </c>
      <c r="F364" t="s">
        <v>1267</v>
      </c>
      <c r="G364" t="str">
        <f t="shared" si="5"/>
        <v>new HoloCard("Gyarados", Pokedex.Gyarados, HoloRarity.HGSS_REVERSE_MIRROR_HOLO, Types.Water, Sets.Call_of_Legends, 7),</v>
      </c>
    </row>
    <row r="365" spans="1:7" x14ac:dyDescent="0.3">
      <c r="A365">
        <v>8</v>
      </c>
      <c r="B365" t="s">
        <v>254</v>
      </c>
      <c r="C365" t="s">
        <v>254</v>
      </c>
      <c r="D365" t="s">
        <v>18</v>
      </c>
      <c r="E365" t="s">
        <v>1228</v>
      </c>
      <c r="F365" t="s">
        <v>1267</v>
      </c>
      <c r="G365" t="str">
        <f t="shared" si="5"/>
        <v>new HoloCard("Hitmontop", Pokedex.Hitmontop, HoloRarity.HGSS_REVERSE_MIRROR_HOLO, Types.Fighting, Sets.Call_of_Legends, 8),</v>
      </c>
    </row>
    <row r="366" spans="1:7" x14ac:dyDescent="0.3">
      <c r="A366">
        <v>9</v>
      </c>
      <c r="B366" t="s">
        <v>460</v>
      </c>
      <c r="C366" t="s">
        <v>462</v>
      </c>
      <c r="D366" t="s">
        <v>5</v>
      </c>
      <c r="E366" t="s">
        <v>1228</v>
      </c>
      <c r="F366" t="s">
        <v>1267</v>
      </c>
      <c r="G366" t="str">
        <f t="shared" si="5"/>
        <v>new HoloCard("Ho-Oh", Pokedex.Ho_Oh, HoloRarity.HGSS_REVERSE_MIRROR_HOLO, Types.Fire, Sets.Call_of_Legends, 9),</v>
      </c>
    </row>
    <row r="367" spans="1:7" x14ac:dyDescent="0.3">
      <c r="A367">
        <v>10</v>
      </c>
      <c r="B367" t="s">
        <v>157</v>
      </c>
      <c r="C367" t="s">
        <v>157</v>
      </c>
      <c r="D367" t="s">
        <v>146</v>
      </c>
      <c r="E367" t="s">
        <v>1228</v>
      </c>
      <c r="F367" t="s">
        <v>1267</v>
      </c>
      <c r="G367" t="str">
        <f t="shared" si="5"/>
        <v>new HoloCard("Houndoom", Pokedex.Houndoom, HoloRarity.HGSS_REVERSE_MIRROR_HOLO, Types.Darkness, Sets.Call_of_Legends, 10),</v>
      </c>
    </row>
    <row r="368" spans="1:7" x14ac:dyDescent="0.3">
      <c r="A368">
        <v>11</v>
      </c>
      <c r="B368" t="s">
        <v>435</v>
      </c>
      <c r="C368" t="s">
        <v>435</v>
      </c>
      <c r="D368" t="s">
        <v>1</v>
      </c>
      <c r="E368" t="s">
        <v>1228</v>
      </c>
      <c r="F368" t="s">
        <v>1267</v>
      </c>
      <c r="G368" t="str">
        <f t="shared" si="5"/>
        <v>new HoloCard("Jirachi", Pokedex.Jirachi, HoloRarity.HGSS_REVERSE_MIRROR_HOLO, Types.Psychic, Sets.Call_of_Legends, 11),</v>
      </c>
    </row>
    <row r="369" spans="1:7" x14ac:dyDescent="0.3">
      <c r="A369">
        <v>12</v>
      </c>
      <c r="B369" t="s">
        <v>427</v>
      </c>
      <c r="C369" t="s">
        <v>427</v>
      </c>
      <c r="D369" t="s">
        <v>3</v>
      </c>
      <c r="E369" t="s">
        <v>1228</v>
      </c>
      <c r="F369" t="s">
        <v>1267</v>
      </c>
      <c r="G369" t="str">
        <f t="shared" si="5"/>
        <v>new HoloCard("Kyogre", Pokedex.Kyogre, HoloRarity.HGSS_REVERSE_MIRROR_HOLO, Types.Water, Sets.Call_of_Legends, 12),</v>
      </c>
    </row>
    <row r="370" spans="1:7" x14ac:dyDescent="0.3">
      <c r="A370">
        <v>13</v>
      </c>
      <c r="B370" t="s">
        <v>925</v>
      </c>
      <c r="C370" t="s">
        <v>925</v>
      </c>
      <c r="D370" t="s">
        <v>22</v>
      </c>
      <c r="E370" t="s">
        <v>1228</v>
      </c>
      <c r="F370" t="s">
        <v>1267</v>
      </c>
      <c r="G370" t="str">
        <f t="shared" si="5"/>
        <v>new HoloCard("Leafeon", Pokedex.Leafeon, HoloRarity.HGSS_REVERSE_MIRROR_HOLO, Types.Grass, Sets.Call_of_Legends, 13),</v>
      </c>
    </row>
    <row r="371" spans="1:7" x14ac:dyDescent="0.3">
      <c r="A371">
        <v>14</v>
      </c>
      <c r="B371" t="s">
        <v>886</v>
      </c>
      <c r="C371" t="s">
        <v>886</v>
      </c>
      <c r="D371" t="s">
        <v>18</v>
      </c>
      <c r="E371" t="s">
        <v>1228</v>
      </c>
      <c r="F371" t="s">
        <v>1267</v>
      </c>
      <c r="G371" t="str">
        <f t="shared" si="5"/>
        <v>new HoloCard("Lucario", Pokedex.Lucario, HoloRarity.HGSS_REVERSE_MIRROR_HOLO, Types.Fighting, Sets.Call_of_Legends, 14),</v>
      </c>
    </row>
    <row r="372" spans="1:7" x14ac:dyDescent="0.3">
      <c r="A372">
        <v>15</v>
      </c>
      <c r="B372" t="s">
        <v>461</v>
      </c>
      <c r="C372" t="s">
        <v>461</v>
      </c>
      <c r="D372" t="s">
        <v>3</v>
      </c>
      <c r="E372" t="s">
        <v>1228</v>
      </c>
      <c r="F372" t="s">
        <v>1267</v>
      </c>
      <c r="G372" t="str">
        <f t="shared" si="5"/>
        <v>new HoloCard("Lugia", Pokedex.Lugia, HoloRarity.HGSS_REVERSE_MIRROR_HOLO, Types.Water, Sets.Call_of_Legends, 15),</v>
      </c>
    </row>
    <row r="373" spans="1:7" x14ac:dyDescent="0.3">
      <c r="A373">
        <v>16</v>
      </c>
      <c r="B373" t="s">
        <v>905</v>
      </c>
      <c r="C373" t="s">
        <v>905</v>
      </c>
      <c r="D373" t="s">
        <v>5</v>
      </c>
      <c r="E373" t="s">
        <v>1228</v>
      </c>
      <c r="F373" t="s">
        <v>1267</v>
      </c>
      <c r="G373" t="str">
        <f t="shared" si="5"/>
        <v>new HoloCard("Magmortar", Pokedex.Magmortar, HoloRarity.HGSS_REVERSE_MIRROR_HOLO, Types.Fire, Sets.Call_of_Legends, 16),</v>
      </c>
    </row>
    <row r="374" spans="1:7" x14ac:dyDescent="0.3">
      <c r="A374">
        <v>17</v>
      </c>
      <c r="B374" t="s">
        <v>23</v>
      </c>
      <c r="C374" t="s">
        <v>23</v>
      </c>
      <c r="D374" t="s">
        <v>5</v>
      </c>
      <c r="E374" t="s">
        <v>1228</v>
      </c>
      <c r="F374" t="s">
        <v>1267</v>
      </c>
      <c r="G374" t="str">
        <f t="shared" si="5"/>
        <v>new HoloCard("Ninetales", Pokedex.Ninetales, HoloRarity.HGSS_REVERSE_MIRROR_HOLO, Types.Fire, Sets.Call_of_Legends, 17),</v>
      </c>
    </row>
    <row r="375" spans="1:7" x14ac:dyDescent="0.3">
      <c r="A375">
        <v>18</v>
      </c>
      <c r="B375" t="s">
        <v>917</v>
      </c>
      <c r="C375" t="s">
        <v>917</v>
      </c>
      <c r="D375" t="s">
        <v>11</v>
      </c>
      <c r="E375" t="s">
        <v>1228</v>
      </c>
      <c r="F375" t="s">
        <v>1267</v>
      </c>
      <c r="G375" t="str">
        <f t="shared" si="5"/>
        <v>new HoloCard("Pachirisu", Pokedex.Pachirisu, HoloRarity.HGSS_REVERSE_MIRROR_HOLO, Types.Lightning, Sets.Call_of_Legends, 18),</v>
      </c>
    </row>
    <row r="376" spans="1:7" x14ac:dyDescent="0.3">
      <c r="A376">
        <v>19</v>
      </c>
      <c r="B376" t="s">
        <v>891</v>
      </c>
      <c r="C376" t="s">
        <v>891</v>
      </c>
      <c r="D376" t="s">
        <v>3</v>
      </c>
      <c r="E376" t="s">
        <v>1228</v>
      </c>
      <c r="F376" t="s">
        <v>1267</v>
      </c>
      <c r="G376" t="str">
        <f t="shared" si="5"/>
        <v>new HoloCard("Palkia", Pokedex.Palkia, HoloRarity.HGSS_REVERSE_MIRROR_HOLO, Types.Water, Sets.Call_of_Legends, 19),</v>
      </c>
    </row>
    <row r="377" spans="1:7" x14ac:dyDescent="0.3">
      <c r="A377">
        <v>20</v>
      </c>
      <c r="B377" t="s">
        <v>457</v>
      </c>
      <c r="C377" t="s">
        <v>457</v>
      </c>
      <c r="D377" t="s">
        <v>8</v>
      </c>
      <c r="E377" t="s">
        <v>1228</v>
      </c>
      <c r="F377" t="s">
        <v>1267</v>
      </c>
      <c r="G377" t="str">
        <f t="shared" si="5"/>
        <v>new HoloCard("Rayquaza", Pokedex.Rayquaza, HoloRarity.HGSS_REVERSE_MIRROR_HOLO, Types.Colorless, Sets.Call_of_Legends, 20),</v>
      </c>
    </row>
    <row r="378" spans="1:7" x14ac:dyDescent="0.3">
      <c r="A378">
        <v>21</v>
      </c>
      <c r="B378" t="s">
        <v>266</v>
      </c>
      <c r="C378" t="s">
        <v>266</v>
      </c>
      <c r="D378" t="s">
        <v>8</v>
      </c>
      <c r="E378" t="s">
        <v>1228</v>
      </c>
      <c r="F378" t="s">
        <v>1267</v>
      </c>
      <c r="G378" t="str">
        <f t="shared" si="5"/>
        <v>new HoloCard("Smeargle", Pokedex.Smeargle, HoloRarity.HGSS_REVERSE_MIRROR_HOLO, Types.Colorless, Sets.Call_of_Legends, 21),</v>
      </c>
    </row>
    <row r="379" spans="1:7" x14ac:dyDescent="0.3">
      <c r="A379">
        <v>22</v>
      </c>
      <c r="B379" t="s">
        <v>168</v>
      </c>
      <c r="C379" t="s">
        <v>168</v>
      </c>
      <c r="D379" t="s">
        <v>146</v>
      </c>
      <c r="E379" t="s">
        <v>1228</v>
      </c>
      <c r="F379" t="s">
        <v>1267</v>
      </c>
      <c r="G379" t="str">
        <f t="shared" si="5"/>
        <v>new HoloCard("Umbreon", Pokedex.Umbreon, HoloRarity.HGSS_REVERSE_MIRROR_HOLO, Types.Darkness, Sets.Call_of_Legends, 22),</v>
      </c>
    </row>
    <row r="380" spans="1:7" x14ac:dyDescent="0.3">
      <c r="A380">
        <v>23</v>
      </c>
      <c r="B380" t="s">
        <v>130</v>
      </c>
      <c r="C380" t="s">
        <v>130</v>
      </c>
      <c r="D380" t="s">
        <v>11</v>
      </c>
      <c r="E380" t="s">
        <v>1228</v>
      </c>
      <c r="F380" t="s">
        <v>1267</v>
      </c>
      <c r="G380" t="str">
        <f t="shared" si="5"/>
        <v>new HoloCard("Ampharos", Pokedex.Ampharos, HoloRarity.HGSS_REVERSE_MIRROR_HOLO, Types.Lightning, Sets.Call_of_Legends, 23),</v>
      </c>
    </row>
    <row r="381" spans="1:7" x14ac:dyDescent="0.3">
      <c r="A381">
        <v>24</v>
      </c>
      <c r="B381" t="s">
        <v>311</v>
      </c>
      <c r="C381" t="s">
        <v>311</v>
      </c>
      <c r="D381" t="s">
        <v>8</v>
      </c>
      <c r="E381" t="s">
        <v>1228</v>
      </c>
      <c r="F381" t="s">
        <v>1267</v>
      </c>
      <c r="G381" t="str">
        <f t="shared" si="5"/>
        <v>new HoloCard("Cleffa", Pokedex.Cleffa, HoloRarity.HGSS_REVERSE_MIRROR_HOLO, Types.Colorless, Sets.Call_of_Legends, 24),</v>
      </c>
    </row>
    <row r="382" spans="1:7" x14ac:dyDescent="0.3">
      <c r="A382">
        <v>25</v>
      </c>
      <c r="B382" t="s">
        <v>135</v>
      </c>
      <c r="C382" t="s">
        <v>135</v>
      </c>
      <c r="D382" t="s">
        <v>3</v>
      </c>
      <c r="E382" t="s">
        <v>1228</v>
      </c>
      <c r="F382" t="s">
        <v>1267</v>
      </c>
      <c r="G382" t="str">
        <f t="shared" si="5"/>
        <v>new HoloCard("Feraligatr", Pokedex.Feraligatr, HoloRarity.HGSS_REVERSE_MIRROR_HOLO, Types.Water, Sets.Call_of_Legends, 25),</v>
      </c>
    </row>
    <row r="383" spans="1:7" x14ac:dyDescent="0.3">
      <c r="A383">
        <v>26</v>
      </c>
      <c r="B383" t="s">
        <v>319</v>
      </c>
      <c r="C383" t="s">
        <v>319</v>
      </c>
      <c r="D383" t="s">
        <v>8</v>
      </c>
      <c r="E383" t="s">
        <v>1228</v>
      </c>
      <c r="F383" t="s">
        <v>1267</v>
      </c>
      <c r="G383" t="str">
        <f t="shared" si="5"/>
        <v>new HoloCard("Granbull", Pokedex.Granbull, HoloRarity.HGSS_REVERSE_MIRROR_HOLO, Types.Colorless, Sets.Call_of_Legends, 26),</v>
      </c>
    </row>
    <row r="384" spans="1:7" x14ac:dyDescent="0.3">
      <c r="A384">
        <v>27</v>
      </c>
      <c r="B384" t="s">
        <v>138</v>
      </c>
      <c r="C384" t="s">
        <v>138</v>
      </c>
      <c r="D384" t="s">
        <v>22</v>
      </c>
      <c r="E384" t="s">
        <v>1228</v>
      </c>
      <c r="F384" t="s">
        <v>1267</v>
      </c>
      <c r="G384" t="str">
        <f t="shared" si="5"/>
        <v>new HoloCard("Meganium", Pokedex.Meganium, HoloRarity.HGSS_REVERSE_MIRROR_HOLO, Types.Grass, Sets.Call_of_Legends, 27),</v>
      </c>
    </row>
    <row r="385" spans="1:7" x14ac:dyDescent="0.3">
      <c r="A385">
        <v>28</v>
      </c>
      <c r="B385" t="s">
        <v>890</v>
      </c>
      <c r="C385" t="s">
        <v>890</v>
      </c>
      <c r="D385" t="s">
        <v>1</v>
      </c>
      <c r="E385" t="s">
        <v>1228</v>
      </c>
      <c r="F385" t="s">
        <v>1267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HoloCard("Mismagius", Pokedex.Mismagius, HoloRarity.HGSS_REVERSE_MIRROR_HOLO, Types.Psychic, Sets.Call_of_Legends, 28),</v>
      </c>
    </row>
    <row r="386" spans="1:7" x14ac:dyDescent="0.3">
      <c r="A386">
        <v>29</v>
      </c>
      <c r="B386" t="s">
        <v>259</v>
      </c>
      <c r="C386" t="s">
        <v>298</v>
      </c>
      <c r="D386" t="s">
        <v>1</v>
      </c>
      <c r="E386" t="s">
        <v>1228</v>
      </c>
      <c r="F386" t="s">
        <v>1267</v>
      </c>
      <c r="G386" t="str">
        <f t="shared" si="6"/>
        <v>new HoloCard("Mr. Mime", Pokedex.Mr_Mime, HoloRarity.HGSS_REVERSE_MIRROR_HOLO, Types.Psychic, Sets.Call_of_Legends, 29),</v>
      </c>
    </row>
    <row r="387" spans="1:7" x14ac:dyDescent="0.3">
      <c r="A387">
        <v>30</v>
      </c>
      <c r="B387" t="s">
        <v>39</v>
      </c>
      <c r="C387" t="s">
        <v>39</v>
      </c>
      <c r="D387" t="s">
        <v>8</v>
      </c>
      <c r="E387" t="s">
        <v>1228</v>
      </c>
      <c r="F387" t="s">
        <v>1267</v>
      </c>
      <c r="G387" t="str">
        <f t="shared" si="6"/>
        <v>new HoloCard("Pidgeot", Pokedex.Pidgeot, HoloRarity.HGSS_REVERSE_MIRROR_HOLO, Types.Colorless, Sets.Call_of_Legends, 30),</v>
      </c>
    </row>
    <row r="388" spans="1:7" x14ac:dyDescent="0.3">
      <c r="A388">
        <v>31</v>
      </c>
      <c r="B388" t="s">
        <v>142</v>
      </c>
      <c r="C388" t="s">
        <v>142</v>
      </c>
      <c r="D388" t="s">
        <v>143</v>
      </c>
      <c r="E388" t="s">
        <v>1228</v>
      </c>
      <c r="F388" t="s">
        <v>1267</v>
      </c>
      <c r="G388" t="str">
        <f t="shared" si="6"/>
        <v>new HoloCard("Skarmory", Pokedex.Skarmory, HoloRarity.HGSS_REVERSE_MIRROR_HOLO, Types.Metal, Sets.Call_of_Legends, 31),</v>
      </c>
    </row>
    <row r="389" spans="1:7" x14ac:dyDescent="0.3">
      <c r="A389">
        <v>32</v>
      </c>
      <c r="B389" t="s">
        <v>163</v>
      </c>
      <c r="C389" t="s">
        <v>163</v>
      </c>
      <c r="D389" t="s">
        <v>1</v>
      </c>
      <c r="E389" t="s">
        <v>1228</v>
      </c>
      <c r="F389" t="s">
        <v>1267</v>
      </c>
      <c r="G389" t="str">
        <f t="shared" si="6"/>
        <v>new HoloCard("Slowking", Pokedex.Slowking, HoloRarity.HGSS_REVERSE_MIRROR_HOLO, Types.Psychic, Sets.Call_of_Legends, 32),</v>
      </c>
    </row>
    <row r="390" spans="1:7" x14ac:dyDescent="0.3">
      <c r="A390">
        <v>33</v>
      </c>
      <c r="B390" t="s">
        <v>70</v>
      </c>
      <c r="C390" t="s">
        <v>70</v>
      </c>
      <c r="D390" t="s">
        <v>8</v>
      </c>
      <c r="E390" t="s">
        <v>1228</v>
      </c>
      <c r="F390" t="s">
        <v>1267</v>
      </c>
      <c r="G390" t="str">
        <f t="shared" si="6"/>
        <v>new HoloCard("Snorlax", Pokedex.Snorlax, HoloRarity.HGSS_REVERSE_MIRROR_HOLO, Types.Colorless, Sets.Call_of_Legends, 33),</v>
      </c>
    </row>
    <row r="391" spans="1:7" x14ac:dyDescent="0.3">
      <c r="A391">
        <v>34</v>
      </c>
      <c r="B391" t="s">
        <v>920</v>
      </c>
      <c r="C391" t="s">
        <v>920</v>
      </c>
      <c r="D391" t="s">
        <v>22</v>
      </c>
      <c r="E391" t="s">
        <v>1228</v>
      </c>
      <c r="F391" t="s">
        <v>1267</v>
      </c>
      <c r="G391" t="str">
        <f t="shared" si="6"/>
        <v>new HoloCard("Tangrowth", Pokedex.Tangrowth, HoloRarity.HGSS_REVERSE_MIRROR_HOLO, Types.Grass, Sets.Call_of_Legends, 34),</v>
      </c>
    </row>
    <row r="392" spans="1:7" x14ac:dyDescent="0.3">
      <c r="A392">
        <v>35</v>
      </c>
      <c r="B392" t="s">
        <v>144</v>
      </c>
      <c r="C392" t="s">
        <v>144</v>
      </c>
      <c r="D392" t="s">
        <v>5</v>
      </c>
      <c r="E392" t="s">
        <v>1228</v>
      </c>
      <c r="F392" t="s">
        <v>1267</v>
      </c>
      <c r="G392" t="str">
        <f t="shared" si="6"/>
        <v>new HoloCard("Typhlosion", Pokedex.Typhlosion, HoloRarity.HGSS_REVERSE_MIRROR_HOLO, Types.Fire, Sets.Call_of_Legends, 35),</v>
      </c>
    </row>
    <row r="393" spans="1:7" x14ac:dyDescent="0.3">
      <c r="A393">
        <v>36</v>
      </c>
      <c r="B393" t="s">
        <v>248</v>
      </c>
      <c r="C393" t="s">
        <v>248</v>
      </c>
      <c r="D393" t="s">
        <v>18</v>
      </c>
      <c r="E393" t="s">
        <v>1228</v>
      </c>
      <c r="F393" t="s">
        <v>1267</v>
      </c>
      <c r="G393" t="str">
        <f t="shared" si="6"/>
        <v>new HoloCard("Tyrogue", Pokedex.Tyrogue, HoloRarity.HGSS_REVERSE_MIRROR_HOLO, Types.Fighting, Sets.Call_of_Legends, 36),</v>
      </c>
    </row>
    <row r="394" spans="1:7" x14ac:dyDescent="0.3">
      <c r="A394">
        <v>37</v>
      </c>
      <c r="B394" t="s">
        <v>339</v>
      </c>
      <c r="C394" t="s">
        <v>339</v>
      </c>
      <c r="D394" t="s">
        <v>8</v>
      </c>
      <c r="E394" t="s">
        <v>1228</v>
      </c>
      <c r="F394" t="s">
        <v>1267</v>
      </c>
      <c r="G394" t="str">
        <f t="shared" si="6"/>
        <v>new HoloCard("Ursaring", Pokedex.Ursaring, HoloRarity.HGSS_REVERSE_MIRROR_HOLO, Types.Colorless, Sets.Call_of_Legends, 37),</v>
      </c>
    </row>
    <row r="395" spans="1:7" x14ac:dyDescent="0.3">
      <c r="A395">
        <v>38</v>
      </c>
      <c r="B395" t="s">
        <v>148</v>
      </c>
      <c r="C395" t="s">
        <v>148</v>
      </c>
      <c r="D395" t="s">
        <v>1</v>
      </c>
      <c r="E395" t="s">
        <v>1228</v>
      </c>
      <c r="F395" t="s">
        <v>1267</v>
      </c>
      <c r="G395" t="str">
        <f t="shared" si="6"/>
        <v>new HoloCard("Weezing", Pokedex.Weezing, HoloRarity.HGSS_REVERSE_MIRROR_HOLO, Types.Psychic, Sets.Call_of_Legends, 38),</v>
      </c>
    </row>
    <row r="396" spans="1:7" x14ac:dyDescent="0.3">
      <c r="A396">
        <v>39</v>
      </c>
      <c r="B396" t="s">
        <v>399</v>
      </c>
      <c r="C396" t="s">
        <v>399</v>
      </c>
      <c r="D396" t="s">
        <v>8</v>
      </c>
      <c r="E396" t="s">
        <v>1228</v>
      </c>
      <c r="F396" t="s">
        <v>1267</v>
      </c>
      <c r="G396" t="str">
        <f t="shared" si="6"/>
        <v>new HoloCard("Zangoose", Pokedex.Zangoose, HoloRarity.HGSS_REVERSE_MIRROR_HOLO, Types.Colorless, Sets.Call_of_Legends, 39),</v>
      </c>
    </row>
    <row r="397" spans="1:7" x14ac:dyDescent="0.3">
      <c r="A397">
        <v>40</v>
      </c>
      <c r="B397" t="s">
        <v>180</v>
      </c>
      <c r="C397" t="s">
        <v>180</v>
      </c>
      <c r="D397" t="s">
        <v>22</v>
      </c>
      <c r="E397" t="s">
        <v>1228</v>
      </c>
      <c r="F397" t="s">
        <v>1267</v>
      </c>
      <c r="G397" t="str">
        <f t="shared" si="6"/>
        <v>new HoloCard("Bayleef", Pokedex.Bayleef, HoloRarity.HGSS_REVERSE_MIRROR_HOLO, Types.Grass, Sets.Call_of_Legends, 40),</v>
      </c>
    </row>
    <row r="398" spans="1:7" x14ac:dyDescent="0.3">
      <c r="A398">
        <v>41</v>
      </c>
      <c r="B398" t="s">
        <v>182</v>
      </c>
      <c r="C398" t="s">
        <v>182</v>
      </c>
      <c r="D398" t="s">
        <v>3</v>
      </c>
      <c r="E398" t="s">
        <v>1228</v>
      </c>
      <c r="F398" t="s">
        <v>1267</v>
      </c>
      <c r="G398" t="str">
        <f t="shared" si="6"/>
        <v>new HoloCard("Croconaw", Pokedex.Croconaw, HoloRarity.HGSS_REVERSE_MIRROR_HOLO, Types.Water, Sets.Call_of_Legends, 41),</v>
      </c>
    </row>
    <row r="399" spans="1:7" x14ac:dyDescent="0.3">
      <c r="A399">
        <v>42</v>
      </c>
      <c r="B399" t="s">
        <v>235</v>
      </c>
      <c r="C399" t="s">
        <v>235</v>
      </c>
      <c r="D399" t="s">
        <v>18</v>
      </c>
      <c r="E399" t="s">
        <v>1228</v>
      </c>
      <c r="F399" t="s">
        <v>1267</v>
      </c>
      <c r="G399" t="str">
        <f t="shared" si="6"/>
        <v>new HoloCard("Donphan", Pokedex.Donphan, HoloRarity.HGSS_REVERSE_MIRROR_HOLO, Types.Fighting, Sets.Call_of_Legends, 42),</v>
      </c>
    </row>
    <row r="400" spans="1:7" x14ac:dyDescent="0.3">
      <c r="A400">
        <v>43</v>
      </c>
      <c r="B400" t="s">
        <v>184</v>
      </c>
      <c r="C400" t="s">
        <v>184</v>
      </c>
      <c r="D400" t="s">
        <v>11</v>
      </c>
      <c r="E400" t="s">
        <v>1228</v>
      </c>
      <c r="F400" t="s">
        <v>1267</v>
      </c>
      <c r="G400" t="str">
        <f t="shared" si="6"/>
        <v>new HoloCard("Flaaffy", Pokedex.Flaaffy, HoloRarity.HGSS_REVERSE_MIRROR_HOLO, Types.Lightning, Sets.Call_of_Legends, 43),</v>
      </c>
    </row>
    <row r="401" spans="1:7" x14ac:dyDescent="0.3">
      <c r="A401">
        <v>44</v>
      </c>
      <c r="B401" t="s">
        <v>14</v>
      </c>
      <c r="C401" t="s">
        <v>14</v>
      </c>
      <c r="D401" t="s">
        <v>5</v>
      </c>
      <c r="E401" t="s">
        <v>1228</v>
      </c>
      <c r="F401" t="s">
        <v>1267</v>
      </c>
      <c r="G401" t="str">
        <f t="shared" si="6"/>
        <v>new HoloCard("Flareon", Pokedex.Flareon, HoloRarity.HGSS_REVERSE_MIRROR_HOLO, Types.Fire, Sets.Call_of_Legends, 44),</v>
      </c>
    </row>
    <row r="402" spans="1:7" x14ac:dyDescent="0.3">
      <c r="A402">
        <v>45</v>
      </c>
      <c r="B402" t="s">
        <v>19</v>
      </c>
      <c r="C402" t="s">
        <v>19</v>
      </c>
      <c r="D402" t="s">
        <v>11</v>
      </c>
      <c r="E402" t="s">
        <v>1228</v>
      </c>
      <c r="F402" t="s">
        <v>1267</v>
      </c>
      <c r="G402" t="str">
        <f t="shared" si="6"/>
        <v>new HoloCard("Jolteon", Pokedex.Jolteon, HoloRarity.HGSS_REVERSE_MIRROR_HOLO, Types.Lightning, Sets.Call_of_Legends, 45),</v>
      </c>
    </row>
    <row r="403" spans="1:7" x14ac:dyDescent="0.3">
      <c r="A403">
        <v>46</v>
      </c>
      <c r="B403" t="s">
        <v>137</v>
      </c>
      <c r="C403" t="s">
        <v>137</v>
      </c>
      <c r="D403" t="s">
        <v>5</v>
      </c>
      <c r="E403" t="s">
        <v>1228</v>
      </c>
      <c r="F403" t="s">
        <v>1267</v>
      </c>
      <c r="G403" t="str">
        <f t="shared" si="6"/>
        <v>new HoloCard("Magby", Pokedex.Magby, HoloRarity.HGSS_REVERSE_MIRROR_HOLO, Types.Fire, Sets.Call_of_Legends, 46),</v>
      </c>
    </row>
    <row r="404" spans="1:7" x14ac:dyDescent="0.3">
      <c r="A404">
        <v>47</v>
      </c>
      <c r="B404" t="s">
        <v>1062</v>
      </c>
      <c r="C404" t="s">
        <v>1220</v>
      </c>
      <c r="D404" t="s">
        <v>1</v>
      </c>
      <c r="E404" t="s">
        <v>1228</v>
      </c>
      <c r="F404" t="s">
        <v>1267</v>
      </c>
      <c r="G404" t="str">
        <f t="shared" si="6"/>
        <v>new HoloCard("Mime Jr.", Pokedex.Mime_Jr, HoloRarity.HGSS_REVERSE_MIRROR_HOLO, Types.Psychic, Sets.Call_of_Legends, 47),</v>
      </c>
    </row>
    <row r="405" spans="1:7" x14ac:dyDescent="0.3">
      <c r="A405">
        <v>48</v>
      </c>
      <c r="B405" t="s">
        <v>40</v>
      </c>
      <c r="C405" t="s">
        <v>40</v>
      </c>
      <c r="D405" t="s">
        <v>8</v>
      </c>
      <c r="E405" t="s">
        <v>1228</v>
      </c>
      <c r="F405" t="s">
        <v>1267</v>
      </c>
      <c r="G405" t="str">
        <f t="shared" si="6"/>
        <v>new HoloCard("Pidgeotto", Pokedex.Pidgeotto, HoloRarity.HGSS_REVERSE_MIRROR_HOLO, Types.Colorless, Sets.Call_of_Legends, 48),</v>
      </c>
    </row>
    <row r="406" spans="1:7" x14ac:dyDescent="0.3">
      <c r="A406">
        <v>49</v>
      </c>
      <c r="B406" t="s">
        <v>189</v>
      </c>
      <c r="C406" t="s">
        <v>189</v>
      </c>
      <c r="D406" t="s">
        <v>5</v>
      </c>
      <c r="E406" t="s">
        <v>1228</v>
      </c>
      <c r="F406" t="s">
        <v>1267</v>
      </c>
      <c r="G406" t="str">
        <f t="shared" si="6"/>
        <v>new HoloCard("Quilava", Pokedex.Quilava, HoloRarity.HGSS_REVERSE_MIRROR_HOLO, Types.Fire, Sets.Call_of_Legends, 49),</v>
      </c>
    </row>
    <row r="407" spans="1:7" x14ac:dyDescent="0.3">
      <c r="A407">
        <v>50</v>
      </c>
      <c r="B407" t="s">
        <v>976</v>
      </c>
      <c r="C407" t="s">
        <v>976</v>
      </c>
      <c r="D407" t="s">
        <v>18</v>
      </c>
      <c r="E407" t="s">
        <v>1228</v>
      </c>
      <c r="F407" t="s">
        <v>1267</v>
      </c>
      <c r="G407" t="str">
        <f t="shared" si="6"/>
        <v>new HoloCard("Riolu", Pokedex.Riolu, HoloRarity.HGSS_REVERSE_MIRROR_HOLO, Types.Fighting, Sets.Call_of_Legends, 50),</v>
      </c>
    </row>
    <row r="408" spans="1:7" x14ac:dyDescent="0.3">
      <c r="A408">
        <v>51</v>
      </c>
      <c r="B408" t="s">
        <v>396</v>
      </c>
      <c r="C408" t="s">
        <v>396</v>
      </c>
      <c r="D408" t="s">
        <v>1</v>
      </c>
      <c r="E408" t="s">
        <v>1228</v>
      </c>
      <c r="F408" t="s">
        <v>1267</v>
      </c>
      <c r="G408" t="str">
        <f t="shared" si="6"/>
        <v>new HoloCard("Seviper", Pokedex.Seviper, HoloRarity.HGSS_REVERSE_MIRROR_HOLO, Types.Psychic, Sets.Call_of_Legends, 51),</v>
      </c>
    </row>
    <row r="409" spans="1:7" x14ac:dyDescent="0.3">
      <c r="A409">
        <v>52</v>
      </c>
      <c r="B409" t="s">
        <v>122</v>
      </c>
      <c r="C409" t="s">
        <v>122</v>
      </c>
      <c r="D409" t="s">
        <v>3</v>
      </c>
      <c r="E409" t="s">
        <v>1228</v>
      </c>
      <c r="F409" t="s">
        <v>1267</v>
      </c>
      <c r="G409" t="str">
        <f t="shared" si="6"/>
        <v>new HoloCard("Vaporeon", Pokedex.Vaporeon, HoloRarity.HGSS_REVERSE_MIRROR_HOLO, Types.Water, Sets.Call_of_Legends, 52),</v>
      </c>
    </row>
    <row r="410" spans="1:7" x14ac:dyDescent="0.3">
      <c r="A410">
        <v>53</v>
      </c>
      <c r="B410" t="s">
        <v>190</v>
      </c>
      <c r="C410" t="s">
        <v>190</v>
      </c>
      <c r="D410" t="s">
        <v>22</v>
      </c>
      <c r="E410" t="s">
        <v>1228</v>
      </c>
      <c r="F410" t="s">
        <v>1267</v>
      </c>
      <c r="G410" t="str">
        <f t="shared" si="6"/>
        <v>new HoloCard("Chikorita", Pokedex.Chikorita, HoloRarity.HGSS_REVERSE_MIRROR_HOLO, Types.Grass, Sets.Call_of_Legends, 53),</v>
      </c>
    </row>
    <row r="411" spans="1:7" x14ac:dyDescent="0.3">
      <c r="A411">
        <v>54</v>
      </c>
      <c r="B411" t="s">
        <v>191</v>
      </c>
      <c r="C411" t="s">
        <v>191</v>
      </c>
      <c r="D411" t="s">
        <v>8</v>
      </c>
      <c r="E411" t="s">
        <v>1228</v>
      </c>
      <c r="F411" t="s">
        <v>1267</v>
      </c>
      <c r="G411" t="str">
        <f t="shared" si="6"/>
        <v>new HoloCard("Clefairy", Pokedex.Clefairy, HoloRarity.HGSS_REVERSE_MIRROR_HOLO, Types.Colorless, Sets.Call_of_Legends, 54),</v>
      </c>
    </row>
    <row r="412" spans="1:7" x14ac:dyDescent="0.3">
      <c r="A412">
        <v>55</v>
      </c>
      <c r="B412" t="s">
        <v>194</v>
      </c>
      <c r="C412" t="s">
        <v>194</v>
      </c>
      <c r="D412" t="s">
        <v>5</v>
      </c>
      <c r="E412" t="s">
        <v>1228</v>
      </c>
      <c r="F412" t="s">
        <v>1267</v>
      </c>
      <c r="G412" t="str">
        <f t="shared" si="6"/>
        <v>new HoloCard("Cyndaquil", Pokedex.Cyndaquil, HoloRarity.HGSS_REVERSE_MIRROR_HOLO, Types.Fire, Sets.Call_of_Legends, 55),</v>
      </c>
    </row>
    <row r="413" spans="1:7" x14ac:dyDescent="0.3">
      <c r="A413">
        <v>56</v>
      </c>
      <c r="B413" t="s">
        <v>80</v>
      </c>
      <c r="C413" t="s">
        <v>80</v>
      </c>
      <c r="D413" t="s">
        <v>8</v>
      </c>
      <c r="E413" t="s">
        <v>1228</v>
      </c>
      <c r="F413" t="s">
        <v>1267</v>
      </c>
      <c r="G413" t="str">
        <f t="shared" si="6"/>
        <v>new HoloCard("Eevee", Pokedex.Eevee, HoloRarity.HGSS_REVERSE_MIRROR_HOLO, Types.Colorless, Sets.Call_of_Legends, 56),</v>
      </c>
    </row>
    <row r="414" spans="1:7" x14ac:dyDescent="0.3">
      <c r="A414">
        <v>57</v>
      </c>
      <c r="B414" t="s">
        <v>253</v>
      </c>
      <c r="C414" t="s">
        <v>253</v>
      </c>
      <c r="D414" t="s">
        <v>18</v>
      </c>
      <c r="E414" t="s">
        <v>1228</v>
      </c>
      <c r="F414" t="s">
        <v>1267</v>
      </c>
      <c r="G414" t="str">
        <f t="shared" si="6"/>
        <v>new HoloCard("Hitmonchan", Pokedex.Hitmonchan, HoloRarity.HGSS_REVERSE_MIRROR_HOLO, Types.Fighting, Sets.Call_of_Legends, 57),</v>
      </c>
    </row>
    <row r="415" spans="1:7" x14ac:dyDescent="0.3">
      <c r="A415">
        <v>58</v>
      </c>
      <c r="B415" t="s">
        <v>17</v>
      </c>
      <c r="C415" t="s">
        <v>17</v>
      </c>
      <c r="D415" t="s">
        <v>18</v>
      </c>
      <c r="E415" t="s">
        <v>1228</v>
      </c>
      <c r="F415" t="s">
        <v>1267</v>
      </c>
      <c r="G415" t="str">
        <f t="shared" si="6"/>
        <v>new HoloCard("Hitmonlee", Pokedex.Hitmonlee, HoloRarity.HGSS_REVERSE_MIRROR_HOLO, Types.Fighting, Sets.Call_of_Legends, 58),</v>
      </c>
    </row>
    <row r="416" spans="1:7" x14ac:dyDescent="0.3">
      <c r="A416">
        <v>59</v>
      </c>
      <c r="B416" t="s">
        <v>199</v>
      </c>
      <c r="C416" t="s">
        <v>199</v>
      </c>
      <c r="D416" t="s">
        <v>146</v>
      </c>
      <c r="E416" t="s">
        <v>1228</v>
      </c>
      <c r="F416" t="s">
        <v>1267</v>
      </c>
      <c r="G416" t="str">
        <f t="shared" si="6"/>
        <v>new HoloCard("Houndour", Pokedex.Houndour, HoloRarity.HGSS_REVERSE_MIRROR_HOLO, Types.Darkness, Sets.Call_of_Legends, 59),</v>
      </c>
    </row>
    <row r="417" spans="1:7" x14ac:dyDescent="0.3">
      <c r="A417">
        <v>60</v>
      </c>
      <c r="B417" t="s">
        <v>200</v>
      </c>
      <c r="C417" t="s">
        <v>200</v>
      </c>
      <c r="D417" t="s">
        <v>1</v>
      </c>
      <c r="E417" t="s">
        <v>1228</v>
      </c>
      <c r="F417" t="s">
        <v>1267</v>
      </c>
      <c r="G417" t="str">
        <f t="shared" si="6"/>
        <v>new HoloCard("Koffing", Pokedex.Koffing, HoloRarity.HGSS_REVERSE_MIRROR_HOLO, Types.Psychic, Sets.Call_of_Legends, 60),</v>
      </c>
    </row>
    <row r="418" spans="1:7" x14ac:dyDescent="0.3">
      <c r="A418">
        <v>61</v>
      </c>
      <c r="B418" t="s">
        <v>58</v>
      </c>
      <c r="C418" t="s">
        <v>58</v>
      </c>
      <c r="D418" t="s">
        <v>3</v>
      </c>
      <c r="E418" t="s">
        <v>1228</v>
      </c>
      <c r="F418" t="s">
        <v>1267</v>
      </c>
      <c r="G418" t="str">
        <f t="shared" si="6"/>
        <v>new HoloCard("Magikarp", Pokedex.Magikarp, HoloRarity.HGSS_REVERSE_MIRROR_HOLO, Types.Water, Sets.Call_of_Legends, 61),</v>
      </c>
    </row>
    <row r="419" spans="1:7" x14ac:dyDescent="0.3">
      <c r="A419">
        <v>62</v>
      </c>
      <c r="B419" t="s">
        <v>186</v>
      </c>
      <c r="C419" t="s">
        <v>186</v>
      </c>
      <c r="D419" t="s">
        <v>5</v>
      </c>
      <c r="E419" t="s">
        <v>1228</v>
      </c>
      <c r="F419" t="s">
        <v>1267</v>
      </c>
      <c r="G419" t="str">
        <f t="shared" si="6"/>
        <v>new HoloCard("Magmar", Pokedex.Magmar, HoloRarity.HGSS_REVERSE_MIRROR_HOLO, Types.Fire, Sets.Call_of_Legends, 62),</v>
      </c>
    </row>
    <row r="420" spans="1:7" x14ac:dyDescent="0.3">
      <c r="A420">
        <v>63</v>
      </c>
      <c r="B420" t="s">
        <v>203</v>
      </c>
      <c r="C420" t="s">
        <v>203</v>
      </c>
      <c r="D420" t="s">
        <v>11</v>
      </c>
      <c r="E420" t="s">
        <v>1228</v>
      </c>
      <c r="F420" t="s">
        <v>1267</v>
      </c>
      <c r="G420" t="str">
        <f t="shared" si="6"/>
        <v>new HoloCard("Mareep", Pokedex.Mareep, HoloRarity.HGSS_REVERSE_MIRROR_HOLO, Types.Lightning, Sets.Call_of_Legends, 63),</v>
      </c>
    </row>
    <row r="421" spans="1:7" x14ac:dyDescent="0.3">
      <c r="A421">
        <v>64</v>
      </c>
      <c r="B421" t="s">
        <v>394</v>
      </c>
      <c r="C421" t="s">
        <v>394</v>
      </c>
      <c r="D421" t="s">
        <v>143</v>
      </c>
      <c r="E421" t="s">
        <v>1228</v>
      </c>
      <c r="F421" t="s">
        <v>1267</v>
      </c>
      <c r="G421" t="str">
        <f t="shared" si="6"/>
        <v>new HoloCard("Mawile", Pokedex.Mawile, HoloRarity.HGSS_REVERSE_MIRROR_HOLO, Types.Metal, Sets.Call_of_Legends, 64),</v>
      </c>
    </row>
    <row r="422" spans="1:7" x14ac:dyDescent="0.3">
      <c r="A422">
        <v>65</v>
      </c>
      <c r="B422" t="s">
        <v>307</v>
      </c>
      <c r="C422" t="s">
        <v>307</v>
      </c>
      <c r="D422" t="s">
        <v>1</v>
      </c>
      <c r="E422" t="s">
        <v>1228</v>
      </c>
      <c r="F422" t="s">
        <v>1267</v>
      </c>
      <c r="G422" t="str">
        <f t="shared" si="6"/>
        <v>new HoloCard("Misdreavus", Pokedex.Misdreavus, HoloRarity.HGSS_REVERSE_MIRROR_HOLO, Types.Psychic, Sets.Call_of_Legends, 65),</v>
      </c>
    </row>
    <row r="423" spans="1:7" x14ac:dyDescent="0.3">
      <c r="A423">
        <v>66</v>
      </c>
      <c r="B423" t="s">
        <v>261</v>
      </c>
      <c r="C423" t="s">
        <v>261</v>
      </c>
      <c r="D423" t="s">
        <v>18</v>
      </c>
      <c r="E423" t="s">
        <v>1228</v>
      </c>
      <c r="F423" t="s">
        <v>1267</v>
      </c>
      <c r="G423" t="str">
        <f t="shared" si="6"/>
        <v>new HoloCard("Phanpy", Pokedex.Phanpy, HoloRarity.HGSS_REVERSE_MIRROR_HOLO, Types.Fighting, Sets.Call_of_Legends, 66),</v>
      </c>
    </row>
    <row r="424" spans="1:7" x14ac:dyDescent="0.3">
      <c r="A424">
        <v>67</v>
      </c>
      <c r="B424" t="s">
        <v>91</v>
      </c>
      <c r="C424" t="s">
        <v>91</v>
      </c>
      <c r="D424" t="s">
        <v>8</v>
      </c>
      <c r="E424" t="s">
        <v>1228</v>
      </c>
      <c r="F424" t="s">
        <v>1267</v>
      </c>
      <c r="G424" t="str">
        <f t="shared" si="6"/>
        <v>new HoloCard("Pidgey", Pokedex.Pidgey, HoloRarity.HGSS_REVERSE_MIRROR_HOLO, Types.Colorless, Sets.Call_of_Legends, 67),</v>
      </c>
    </row>
    <row r="425" spans="1:7" x14ac:dyDescent="0.3">
      <c r="A425">
        <v>68</v>
      </c>
      <c r="B425" t="s">
        <v>329</v>
      </c>
      <c r="C425" t="s">
        <v>329</v>
      </c>
      <c r="D425" t="s">
        <v>22</v>
      </c>
      <c r="E425" t="s">
        <v>1228</v>
      </c>
      <c r="F425" t="s">
        <v>1267</v>
      </c>
      <c r="G425" t="str">
        <f t="shared" si="6"/>
        <v>new HoloCard("Pineco", Pokedex.Pineco, HoloRarity.HGSS_REVERSE_MIRROR_HOLO, Types.Grass, Sets.Call_of_Legends, 68),</v>
      </c>
    </row>
    <row r="426" spans="1:7" x14ac:dyDescent="0.3">
      <c r="A426">
        <v>69</v>
      </c>
      <c r="B426" t="s">
        <v>662</v>
      </c>
      <c r="C426" t="s">
        <v>662</v>
      </c>
      <c r="D426" t="s">
        <v>3</v>
      </c>
      <c r="E426" t="s">
        <v>1228</v>
      </c>
      <c r="F426" t="s">
        <v>1267</v>
      </c>
      <c r="G426" t="str">
        <f t="shared" si="6"/>
        <v>new HoloCard("Relicanth", Pokedex.Relicanth, HoloRarity.HGSS_REVERSE_MIRROR_HOLO, Types.Water, Sets.Call_of_Legends, 69),</v>
      </c>
    </row>
    <row r="427" spans="1:7" x14ac:dyDescent="0.3">
      <c r="A427">
        <v>70</v>
      </c>
      <c r="B427" t="s">
        <v>99</v>
      </c>
      <c r="C427" t="s">
        <v>99</v>
      </c>
      <c r="D427" t="s">
        <v>3</v>
      </c>
      <c r="E427" t="s">
        <v>1228</v>
      </c>
      <c r="F427" t="s">
        <v>1267</v>
      </c>
      <c r="G427" t="str">
        <f t="shared" si="6"/>
        <v>new HoloCard("Slowpoke", Pokedex.Slowpoke, HoloRarity.HGSS_REVERSE_MIRROR_HOLO, Types.Water, Sets.Call_of_Legends, 70),</v>
      </c>
    </row>
    <row r="428" spans="1:7" x14ac:dyDescent="0.3">
      <c r="A428">
        <v>71</v>
      </c>
      <c r="B428" t="s">
        <v>332</v>
      </c>
      <c r="C428" t="s">
        <v>332</v>
      </c>
      <c r="D428" t="s">
        <v>8</v>
      </c>
      <c r="E428" t="s">
        <v>1228</v>
      </c>
      <c r="F428" t="s">
        <v>1267</v>
      </c>
      <c r="G428" t="str">
        <f t="shared" si="6"/>
        <v>new HoloCard("Snubbull", Pokedex.Snubbull, HoloRarity.HGSS_REVERSE_MIRROR_HOLO, Types.Colorless, Sets.Call_of_Legends, 71),</v>
      </c>
    </row>
    <row r="429" spans="1:7" x14ac:dyDescent="0.3">
      <c r="A429">
        <v>72</v>
      </c>
      <c r="B429" t="s">
        <v>268</v>
      </c>
      <c r="C429" t="s">
        <v>268</v>
      </c>
      <c r="D429" t="s">
        <v>22</v>
      </c>
      <c r="E429" t="s">
        <v>1228</v>
      </c>
      <c r="F429" t="s">
        <v>1267</v>
      </c>
      <c r="G429" t="str">
        <f t="shared" si="6"/>
        <v>new HoloCard("Tangela", Pokedex.Tangela, HoloRarity.HGSS_REVERSE_MIRROR_HOLO, Types.Grass, Sets.Call_of_Legends, 72),</v>
      </c>
    </row>
    <row r="430" spans="1:7" x14ac:dyDescent="0.3">
      <c r="A430">
        <v>73</v>
      </c>
      <c r="B430" t="s">
        <v>338</v>
      </c>
      <c r="C430" t="s">
        <v>338</v>
      </c>
      <c r="D430" t="s">
        <v>8</v>
      </c>
      <c r="E430" t="s">
        <v>1228</v>
      </c>
      <c r="F430" t="s">
        <v>1267</v>
      </c>
      <c r="G430" t="str">
        <f t="shared" si="6"/>
        <v>new HoloCard("Teddiursa", Pokedex.Teddiursa, HoloRarity.HGSS_REVERSE_MIRROR_HOLO, Types.Colorless, Sets.Call_of_Legends, 73),</v>
      </c>
    </row>
    <row r="431" spans="1:7" x14ac:dyDescent="0.3">
      <c r="A431">
        <v>74</v>
      </c>
      <c r="B431" t="s">
        <v>209</v>
      </c>
      <c r="C431" t="s">
        <v>209</v>
      </c>
      <c r="D431" t="s">
        <v>3</v>
      </c>
      <c r="E431" t="s">
        <v>1228</v>
      </c>
      <c r="F431" t="s">
        <v>1267</v>
      </c>
      <c r="G431" t="str">
        <f t="shared" si="6"/>
        <v>new HoloCard("Totodile", Pokedex.Totodile, HoloRarity.HGSS_REVERSE_MIRROR_HOLO, Types.Water, Sets.Call_of_Legends, 74),</v>
      </c>
    </row>
    <row r="432" spans="1:7" x14ac:dyDescent="0.3">
      <c r="A432">
        <v>75</v>
      </c>
      <c r="B432" t="s">
        <v>104</v>
      </c>
      <c r="C432" t="s">
        <v>104</v>
      </c>
      <c r="D432" t="s">
        <v>5</v>
      </c>
      <c r="E432" t="s">
        <v>1228</v>
      </c>
      <c r="F432" t="s">
        <v>1267</v>
      </c>
      <c r="G432" t="str">
        <f t="shared" si="6"/>
        <v>new HoloCard("Vulpix", Pokedex.Vulpix, HoloRarity.HGSS_REVERSE_MIRROR_HOLO, Types.Fire, Sets.Call_of_Legends, 75),</v>
      </c>
    </row>
    <row r="433" spans="1:7" x14ac:dyDescent="0.3">
      <c r="A433">
        <v>76</v>
      </c>
      <c r="B433" t="s">
        <v>1246</v>
      </c>
      <c r="C433" t="s">
        <v>127</v>
      </c>
      <c r="D433" t="s">
        <v>232</v>
      </c>
      <c r="E433" t="s">
        <v>1228</v>
      </c>
      <c r="F433" t="s">
        <v>1267</v>
      </c>
      <c r="G433" t="str">
        <f t="shared" si="6"/>
        <v>new HoloCard("Cheerleader's Cheer", Pokedex.NVT, HoloRarity.HGSS_REVERSE_MIRROR_HOLO, Types.Supporter, Sets.Call_of_Legends, 76),</v>
      </c>
    </row>
    <row r="434" spans="1:7" x14ac:dyDescent="0.3">
      <c r="A434">
        <v>77</v>
      </c>
      <c r="B434" t="s">
        <v>211</v>
      </c>
      <c r="C434" t="s">
        <v>127</v>
      </c>
      <c r="D434" t="s">
        <v>232</v>
      </c>
      <c r="E434" t="s">
        <v>1228</v>
      </c>
      <c r="F434" t="s">
        <v>1267</v>
      </c>
      <c r="G434" t="str">
        <f t="shared" si="6"/>
        <v>new HoloCard("Copycat", Pokedex.NVT, HoloRarity.HGSS_REVERSE_MIRROR_HOLO, Types.Supporter, Sets.Call_of_Legends, 77),</v>
      </c>
    </row>
    <row r="435" spans="1:7" x14ac:dyDescent="0.3">
      <c r="A435">
        <v>78</v>
      </c>
      <c r="B435" t="s">
        <v>212</v>
      </c>
      <c r="C435" t="s">
        <v>127</v>
      </c>
      <c r="D435" t="s">
        <v>129</v>
      </c>
      <c r="E435" t="s">
        <v>1228</v>
      </c>
      <c r="F435" t="s">
        <v>1267</v>
      </c>
      <c r="G435" t="str">
        <f t="shared" si="6"/>
        <v>new HoloCard("Dual Ball", Pokedex.NVT, HoloRarity.HGSS_REVERSE_MIRROR_HOLO, Types.Item, Sets.Call_of_Legends, 78),</v>
      </c>
    </row>
    <row r="436" spans="1:7" x14ac:dyDescent="0.3">
      <c r="A436">
        <v>79</v>
      </c>
      <c r="B436" t="s">
        <v>1251</v>
      </c>
      <c r="C436" t="s">
        <v>127</v>
      </c>
      <c r="D436" t="s">
        <v>232</v>
      </c>
      <c r="E436" t="s">
        <v>1228</v>
      </c>
      <c r="F436" t="s">
        <v>1267</v>
      </c>
      <c r="G436" t="str">
        <f t="shared" si="6"/>
        <v>new HoloCard("Interviewer's Questions", Pokedex.NVT, HoloRarity.HGSS_REVERSE_MIRROR_HOLO, Types.Supporter, Sets.Call_of_Legends, 79),</v>
      </c>
    </row>
    <row r="437" spans="1:7" x14ac:dyDescent="0.3">
      <c r="A437">
        <v>80</v>
      </c>
      <c r="B437" t="s">
        <v>1264</v>
      </c>
      <c r="C437" t="s">
        <v>127</v>
      </c>
      <c r="D437" t="s">
        <v>129</v>
      </c>
      <c r="E437" t="s">
        <v>1228</v>
      </c>
      <c r="F437" t="s">
        <v>1267</v>
      </c>
      <c r="G437" t="str">
        <f t="shared" si="6"/>
        <v>new HoloCard("Lost Remover", Pokedex.NVT, HoloRarity.HGSS_REVERSE_MIRROR_HOLO, Types.Item, Sets.Call_of_Legends, 80),</v>
      </c>
    </row>
    <row r="438" spans="1:7" x14ac:dyDescent="0.3">
      <c r="A438">
        <v>81</v>
      </c>
      <c r="B438" t="s">
        <v>1265</v>
      </c>
      <c r="C438" t="s">
        <v>127</v>
      </c>
      <c r="D438" t="s">
        <v>299</v>
      </c>
      <c r="E438" t="s">
        <v>1228</v>
      </c>
      <c r="F438" t="s">
        <v>1267</v>
      </c>
      <c r="G438" t="str">
        <f t="shared" si="6"/>
        <v>new HoloCard("Lost World", Pokedex.NVT, HoloRarity.HGSS_REVERSE_MIRROR_HOLO, Types.Stadium, Sets.Call_of_Legends, 81),</v>
      </c>
    </row>
    <row r="439" spans="1:7" x14ac:dyDescent="0.3">
      <c r="A439">
        <v>82</v>
      </c>
      <c r="B439" t="s">
        <v>221</v>
      </c>
      <c r="C439" t="s">
        <v>127</v>
      </c>
      <c r="D439" t="s">
        <v>232</v>
      </c>
      <c r="E439" t="s">
        <v>1228</v>
      </c>
      <c r="F439" t="s">
        <v>1267</v>
      </c>
      <c r="G439" t="str">
        <f t="shared" si="6"/>
        <v>new HoloCard("Professor Elm's Training Method", Pokedex.NVT, HoloRarity.HGSS_REVERSE_MIRROR_HOLO, Types.Supporter, Sets.Call_of_Legends, 82),</v>
      </c>
    </row>
    <row r="440" spans="1:7" x14ac:dyDescent="0.3">
      <c r="A440">
        <v>83</v>
      </c>
      <c r="B440" t="s">
        <v>1232</v>
      </c>
      <c r="C440" t="s">
        <v>127</v>
      </c>
      <c r="D440" t="s">
        <v>232</v>
      </c>
      <c r="E440" t="s">
        <v>1228</v>
      </c>
      <c r="F440" t="s">
        <v>1267</v>
      </c>
      <c r="G440" t="str">
        <f t="shared" si="6"/>
        <v>new HoloCard("Professor Oak's New Theory", Pokedex.NVT, HoloRarity.HGSS_REVERSE_MIRROR_HOLO, Types.Supporter, Sets.Call_of_Legends, 83),</v>
      </c>
    </row>
    <row r="441" spans="1:7" x14ac:dyDescent="0.3">
      <c r="A441">
        <v>84</v>
      </c>
      <c r="B441" t="s">
        <v>1266</v>
      </c>
      <c r="C441" t="s">
        <v>127</v>
      </c>
      <c r="D441" t="s">
        <v>129</v>
      </c>
      <c r="E441" t="s">
        <v>1228</v>
      </c>
      <c r="F441" t="s">
        <v>1267</v>
      </c>
      <c r="G441" t="str">
        <f t="shared" si="6"/>
        <v>new HoloCard("Research Record", Pokedex.NVT, HoloRarity.HGSS_REVERSE_MIRROR_HOLO, Types.Item, Sets.Call_of_Legends, 84),</v>
      </c>
    </row>
    <row r="442" spans="1:7" x14ac:dyDescent="0.3">
      <c r="A442">
        <v>85</v>
      </c>
      <c r="B442" t="s">
        <v>1259</v>
      </c>
      <c r="C442" t="s">
        <v>127</v>
      </c>
      <c r="D442" t="s">
        <v>232</v>
      </c>
      <c r="E442" t="s">
        <v>1228</v>
      </c>
      <c r="F442" t="s">
        <v>1267</v>
      </c>
      <c r="G442" t="str">
        <f t="shared" si="6"/>
        <v>new HoloCard("Sage's Training", Pokedex.NVT, HoloRarity.HGSS_REVERSE_MIRROR_HOLO, Types.Supporter, Sets.Call_of_Legends, 85),</v>
      </c>
    </row>
    <row r="443" spans="1:7" x14ac:dyDescent="0.3">
      <c r="A443">
        <v>86</v>
      </c>
      <c r="B443" t="s">
        <v>230</v>
      </c>
      <c r="C443" t="s">
        <v>127</v>
      </c>
      <c r="D443" t="s">
        <v>128</v>
      </c>
      <c r="E443" t="s">
        <v>1228</v>
      </c>
      <c r="F443" t="s">
        <v>1267</v>
      </c>
      <c r="G443" t="str">
        <f t="shared" si="6"/>
        <v>new HoloCard("Darkness Energy", Pokedex.NVT, HoloRarity.HGSS_REVERSE_MIRROR_HOLO, Types.Special_Energy, Sets.Call_of_Legends, 86),</v>
      </c>
    </row>
    <row r="444" spans="1:7" x14ac:dyDescent="0.3">
      <c r="A444">
        <v>87</v>
      </c>
      <c r="B444" t="s">
        <v>231</v>
      </c>
      <c r="C444" t="s">
        <v>127</v>
      </c>
      <c r="D444" t="s">
        <v>128</v>
      </c>
      <c r="E444" t="s">
        <v>1228</v>
      </c>
      <c r="F444" t="s">
        <v>1267</v>
      </c>
      <c r="G444" t="str">
        <f t="shared" si="6"/>
        <v>new HoloCard("Metal Energy", Pokedex.NVT, HoloRarity.HGSS_REVERSE_MIRROR_HOLO, Types.Special_Energy, Sets.Call_of_Legends, 87),</v>
      </c>
    </row>
    <row r="445" spans="1:7" x14ac:dyDescent="0.3">
      <c r="A445">
        <v>88</v>
      </c>
      <c r="B445" t="s">
        <v>563</v>
      </c>
      <c r="C445" t="s">
        <v>127</v>
      </c>
      <c r="D445" t="s">
        <v>570</v>
      </c>
      <c r="E445" t="s">
        <v>1228</v>
      </c>
      <c r="F445" t="s">
        <v>1268</v>
      </c>
      <c r="G445" t="str">
        <f t="shared" si="6"/>
        <v>new HoloCard("Grass Energy", Pokedex.NVT, HoloRarity.HGSS_MIRROR_HOLO_ENERGY_COL, Types.Basic_Grass_Energy, Sets.Call_of_Legends, 88),</v>
      </c>
    </row>
    <row r="446" spans="1:7" x14ac:dyDescent="0.3">
      <c r="A446">
        <v>89</v>
      </c>
      <c r="B446" t="s">
        <v>567</v>
      </c>
      <c r="C446" t="s">
        <v>127</v>
      </c>
      <c r="D446" t="s">
        <v>574</v>
      </c>
      <c r="E446" t="s">
        <v>1228</v>
      </c>
      <c r="F446" t="s">
        <v>1268</v>
      </c>
      <c r="G446" t="str">
        <f t="shared" si="6"/>
        <v>new HoloCard("Fire Energy", Pokedex.NVT, HoloRarity.HGSS_MIRROR_HOLO_ENERGY_COL, Types.Basic_Fire_Energy, Sets.Call_of_Legends, 89),</v>
      </c>
    </row>
    <row r="447" spans="1:7" x14ac:dyDescent="0.3">
      <c r="A447">
        <v>90</v>
      </c>
      <c r="B447" t="s">
        <v>565</v>
      </c>
      <c r="C447" t="s">
        <v>127</v>
      </c>
      <c r="D447" t="s">
        <v>572</v>
      </c>
      <c r="E447" t="s">
        <v>1228</v>
      </c>
      <c r="F447" t="s">
        <v>1268</v>
      </c>
      <c r="G447" t="str">
        <f t="shared" si="6"/>
        <v>new HoloCard("Water Energy", Pokedex.NVT, HoloRarity.HGSS_MIRROR_HOLO_ENERGY_COL, Types.Basic_Water_Energy, Sets.Call_of_Legends, 90),</v>
      </c>
    </row>
    <row r="448" spans="1:7" x14ac:dyDescent="0.3">
      <c r="A448">
        <v>91</v>
      </c>
      <c r="B448" t="s">
        <v>568</v>
      </c>
      <c r="C448" t="s">
        <v>127</v>
      </c>
      <c r="D448" t="s">
        <v>575</v>
      </c>
      <c r="E448" t="s">
        <v>1228</v>
      </c>
      <c r="F448" t="s">
        <v>1268</v>
      </c>
      <c r="G448" t="str">
        <f t="shared" si="6"/>
        <v>new HoloCard("Lightning Energy", Pokedex.NVT, HoloRarity.HGSS_MIRROR_HOLO_ENERGY_COL, Types.Basic_Lightning_Energy, Sets.Call_of_Legends, 91),</v>
      </c>
    </row>
    <row r="449" spans="1:7" x14ac:dyDescent="0.3">
      <c r="A449">
        <v>92</v>
      </c>
      <c r="B449" t="s">
        <v>566</v>
      </c>
      <c r="C449" t="s">
        <v>127</v>
      </c>
      <c r="D449" t="s">
        <v>573</v>
      </c>
      <c r="E449" t="s">
        <v>1228</v>
      </c>
      <c r="F449" t="s">
        <v>1268</v>
      </c>
      <c r="G449" t="str">
        <f t="shared" ref="G449:G452" si="7">"new HoloCard(""" &amp; B449 &amp; """, Pokedex." &amp; C449 &amp; ", HoloRarity." &amp; F449 &amp; ", Types." &amp; D449 &amp; ", Sets." &amp; E449 &amp; ", " &amp; A449 &amp; "),"</f>
        <v>new HoloCard("Psychic Energy", Pokedex.NVT, HoloRarity.HGSS_MIRROR_HOLO_ENERGY_COL, Types.Basic_Psychic_Energy, Sets.Call_of_Legends, 92),</v>
      </c>
    </row>
    <row r="450" spans="1:7" x14ac:dyDescent="0.3">
      <c r="A450">
        <v>93</v>
      </c>
      <c r="B450" t="s">
        <v>564</v>
      </c>
      <c r="C450" t="s">
        <v>127</v>
      </c>
      <c r="D450" t="s">
        <v>571</v>
      </c>
      <c r="E450" t="s">
        <v>1228</v>
      </c>
      <c r="F450" t="s">
        <v>1268</v>
      </c>
      <c r="G450" t="str">
        <f t="shared" si="7"/>
        <v>new HoloCard("Fighting Energy", Pokedex.NVT, HoloRarity.HGSS_MIRROR_HOLO_ENERGY_COL, Types.Basic_Fighting_Energy, Sets.Call_of_Legends, 93),</v>
      </c>
    </row>
    <row r="451" spans="1:7" x14ac:dyDescent="0.3">
      <c r="A451">
        <v>94</v>
      </c>
      <c r="B451" t="s">
        <v>230</v>
      </c>
      <c r="C451" t="s">
        <v>127</v>
      </c>
      <c r="D451" t="s">
        <v>1240</v>
      </c>
      <c r="E451" t="s">
        <v>1228</v>
      </c>
      <c r="F451" t="s">
        <v>1268</v>
      </c>
      <c r="G451" t="str">
        <f t="shared" si="7"/>
        <v>new HoloCard("Darkness Energy", Pokedex.NVT, HoloRarity.HGSS_MIRROR_HOLO_ENERGY_COL, Types.Basic_Darkness_Energy, Sets.Call_of_Legends, 94),</v>
      </c>
    </row>
    <row r="452" spans="1:7" x14ac:dyDescent="0.3">
      <c r="A452">
        <v>95</v>
      </c>
      <c r="B452" t="s">
        <v>231</v>
      </c>
      <c r="C452" t="s">
        <v>127</v>
      </c>
      <c r="D452" t="s">
        <v>1241</v>
      </c>
      <c r="E452" t="s">
        <v>1228</v>
      </c>
      <c r="F452" t="s">
        <v>1268</v>
      </c>
      <c r="G452" t="str">
        <f t="shared" si="7"/>
        <v>new HoloCard("Metal Energy", Pokedex.NVT, HoloRarity.HGSS_MIRROR_HOLO_ENERGY_COL, Types.Basic_Metal_Energy, Sets.Call_of_Legends, 95),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6B29F-65CD-4742-934E-F73FC6B405B6}">
  <dimension ref="A1:G172"/>
  <sheetViews>
    <sheetView workbookViewId="0"/>
  </sheetViews>
  <sheetFormatPr defaultRowHeight="14.4" x14ac:dyDescent="0.3"/>
  <sheetData>
    <row r="1" spans="1:7" x14ac:dyDescent="0.3">
      <c r="A1">
        <v>5</v>
      </c>
      <c r="B1" t="s">
        <v>1271</v>
      </c>
      <c r="C1" t="s">
        <v>1271</v>
      </c>
      <c r="D1" t="s">
        <v>22</v>
      </c>
      <c r="E1" t="s">
        <v>1493</v>
      </c>
      <c r="F1" t="s">
        <v>1505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HoloCard("Serperior", Pokedex.Serperior, HoloRarity.BWXY_TINSEL_HOLO, Types.Grass, Sets.Black_White, 5),</v>
      </c>
    </row>
    <row r="2" spans="1:7" x14ac:dyDescent="0.3">
      <c r="A2">
        <v>6</v>
      </c>
      <c r="B2" t="s">
        <v>1271</v>
      </c>
      <c r="C2" t="s">
        <v>1271</v>
      </c>
      <c r="D2" t="s">
        <v>22</v>
      </c>
      <c r="E2" t="s">
        <v>1493</v>
      </c>
      <c r="F2" t="s">
        <v>1505</v>
      </c>
      <c r="G2" t="str">
        <f t="shared" si="0"/>
        <v>new HoloCard("Serperior", Pokedex.Serperior, HoloRarity.BWXY_TINSEL_HOLO, Types.Grass, Sets.Black_White, 6),</v>
      </c>
    </row>
    <row r="3" spans="1:7" x14ac:dyDescent="0.3">
      <c r="A3">
        <v>19</v>
      </c>
      <c r="B3" t="s">
        <v>1281</v>
      </c>
      <c r="C3" t="s">
        <v>1281</v>
      </c>
      <c r="D3" t="s">
        <v>5</v>
      </c>
      <c r="E3" t="s">
        <v>1493</v>
      </c>
      <c r="F3" t="s">
        <v>1505</v>
      </c>
      <c r="G3" t="str">
        <f t="shared" si="0"/>
        <v>new HoloCard("Emboar", Pokedex.Emboar, HoloRarity.BWXY_TINSEL_HOLO, Types.Fire, Sets.Black_White, 19),</v>
      </c>
    </row>
    <row r="4" spans="1:7" x14ac:dyDescent="0.3">
      <c r="A4">
        <v>20</v>
      </c>
      <c r="B4" t="s">
        <v>1281</v>
      </c>
      <c r="C4" t="s">
        <v>1281</v>
      </c>
      <c r="D4" t="s">
        <v>5</v>
      </c>
      <c r="E4" t="s">
        <v>1493</v>
      </c>
      <c r="F4" t="s">
        <v>1505</v>
      </c>
      <c r="G4" t="str">
        <f t="shared" si="0"/>
        <v>new HoloCard("Emboar", Pokedex.Emboar, HoloRarity.BWXY_TINSEL_HOLO, Types.Fire, Sets.Black_White, 20),</v>
      </c>
    </row>
    <row r="5" spans="1:7" x14ac:dyDescent="0.3">
      <c r="A5">
        <v>26</v>
      </c>
      <c r="B5" t="s">
        <v>1286</v>
      </c>
      <c r="C5" t="s">
        <v>1286</v>
      </c>
      <c r="D5" t="s">
        <v>5</v>
      </c>
      <c r="E5" t="s">
        <v>1493</v>
      </c>
      <c r="F5" t="s">
        <v>1505</v>
      </c>
      <c r="G5" t="str">
        <f t="shared" si="0"/>
        <v>new HoloCard("Reshiram", Pokedex.Reshiram, HoloRarity.BWXY_TINSEL_HOLO, Types.Fire, Sets.Black_White, 26),</v>
      </c>
    </row>
    <row r="6" spans="1:7" x14ac:dyDescent="0.3">
      <c r="A6">
        <v>31</v>
      </c>
      <c r="B6" t="s">
        <v>1289</v>
      </c>
      <c r="C6" t="s">
        <v>1289</v>
      </c>
      <c r="D6" t="s">
        <v>3</v>
      </c>
      <c r="E6" t="s">
        <v>1493</v>
      </c>
      <c r="F6" t="s">
        <v>1505</v>
      </c>
      <c r="G6" t="str">
        <f t="shared" si="0"/>
        <v>new HoloCard("Samurott", Pokedex.Samurott, HoloRarity.BWXY_TINSEL_HOLO, Types.Water, Sets.Black_White, 31),</v>
      </c>
    </row>
    <row r="7" spans="1:7" x14ac:dyDescent="0.3">
      <c r="A7">
        <v>32</v>
      </c>
      <c r="B7" t="s">
        <v>1289</v>
      </c>
      <c r="C7" t="s">
        <v>1289</v>
      </c>
      <c r="D7" t="s">
        <v>3</v>
      </c>
      <c r="E7" t="s">
        <v>1493</v>
      </c>
      <c r="F7" t="s">
        <v>1505</v>
      </c>
      <c r="G7" t="str">
        <f t="shared" si="0"/>
        <v>new HoloCard("Samurott", Pokedex.Samurott, HoloRarity.BWXY_TINSEL_HOLO, Types.Water, Sets.Black_White, 32),</v>
      </c>
    </row>
    <row r="8" spans="1:7" x14ac:dyDescent="0.3">
      <c r="A8">
        <v>47</v>
      </c>
      <c r="B8" t="s">
        <v>1300</v>
      </c>
      <c r="C8" t="s">
        <v>1300</v>
      </c>
      <c r="D8" t="s">
        <v>11</v>
      </c>
      <c r="E8" t="s">
        <v>1493</v>
      </c>
      <c r="F8" t="s">
        <v>1505</v>
      </c>
      <c r="G8" t="str">
        <f t="shared" si="0"/>
        <v>new HoloCard("Zekrom", Pokedex.Zekrom, HoloRarity.BWXY_TINSEL_HOLO, Types.Lightning, Sets.Black_White, 47),</v>
      </c>
    </row>
    <row r="9" spans="1:7" x14ac:dyDescent="0.3">
      <c r="A9">
        <v>57</v>
      </c>
      <c r="B9" t="s">
        <v>1310</v>
      </c>
      <c r="C9" t="s">
        <v>1310</v>
      </c>
      <c r="D9" t="s">
        <v>1</v>
      </c>
      <c r="E9" t="s">
        <v>1493</v>
      </c>
      <c r="F9" t="s">
        <v>1505</v>
      </c>
      <c r="G9" t="str">
        <f t="shared" si="0"/>
        <v>new HoloCard("Reuniclus", Pokedex.Reuniclus, HoloRarity.BWXY_TINSEL_HOLO, Types.Psychic, Sets.Black_White, 57),</v>
      </c>
    </row>
    <row r="10" spans="1:7" x14ac:dyDescent="0.3">
      <c r="A10">
        <v>65</v>
      </c>
      <c r="B10" t="s">
        <v>1317</v>
      </c>
      <c r="C10" t="s">
        <v>1317</v>
      </c>
      <c r="D10" t="s">
        <v>18</v>
      </c>
      <c r="E10" t="s">
        <v>1493</v>
      </c>
      <c r="F10" t="s">
        <v>1505</v>
      </c>
      <c r="G10" t="str">
        <f t="shared" si="0"/>
        <v>new HoloCard("Krookodile", Pokedex.Krookodile, HoloRarity.BWXY_TINSEL_HOLO, Types.Fighting, Sets.Black_White, 65),</v>
      </c>
    </row>
    <row r="11" spans="1:7" x14ac:dyDescent="0.3">
      <c r="A11">
        <v>71</v>
      </c>
      <c r="B11" t="s">
        <v>1323</v>
      </c>
      <c r="C11" t="s">
        <v>1323</v>
      </c>
      <c r="D11" t="s">
        <v>146</v>
      </c>
      <c r="E11" t="s">
        <v>1493</v>
      </c>
      <c r="F11" t="s">
        <v>1505</v>
      </c>
      <c r="G11" t="str">
        <f t="shared" si="0"/>
        <v>new HoloCard("Zoroark", Pokedex.Zoroark, HoloRarity.BWXY_TINSEL_HOLO, Types.Darkness, Sets.Black_White, 71),</v>
      </c>
    </row>
    <row r="12" spans="1:7" x14ac:dyDescent="0.3">
      <c r="A12">
        <v>76</v>
      </c>
      <c r="B12" t="s">
        <v>1328</v>
      </c>
      <c r="C12" t="s">
        <v>1328</v>
      </c>
      <c r="D12" t="s">
        <v>143</v>
      </c>
      <c r="E12" t="s">
        <v>1493</v>
      </c>
      <c r="F12" t="s">
        <v>1505</v>
      </c>
      <c r="G12" t="str">
        <f t="shared" si="0"/>
        <v>new HoloCard("Klinklang", Pokedex.Klinklang, HoloRarity.BWXY_TINSEL_HOLO, Types.Metal, Sets.Black_White, 76),</v>
      </c>
    </row>
    <row r="13" spans="1:7" x14ac:dyDescent="0.3">
      <c r="A13">
        <v>17</v>
      </c>
      <c r="B13" t="s">
        <v>1350</v>
      </c>
      <c r="C13" t="s">
        <v>1350</v>
      </c>
      <c r="D13" t="s">
        <v>22</v>
      </c>
      <c r="E13" t="s">
        <v>1494</v>
      </c>
      <c r="F13" t="s">
        <v>1505</v>
      </c>
      <c r="G13" t="str">
        <f t="shared" si="0"/>
        <v>new HoloCard("Virizion", Pokedex.Virizion, HoloRarity.BWXY_TINSEL_HOLO, Types.Grass, Sets.Emerging_Powers, 17),</v>
      </c>
    </row>
    <row r="14" spans="1:7" x14ac:dyDescent="0.3">
      <c r="A14">
        <v>30</v>
      </c>
      <c r="B14" t="s">
        <v>1352</v>
      </c>
      <c r="C14" t="s">
        <v>1352</v>
      </c>
      <c r="D14" t="s">
        <v>3</v>
      </c>
      <c r="E14" t="s">
        <v>1494</v>
      </c>
      <c r="F14" t="s">
        <v>1505</v>
      </c>
      <c r="G14" t="str">
        <f t="shared" si="0"/>
        <v>new HoloCard("Beartic", Pokedex.Beartic, HoloRarity.BWXY_TINSEL_HOLO, Types.Water, Sets.Emerging_Powers, 30),</v>
      </c>
    </row>
    <row r="15" spans="1:7" x14ac:dyDescent="0.3">
      <c r="A15">
        <v>35</v>
      </c>
      <c r="B15" t="s">
        <v>1354</v>
      </c>
      <c r="C15" t="s">
        <v>1354</v>
      </c>
      <c r="D15" t="s">
        <v>11</v>
      </c>
      <c r="E15" t="s">
        <v>1494</v>
      </c>
      <c r="F15" t="s">
        <v>1505</v>
      </c>
      <c r="G15" t="str">
        <f t="shared" si="0"/>
        <v>new HoloCard("Thundurus", Pokedex.Thundurus, HoloRarity.BWXY_TINSEL_HOLO, Types.Lightning, Sets.Emerging_Powers, 35),</v>
      </c>
    </row>
    <row r="16" spans="1:7" x14ac:dyDescent="0.3">
      <c r="A16">
        <v>47</v>
      </c>
      <c r="B16" t="s">
        <v>1358</v>
      </c>
      <c r="C16" t="s">
        <v>1358</v>
      </c>
      <c r="D16" t="s">
        <v>1</v>
      </c>
      <c r="E16" t="s">
        <v>1494</v>
      </c>
      <c r="F16" t="s">
        <v>1505</v>
      </c>
      <c r="G16" t="str">
        <f t="shared" si="0"/>
        <v>new HoloCard("Gothitelle", Pokedex.Gothitelle, HoloRarity.BWXY_TINSEL_HOLO, Types.Psychic, Sets.Emerging_Powers, 47),</v>
      </c>
    </row>
    <row r="17" spans="1:7" x14ac:dyDescent="0.3">
      <c r="A17">
        <v>56</v>
      </c>
      <c r="B17" t="s">
        <v>1363</v>
      </c>
      <c r="C17" t="s">
        <v>1363</v>
      </c>
      <c r="D17" t="s">
        <v>18</v>
      </c>
      <c r="E17" t="s">
        <v>1494</v>
      </c>
      <c r="F17" t="s">
        <v>1505</v>
      </c>
      <c r="G17" t="str">
        <f t="shared" si="0"/>
        <v>new HoloCard("Excadrill", Pokedex.Excadrill, HoloRarity.BWXY_TINSEL_HOLO, Types.Fighting, Sets.Emerging_Powers, 56),</v>
      </c>
    </row>
    <row r="18" spans="1:7" x14ac:dyDescent="0.3">
      <c r="A18">
        <v>63</v>
      </c>
      <c r="B18" t="s">
        <v>1364</v>
      </c>
      <c r="C18" t="s">
        <v>1364</v>
      </c>
      <c r="D18" t="s">
        <v>18</v>
      </c>
      <c r="E18" t="s">
        <v>1494</v>
      </c>
      <c r="F18" t="s">
        <v>1505</v>
      </c>
      <c r="G18" t="str">
        <f t="shared" si="0"/>
        <v>new HoloCard("Terrakion", Pokedex.Terrakion, HoloRarity.BWXY_TINSEL_HOLO, Types.Fighting, Sets.Emerging_Powers, 63),</v>
      </c>
    </row>
    <row r="19" spans="1:7" x14ac:dyDescent="0.3">
      <c r="A19">
        <v>67</v>
      </c>
      <c r="B19" t="s">
        <v>1323</v>
      </c>
      <c r="C19" t="s">
        <v>1323</v>
      </c>
      <c r="D19" t="s">
        <v>146</v>
      </c>
      <c r="E19" t="s">
        <v>1494</v>
      </c>
      <c r="F19" t="s">
        <v>1505</v>
      </c>
      <c r="G19" t="str">
        <f t="shared" si="0"/>
        <v>new HoloCard("Zoroark", Pokedex.Zoroark, HoloRarity.BWXY_TINSEL_HOLO, Types.Darkness, Sets.Emerging_Powers, 67),</v>
      </c>
    </row>
    <row r="20" spans="1:7" x14ac:dyDescent="0.3">
      <c r="A20">
        <v>77</v>
      </c>
      <c r="B20" t="s">
        <v>1367</v>
      </c>
      <c r="C20" t="s">
        <v>1367</v>
      </c>
      <c r="D20" t="s">
        <v>143</v>
      </c>
      <c r="E20" t="s">
        <v>1494</v>
      </c>
      <c r="F20" t="s">
        <v>1505</v>
      </c>
      <c r="G20" t="str">
        <f t="shared" si="0"/>
        <v>new HoloCard("Cobalion", Pokedex.Cobalion, HoloRarity.BWXY_TINSEL_HOLO, Types.Metal, Sets.Emerging_Powers, 77),</v>
      </c>
    </row>
    <row r="21" spans="1:7" x14ac:dyDescent="0.3">
      <c r="A21">
        <v>88</v>
      </c>
      <c r="B21" t="s">
        <v>1369</v>
      </c>
      <c r="C21" t="s">
        <v>1369</v>
      </c>
      <c r="D21" t="s">
        <v>8</v>
      </c>
      <c r="E21" t="s">
        <v>1494</v>
      </c>
      <c r="F21" t="s">
        <v>1505</v>
      </c>
      <c r="G21" t="str">
        <f t="shared" si="0"/>
        <v>new HoloCard("Braviary", Pokedex.Braviary, HoloRarity.BWXY_TINSEL_HOLO, Types.Colorless, Sets.Emerging_Powers, 88),</v>
      </c>
    </row>
    <row r="22" spans="1:7" x14ac:dyDescent="0.3">
      <c r="A22">
        <v>89</v>
      </c>
      <c r="B22" t="s">
        <v>1370</v>
      </c>
      <c r="C22" t="s">
        <v>1370</v>
      </c>
      <c r="D22" t="s">
        <v>8</v>
      </c>
      <c r="E22" t="s">
        <v>1494</v>
      </c>
      <c r="F22" t="s">
        <v>1505</v>
      </c>
      <c r="G22" t="str">
        <f t="shared" si="0"/>
        <v>new HoloCard("Tornadus", Pokedex.Tornadus, HoloRarity.BWXY_TINSEL_HOLO, Types.Colorless, Sets.Emerging_Powers, 89),</v>
      </c>
    </row>
    <row r="23" spans="1:7" x14ac:dyDescent="0.3">
      <c r="A23">
        <v>3</v>
      </c>
      <c r="B23" t="s">
        <v>1347</v>
      </c>
      <c r="C23" t="s">
        <v>1347</v>
      </c>
      <c r="D23" t="s">
        <v>22</v>
      </c>
      <c r="E23" t="s">
        <v>1495</v>
      </c>
      <c r="F23" t="s">
        <v>1505</v>
      </c>
      <c r="G23" t="str">
        <f t="shared" si="0"/>
        <v>new HoloCard("Leavanny", Pokedex.Leavanny, HoloRarity.BWXY_TINSEL_HOLO, Types.Grass, Sets.Noble_Victories, 3),</v>
      </c>
    </row>
    <row r="24" spans="1:7" x14ac:dyDescent="0.3">
      <c r="A24">
        <v>13</v>
      </c>
      <c r="B24" t="s">
        <v>1350</v>
      </c>
      <c r="C24" t="s">
        <v>1350</v>
      </c>
      <c r="D24" t="s">
        <v>22</v>
      </c>
      <c r="E24" t="s">
        <v>1495</v>
      </c>
      <c r="F24" t="s">
        <v>1505</v>
      </c>
      <c r="G24" t="str">
        <f t="shared" si="0"/>
        <v>new HoloCard("Virizion", Pokedex.Virizion, HoloRarity.BWXY_TINSEL_HOLO, Types.Grass, Sets.Noble_Victories, 13),</v>
      </c>
    </row>
    <row r="25" spans="1:7" x14ac:dyDescent="0.3">
      <c r="A25">
        <v>14</v>
      </c>
      <c r="B25" t="s">
        <v>1384</v>
      </c>
      <c r="C25" t="s">
        <v>1384</v>
      </c>
      <c r="D25" t="s">
        <v>5</v>
      </c>
      <c r="E25" t="s">
        <v>1495</v>
      </c>
      <c r="F25" t="s">
        <v>1505</v>
      </c>
      <c r="G25" t="str">
        <f t="shared" si="0"/>
        <v>new HoloCard("Victini", Pokedex.Victini, HoloRarity.BWXY_TINSEL_HOLO, Types.Fire, Sets.Noble_Victories, 14),</v>
      </c>
    </row>
    <row r="26" spans="1:7" x14ac:dyDescent="0.3">
      <c r="A26">
        <v>15</v>
      </c>
      <c r="B26" t="s">
        <v>1384</v>
      </c>
      <c r="C26" t="s">
        <v>1384</v>
      </c>
      <c r="D26" t="s">
        <v>5</v>
      </c>
      <c r="E26" t="s">
        <v>1495</v>
      </c>
      <c r="F26" t="s">
        <v>1505</v>
      </c>
      <c r="G26" t="str">
        <f t="shared" si="0"/>
        <v>new HoloCard("Victini", Pokedex.Victini, HoloRarity.BWXY_TINSEL_HOLO, Types.Fire, Sets.Noble_Victories, 15),</v>
      </c>
    </row>
    <row r="27" spans="1:7" x14ac:dyDescent="0.3">
      <c r="A27">
        <v>34</v>
      </c>
      <c r="B27" t="s">
        <v>1399</v>
      </c>
      <c r="C27" t="s">
        <v>1399</v>
      </c>
      <c r="D27" t="s">
        <v>3</v>
      </c>
      <c r="E27" t="s">
        <v>1495</v>
      </c>
      <c r="F27" t="s">
        <v>1505</v>
      </c>
      <c r="G27" t="str">
        <f t="shared" si="0"/>
        <v>new HoloCard("Kyurem", Pokedex.Kyurem, HoloRarity.BWXY_TINSEL_HOLO, Types.Water, Sets.Noble_Victories, 34),</v>
      </c>
    </row>
    <row r="28" spans="1:7" x14ac:dyDescent="0.3">
      <c r="A28">
        <v>41</v>
      </c>
      <c r="B28" t="s">
        <v>1402</v>
      </c>
      <c r="C28" t="s">
        <v>1402</v>
      </c>
      <c r="D28" t="s">
        <v>11</v>
      </c>
      <c r="E28" t="s">
        <v>1495</v>
      </c>
      <c r="F28" t="s">
        <v>1505</v>
      </c>
      <c r="G28" t="str">
        <f t="shared" si="0"/>
        <v>new HoloCard("Eelektross", Pokedex.Eelektross, HoloRarity.BWXY_TINSEL_HOLO, Types.Lightning, Sets.Noble_Victories, 41),</v>
      </c>
    </row>
    <row r="29" spans="1:7" x14ac:dyDescent="0.3">
      <c r="A29">
        <v>64</v>
      </c>
      <c r="B29" t="s">
        <v>1413</v>
      </c>
      <c r="C29" t="s">
        <v>1413</v>
      </c>
      <c r="D29" t="s">
        <v>18</v>
      </c>
      <c r="E29" t="s">
        <v>1495</v>
      </c>
      <c r="F29" t="s">
        <v>1505</v>
      </c>
      <c r="G29" t="str">
        <f t="shared" si="0"/>
        <v>new HoloCard("Conkeldurr", Pokedex.Conkeldurr, HoloRarity.BWXY_TINSEL_HOLO, Types.Fighting, Sets.Noble_Victories, 64),</v>
      </c>
    </row>
    <row r="30" spans="1:7" x14ac:dyDescent="0.3">
      <c r="A30">
        <v>73</v>
      </c>
      <c r="B30" t="s">
        <v>1364</v>
      </c>
      <c r="C30" t="s">
        <v>1364</v>
      </c>
      <c r="D30" t="s">
        <v>18</v>
      </c>
      <c r="E30" t="s">
        <v>1495</v>
      </c>
      <c r="F30" t="s">
        <v>1505</v>
      </c>
      <c r="G30" t="str">
        <f t="shared" si="0"/>
        <v>new HoloCard("Terrakion", Pokedex.Terrakion, HoloRarity.BWXY_TINSEL_HOLO, Types.Fighting, Sets.Noble_Victories, 73),</v>
      </c>
    </row>
    <row r="31" spans="1:7" x14ac:dyDescent="0.3">
      <c r="A31">
        <v>74</v>
      </c>
      <c r="B31" t="s">
        <v>1420</v>
      </c>
      <c r="C31" t="s">
        <v>1420</v>
      </c>
      <c r="D31" t="s">
        <v>18</v>
      </c>
      <c r="E31" t="s">
        <v>1495</v>
      </c>
      <c r="F31" t="s">
        <v>1505</v>
      </c>
      <c r="G31" t="str">
        <f t="shared" si="0"/>
        <v>new HoloCard("Landorus", Pokedex.Landorus, HoloRarity.BWXY_TINSEL_HOLO, Types.Fighting, Sets.Noble_Victories, 74),</v>
      </c>
    </row>
    <row r="32" spans="1:7" x14ac:dyDescent="0.3">
      <c r="A32">
        <v>79</v>
      </c>
      <c r="B32" t="s">
        <v>1425</v>
      </c>
      <c r="C32" t="s">
        <v>1425</v>
      </c>
      <c r="D32" t="s">
        <v>146</v>
      </c>
      <c r="E32" t="s">
        <v>1495</v>
      </c>
      <c r="F32" t="s">
        <v>1505</v>
      </c>
      <c r="G32" t="str">
        <f t="shared" si="0"/>
        <v>new HoloCard("Hydreigon", Pokedex.Hydreigon, HoloRarity.BWXY_TINSEL_HOLO, Types.Darkness, Sets.Noble_Victories, 79),</v>
      </c>
    </row>
    <row r="33" spans="1:7" x14ac:dyDescent="0.3">
      <c r="A33">
        <v>82</v>
      </c>
      <c r="B33" t="s">
        <v>1422</v>
      </c>
      <c r="C33" t="s">
        <v>1422</v>
      </c>
      <c r="D33" t="s">
        <v>143</v>
      </c>
      <c r="E33" t="s">
        <v>1495</v>
      </c>
      <c r="F33" t="s">
        <v>1505</v>
      </c>
      <c r="G33" t="str">
        <f t="shared" si="0"/>
        <v>new HoloCard("Bisharp", Pokedex.Bisharp, HoloRarity.BWXY_TINSEL_HOLO, Types.Metal, Sets.Noble_Victories, 82),</v>
      </c>
    </row>
    <row r="34" spans="1:7" x14ac:dyDescent="0.3">
      <c r="A34">
        <v>84</v>
      </c>
      <c r="B34" t="s">
        <v>1367</v>
      </c>
      <c r="C34" t="s">
        <v>1367</v>
      </c>
      <c r="D34" t="s">
        <v>143</v>
      </c>
      <c r="E34" t="s">
        <v>1495</v>
      </c>
      <c r="F34" t="s">
        <v>1505</v>
      </c>
      <c r="G34" t="str">
        <f t="shared" si="0"/>
        <v>new HoloCard("Cobalion", Pokedex.Cobalion, HoloRarity.BWXY_TINSEL_HOLO, Types.Metal, Sets.Noble_Victories, 84),</v>
      </c>
    </row>
    <row r="35" spans="1:7" x14ac:dyDescent="0.3">
      <c r="A35">
        <v>88</v>
      </c>
      <c r="B35" t="s">
        <v>1430</v>
      </c>
      <c r="C35" t="s">
        <v>1430</v>
      </c>
      <c r="D35" t="s">
        <v>8</v>
      </c>
      <c r="E35" t="s">
        <v>1495</v>
      </c>
      <c r="F35" t="s">
        <v>1505</v>
      </c>
      <c r="G35" t="str">
        <f t="shared" si="0"/>
        <v>new HoloCard("Haxorus", Pokedex.Haxorus, HoloRarity.BWXY_TINSEL_HOLO, Types.Colorless, Sets.Noble_Victories, 88),</v>
      </c>
    </row>
    <row r="36" spans="1:7" x14ac:dyDescent="0.3">
      <c r="A36">
        <v>14</v>
      </c>
      <c r="B36" t="s">
        <v>36</v>
      </c>
      <c r="C36" t="s">
        <v>36</v>
      </c>
      <c r="D36" t="s">
        <v>5</v>
      </c>
      <c r="E36" t="s">
        <v>1496</v>
      </c>
      <c r="F36" t="s">
        <v>1505</v>
      </c>
      <c r="G36" t="str">
        <f t="shared" si="0"/>
        <v>new HoloCard("Moltres", Pokedex.Moltres, HoloRarity.BWXY_TINSEL_HOLO, Types.Fire, Sets.Next_Destinies, 14),</v>
      </c>
    </row>
    <row r="37" spans="1:7" x14ac:dyDescent="0.3">
      <c r="A37">
        <v>20</v>
      </c>
      <c r="B37" t="s">
        <v>1412</v>
      </c>
      <c r="C37" t="s">
        <v>1412</v>
      </c>
      <c r="D37" t="s">
        <v>5</v>
      </c>
      <c r="E37" t="s">
        <v>1496</v>
      </c>
      <c r="F37" t="s">
        <v>1505</v>
      </c>
      <c r="G37" t="str">
        <f t="shared" si="0"/>
        <v>new HoloCard("Chandelure", Pokedex.Chandelure, HoloRarity.BWXY_TINSEL_HOLO, Types.Fire, Sets.Next_Destinies, 20),</v>
      </c>
    </row>
    <row r="38" spans="1:7" x14ac:dyDescent="0.3">
      <c r="A38">
        <v>27</v>
      </c>
      <c r="B38" t="s">
        <v>2</v>
      </c>
      <c r="C38" t="s">
        <v>2</v>
      </c>
      <c r="D38" t="s">
        <v>3</v>
      </c>
      <c r="E38" t="s">
        <v>1496</v>
      </c>
      <c r="F38" t="s">
        <v>1505</v>
      </c>
      <c r="G38" t="str">
        <f t="shared" si="0"/>
        <v>new HoloCard("Articuno", Pokedex.Articuno, HoloRarity.BWXY_TINSEL_HOLO, Types.Water, Sets.Next_Destinies, 27),</v>
      </c>
    </row>
    <row r="39" spans="1:7" x14ac:dyDescent="0.3">
      <c r="A39">
        <v>33</v>
      </c>
      <c r="B39" t="s">
        <v>1395</v>
      </c>
      <c r="C39" t="s">
        <v>1395</v>
      </c>
      <c r="D39" t="s">
        <v>3</v>
      </c>
      <c r="E39" t="s">
        <v>1496</v>
      </c>
      <c r="F39" t="s">
        <v>1505</v>
      </c>
      <c r="G39" t="str">
        <f t="shared" si="0"/>
        <v>new HoloCard("Vanilluxe", Pokedex.Vanilluxe, HoloRarity.BWXY_TINSEL_HOLO, Types.Water, Sets.Next_Destinies, 33),</v>
      </c>
    </row>
    <row r="40" spans="1:7" x14ac:dyDescent="0.3">
      <c r="A40">
        <v>41</v>
      </c>
      <c r="B40" t="s">
        <v>25</v>
      </c>
      <c r="C40" t="s">
        <v>25</v>
      </c>
      <c r="D40" t="s">
        <v>11</v>
      </c>
      <c r="E40" t="s">
        <v>1496</v>
      </c>
      <c r="F40" t="s">
        <v>1505</v>
      </c>
      <c r="G40" t="str">
        <f t="shared" si="0"/>
        <v>new HoloCard("Zapdos", Pokedex.Zapdos, HoloRarity.BWXY_TINSEL_HOLO, Types.Lightning, Sets.Next_Destinies, 41),</v>
      </c>
    </row>
    <row r="41" spans="1:7" x14ac:dyDescent="0.3">
      <c r="A41">
        <v>46</v>
      </c>
      <c r="B41" t="s">
        <v>887</v>
      </c>
      <c r="C41" t="s">
        <v>887</v>
      </c>
      <c r="D41" t="s">
        <v>11</v>
      </c>
      <c r="E41" t="s">
        <v>1496</v>
      </c>
      <c r="F41" t="s">
        <v>1505</v>
      </c>
      <c r="G41" t="str">
        <f t="shared" si="0"/>
        <v>new HoloCard("Luxray", Pokedex.Luxray, HoloRarity.BWXY_TINSEL_HOLO, Types.Lightning, Sets.Next_Destinies, 46),</v>
      </c>
    </row>
    <row r="42" spans="1:7" x14ac:dyDescent="0.3">
      <c r="A42">
        <v>57</v>
      </c>
      <c r="B42" t="s">
        <v>377</v>
      </c>
      <c r="C42" t="s">
        <v>377</v>
      </c>
      <c r="D42" t="s">
        <v>1</v>
      </c>
      <c r="E42" t="s">
        <v>1496</v>
      </c>
      <c r="F42" t="s">
        <v>1505</v>
      </c>
      <c r="G42" t="str">
        <f t="shared" si="0"/>
        <v>new HoloCard("Gardevoir", Pokedex.Gardevoir, HoloRarity.BWXY_TINSEL_HOLO, Types.Psychic, Sets.Next_Destinies, 57),</v>
      </c>
    </row>
    <row r="43" spans="1:7" x14ac:dyDescent="0.3">
      <c r="A43">
        <v>64</v>
      </c>
      <c r="B43" t="s">
        <v>886</v>
      </c>
      <c r="C43" t="s">
        <v>886</v>
      </c>
      <c r="D43" t="s">
        <v>18</v>
      </c>
      <c r="E43" t="s">
        <v>1496</v>
      </c>
      <c r="F43" t="s">
        <v>1505</v>
      </c>
      <c r="G43" t="str">
        <f t="shared" si="0"/>
        <v>new HoloCard("Lucario", Pokedex.Lucario, HoloRarity.BWXY_TINSEL_HOLO, Types.Fighting, Sets.Next_Destinies, 64),</v>
      </c>
    </row>
    <row r="44" spans="1:7" x14ac:dyDescent="0.3">
      <c r="A44">
        <v>74</v>
      </c>
      <c r="B44" t="s">
        <v>1321</v>
      </c>
      <c r="C44" t="s">
        <v>1321</v>
      </c>
      <c r="D44" t="s">
        <v>146</v>
      </c>
      <c r="E44" t="s">
        <v>1496</v>
      </c>
      <c r="F44" t="s">
        <v>1505</v>
      </c>
      <c r="G44" t="str">
        <f t="shared" si="0"/>
        <v>new HoloCard("Scrafty", Pokedex.Scrafty, HoloRarity.BWXY_TINSEL_HOLO, Types.Darkness, Sets.Next_Destinies, 74),</v>
      </c>
    </row>
    <row r="45" spans="1:7" x14ac:dyDescent="0.3">
      <c r="A45">
        <v>85</v>
      </c>
      <c r="B45" t="s">
        <v>1339</v>
      </c>
      <c r="C45" t="s">
        <v>1339</v>
      </c>
      <c r="D45" t="s">
        <v>8</v>
      </c>
      <c r="E45" t="s">
        <v>1496</v>
      </c>
      <c r="F45" t="s">
        <v>1505</v>
      </c>
      <c r="G45" t="str">
        <f t="shared" si="0"/>
        <v>new HoloCard("Cinccino", Pokedex.Cinccino, HoloRarity.BWXY_TINSEL_HOLO, Types.Colorless, Sets.Next_Destinies, 85),</v>
      </c>
    </row>
    <row r="46" spans="1:7" x14ac:dyDescent="0.3">
      <c r="A46">
        <v>3</v>
      </c>
      <c r="B46" t="s">
        <v>24</v>
      </c>
      <c r="C46" t="s">
        <v>24</v>
      </c>
      <c r="D46" t="s">
        <v>22</v>
      </c>
      <c r="E46" t="s">
        <v>1497</v>
      </c>
      <c r="F46" t="s">
        <v>1505</v>
      </c>
      <c r="G46" t="str">
        <f t="shared" si="0"/>
        <v>new HoloCard("Venusaur", Pokedex.Venusaur, HoloRarity.BWXY_TINSEL_HOLO, Types.Grass, Sets.Dark_Explorers, 3),</v>
      </c>
    </row>
    <row r="47" spans="1:7" x14ac:dyDescent="0.3">
      <c r="A47">
        <v>17</v>
      </c>
      <c r="B47" t="s">
        <v>373</v>
      </c>
      <c r="C47" t="s">
        <v>373</v>
      </c>
      <c r="D47" t="s">
        <v>5</v>
      </c>
      <c r="E47" t="s">
        <v>1497</v>
      </c>
      <c r="F47" t="s">
        <v>1505</v>
      </c>
      <c r="G47" t="str">
        <f t="shared" si="0"/>
        <v>new HoloCard("Blaziken", Pokedex.Blaziken, HoloRarity.BWXY_TINSEL_HOLO, Types.Fire, Sets.Dark_Explorers, 17),</v>
      </c>
    </row>
    <row r="48" spans="1:7" x14ac:dyDescent="0.3">
      <c r="A48">
        <v>22</v>
      </c>
      <c r="B48" t="s">
        <v>1387</v>
      </c>
      <c r="C48" t="s">
        <v>1387</v>
      </c>
      <c r="D48" t="s">
        <v>5</v>
      </c>
      <c r="E48" t="s">
        <v>1497</v>
      </c>
      <c r="F48" t="s">
        <v>1505</v>
      </c>
      <c r="G48" t="str">
        <f t="shared" si="0"/>
        <v>new HoloCard("Volcarona", Pokedex.Volcarona, HoloRarity.BWXY_TINSEL_HOLO, Types.Fire, Sets.Dark_Explorers, 22),</v>
      </c>
    </row>
    <row r="49" spans="1:7" x14ac:dyDescent="0.3">
      <c r="A49">
        <v>29</v>
      </c>
      <c r="B49" t="s">
        <v>884</v>
      </c>
      <c r="C49" t="s">
        <v>884</v>
      </c>
      <c r="D49" t="s">
        <v>3</v>
      </c>
      <c r="E49" t="s">
        <v>1497</v>
      </c>
      <c r="F49" t="s">
        <v>1505</v>
      </c>
      <c r="G49" t="str">
        <f t="shared" si="0"/>
        <v>new HoloCard("Empoleon", Pokedex.Empoleon, HoloRarity.BWXY_TINSEL_HOLO, Types.Water, Sets.Dark_Explorers, 29),</v>
      </c>
    </row>
    <row r="50" spans="1:7" x14ac:dyDescent="0.3">
      <c r="A50">
        <v>47</v>
      </c>
      <c r="B50" t="s">
        <v>1402</v>
      </c>
      <c r="C50" t="s">
        <v>1402</v>
      </c>
      <c r="D50" t="s">
        <v>11</v>
      </c>
      <c r="E50" t="s">
        <v>1497</v>
      </c>
      <c r="F50" t="s">
        <v>1505</v>
      </c>
      <c r="G50" t="str">
        <f t="shared" si="0"/>
        <v>new HoloCard("Eelektross", Pokedex.Eelektross, HoloRarity.BWXY_TINSEL_HOLO, Types.Lightning, Sets.Dark_Explorers, 47),</v>
      </c>
    </row>
    <row r="51" spans="1:7" x14ac:dyDescent="0.3">
      <c r="A51">
        <v>66</v>
      </c>
      <c r="B51" t="s">
        <v>1317</v>
      </c>
      <c r="C51" t="s">
        <v>1317</v>
      </c>
      <c r="D51" t="s">
        <v>146</v>
      </c>
      <c r="E51" t="s">
        <v>1497</v>
      </c>
      <c r="F51" t="s">
        <v>1505</v>
      </c>
      <c r="G51" t="str">
        <f t="shared" si="0"/>
        <v>new HoloCard("Krookodile", Pokedex.Krookodile, HoloRarity.BWXY_TINSEL_HOLO, Types.Darkness, Sets.Dark_Explorers, 66),</v>
      </c>
    </row>
    <row r="52" spans="1:7" x14ac:dyDescent="0.3">
      <c r="A52">
        <v>77</v>
      </c>
      <c r="B52" t="s">
        <v>1328</v>
      </c>
      <c r="C52" t="s">
        <v>1328</v>
      </c>
      <c r="D52" t="s">
        <v>143</v>
      </c>
      <c r="E52" t="s">
        <v>1497</v>
      </c>
      <c r="F52" t="s">
        <v>1505</v>
      </c>
      <c r="G52" t="str">
        <f t="shared" si="0"/>
        <v>new HoloCard("Klinklang", Pokedex.Klinklang, HoloRarity.BWXY_TINSEL_HOLO, Types.Metal, Sets.Dark_Explorers, 77),</v>
      </c>
    </row>
    <row r="53" spans="1:7" x14ac:dyDescent="0.3">
      <c r="A53">
        <v>82</v>
      </c>
      <c r="B53" t="s">
        <v>154</v>
      </c>
      <c r="C53" t="s">
        <v>154</v>
      </c>
      <c r="D53" t="s">
        <v>8</v>
      </c>
      <c r="E53" t="s">
        <v>1497</v>
      </c>
      <c r="F53" t="s">
        <v>1505</v>
      </c>
      <c r="G53" t="str">
        <f t="shared" si="0"/>
        <v>new HoloCard("Blissey", Pokedex.Blissey, HoloRarity.BWXY_TINSEL_HOLO, Types.Colorless, Sets.Dark_Explorers, 82),</v>
      </c>
    </row>
    <row r="54" spans="1:7" x14ac:dyDescent="0.3">
      <c r="A54">
        <v>89</v>
      </c>
      <c r="B54" t="s">
        <v>1430</v>
      </c>
      <c r="C54" t="s">
        <v>1430</v>
      </c>
      <c r="D54" t="s">
        <v>8</v>
      </c>
      <c r="E54" t="s">
        <v>1497</v>
      </c>
      <c r="F54" t="s">
        <v>1505</v>
      </c>
      <c r="G54" t="str">
        <f t="shared" si="0"/>
        <v>new HoloCard("Haxorus", Pokedex.Haxorus, HoloRarity.BWXY_TINSEL_HOLO, Types.Colorless, Sets.Dark_Explorers, 89),</v>
      </c>
    </row>
    <row r="55" spans="1:7" x14ac:dyDescent="0.3">
      <c r="A55">
        <v>19</v>
      </c>
      <c r="B55" t="s">
        <v>23</v>
      </c>
      <c r="C55" t="s">
        <v>23</v>
      </c>
      <c r="D55" t="s">
        <v>5</v>
      </c>
      <c r="E55" t="s">
        <v>1498</v>
      </c>
      <c r="F55" t="s">
        <v>1505</v>
      </c>
      <c r="G55" t="str">
        <f t="shared" si="0"/>
        <v>new HoloCard("Ninetales", Pokedex.Ninetales, HoloRarity.BWXY_TINSEL_HOLO, Types.Fire, Sets.Dragons_Exalted, 19),</v>
      </c>
    </row>
    <row r="56" spans="1:7" x14ac:dyDescent="0.3">
      <c r="A56">
        <v>26</v>
      </c>
      <c r="B56" t="s">
        <v>384</v>
      </c>
      <c r="C56" t="s">
        <v>384</v>
      </c>
      <c r="D56" t="s">
        <v>3</v>
      </c>
      <c r="E56" t="s">
        <v>1498</v>
      </c>
      <c r="F56" t="s">
        <v>1505</v>
      </c>
      <c r="G56" t="str">
        <f t="shared" si="0"/>
        <v>new HoloCard("Wailord", Pokedex.Wailord, HoloRarity.BWXY_TINSEL_HOLO, Types.Water, Sets.Dragons_Exalted, 26),</v>
      </c>
    </row>
    <row r="57" spans="1:7" x14ac:dyDescent="0.3">
      <c r="A57">
        <v>28</v>
      </c>
      <c r="B57" t="s">
        <v>438</v>
      </c>
      <c r="C57" t="s">
        <v>438</v>
      </c>
      <c r="D57" t="s">
        <v>3</v>
      </c>
      <c r="E57" t="s">
        <v>1498</v>
      </c>
      <c r="F57" t="s">
        <v>1505</v>
      </c>
      <c r="G57" t="str">
        <f t="shared" si="0"/>
        <v>new HoloCard("Milotic", Pokedex.Milotic, HoloRarity.BWXY_TINSEL_HOLO, Types.Water, Sets.Dragons_Exalted, 28),</v>
      </c>
    </row>
    <row r="58" spans="1:7" x14ac:dyDescent="0.3">
      <c r="A58">
        <v>40</v>
      </c>
      <c r="B58" t="s">
        <v>130</v>
      </c>
      <c r="C58" t="s">
        <v>130</v>
      </c>
      <c r="D58" t="s">
        <v>11</v>
      </c>
      <c r="E58" t="s">
        <v>1498</v>
      </c>
      <c r="F58" t="s">
        <v>1505</v>
      </c>
      <c r="G58" t="str">
        <f t="shared" si="0"/>
        <v>new HoloCard("Ampharos", Pokedex.Ampharos, HoloRarity.BWXY_TINSEL_HOLO, Types.Lightning, Sets.Dragons_Exalted, 40),</v>
      </c>
    </row>
    <row r="59" spans="1:7" x14ac:dyDescent="0.3">
      <c r="A59">
        <v>52</v>
      </c>
      <c r="B59" t="s">
        <v>1355</v>
      </c>
      <c r="C59" t="s">
        <v>1355</v>
      </c>
      <c r="D59" t="s">
        <v>1</v>
      </c>
      <c r="E59" t="s">
        <v>1498</v>
      </c>
      <c r="F59" t="s">
        <v>1505</v>
      </c>
      <c r="G59" t="str">
        <f t="shared" si="0"/>
        <v>new HoloCard("Sigilyph", Pokedex.Sigilyph, HoloRarity.BWXY_TINSEL_HOLO, Types.Psychic, Sets.Dragons_Exalted, 52),</v>
      </c>
    </row>
    <row r="60" spans="1:7" x14ac:dyDescent="0.3">
      <c r="A60">
        <v>54</v>
      </c>
      <c r="B60" t="s">
        <v>1407</v>
      </c>
      <c r="C60" t="s">
        <v>1407</v>
      </c>
      <c r="D60" t="s">
        <v>1</v>
      </c>
      <c r="E60" t="s">
        <v>1498</v>
      </c>
      <c r="F60" t="s">
        <v>1505</v>
      </c>
      <c r="G60" t="str">
        <f t="shared" si="0"/>
        <v>new HoloCard("Garbodor", Pokedex.Garbodor, HoloRarity.BWXY_TINSEL_HOLO, Types.Psychic, Sets.Dragons_Exalted, 54),</v>
      </c>
    </row>
    <row r="61" spans="1:7" x14ac:dyDescent="0.3">
      <c r="A61">
        <v>59</v>
      </c>
      <c r="B61" t="s">
        <v>1419</v>
      </c>
      <c r="C61" t="s">
        <v>1419</v>
      </c>
      <c r="D61" t="s">
        <v>1</v>
      </c>
      <c r="E61" t="s">
        <v>1498</v>
      </c>
      <c r="F61" t="s">
        <v>1505</v>
      </c>
      <c r="G61" t="str">
        <f t="shared" si="0"/>
        <v>new HoloCard("Golurk", Pokedex.Golurk, HoloRarity.BWXY_TINSEL_HOLO, Types.Psychic, Sets.Dragons_Exalted, 59),</v>
      </c>
    </row>
    <row r="62" spans="1:7" x14ac:dyDescent="0.3">
      <c r="A62">
        <v>67</v>
      </c>
      <c r="B62" t="s">
        <v>1361</v>
      </c>
      <c r="C62" t="s">
        <v>1361</v>
      </c>
      <c r="D62" t="s">
        <v>18</v>
      </c>
      <c r="E62" t="s">
        <v>1498</v>
      </c>
      <c r="F62" t="s">
        <v>1505</v>
      </c>
      <c r="G62" t="str">
        <f t="shared" si="0"/>
        <v>new HoloCard("Gigalith", Pokedex.Gigalith, HoloRarity.BWXY_TINSEL_HOLO, Types.Fighting, Sets.Dragons_Exalted, 67),</v>
      </c>
    </row>
    <row r="63" spans="1:7" x14ac:dyDescent="0.3">
      <c r="A63">
        <v>80</v>
      </c>
      <c r="B63" t="s">
        <v>371</v>
      </c>
      <c r="C63" t="s">
        <v>371</v>
      </c>
      <c r="D63" t="s">
        <v>143</v>
      </c>
      <c r="E63" t="s">
        <v>1498</v>
      </c>
      <c r="F63" t="s">
        <v>1505</v>
      </c>
      <c r="G63" t="str">
        <f t="shared" si="0"/>
        <v>new HoloCard("Aggron", Pokedex.Aggron, HoloRarity.BWXY_TINSEL_HOLO, Types.Metal, Sets.Dragons_Exalted, 80),</v>
      </c>
    </row>
    <row r="64" spans="1:7" x14ac:dyDescent="0.3">
      <c r="A64">
        <v>84</v>
      </c>
      <c r="B64" t="s">
        <v>403</v>
      </c>
      <c r="C64" t="s">
        <v>403</v>
      </c>
      <c r="D64" t="s">
        <v>1454</v>
      </c>
      <c r="E64" t="s">
        <v>1498</v>
      </c>
      <c r="F64" t="s">
        <v>1505</v>
      </c>
      <c r="G64" t="str">
        <f t="shared" si="0"/>
        <v>new HoloCard("Altaria", Pokedex.Altaria, HoloRarity.BWXY_TINSEL_HOLO, Types.Dragon, Sets.Dragons_Exalted, 84),</v>
      </c>
    </row>
    <row r="65" spans="1:7" x14ac:dyDescent="0.3">
      <c r="A65">
        <v>90</v>
      </c>
      <c r="B65" t="s">
        <v>902</v>
      </c>
      <c r="C65" t="s">
        <v>902</v>
      </c>
      <c r="D65" t="s">
        <v>1454</v>
      </c>
      <c r="E65" t="s">
        <v>1498</v>
      </c>
      <c r="F65" t="s">
        <v>1505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HoloCard("Garchomp", Pokedex.Garchomp, HoloRarity.BWXY_TINSEL_HOLO, Types.Dragon, Sets.Dragons_Exalted, 90),</v>
      </c>
    </row>
    <row r="66" spans="1:7" x14ac:dyDescent="0.3">
      <c r="A66">
        <v>97</v>
      </c>
      <c r="B66" t="s">
        <v>1425</v>
      </c>
      <c r="C66" t="s">
        <v>1425</v>
      </c>
      <c r="D66" t="s">
        <v>1454</v>
      </c>
      <c r="E66" t="s">
        <v>1498</v>
      </c>
      <c r="F66" t="s">
        <v>1505</v>
      </c>
      <c r="G66" t="str">
        <f t="shared" si="1"/>
        <v>new HoloCard("Hydreigon", Pokedex.Hydreigon, HoloRarity.BWXY_TINSEL_HOLO, Types.Dragon, Sets.Dragons_Exalted, 97),</v>
      </c>
    </row>
    <row r="67" spans="1:7" x14ac:dyDescent="0.3">
      <c r="A67">
        <v>103</v>
      </c>
      <c r="B67" t="s">
        <v>382</v>
      </c>
      <c r="C67" t="s">
        <v>382</v>
      </c>
      <c r="D67" t="s">
        <v>8</v>
      </c>
      <c r="E67" t="s">
        <v>1498</v>
      </c>
      <c r="F67" t="s">
        <v>1505</v>
      </c>
      <c r="G67" t="str">
        <f t="shared" si="1"/>
        <v>new HoloCard("Slaking", Pokedex.Slaking, HoloRarity.BWXY_TINSEL_HOLO, Types.Colorless, Sets.Dragons_Exalted, 103),</v>
      </c>
    </row>
    <row r="68" spans="1:7" x14ac:dyDescent="0.3">
      <c r="A68">
        <v>1</v>
      </c>
      <c r="B68" t="s">
        <v>78</v>
      </c>
      <c r="C68" t="s">
        <v>78</v>
      </c>
      <c r="D68" t="s">
        <v>1454</v>
      </c>
      <c r="E68" t="s">
        <v>1499</v>
      </c>
      <c r="F68" t="s">
        <v>1505</v>
      </c>
      <c r="G68" t="str">
        <f t="shared" si="1"/>
        <v>new HoloCard("Dratini", Pokedex.Dratini, HoloRarity.BWXY_TINSEL_HOLO, Types.Dragon, Sets.Dragon_Vault, 1),</v>
      </c>
    </row>
    <row r="69" spans="1:7" x14ac:dyDescent="0.3">
      <c r="A69">
        <v>2</v>
      </c>
      <c r="B69" t="s">
        <v>78</v>
      </c>
      <c r="C69" t="s">
        <v>78</v>
      </c>
      <c r="D69" t="s">
        <v>1454</v>
      </c>
      <c r="E69" t="s">
        <v>1499</v>
      </c>
      <c r="F69" t="s">
        <v>1505</v>
      </c>
      <c r="G69" t="str">
        <f t="shared" si="1"/>
        <v>new HoloCard("Dratini", Pokedex.Dratini, HoloRarity.BWXY_TINSEL_HOLO, Types.Dragon, Sets.Dragon_Vault, 2),</v>
      </c>
    </row>
    <row r="70" spans="1:7" x14ac:dyDescent="0.3">
      <c r="A70">
        <v>3</v>
      </c>
      <c r="B70" t="s">
        <v>123</v>
      </c>
      <c r="C70" t="s">
        <v>123</v>
      </c>
      <c r="D70" t="s">
        <v>1454</v>
      </c>
      <c r="E70" t="s">
        <v>1499</v>
      </c>
      <c r="F70" t="s">
        <v>1505</v>
      </c>
      <c r="G70" t="str">
        <f t="shared" si="1"/>
        <v>new HoloCard("Dragonair", Pokedex.Dragonair, HoloRarity.BWXY_TINSEL_HOLO, Types.Dragon, Sets.Dragon_Vault, 3),</v>
      </c>
    </row>
    <row r="71" spans="1:7" x14ac:dyDescent="0.3">
      <c r="A71">
        <v>4</v>
      </c>
      <c r="B71" t="s">
        <v>123</v>
      </c>
      <c r="C71" t="s">
        <v>123</v>
      </c>
      <c r="D71" t="s">
        <v>1454</v>
      </c>
      <c r="E71" t="s">
        <v>1499</v>
      </c>
      <c r="F71" t="s">
        <v>1505</v>
      </c>
      <c r="G71" t="str">
        <f t="shared" si="1"/>
        <v>new HoloCard("Dragonair", Pokedex.Dragonair, HoloRarity.BWXY_TINSEL_HOLO, Types.Dragon, Sets.Dragon_Vault, 4),</v>
      </c>
    </row>
    <row r="72" spans="1:7" x14ac:dyDescent="0.3">
      <c r="A72">
        <v>5</v>
      </c>
      <c r="B72" t="s">
        <v>118</v>
      </c>
      <c r="C72" t="s">
        <v>118</v>
      </c>
      <c r="D72" t="s">
        <v>1454</v>
      </c>
      <c r="E72" t="s">
        <v>1499</v>
      </c>
      <c r="F72" t="s">
        <v>1505</v>
      </c>
      <c r="G72" t="str">
        <f t="shared" si="1"/>
        <v>new HoloCard("Dragonite", Pokedex.Dragonite, HoloRarity.BWXY_TINSEL_HOLO, Types.Dragon, Sets.Dragon_Vault, 5),</v>
      </c>
    </row>
    <row r="73" spans="1:7" x14ac:dyDescent="0.3">
      <c r="A73">
        <v>6</v>
      </c>
      <c r="B73" t="s">
        <v>599</v>
      </c>
      <c r="C73" t="s">
        <v>599</v>
      </c>
      <c r="D73" t="s">
        <v>1454</v>
      </c>
      <c r="E73" t="s">
        <v>1499</v>
      </c>
      <c r="F73" t="s">
        <v>1505</v>
      </c>
      <c r="G73" t="str">
        <f t="shared" si="1"/>
        <v>new HoloCard("Bagon", Pokedex.Bagon, HoloRarity.BWXY_TINSEL_HOLO, Types.Dragon, Sets.Dragon_Vault, 6),</v>
      </c>
    </row>
    <row r="74" spans="1:7" x14ac:dyDescent="0.3">
      <c r="A74">
        <v>7</v>
      </c>
      <c r="B74" t="s">
        <v>597</v>
      </c>
      <c r="C74" t="s">
        <v>597</v>
      </c>
      <c r="D74" t="s">
        <v>1454</v>
      </c>
      <c r="E74" t="s">
        <v>1499</v>
      </c>
      <c r="F74" t="s">
        <v>1505</v>
      </c>
      <c r="G74" t="str">
        <f t="shared" si="1"/>
        <v>new HoloCard("Shelgon", Pokedex.Shelgon, HoloRarity.BWXY_TINSEL_HOLO, Types.Dragon, Sets.Dragon_Vault, 7),</v>
      </c>
    </row>
    <row r="75" spans="1:7" x14ac:dyDescent="0.3">
      <c r="A75">
        <v>8</v>
      </c>
      <c r="B75" t="s">
        <v>410</v>
      </c>
      <c r="C75" t="s">
        <v>410</v>
      </c>
      <c r="D75" t="s">
        <v>1454</v>
      </c>
      <c r="E75" t="s">
        <v>1499</v>
      </c>
      <c r="F75" t="s">
        <v>1505</v>
      </c>
      <c r="G75" t="str">
        <f t="shared" si="1"/>
        <v>new HoloCard("Salamence", Pokedex.Salamence, HoloRarity.BWXY_TINSEL_HOLO, Types.Dragon, Sets.Dragon_Vault, 8),</v>
      </c>
    </row>
    <row r="76" spans="1:7" x14ac:dyDescent="0.3">
      <c r="A76">
        <v>9</v>
      </c>
      <c r="B76" t="s">
        <v>482</v>
      </c>
      <c r="C76" t="s">
        <v>482</v>
      </c>
      <c r="D76" t="s">
        <v>1454</v>
      </c>
      <c r="E76" t="s">
        <v>1499</v>
      </c>
      <c r="F76" t="s">
        <v>1505</v>
      </c>
      <c r="G76" t="str">
        <f t="shared" si="1"/>
        <v>new HoloCard("Latias", Pokedex.Latias, HoloRarity.BWXY_TINSEL_HOLO, Types.Dragon, Sets.Dragon_Vault, 9),</v>
      </c>
    </row>
    <row r="77" spans="1:7" x14ac:dyDescent="0.3">
      <c r="A77">
        <v>10</v>
      </c>
      <c r="B77" t="s">
        <v>483</v>
      </c>
      <c r="C77" t="s">
        <v>483</v>
      </c>
      <c r="D77" t="s">
        <v>1454</v>
      </c>
      <c r="E77" t="s">
        <v>1499</v>
      </c>
      <c r="F77" t="s">
        <v>1505</v>
      </c>
      <c r="G77" t="str">
        <f t="shared" si="1"/>
        <v>new HoloCard("Latios", Pokedex.Latios, HoloRarity.BWXY_TINSEL_HOLO, Types.Dragon, Sets.Dragon_Vault, 10),</v>
      </c>
    </row>
    <row r="78" spans="1:7" x14ac:dyDescent="0.3">
      <c r="A78">
        <v>11</v>
      </c>
      <c r="B78" t="s">
        <v>457</v>
      </c>
      <c r="C78" t="s">
        <v>457</v>
      </c>
      <c r="D78" t="s">
        <v>1454</v>
      </c>
      <c r="E78" t="s">
        <v>1499</v>
      </c>
      <c r="F78" t="s">
        <v>1505</v>
      </c>
      <c r="G78" t="str">
        <f t="shared" si="1"/>
        <v>new HoloCard("Rayquaza", Pokedex.Rayquaza, HoloRarity.BWXY_TINSEL_HOLO, Types.Dragon, Sets.Dragon_Vault, 11),</v>
      </c>
    </row>
    <row r="79" spans="1:7" x14ac:dyDescent="0.3">
      <c r="A79">
        <v>12</v>
      </c>
      <c r="B79" t="s">
        <v>1428</v>
      </c>
      <c r="C79" t="s">
        <v>1428</v>
      </c>
      <c r="D79" t="s">
        <v>1454</v>
      </c>
      <c r="E79" t="s">
        <v>1499</v>
      </c>
      <c r="F79" t="s">
        <v>1505</v>
      </c>
      <c r="G79" t="str">
        <f t="shared" si="1"/>
        <v>new HoloCard("Axew", Pokedex.Axew, HoloRarity.BWXY_TINSEL_HOLO, Types.Dragon, Sets.Dragon_Vault, 12),</v>
      </c>
    </row>
    <row r="80" spans="1:7" x14ac:dyDescent="0.3">
      <c r="A80">
        <v>13</v>
      </c>
      <c r="B80" t="s">
        <v>1428</v>
      </c>
      <c r="C80" t="s">
        <v>1428</v>
      </c>
      <c r="D80" t="s">
        <v>1454</v>
      </c>
      <c r="E80" t="s">
        <v>1499</v>
      </c>
      <c r="F80" t="s">
        <v>1505</v>
      </c>
      <c r="G80" t="str">
        <f t="shared" si="1"/>
        <v>new HoloCard("Axew", Pokedex.Axew, HoloRarity.BWXY_TINSEL_HOLO, Types.Dragon, Sets.Dragon_Vault, 13),</v>
      </c>
    </row>
    <row r="81" spans="1:7" x14ac:dyDescent="0.3">
      <c r="A81">
        <v>14</v>
      </c>
      <c r="B81" t="s">
        <v>1429</v>
      </c>
      <c r="C81" t="s">
        <v>1429</v>
      </c>
      <c r="D81" t="s">
        <v>1454</v>
      </c>
      <c r="E81" t="s">
        <v>1499</v>
      </c>
      <c r="F81" t="s">
        <v>1505</v>
      </c>
      <c r="G81" t="str">
        <f t="shared" si="1"/>
        <v>new HoloCard("Fraxure", Pokedex.Fraxure, HoloRarity.BWXY_TINSEL_HOLO, Types.Dragon, Sets.Dragon_Vault, 14),</v>
      </c>
    </row>
    <row r="82" spans="1:7" x14ac:dyDescent="0.3">
      <c r="A82">
        <v>15</v>
      </c>
      <c r="B82" t="s">
        <v>1429</v>
      </c>
      <c r="C82" t="s">
        <v>1429</v>
      </c>
      <c r="D82" t="s">
        <v>1454</v>
      </c>
      <c r="E82" t="s">
        <v>1499</v>
      </c>
      <c r="F82" t="s">
        <v>1505</v>
      </c>
      <c r="G82" t="str">
        <f t="shared" si="1"/>
        <v>new HoloCard("Fraxure", Pokedex.Fraxure, HoloRarity.BWXY_TINSEL_HOLO, Types.Dragon, Sets.Dragon_Vault, 15),</v>
      </c>
    </row>
    <row r="83" spans="1:7" x14ac:dyDescent="0.3">
      <c r="A83">
        <v>16</v>
      </c>
      <c r="B83" t="s">
        <v>1430</v>
      </c>
      <c r="C83" t="s">
        <v>1430</v>
      </c>
      <c r="D83" t="s">
        <v>1454</v>
      </c>
      <c r="E83" t="s">
        <v>1499</v>
      </c>
      <c r="F83" t="s">
        <v>1505</v>
      </c>
      <c r="G83" t="str">
        <f t="shared" si="1"/>
        <v>new HoloCard("Haxorus", Pokedex.Haxorus, HoloRarity.BWXY_TINSEL_HOLO, Types.Dragon, Sets.Dragon_Vault, 16),</v>
      </c>
    </row>
    <row r="84" spans="1:7" x14ac:dyDescent="0.3">
      <c r="A84">
        <v>17</v>
      </c>
      <c r="B84" t="s">
        <v>1431</v>
      </c>
      <c r="C84" t="s">
        <v>1431</v>
      </c>
      <c r="D84" t="s">
        <v>1454</v>
      </c>
      <c r="E84" t="s">
        <v>1499</v>
      </c>
      <c r="F84" t="s">
        <v>1505</v>
      </c>
      <c r="G84" t="str">
        <f t="shared" si="1"/>
        <v>new HoloCard("Druddigon", Pokedex.Druddigon, HoloRarity.BWXY_TINSEL_HOLO, Types.Dragon, Sets.Dragon_Vault, 17),</v>
      </c>
    </row>
    <row r="85" spans="1:7" x14ac:dyDescent="0.3">
      <c r="A85">
        <v>18</v>
      </c>
      <c r="B85" t="s">
        <v>1440</v>
      </c>
      <c r="C85" t="s">
        <v>127</v>
      </c>
      <c r="D85" t="s">
        <v>129</v>
      </c>
      <c r="E85" t="s">
        <v>1499</v>
      </c>
      <c r="F85" t="s">
        <v>1505</v>
      </c>
      <c r="G85" t="str">
        <f t="shared" si="1"/>
        <v>new HoloCard("Exp. Share", Pokedex.NVT, HoloRarity.BWXY_TINSEL_HOLO, Types.Item, Sets.Dragon_Vault, 18),</v>
      </c>
    </row>
    <row r="86" spans="1:7" x14ac:dyDescent="0.3">
      <c r="A86">
        <v>19</v>
      </c>
      <c r="B86" t="s">
        <v>1459</v>
      </c>
      <c r="C86" t="s">
        <v>127</v>
      </c>
      <c r="D86" t="s">
        <v>129</v>
      </c>
      <c r="E86" t="s">
        <v>1499</v>
      </c>
      <c r="F86" t="s">
        <v>1505</v>
      </c>
      <c r="G86" t="str">
        <f t="shared" si="1"/>
        <v>new HoloCard("First Ticket", Pokedex.NVT, HoloRarity.BWXY_TINSEL_HOLO, Types.Item, Sets.Dragon_Vault, 19),</v>
      </c>
    </row>
    <row r="87" spans="1:7" x14ac:dyDescent="0.3">
      <c r="A87">
        <v>20</v>
      </c>
      <c r="B87" t="s">
        <v>1437</v>
      </c>
      <c r="C87" t="s">
        <v>127</v>
      </c>
      <c r="D87" t="s">
        <v>129</v>
      </c>
      <c r="E87" t="s">
        <v>1499</v>
      </c>
      <c r="F87" t="s">
        <v>1505</v>
      </c>
      <c r="G87" t="str">
        <f t="shared" si="1"/>
        <v>new HoloCard("Super Rod", Pokedex.NVT, HoloRarity.BWXY_TINSEL_HOLO, Types.Item, Sets.Dragon_Vault, 20),</v>
      </c>
    </row>
    <row r="88" spans="1:7" x14ac:dyDescent="0.3">
      <c r="A88">
        <v>3</v>
      </c>
      <c r="B88" t="s">
        <v>147</v>
      </c>
      <c r="C88" t="s">
        <v>147</v>
      </c>
      <c r="D88" t="s">
        <v>22</v>
      </c>
      <c r="E88" t="s">
        <v>1500</v>
      </c>
      <c r="F88" t="s">
        <v>1505</v>
      </c>
      <c r="G88" t="str">
        <f t="shared" si="1"/>
        <v>new HoloCard("Vileplume", Pokedex.Vileplume, HoloRarity.BWXY_TINSEL_HOLO, Types.Grass, Sets.Boundaries_Crossed, 3),</v>
      </c>
    </row>
    <row r="89" spans="1:7" x14ac:dyDescent="0.3">
      <c r="A89">
        <v>6</v>
      </c>
      <c r="B89" t="s">
        <v>920</v>
      </c>
      <c r="C89" t="s">
        <v>920</v>
      </c>
      <c r="D89" t="s">
        <v>22</v>
      </c>
      <c r="E89" t="s">
        <v>1500</v>
      </c>
      <c r="F89" t="s">
        <v>1505</v>
      </c>
      <c r="G89" t="str">
        <f t="shared" si="1"/>
        <v>new HoloCard("Tangrowth", Pokedex.Tangrowth, HoloRarity.BWXY_TINSEL_HOLO, Types.Grass, Sets.Boundaries_Crossed, 6),</v>
      </c>
    </row>
    <row r="90" spans="1:7" x14ac:dyDescent="0.3">
      <c r="A90">
        <v>13</v>
      </c>
      <c r="B90" t="s">
        <v>1271</v>
      </c>
      <c r="C90" t="s">
        <v>1271</v>
      </c>
      <c r="D90" t="s">
        <v>22</v>
      </c>
      <c r="E90" t="s">
        <v>1500</v>
      </c>
      <c r="F90" t="s">
        <v>1505</v>
      </c>
      <c r="G90" t="str">
        <f t="shared" si="1"/>
        <v>new HoloCard("Serperior", Pokedex.Serperior, HoloRarity.BWXY_TINSEL_HOLO, Types.Grass, Sets.Boundaries_Crossed, 13),</v>
      </c>
    </row>
    <row r="91" spans="1:7" x14ac:dyDescent="0.3">
      <c r="A91">
        <v>20</v>
      </c>
      <c r="B91" t="s">
        <v>4</v>
      </c>
      <c r="C91" t="s">
        <v>4</v>
      </c>
      <c r="D91" t="s">
        <v>5</v>
      </c>
      <c r="E91" t="s">
        <v>1500</v>
      </c>
      <c r="F91" t="s">
        <v>1505</v>
      </c>
      <c r="G91" t="str">
        <f t="shared" si="1"/>
        <v>new HoloCard("Charizard", Pokedex.Charizard, HoloRarity.BWXY_TINSEL_HOLO, Types.Fire, Sets.Boundaries_Crossed, 20),</v>
      </c>
    </row>
    <row r="92" spans="1:7" x14ac:dyDescent="0.3">
      <c r="A92">
        <v>26</v>
      </c>
      <c r="B92" t="s">
        <v>1281</v>
      </c>
      <c r="C92" t="s">
        <v>1281</v>
      </c>
      <c r="D92" t="s">
        <v>5</v>
      </c>
      <c r="E92" t="s">
        <v>1500</v>
      </c>
      <c r="F92" t="s">
        <v>1505</v>
      </c>
      <c r="G92" t="str">
        <f t="shared" si="1"/>
        <v>new HoloCard("Emboar", Pokedex.Emboar, HoloRarity.BWXY_TINSEL_HOLO, Types.Fire, Sets.Boundaries_Crossed, 26),</v>
      </c>
    </row>
    <row r="93" spans="1:7" x14ac:dyDescent="0.3">
      <c r="A93">
        <v>31</v>
      </c>
      <c r="B93" t="s">
        <v>117</v>
      </c>
      <c r="C93" t="s">
        <v>117</v>
      </c>
      <c r="D93" t="s">
        <v>3</v>
      </c>
      <c r="E93" t="s">
        <v>1500</v>
      </c>
      <c r="F93" t="s">
        <v>1505</v>
      </c>
      <c r="G93" t="str">
        <f t="shared" si="1"/>
        <v>new HoloCard("Blastoise", Pokedex.Blastoise, HoloRarity.BWXY_TINSEL_HOLO, Types.Water, Sets.Boundaries_Crossed, 31),</v>
      </c>
    </row>
    <row r="94" spans="1:7" x14ac:dyDescent="0.3">
      <c r="A94">
        <v>41</v>
      </c>
      <c r="B94" t="s">
        <v>1289</v>
      </c>
      <c r="C94" t="s">
        <v>1289</v>
      </c>
      <c r="D94" t="s">
        <v>3</v>
      </c>
      <c r="E94" t="s">
        <v>1500</v>
      </c>
      <c r="F94" t="s">
        <v>1505</v>
      </c>
      <c r="G94" t="str">
        <f t="shared" si="1"/>
        <v>new HoloCard("Samurott", Pokedex.Samurott, HoloRarity.BWXY_TINSEL_HOLO, Types.Water, Sets.Boundaries_Crossed, 41),</v>
      </c>
    </row>
    <row r="95" spans="1:7" x14ac:dyDescent="0.3">
      <c r="A95">
        <v>47</v>
      </c>
      <c r="B95" t="s">
        <v>1460</v>
      </c>
      <c r="C95" t="s">
        <v>1460</v>
      </c>
      <c r="D95" t="s">
        <v>3</v>
      </c>
      <c r="E95" t="s">
        <v>1500</v>
      </c>
      <c r="F95" t="s">
        <v>1505</v>
      </c>
      <c r="G95" t="str">
        <f t="shared" si="1"/>
        <v>new HoloCard("Keldeo", Pokedex.Keldeo, HoloRarity.BWXY_TINSEL_HOLO, Types.Water, Sets.Boundaries_Crossed, 47),</v>
      </c>
    </row>
    <row r="96" spans="1:7" x14ac:dyDescent="0.3">
      <c r="A96">
        <v>54</v>
      </c>
      <c r="B96" t="s">
        <v>883</v>
      </c>
      <c r="C96" t="s">
        <v>883</v>
      </c>
      <c r="D96" t="s">
        <v>11</v>
      </c>
      <c r="E96" t="s">
        <v>1500</v>
      </c>
      <c r="F96" t="s">
        <v>1505</v>
      </c>
      <c r="G96" t="str">
        <f t="shared" si="1"/>
        <v>new HoloCard("Electivire", Pokedex.Electivire, HoloRarity.BWXY_TINSEL_HOLO, Types.Lightning, Sets.Boundaries_Crossed, 54),</v>
      </c>
    </row>
    <row r="97" spans="1:7" x14ac:dyDescent="0.3">
      <c r="A97">
        <v>57</v>
      </c>
      <c r="B97" t="s">
        <v>1297</v>
      </c>
      <c r="C97" t="s">
        <v>1297</v>
      </c>
      <c r="D97" t="s">
        <v>11</v>
      </c>
      <c r="E97" t="s">
        <v>1500</v>
      </c>
      <c r="F97" t="s">
        <v>1505</v>
      </c>
      <c r="G97" t="str">
        <f t="shared" si="1"/>
        <v>new HoloCard("Zebstrika", Pokedex.Zebstrika, HoloRarity.BWXY_TINSEL_HOLO, Types.Lightning, Sets.Boundaries_Crossed, 57),</v>
      </c>
    </row>
    <row r="98" spans="1:7" x14ac:dyDescent="0.3">
      <c r="A98">
        <v>63</v>
      </c>
      <c r="B98" t="s">
        <v>882</v>
      </c>
      <c r="C98" t="s">
        <v>882</v>
      </c>
      <c r="D98" t="s">
        <v>1</v>
      </c>
      <c r="E98" t="s">
        <v>1500</v>
      </c>
      <c r="F98" t="s">
        <v>1505</v>
      </c>
      <c r="G98" t="str">
        <f t="shared" si="1"/>
        <v>new HoloCard("Dusknoir", Pokedex.Dusknoir, HoloRarity.BWXY_TINSEL_HOLO, Types.Psychic, Sets.Boundaries_Crossed, 63),</v>
      </c>
    </row>
    <row r="99" spans="1:7" x14ac:dyDescent="0.3">
      <c r="A99">
        <v>74</v>
      </c>
      <c r="B99" t="s">
        <v>1307</v>
      </c>
      <c r="C99" t="s">
        <v>1307</v>
      </c>
      <c r="D99" t="s">
        <v>1</v>
      </c>
      <c r="E99" t="s">
        <v>1500</v>
      </c>
      <c r="F99" t="s">
        <v>1505</v>
      </c>
      <c r="G99" t="str">
        <f t="shared" si="1"/>
        <v>new HoloCard("Scolipede", Pokedex.Scolipede, HoloRarity.BWXY_TINSEL_HOLO, Types.Psychic, Sets.Boundaries_Crossed, 74),</v>
      </c>
    </row>
    <row r="100" spans="1:7" x14ac:dyDescent="0.3">
      <c r="A100">
        <v>77</v>
      </c>
      <c r="B100" t="s">
        <v>1461</v>
      </c>
      <c r="C100" t="s">
        <v>1461</v>
      </c>
      <c r="D100" t="s">
        <v>1</v>
      </c>
      <c r="E100" t="s">
        <v>1500</v>
      </c>
      <c r="F100" t="s">
        <v>1505</v>
      </c>
      <c r="G100" t="str">
        <f t="shared" si="1"/>
        <v>new HoloCard("Meloetta", Pokedex.Meloetta, HoloRarity.BWXY_TINSEL_HOLO, Types.Psychic, Sets.Boundaries_Crossed, 77),</v>
      </c>
    </row>
    <row r="101" spans="1:7" x14ac:dyDescent="0.3">
      <c r="A101">
        <v>81</v>
      </c>
      <c r="B101" t="s">
        <v>931</v>
      </c>
      <c r="C101" t="s">
        <v>931</v>
      </c>
      <c r="D101" t="s">
        <v>18</v>
      </c>
      <c r="E101" t="s">
        <v>1500</v>
      </c>
      <c r="F101" t="s">
        <v>1505</v>
      </c>
      <c r="G101" t="str">
        <f t="shared" si="1"/>
        <v>new HoloCard("Gliscor", Pokedex.Gliscor, HoloRarity.BWXY_TINSEL_HOLO, Types.Fighting, Sets.Boundaries_Crossed, 81),</v>
      </c>
    </row>
    <row r="102" spans="1:7" x14ac:dyDescent="0.3">
      <c r="A102">
        <v>85</v>
      </c>
      <c r="B102" t="s">
        <v>1378</v>
      </c>
      <c r="C102" t="s">
        <v>1378</v>
      </c>
      <c r="D102" t="s">
        <v>18</v>
      </c>
      <c r="E102" t="s">
        <v>1500</v>
      </c>
      <c r="F102" t="s">
        <v>1505</v>
      </c>
      <c r="G102" t="str">
        <f t="shared" si="1"/>
        <v>new HoloCard("Crustle", Pokedex.Crustle, HoloRarity.BWXY_TINSEL_HOLO, Types.Fighting, Sets.Boundaries_Crossed, 85),</v>
      </c>
    </row>
    <row r="103" spans="1:7" x14ac:dyDescent="0.3">
      <c r="A103">
        <v>91</v>
      </c>
      <c r="B103" t="s">
        <v>1319</v>
      </c>
      <c r="C103" t="s">
        <v>1319</v>
      </c>
      <c r="D103" t="s">
        <v>146</v>
      </c>
      <c r="E103" t="s">
        <v>1500</v>
      </c>
      <c r="F103" t="s">
        <v>1505</v>
      </c>
      <c r="G103" t="str">
        <f t="shared" si="1"/>
        <v>new HoloCard("Liepard", Pokedex.Liepard, HoloRarity.BWXY_TINSEL_HOLO, Types.Darkness, Sets.Boundaries_Crossed, 91),</v>
      </c>
    </row>
    <row r="104" spans="1:7" x14ac:dyDescent="0.3">
      <c r="A104">
        <v>94</v>
      </c>
      <c r="B104" t="s">
        <v>162</v>
      </c>
      <c r="C104" t="s">
        <v>162</v>
      </c>
      <c r="D104" t="s">
        <v>143</v>
      </c>
      <c r="E104" t="s">
        <v>1500</v>
      </c>
      <c r="F104" t="s">
        <v>1505</v>
      </c>
      <c r="G104" t="str">
        <f t="shared" si="1"/>
        <v>new HoloCard("Scizor", Pokedex.Scizor, HoloRarity.BWXY_TINSEL_HOLO, Types.Metal, Sets.Boundaries_Crossed, 94),</v>
      </c>
    </row>
    <row r="105" spans="1:7" x14ac:dyDescent="0.3">
      <c r="A105">
        <v>99</v>
      </c>
      <c r="B105" t="s">
        <v>405</v>
      </c>
      <c r="C105" t="s">
        <v>405</v>
      </c>
      <c r="D105" t="s">
        <v>1454</v>
      </c>
      <c r="E105" t="s">
        <v>1500</v>
      </c>
      <c r="F105" t="s">
        <v>1505</v>
      </c>
      <c r="G105" t="str">
        <f t="shared" si="1"/>
        <v>new HoloCard("Flygon", Pokedex.Flygon, HoloRarity.BWXY_TINSEL_HOLO, Types.Dragon, Sets.Boundaries_Crossed, 99),</v>
      </c>
    </row>
    <row r="106" spans="1:7" x14ac:dyDescent="0.3">
      <c r="A106">
        <v>108</v>
      </c>
      <c r="B106" t="s">
        <v>313</v>
      </c>
      <c r="C106" t="s">
        <v>313</v>
      </c>
      <c r="D106" t="s">
        <v>8</v>
      </c>
      <c r="E106" t="s">
        <v>1500</v>
      </c>
      <c r="F106" t="s">
        <v>1505</v>
      </c>
      <c r="G106" t="str">
        <f t="shared" si="1"/>
        <v>new HoloCard("Ditto", Pokedex.Ditto, HoloRarity.BWXY_TINSEL_HOLO, Types.Colorless, Sets.Boundaries_Crossed, 108),</v>
      </c>
    </row>
    <row r="107" spans="1:7" x14ac:dyDescent="0.3">
      <c r="A107">
        <v>122</v>
      </c>
      <c r="B107" t="s">
        <v>1333</v>
      </c>
      <c r="C107" t="s">
        <v>1333</v>
      </c>
      <c r="D107" t="s">
        <v>8</v>
      </c>
      <c r="E107" t="s">
        <v>1500</v>
      </c>
      <c r="F107" t="s">
        <v>1505</v>
      </c>
      <c r="G107" t="str">
        <f t="shared" si="1"/>
        <v>new HoloCard("Stoutland", Pokedex.Stoutland, HoloRarity.BWXY_TINSEL_HOLO, Types.Colorless, Sets.Boundaries_Crossed, 122),</v>
      </c>
    </row>
    <row r="108" spans="1:7" x14ac:dyDescent="0.3">
      <c r="A108">
        <v>17</v>
      </c>
      <c r="B108" t="s">
        <v>885</v>
      </c>
      <c r="C108" t="s">
        <v>885</v>
      </c>
      <c r="D108" t="s">
        <v>5</v>
      </c>
      <c r="E108" t="s">
        <v>1501</v>
      </c>
      <c r="F108" t="s">
        <v>1505</v>
      </c>
      <c r="G108" t="str">
        <f t="shared" si="1"/>
        <v>new HoloCard("Infernape", Pokedex.Infernape, HoloRarity.BWXY_TINSEL_HOLO, Types.Fire, Sets.Plasma_Storm, 17),</v>
      </c>
    </row>
    <row r="109" spans="1:7" x14ac:dyDescent="0.3">
      <c r="A109">
        <v>34</v>
      </c>
      <c r="B109" t="s">
        <v>889</v>
      </c>
      <c r="C109" t="s">
        <v>889</v>
      </c>
      <c r="D109" t="s">
        <v>3</v>
      </c>
      <c r="E109" t="s">
        <v>1501</v>
      </c>
      <c r="F109" t="s">
        <v>1505</v>
      </c>
      <c r="G109" t="str">
        <f t="shared" si="1"/>
        <v>new HoloCard("Manaphy", Pokedex.Manaphy, HoloRarity.BWXY_TINSEL_HOLO, Types.Water, Sets.Plasma_Storm, 34),</v>
      </c>
    </row>
    <row r="110" spans="1:7" x14ac:dyDescent="0.3">
      <c r="A110">
        <v>46</v>
      </c>
      <c r="B110" t="s">
        <v>888</v>
      </c>
      <c r="C110" t="s">
        <v>888</v>
      </c>
      <c r="D110" t="s">
        <v>11</v>
      </c>
      <c r="E110" t="s">
        <v>1501</v>
      </c>
      <c r="F110" t="s">
        <v>1505</v>
      </c>
      <c r="G110" t="str">
        <f t="shared" si="1"/>
        <v>new HoloCard("Magnezone", Pokedex.Magnezone, HoloRarity.BWXY_TINSEL_HOLO, Types.Lightning, Sets.Plasma_Storm, 46),</v>
      </c>
    </row>
    <row r="111" spans="1:7" x14ac:dyDescent="0.3">
      <c r="A111">
        <v>55</v>
      </c>
      <c r="B111" t="s">
        <v>171</v>
      </c>
      <c r="C111" t="s">
        <v>171</v>
      </c>
      <c r="D111" t="s">
        <v>1</v>
      </c>
      <c r="E111" t="s">
        <v>1501</v>
      </c>
      <c r="F111" t="s">
        <v>1505</v>
      </c>
      <c r="G111" t="str">
        <f t="shared" si="1"/>
        <v>new HoloCard("Crobat", Pokedex.Crobat, HoloRarity.BWXY_TINSEL_HOLO, Types.Psychic, Sets.Plasma_Storm, 55),</v>
      </c>
    </row>
    <row r="112" spans="1:7" x14ac:dyDescent="0.3">
      <c r="A112">
        <v>58</v>
      </c>
      <c r="B112" t="s">
        <v>148</v>
      </c>
      <c r="C112" t="s">
        <v>148</v>
      </c>
      <c r="D112" t="s">
        <v>1</v>
      </c>
      <c r="E112" t="s">
        <v>1501</v>
      </c>
      <c r="F112" t="s">
        <v>1505</v>
      </c>
      <c r="G112" t="str">
        <f t="shared" si="1"/>
        <v>new HoloCard("Weezing", Pokedex.Weezing, HoloRarity.BWXY_TINSEL_HOLO, Types.Psychic, Sets.Plasma_Storm, 58),</v>
      </c>
    </row>
    <row r="113" spans="1:7" x14ac:dyDescent="0.3">
      <c r="A113">
        <v>61</v>
      </c>
      <c r="B113" t="s">
        <v>909</v>
      </c>
      <c r="C113" t="s">
        <v>909</v>
      </c>
      <c r="D113" t="s">
        <v>1</v>
      </c>
      <c r="E113" t="s">
        <v>1501</v>
      </c>
      <c r="F113" t="s">
        <v>1505</v>
      </c>
      <c r="G113" t="str">
        <f t="shared" si="1"/>
        <v>new HoloCard("Gallade", Pokedex.Gallade, HoloRarity.BWXY_TINSEL_HOLO, Types.Psychic, Sets.Plasma_Storm, 61),</v>
      </c>
    </row>
    <row r="114" spans="1:7" x14ac:dyDescent="0.3">
      <c r="A114">
        <v>66</v>
      </c>
      <c r="B114" t="s">
        <v>1407</v>
      </c>
      <c r="C114" t="s">
        <v>1407</v>
      </c>
      <c r="D114" t="s">
        <v>1</v>
      </c>
      <c r="E114" t="s">
        <v>1501</v>
      </c>
      <c r="F114" t="s">
        <v>1505</v>
      </c>
      <c r="G114" t="str">
        <f t="shared" si="1"/>
        <v>new HoloCard("Garbodor", Pokedex.Garbodor, HoloRarity.BWXY_TINSEL_HOLO, Types.Psychic, Sets.Plasma_Storm, 66),</v>
      </c>
    </row>
    <row r="115" spans="1:7" x14ac:dyDescent="0.3">
      <c r="A115">
        <v>78</v>
      </c>
      <c r="B115" t="s">
        <v>886</v>
      </c>
      <c r="C115" t="s">
        <v>886</v>
      </c>
      <c r="D115" t="s">
        <v>18</v>
      </c>
      <c r="E115" t="s">
        <v>1501</v>
      </c>
      <c r="F115" t="s">
        <v>1505</v>
      </c>
      <c r="G115" t="str">
        <f t="shared" si="1"/>
        <v>new HoloCard("Lucario", Pokedex.Lucario, HoloRarity.BWXY_TINSEL_HOLO, Types.Fighting, Sets.Plasma_Storm, 78),</v>
      </c>
    </row>
    <row r="116" spans="1:7" x14ac:dyDescent="0.3">
      <c r="A116">
        <v>90</v>
      </c>
      <c r="B116" t="s">
        <v>1328</v>
      </c>
      <c r="C116" t="s">
        <v>1328</v>
      </c>
      <c r="D116" t="s">
        <v>143</v>
      </c>
      <c r="E116" t="s">
        <v>1501</v>
      </c>
      <c r="F116" t="s">
        <v>1505</v>
      </c>
      <c r="G116" t="str">
        <f t="shared" si="1"/>
        <v>new HoloCard("Klinklang", Pokedex.Klinklang, HoloRarity.BWXY_TINSEL_HOLO, Types.Metal, Sets.Plasma_Storm, 90),</v>
      </c>
    </row>
    <row r="117" spans="1:7" x14ac:dyDescent="0.3">
      <c r="A117">
        <v>104</v>
      </c>
      <c r="B117" t="s">
        <v>921</v>
      </c>
      <c r="C117" t="s">
        <v>921</v>
      </c>
      <c r="D117" t="s">
        <v>8</v>
      </c>
      <c r="E117" t="s">
        <v>1501</v>
      </c>
      <c r="F117" t="s">
        <v>1505</v>
      </c>
      <c r="G117" t="str">
        <f t="shared" si="1"/>
        <v>new HoloCard("Togekiss", Pokedex.Togekiss, HoloRarity.BWXY_TINSEL_HOLO, Types.Colorless, Sets.Plasma_Storm, 104),</v>
      </c>
    </row>
    <row r="118" spans="1:7" x14ac:dyDescent="0.3">
      <c r="A118">
        <v>8</v>
      </c>
      <c r="B118" t="s">
        <v>381</v>
      </c>
      <c r="C118" t="s">
        <v>381</v>
      </c>
      <c r="D118" t="s">
        <v>22</v>
      </c>
      <c r="E118" t="s">
        <v>1502</v>
      </c>
      <c r="F118" t="s">
        <v>1505</v>
      </c>
      <c r="G118" t="str">
        <f t="shared" si="1"/>
        <v>new HoloCard("Sceptile", Pokedex.Sceptile, HoloRarity.BWXY_TINSEL_HOLO, Types.Grass, Sets.Plasma_Freeze, 8),</v>
      </c>
    </row>
    <row r="119" spans="1:7" x14ac:dyDescent="0.3">
      <c r="A119">
        <v>16</v>
      </c>
      <c r="B119" t="s">
        <v>1412</v>
      </c>
      <c r="C119" t="s">
        <v>1412</v>
      </c>
      <c r="D119" t="s">
        <v>5</v>
      </c>
      <c r="E119" t="s">
        <v>1502</v>
      </c>
      <c r="F119" t="s">
        <v>1505</v>
      </c>
      <c r="G119" t="str">
        <f t="shared" si="1"/>
        <v>new HoloCard("Chandelure", Pokedex.Chandelure, HoloRarity.BWXY_TINSEL_HOLO, Types.Fire, Sets.Plasma_Freeze, 16),</v>
      </c>
    </row>
    <row r="120" spans="1:7" x14ac:dyDescent="0.3">
      <c r="A120">
        <v>17</v>
      </c>
      <c r="B120" t="s">
        <v>1286</v>
      </c>
      <c r="C120" t="s">
        <v>1286</v>
      </c>
      <c r="D120" t="s">
        <v>5</v>
      </c>
      <c r="E120" t="s">
        <v>1502</v>
      </c>
      <c r="F120" t="s">
        <v>1505</v>
      </c>
      <c r="G120" t="str">
        <f t="shared" si="1"/>
        <v>new HoloCard("Reshiram", Pokedex.Reshiram, HoloRarity.BWXY_TINSEL_HOLO, Types.Fire, Sets.Plasma_Freeze, 17),</v>
      </c>
    </row>
    <row r="121" spans="1:7" x14ac:dyDescent="0.3">
      <c r="A121">
        <v>31</v>
      </c>
      <c r="B121" t="s">
        <v>1399</v>
      </c>
      <c r="C121" t="s">
        <v>1399</v>
      </c>
      <c r="D121" t="s">
        <v>3</v>
      </c>
      <c r="E121" t="s">
        <v>1502</v>
      </c>
      <c r="F121" t="s">
        <v>1505</v>
      </c>
      <c r="G121" t="str">
        <f t="shared" si="1"/>
        <v>new HoloCard("Kyurem", Pokedex.Kyurem, HoloRarity.BWXY_TINSEL_HOLO, Types.Water, Sets.Plasma_Freeze, 31),</v>
      </c>
    </row>
    <row r="122" spans="1:7" x14ac:dyDescent="0.3">
      <c r="A122">
        <v>33</v>
      </c>
      <c r="B122" t="s">
        <v>28</v>
      </c>
      <c r="C122" t="s">
        <v>28</v>
      </c>
      <c r="D122" t="s">
        <v>11</v>
      </c>
      <c r="E122" t="s">
        <v>1502</v>
      </c>
      <c r="F122" t="s">
        <v>1505</v>
      </c>
      <c r="G122" t="str">
        <f t="shared" si="1"/>
        <v>new HoloCard("Electrode", Pokedex.Electrode, HoloRarity.BWXY_TINSEL_HOLO, Types.Lightning, Sets.Plasma_Freeze, 33),</v>
      </c>
    </row>
    <row r="123" spans="1:7" x14ac:dyDescent="0.3">
      <c r="A123">
        <v>39</v>
      </c>
      <c r="B123" t="s">
        <v>1300</v>
      </c>
      <c r="C123" t="s">
        <v>1300</v>
      </c>
      <c r="D123" t="s">
        <v>11</v>
      </c>
      <c r="E123" t="s">
        <v>1502</v>
      </c>
      <c r="F123" t="s">
        <v>1505</v>
      </c>
      <c r="G123" t="str">
        <f t="shared" si="1"/>
        <v>new HoloCard("Zekrom", Pokedex.Zekrom, HoloRarity.BWXY_TINSEL_HOLO, Types.Lightning, Sets.Plasma_Freeze, 39),</v>
      </c>
    </row>
    <row r="124" spans="1:7" x14ac:dyDescent="0.3">
      <c r="A124">
        <v>52</v>
      </c>
      <c r="B124" t="s">
        <v>437</v>
      </c>
      <c r="C124" t="s">
        <v>437</v>
      </c>
      <c r="D124" t="s">
        <v>1</v>
      </c>
      <c r="E124" t="s">
        <v>1502</v>
      </c>
      <c r="F124" t="s">
        <v>1505</v>
      </c>
      <c r="G124" t="str">
        <f t="shared" si="1"/>
        <v>new HoloCard("Metagross", Pokedex.Metagross, HoloRarity.BWXY_TINSEL_HOLO, Types.Psychic, Sets.Plasma_Freeze, 52),</v>
      </c>
    </row>
    <row r="125" spans="1:7" x14ac:dyDescent="0.3">
      <c r="A125">
        <v>56</v>
      </c>
      <c r="B125" t="s">
        <v>1405</v>
      </c>
      <c r="C125" t="s">
        <v>1405</v>
      </c>
      <c r="D125" t="s">
        <v>1</v>
      </c>
      <c r="E125" t="s">
        <v>1502</v>
      </c>
      <c r="F125" t="s">
        <v>1505</v>
      </c>
      <c r="G125" t="str">
        <f t="shared" si="1"/>
        <v>new HoloCard("Cofagrigus", Pokedex.Cofagrigus, HoloRarity.BWXY_TINSEL_HOLO, Types.Psychic, Sets.Plasma_Freeze, 56),</v>
      </c>
    </row>
    <row r="126" spans="1:7" x14ac:dyDescent="0.3">
      <c r="A126">
        <v>64</v>
      </c>
      <c r="B126" t="s">
        <v>168</v>
      </c>
      <c r="C126" t="s">
        <v>168</v>
      </c>
      <c r="D126" t="s">
        <v>146</v>
      </c>
      <c r="E126" t="s">
        <v>1502</v>
      </c>
      <c r="F126" t="s">
        <v>1505</v>
      </c>
      <c r="G126" t="str">
        <f t="shared" si="1"/>
        <v>new HoloCard("Umbreon", Pokedex.Umbreon, HoloRarity.BWXY_TINSEL_HOLO, Types.Darkness, Sets.Plasma_Freeze, 64),</v>
      </c>
    </row>
    <row r="127" spans="1:7" x14ac:dyDescent="0.3">
      <c r="A127">
        <v>67</v>
      </c>
      <c r="B127" t="s">
        <v>402</v>
      </c>
      <c r="C127" t="s">
        <v>402</v>
      </c>
      <c r="D127" t="s">
        <v>146</v>
      </c>
      <c r="E127" t="s">
        <v>1502</v>
      </c>
      <c r="F127" t="s">
        <v>1505</v>
      </c>
      <c r="G127" t="str">
        <f t="shared" si="1"/>
        <v>new HoloCard("Absol", Pokedex.Absol, HoloRarity.BWXY_TINSEL_HOLO, Types.Darkness, Sets.Plasma_Freeze, 67),</v>
      </c>
    </row>
    <row r="128" spans="1:7" x14ac:dyDescent="0.3">
      <c r="A128">
        <v>78</v>
      </c>
      <c r="B128" t="s">
        <v>1425</v>
      </c>
      <c r="C128" t="s">
        <v>1425</v>
      </c>
      <c r="D128" t="s">
        <v>146</v>
      </c>
      <c r="E128" t="s">
        <v>1502</v>
      </c>
      <c r="F128" t="s">
        <v>1505</v>
      </c>
      <c r="G128" t="str">
        <f t="shared" si="1"/>
        <v>new HoloCard("Hydreigon", Pokedex.Hydreigon, HoloRarity.BWXY_TINSEL_HOLO, Types.Darkness, Sets.Plasma_Freeze, 78),</v>
      </c>
    </row>
    <row r="129" spans="1:7" x14ac:dyDescent="0.3">
      <c r="A129">
        <v>83</v>
      </c>
      <c r="B129" t="s">
        <v>118</v>
      </c>
      <c r="C129" t="s">
        <v>118</v>
      </c>
      <c r="D129" t="s">
        <v>1454</v>
      </c>
      <c r="E129" t="s">
        <v>1502</v>
      </c>
      <c r="F129" t="s">
        <v>1505</v>
      </c>
      <c r="G129" t="str">
        <f t="shared" ref="G129:G172" si="2">"new HoloCard(""" &amp; B129 &amp; """, Pokedex." &amp; C129 &amp; ", HoloRarity." &amp; F129 &amp; ", Types." &amp; D129 &amp; ", Sets." &amp; E129 &amp; ", " &amp; A129 &amp; "),"</f>
        <v>new HoloCard("Dragonite", Pokedex.Dragonite, HoloRarity.BWXY_TINSEL_HOLO, Types.Dragon, Sets.Plasma_Freeze, 83),</v>
      </c>
    </row>
    <row r="130" spans="1:7" x14ac:dyDescent="0.3">
      <c r="A130">
        <v>84</v>
      </c>
      <c r="B130" t="s">
        <v>159</v>
      </c>
      <c r="C130" t="s">
        <v>159</v>
      </c>
      <c r="D130" t="s">
        <v>1454</v>
      </c>
      <c r="E130" t="s">
        <v>1502</v>
      </c>
      <c r="F130" t="s">
        <v>1505</v>
      </c>
      <c r="G130" t="str">
        <f t="shared" si="2"/>
        <v>new HoloCard("Kingdra", Pokedex.Kingdra, HoloRarity.BWXY_TINSEL_HOLO, Types.Dragon, Sets.Plasma_Freeze, 84),</v>
      </c>
    </row>
    <row r="131" spans="1:7" x14ac:dyDescent="0.3">
      <c r="A131">
        <v>101</v>
      </c>
      <c r="B131" t="s">
        <v>1480</v>
      </c>
      <c r="C131" t="s">
        <v>127</v>
      </c>
      <c r="D131" t="s">
        <v>232</v>
      </c>
      <c r="E131" t="s">
        <v>1502</v>
      </c>
      <c r="F131" t="s">
        <v>1505</v>
      </c>
      <c r="G131" t="str">
        <f t="shared" si="2"/>
        <v>new HoloCard("Ghetsis", Pokedex.NVT, HoloRarity.BWXY_TINSEL_HOLO, Types.Supporter, Sets.Plasma_Freeze, 101),</v>
      </c>
    </row>
    <row r="132" spans="1:7" x14ac:dyDescent="0.3">
      <c r="A132">
        <v>16</v>
      </c>
      <c r="B132" t="s">
        <v>117</v>
      </c>
      <c r="C132" t="s">
        <v>117</v>
      </c>
      <c r="D132" t="s">
        <v>3</v>
      </c>
      <c r="E132" t="s">
        <v>1503</v>
      </c>
      <c r="F132" t="s">
        <v>1505</v>
      </c>
      <c r="G132" t="str">
        <f t="shared" si="2"/>
        <v>new HoloCard("Blastoise", Pokedex.Blastoise, HoloRarity.BWXY_TINSEL_HOLO, Types.Water, Sets.Plasma_Blast, 16),</v>
      </c>
    </row>
    <row r="133" spans="1:7" x14ac:dyDescent="0.3">
      <c r="A133">
        <v>33</v>
      </c>
      <c r="B133" t="s">
        <v>1402</v>
      </c>
      <c r="C133" t="s">
        <v>1402</v>
      </c>
      <c r="D133" t="s">
        <v>11</v>
      </c>
      <c r="E133" t="s">
        <v>1503</v>
      </c>
      <c r="F133" t="s">
        <v>1505</v>
      </c>
      <c r="G133" t="str">
        <f t="shared" si="2"/>
        <v>new HoloCard("Eelektross", Pokedex.Eelektross, HoloRarity.BWXY_TINSEL_HOLO, Types.Lightning, Sets.Plasma_Blast, 33),</v>
      </c>
    </row>
    <row r="134" spans="1:7" x14ac:dyDescent="0.3">
      <c r="A134">
        <v>37</v>
      </c>
      <c r="B134" t="s">
        <v>906</v>
      </c>
      <c r="C134" t="s">
        <v>906</v>
      </c>
      <c r="D134" t="s">
        <v>1</v>
      </c>
      <c r="E134" t="s">
        <v>1503</v>
      </c>
      <c r="F134" t="s">
        <v>1505</v>
      </c>
      <c r="G134" t="str">
        <f t="shared" si="2"/>
        <v>new HoloCard("Mesprit", Pokedex.Mesprit, HoloRarity.BWXY_TINSEL_HOLO, Types.Psychic, Sets.Plasma_Blast, 37),</v>
      </c>
    </row>
    <row r="135" spans="1:7" x14ac:dyDescent="0.3">
      <c r="A135">
        <v>41</v>
      </c>
      <c r="B135" t="s">
        <v>1355</v>
      </c>
      <c r="C135" t="s">
        <v>1355</v>
      </c>
      <c r="D135" t="s">
        <v>1</v>
      </c>
      <c r="E135" t="s">
        <v>1503</v>
      </c>
      <c r="F135" t="s">
        <v>1505</v>
      </c>
      <c r="G135" t="str">
        <f t="shared" si="2"/>
        <v>new HoloCard("Sigilyph", Pokedex.Sigilyph, HoloRarity.BWXY_TINSEL_HOLO, Types.Psychic, Sets.Plasma_Blast, 41),</v>
      </c>
    </row>
    <row r="136" spans="1:7" x14ac:dyDescent="0.3">
      <c r="A136">
        <v>46</v>
      </c>
      <c r="B136" t="s">
        <v>1419</v>
      </c>
      <c r="C136" t="s">
        <v>1419</v>
      </c>
      <c r="D136" t="s">
        <v>1</v>
      </c>
      <c r="E136" t="s">
        <v>1503</v>
      </c>
      <c r="F136" t="s">
        <v>1505</v>
      </c>
      <c r="G136" t="str">
        <f t="shared" si="2"/>
        <v>new HoloCard("Golurk", Pokedex.Golurk, HoloRarity.BWXY_TINSEL_HOLO, Types.Psychic, Sets.Plasma_Blast, 46),</v>
      </c>
    </row>
    <row r="137" spans="1:7" x14ac:dyDescent="0.3">
      <c r="A137">
        <v>49</v>
      </c>
      <c r="B137" t="s">
        <v>20</v>
      </c>
      <c r="C137" t="s">
        <v>20</v>
      </c>
      <c r="D137" t="s">
        <v>18</v>
      </c>
      <c r="E137" t="s">
        <v>1503</v>
      </c>
      <c r="F137" t="s">
        <v>1505</v>
      </c>
      <c r="G137" t="str">
        <f t="shared" si="2"/>
        <v>new HoloCard("Machamp", Pokedex.Machamp, HoloRarity.BWXY_TINSEL_HOLO, Types.Fighting, Sets.Plasma_Blast, 49),</v>
      </c>
    </row>
    <row r="138" spans="1:7" x14ac:dyDescent="0.3">
      <c r="A138">
        <v>54</v>
      </c>
      <c r="B138" t="s">
        <v>1415</v>
      </c>
      <c r="C138" t="s">
        <v>1415</v>
      </c>
      <c r="D138" t="s">
        <v>18</v>
      </c>
      <c r="E138" t="s">
        <v>1503</v>
      </c>
      <c r="F138" t="s">
        <v>1505</v>
      </c>
      <c r="G138" t="str">
        <f t="shared" si="2"/>
        <v>new HoloCard("Archeops", Pokedex.Archeops, HoloRarity.BWXY_TINSEL_HOLO, Types.Fighting, Sets.Plasma_Blast, 54),</v>
      </c>
    </row>
    <row r="139" spans="1:7" x14ac:dyDescent="0.3">
      <c r="A139">
        <v>56</v>
      </c>
      <c r="B139" t="s">
        <v>157</v>
      </c>
      <c r="C139" t="s">
        <v>157</v>
      </c>
      <c r="D139" t="s">
        <v>146</v>
      </c>
      <c r="E139" t="s">
        <v>1503</v>
      </c>
      <c r="F139" t="s">
        <v>1505</v>
      </c>
      <c r="G139" t="str">
        <f t="shared" si="2"/>
        <v>new HoloCard("Houndoom", Pokedex.Houndoom, HoloRarity.BWXY_TINSEL_HOLO, Types.Darkness, Sets.Plasma_Blast, 56),</v>
      </c>
    </row>
    <row r="140" spans="1:7" x14ac:dyDescent="0.3">
      <c r="A140">
        <v>64</v>
      </c>
      <c r="B140" t="s">
        <v>410</v>
      </c>
      <c r="C140" t="s">
        <v>410</v>
      </c>
      <c r="D140" t="s">
        <v>1454</v>
      </c>
      <c r="E140" t="s">
        <v>1503</v>
      </c>
      <c r="F140" t="s">
        <v>1505</v>
      </c>
      <c r="G140" t="str">
        <f t="shared" si="2"/>
        <v>new HoloCard("Salamence", Pokedex.Salamence, HoloRarity.BWXY_TINSEL_HOLO, Types.Dragon, Sets.Plasma_Blast, 64),</v>
      </c>
    </row>
    <row r="141" spans="1:7" x14ac:dyDescent="0.3">
      <c r="A141">
        <v>69</v>
      </c>
      <c r="B141" t="s">
        <v>1430</v>
      </c>
      <c r="C141" t="s">
        <v>1430</v>
      </c>
      <c r="D141" t="s">
        <v>1454</v>
      </c>
      <c r="E141" t="s">
        <v>1503</v>
      </c>
      <c r="F141" t="s">
        <v>1505</v>
      </c>
      <c r="G141" t="str">
        <f t="shared" si="2"/>
        <v>new HoloCard("Haxorus", Pokedex.Haxorus, HoloRarity.BWXY_TINSEL_HOLO, Types.Dragon, Sets.Plasma_Blast, 69),</v>
      </c>
    </row>
    <row r="142" spans="1:7" x14ac:dyDescent="0.3">
      <c r="A142">
        <v>74</v>
      </c>
      <c r="B142" t="s">
        <v>918</v>
      </c>
      <c r="C142" t="s">
        <v>922</v>
      </c>
      <c r="D142" t="s">
        <v>8</v>
      </c>
      <c r="E142" t="s">
        <v>1503</v>
      </c>
      <c r="F142" t="s">
        <v>1505</v>
      </c>
      <c r="G142" t="str">
        <f t="shared" si="2"/>
        <v>new HoloCard("Porygon-Z", Pokedex.Porygon_Z, HoloRarity.BWXY_TINSEL_HOLO, Types.Colorless, Sets.Plasma_Blast, 74),</v>
      </c>
    </row>
    <row r="143" spans="1:7" x14ac:dyDescent="0.3">
      <c r="A143">
        <v>8</v>
      </c>
      <c r="B143" t="s">
        <v>1271</v>
      </c>
      <c r="C143" t="s">
        <v>1271</v>
      </c>
      <c r="D143" t="s">
        <v>22</v>
      </c>
      <c r="E143" t="s">
        <v>1504</v>
      </c>
      <c r="F143" t="s">
        <v>1505</v>
      </c>
      <c r="G143" t="str">
        <f t="shared" si="2"/>
        <v>new HoloCard("Serperior", Pokedex.Serperior, HoloRarity.BWXY_TINSEL_HOLO, Types.Grass, Sets.Legendary_Treasures, 8),</v>
      </c>
    </row>
    <row r="144" spans="1:7" x14ac:dyDescent="0.3">
      <c r="A144">
        <v>12</v>
      </c>
      <c r="B144" t="s">
        <v>1347</v>
      </c>
      <c r="C144" t="s">
        <v>1347</v>
      </c>
      <c r="D144" t="s">
        <v>22</v>
      </c>
      <c r="E144" t="s">
        <v>1504</v>
      </c>
      <c r="F144" t="s">
        <v>1505</v>
      </c>
      <c r="G144" t="str">
        <f t="shared" si="2"/>
        <v>new HoloCard("Leavanny", Pokedex.Leavanny, HoloRarity.BWXY_TINSEL_HOLO, Types.Grass, Sets.Legendary_Treasures, 12),</v>
      </c>
    </row>
    <row r="145" spans="1:7" x14ac:dyDescent="0.3">
      <c r="A145">
        <v>15</v>
      </c>
      <c r="B145" t="s">
        <v>1350</v>
      </c>
      <c r="C145" t="s">
        <v>1350</v>
      </c>
      <c r="D145" t="s">
        <v>22</v>
      </c>
      <c r="E145" t="s">
        <v>1504</v>
      </c>
      <c r="F145" t="s">
        <v>1505</v>
      </c>
      <c r="G145" t="str">
        <f t="shared" si="2"/>
        <v>new HoloCard("Virizion", Pokedex.Virizion, HoloRarity.BWXY_TINSEL_HOLO, Types.Grass, Sets.Legendary_Treasures, 15),</v>
      </c>
    </row>
    <row r="146" spans="1:7" x14ac:dyDescent="0.3">
      <c r="A146">
        <v>16</v>
      </c>
      <c r="B146" t="s">
        <v>1485</v>
      </c>
      <c r="C146" t="s">
        <v>1485</v>
      </c>
      <c r="D146" t="s">
        <v>22</v>
      </c>
      <c r="E146" t="s">
        <v>1504</v>
      </c>
      <c r="F146" t="s">
        <v>1505</v>
      </c>
      <c r="G146" t="str">
        <f t="shared" si="2"/>
        <v>new HoloCard("Genesect", Pokedex.Genesect, HoloRarity.BWXY_TINSEL_HOLO, Types.Grass, Sets.Legendary_Treasures, 16),</v>
      </c>
    </row>
    <row r="147" spans="1:7" x14ac:dyDescent="0.3">
      <c r="A147">
        <v>19</v>
      </c>
      <c r="B147" t="s">
        <v>4</v>
      </c>
      <c r="C147" t="s">
        <v>4</v>
      </c>
      <c r="D147" t="s">
        <v>5</v>
      </c>
      <c r="E147" t="s">
        <v>1504</v>
      </c>
      <c r="F147" t="s">
        <v>1505</v>
      </c>
      <c r="G147" t="str">
        <f t="shared" si="2"/>
        <v>new HoloCard("Charizard", Pokedex.Charizard, HoloRarity.BWXY_TINSEL_HOLO, Types.Fire, Sets.Legendary_Treasures, 19),</v>
      </c>
    </row>
    <row r="148" spans="1:7" x14ac:dyDescent="0.3">
      <c r="A148">
        <v>22</v>
      </c>
      <c r="B148" t="s">
        <v>36</v>
      </c>
      <c r="C148" t="s">
        <v>36</v>
      </c>
      <c r="D148" t="s">
        <v>5</v>
      </c>
      <c r="E148" t="s">
        <v>1504</v>
      </c>
      <c r="F148" t="s">
        <v>1505</v>
      </c>
      <c r="G148" t="str">
        <f t="shared" si="2"/>
        <v>new HoloCard("Moltres", Pokedex.Moltres, HoloRarity.BWXY_TINSEL_HOLO, Types.Fire, Sets.Legendary_Treasures, 22),</v>
      </c>
    </row>
    <row r="149" spans="1:7" x14ac:dyDescent="0.3">
      <c r="A149">
        <v>23</v>
      </c>
      <c r="B149" t="s">
        <v>1384</v>
      </c>
      <c r="C149" t="s">
        <v>1384</v>
      </c>
      <c r="D149" t="s">
        <v>5</v>
      </c>
      <c r="E149" t="s">
        <v>1504</v>
      </c>
      <c r="F149" t="s">
        <v>1505</v>
      </c>
      <c r="G149" t="str">
        <f t="shared" si="2"/>
        <v>new HoloCard("Victini", Pokedex.Victini, HoloRarity.BWXY_TINSEL_HOLO, Types.Fire, Sets.Legendary_Treasures, 23),</v>
      </c>
    </row>
    <row r="150" spans="1:7" x14ac:dyDescent="0.3">
      <c r="A150">
        <v>27</v>
      </c>
      <c r="B150" t="s">
        <v>1281</v>
      </c>
      <c r="C150" t="s">
        <v>1281</v>
      </c>
      <c r="D150" t="s">
        <v>5</v>
      </c>
      <c r="E150" t="s">
        <v>1504</v>
      </c>
      <c r="F150" t="s">
        <v>1505</v>
      </c>
      <c r="G150" t="str">
        <f t="shared" si="2"/>
        <v>new HoloCard("Emboar", Pokedex.Emboar, HoloRarity.BWXY_TINSEL_HOLO, Types.Fire, Sets.Legendary_Treasures, 27),</v>
      </c>
    </row>
    <row r="151" spans="1:7" x14ac:dyDescent="0.3">
      <c r="A151">
        <v>28</v>
      </c>
      <c r="B151" t="s">
        <v>1286</v>
      </c>
      <c r="C151" t="s">
        <v>1286</v>
      </c>
      <c r="D151" t="s">
        <v>5</v>
      </c>
      <c r="E151" t="s">
        <v>1504</v>
      </c>
      <c r="F151" t="s">
        <v>1505</v>
      </c>
      <c r="G151" t="str">
        <f t="shared" si="2"/>
        <v>new HoloCard("Reshiram", Pokedex.Reshiram, HoloRarity.BWXY_TINSEL_HOLO, Types.Fire, Sets.Legendary_Treasures, 28),</v>
      </c>
    </row>
    <row r="152" spans="1:7" x14ac:dyDescent="0.3">
      <c r="A152">
        <v>32</v>
      </c>
      <c r="B152" t="s">
        <v>2</v>
      </c>
      <c r="C152" t="s">
        <v>2</v>
      </c>
      <c r="D152" t="s">
        <v>3</v>
      </c>
      <c r="E152" t="s">
        <v>1504</v>
      </c>
      <c r="F152" t="s">
        <v>1505</v>
      </c>
      <c r="G152" t="str">
        <f t="shared" si="2"/>
        <v>new HoloCard("Articuno", Pokedex.Articuno, HoloRarity.BWXY_TINSEL_HOLO, Types.Water, Sets.Legendary_Treasures, 32),</v>
      </c>
    </row>
    <row r="153" spans="1:7" x14ac:dyDescent="0.3">
      <c r="A153">
        <v>39</v>
      </c>
      <c r="B153" t="s">
        <v>1289</v>
      </c>
      <c r="C153" t="s">
        <v>1289</v>
      </c>
      <c r="D153" t="s">
        <v>3</v>
      </c>
      <c r="E153" t="s">
        <v>1504</v>
      </c>
      <c r="F153" t="s">
        <v>1505</v>
      </c>
      <c r="G153" t="str">
        <f t="shared" si="2"/>
        <v>new HoloCard("Samurott", Pokedex.Samurott, HoloRarity.BWXY_TINSEL_HOLO, Types.Water, Sets.Legendary_Treasures, 39),</v>
      </c>
    </row>
    <row r="154" spans="1:7" x14ac:dyDescent="0.3">
      <c r="A154">
        <v>43</v>
      </c>
      <c r="B154" t="s">
        <v>1399</v>
      </c>
      <c r="C154" t="s">
        <v>1399</v>
      </c>
      <c r="D154" t="s">
        <v>3</v>
      </c>
      <c r="E154" t="s">
        <v>1504</v>
      </c>
      <c r="F154" t="s">
        <v>1505</v>
      </c>
      <c r="G154" t="str">
        <f t="shared" si="2"/>
        <v>new HoloCard("Kyurem", Pokedex.Kyurem, HoloRarity.BWXY_TINSEL_HOLO, Types.Water, Sets.Legendary_Treasures, 43),</v>
      </c>
    </row>
    <row r="155" spans="1:7" x14ac:dyDescent="0.3">
      <c r="A155">
        <v>46</v>
      </c>
      <c r="B155" t="s">
        <v>25</v>
      </c>
      <c r="C155" t="s">
        <v>25</v>
      </c>
      <c r="D155" t="s">
        <v>11</v>
      </c>
      <c r="E155" t="s">
        <v>1504</v>
      </c>
      <c r="F155" t="s">
        <v>1505</v>
      </c>
      <c r="G155" t="str">
        <f t="shared" si="2"/>
        <v>new HoloCard("Zapdos", Pokedex.Zapdos, HoloRarity.BWXY_TINSEL_HOLO, Types.Lightning, Sets.Legendary_Treasures, 46),</v>
      </c>
    </row>
    <row r="156" spans="1:7" x14ac:dyDescent="0.3">
      <c r="A156">
        <v>50</v>
      </c>
      <c r="B156" t="s">
        <v>1354</v>
      </c>
      <c r="C156" t="s">
        <v>1354</v>
      </c>
      <c r="D156" t="s">
        <v>11</v>
      </c>
      <c r="E156" t="s">
        <v>1504</v>
      </c>
      <c r="F156" t="s">
        <v>1505</v>
      </c>
      <c r="G156" t="str">
        <f t="shared" si="2"/>
        <v>new HoloCard("Thundurus", Pokedex.Thundurus, HoloRarity.BWXY_TINSEL_HOLO, Types.Lightning, Sets.Legendary_Treasures, 50),</v>
      </c>
    </row>
    <row r="157" spans="1:7" x14ac:dyDescent="0.3">
      <c r="A157">
        <v>51</v>
      </c>
      <c r="B157" t="s">
        <v>1300</v>
      </c>
      <c r="C157" t="s">
        <v>1300</v>
      </c>
      <c r="D157" t="s">
        <v>11</v>
      </c>
      <c r="E157" t="s">
        <v>1504</v>
      </c>
      <c r="F157" t="s">
        <v>1505</v>
      </c>
      <c r="G157" t="str">
        <f t="shared" si="2"/>
        <v>new HoloCard("Zekrom", Pokedex.Zekrom, HoloRarity.BWXY_TINSEL_HOLO, Types.Lightning, Sets.Legendary_Treasures, 51),</v>
      </c>
    </row>
    <row r="158" spans="1:7" x14ac:dyDescent="0.3">
      <c r="A158">
        <v>53</v>
      </c>
      <c r="B158" t="s">
        <v>35</v>
      </c>
      <c r="C158" t="s">
        <v>35</v>
      </c>
      <c r="D158" t="s">
        <v>1</v>
      </c>
      <c r="E158" t="s">
        <v>1504</v>
      </c>
      <c r="F158" t="s">
        <v>1505</v>
      </c>
      <c r="G158" t="str">
        <f t="shared" si="2"/>
        <v>new HoloCard("Mewtwo", Pokedex.Mewtwo, HoloRarity.BWXY_TINSEL_HOLO, Types.Psychic, Sets.Legendary_Treasures, 53),</v>
      </c>
    </row>
    <row r="159" spans="1:7" x14ac:dyDescent="0.3">
      <c r="A159">
        <v>66</v>
      </c>
      <c r="B159" t="s">
        <v>1355</v>
      </c>
      <c r="C159" t="s">
        <v>1355</v>
      </c>
      <c r="D159" t="s">
        <v>1</v>
      </c>
      <c r="E159" t="s">
        <v>1504</v>
      </c>
      <c r="F159" t="s">
        <v>1505</v>
      </c>
      <c r="G159" t="str">
        <f t="shared" si="2"/>
        <v>new HoloCard("Sigilyph", Pokedex.Sigilyph, HoloRarity.BWXY_TINSEL_HOLO, Types.Psychic, Sets.Legendary_Treasures, 66),</v>
      </c>
    </row>
    <row r="160" spans="1:7" x14ac:dyDescent="0.3">
      <c r="A160">
        <v>68</v>
      </c>
      <c r="B160" t="s">
        <v>1407</v>
      </c>
      <c r="C160" t="s">
        <v>1407</v>
      </c>
      <c r="D160" t="s">
        <v>1</v>
      </c>
      <c r="E160" t="s">
        <v>1504</v>
      </c>
      <c r="F160" t="s">
        <v>1505</v>
      </c>
      <c r="G160" t="str">
        <f t="shared" si="2"/>
        <v>new HoloCard("Garbodor", Pokedex.Garbodor, HoloRarity.BWXY_TINSEL_HOLO, Types.Psychic, Sets.Legendary_Treasures, 68),</v>
      </c>
    </row>
    <row r="161" spans="1:7" x14ac:dyDescent="0.3">
      <c r="A161">
        <v>72</v>
      </c>
      <c r="B161" t="s">
        <v>1358</v>
      </c>
      <c r="C161" t="s">
        <v>1358</v>
      </c>
      <c r="D161" t="s">
        <v>1</v>
      </c>
      <c r="E161" t="s">
        <v>1504</v>
      </c>
      <c r="F161" t="s">
        <v>1505</v>
      </c>
      <c r="G161" t="str">
        <f t="shared" si="2"/>
        <v>new HoloCard("Gothitelle", Pokedex.Gothitelle, HoloRarity.BWXY_TINSEL_HOLO, Types.Psychic, Sets.Legendary_Treasures, 72),</v>
      </c>
    </row>
    <row r="162" spans="1:7" x14ac:dyDescent="0.3">
      <c r="A162">
        <v>78</v>
      </c>
      <c r="B162" t="s">
        <v>1461</v>
      </c>
      <c r="C162" t="s">
        <v>1461</v>
      </c>
      <c r="D162" t="s">
        <v>1</v>
      </c>
      <c r="E162" t="s">
        <v>1504</v>
      </c>
      <c r="F162" t="s">
        <v>1505</v>
      </c>
      <c r="G162" t="str">
        <f t="shared" si="2"/>
        <v>new HoloCard("Meloetta", Pokedex.Meloetta, HoloRarity.BWXY_TINSEL_HOLO, Types.Psychic, Sets.Legendary_Treasures, 78),</v>
      </c>
    </row>
    <row r="163" spans="1:7" x14ac:dyDescent="0.3">
      <c r="A163">
        <v>80</v>
      </c>
      <c r="B163" t="s">
        <v>886</v>
      </c>
      <c r="C163" t="s">
        <v>886</v>
      </c>
      <c r="D163" t="s">
        <v>18</v>
      </c>
      <c r="E163" t="s">
        <v>1504</v>
      </c>
      <c r="F163" t="s">
        <v>1505</v>
      </c>
      <c r="G163" t="str">
        <f t="shared" si="2"/>
        <v>new HoloCard("Lucario", Pokedex.Lucario, HoloRarity.BWXY_TINSEL_HOLO, Types.Fighting, Sets.Legendary_Treasures, 80),</v>
      </c>
    </row>
    <row r="164" spans="1:7" x14ac:dyDescent="0.3">
      <c r="A164">
        <v>84</v>
      </c>
      <c r="B164" t="s">
        <v>1364</v>
      </c>
      <c r="C164" t="s">
        <v>1364</v>
      </c>
      <c r="D164" t="s">
        <v>18</v>
      </c>
      <c r="E164" t="s">
        <v>1504</v>
      </c>
      <c r="F164" t="s">
        <v>1505</v>
      </c>
      <c r="G164" t="str">
        <f t="shared" si="2"/>
        <v>new HoloCard("Terrakion", Pokedex.Terrakion, HoloRarity.BWXY_TINSEL_HOLO, Types.Fighting, Sets.Legendary_Treasures, 84),</v>
      </c>
    </row>
    <row r="165" spans="1:7" x14ac:dyDescent="0.3">
      <c r="A165">
        <v>85</v>
      </c>
      <c r="B165" t="s">
        <v>1420</v>
      </c>
      <c r="C165" t="s">
        <v>1420</v>
      </c>
      <c r="D165" t="s">
        <v>18</v>
      </c>
      <c r="E165" t="s">
        <v>1504</v>
      </c>
      <c r="F165" t="s">
        <v>1505</v>
      </c>
      <c r="G165" t="str">
        <f t="shared" si="2"/>
        <v>new HoloCard("Landorus", Pokedex.Landorus, HoloRarity.BWXY_TINSEL_HOLO, Types.Fighting, Sets.Legendary_Treasures, 85),</v>
      </c>
    </row>
    <row r="166" spans="1:7" x14ac:dyDescent="0.3">
      <c r="A166">
        <v>90</v>
      </c>
      <c r="B166" t="s">
        <v>1323</v>
      </c>
      <c r="C166" t="s">
        <v>1323</v>
      </c>
      <c r="D166" t="s">
        <v>146</v>
      </c>
      <c r="E166" t="s">
        <v>1504</v>
      </c>
      <c r="F166" t="s">
        <v>1505</v>
      </c>
      <c r="G166" t="str">
        <f t="shared" si="2"/>
        <v>new HoloCard("Zoroark", Pokedex.Zoroark, HoloRarity.BWXY_TINSEL_HOLO, Types.Darkness, Sets.Legendary_Treasures, 90),</v>
      </c>
    </row>
    <row r="167" spans="1:7" x14ac:dyDescent="0.3">
      <c r="A167">
        <v>91</v>
      </c>
      <c r="B167" t="s">
        <v>1367</v>
      </c>
      <c r="C167" t="s">
        <v>1367</v>
      </c>
      <c r="D167" t="s">
        <v>143</v>
      </c>
      <c r="E167" t="s">
        <v>1504</v>
      </c>
      <c r="F167" t="s">
        <v>1505</v>
      </c>
      <c r="G167" t="str">
        <f t="shared" si="2"/>
        <v>new HoloCard("Cobalion", Pokedex.Cobalion, HoloRarity.BWXY_TINSEL_HOLO, Types.Metal, Sets.Legendary_Treasures, 91),</v>
      </c>
    </row>
    <row r="168" spans="1:7" x14ac:dyDescent="0.3">
      <c r="A168">
        <v>93</v>
      </c>
      <c r="B168" t="s">
        <v>457</v>
      </c>
      <c r="C168" t="s">
        <v>457</v>
      </c>
      <c r="D168" t="s">
        <v>1454</v>
      </c>
      <c r="E168" t="s">
        <v>1504</v>
      </c>
      <c r="F168" t="s">
        <v>1505</v>
      </c>
      <c r="G168" t="str">
        <f t="shared" si="2"/>
        <v>new HoloCard("Rayquaza", Pokedex.Rayquaza, HoloRarity.BWXY_TINSEL_HOLO, Types.Dragon, Sets.Legendary_Treasures, 93),</v>
      </c>
    </row>
    <row r="169" spans="1:7" x14ac:dyDescent="0.3">
      <c r="A169">
        <v>96</v>
      </c>
      <c r="B169" t="s">
        <v>902</v>
      </c>
      <c r="C169" t="s">
        <v>902</v>
      </c>
      <c r="D169" t="s">
        <v>1454</v>
      </c>
      <c r="E169" t="s">
        <v>1504</v>
      </c>
      <c r="F169" t="s">
        <v>1505</v>
      </c>
      <c r="G169" t="str">
        <f t="shared" si="2"/>
        <v>new HoloCard("Garchomp", Pokedex.Garchomp, HoloRarity.BWXY_TINSEL_HOLO, Types.Dragon, Sets.Legendary_Treasures, 96),</v>
      </c>
    </row>
    <row r="170" spans="1:7" x14ac:dyDescent="0.3">
      <c r="A170">
        <v>99</v>
      </c>
      <c r="B170" t="s">
        <v>1425</v>
      </c>
      <c r="C170" t="s">
        <v>1425</v>
      </c>
      <c r="D170" t="s">
        <v>1454</v>
      </c>
      <c r="E170" t="s">
        <v>1504</v>
      </c>
      <c r="F170" t="s">
        <v>1505</v>
      </c>
      <c r="G170" t="str">
        <f t="shared" si="2"/>
        <v>new HoloCard("Hydreigon", Pokedex.Hydreigon, HoloRarity.BWXY_TINSEL_HOLO, Types.Dragon, Sets.Legendary_Treasures, 99),</v>
      </c>
    </row>
    <row r="171" spans="1:7" x14ac:dyDescent="0.3">
      <c r="A171">
        <v>105</v>
      </c>
      <c r="B171" t="s">
        <v>1339</v>
      </c>
      <c r="C171" t="s">
        <v>1339</v>
      </c>
      <c r="D171" t="s">
        <v>8</v>
      </c>
      <c r="E171" t="s">
        <v>1504</v>
      </c>
      <c r="F171" t="s">
        <v>1505</v>
      </c>
      <c r="G171" t="str">
        <f t="shared" si="2"/>
        <v>new HoloCard("Cinccino", Pokedex.Cinccino, HoloRarity.BWXY_TINSEL_HOLO, Types.Colorless, Sets.Legendary_Treasures, 105),</v>
      </c>
    </row>
    <row r="172" spans="1:7" x14ac:dyDescent="0.3">
      <c r="A172">
        <v>108</v>
      </c>
      <c r="B172" t="s">
        <v>1370</v>
      </c>
      <c r="C172" t="s">
        <v>1370</v>
      </c>
      <c r="D172" t="s">
        <v>8</v>
      </c>
      <c r="E172" t="s">
        <v>1504</v>
      </c>
      <c r="F172" t="s">
        <v>1505</v>
      </c>
      <c r="G172" t="str">
        <f t="shared" si="2"/>
        <v>new HoloCard("Tornadus", Pokedex.Tornadus, HoloRarity.BWXY_TINSEL_HOLO, Types.Colorless, Sets.Legendary_Treasures, 108),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49F6B-4D1C-403F-AE95-9003B521E9AF}">
  <dimension ref="A1:G155"/>
  <sheetViews>
    <sheetView topLeftCell="A104" workbookViewId="0">
      <selection activeCell="G111" sqref="G111"/>
    </sheetView>
  </sheetViews>
  <sheetFormatPr defaultRowHeight="14.4" x14ac:dyDescent="0.3"/>
  <sheetData>
    <row r="1" spans="1:7" x14ac:dyDescent="0.3">
      <c r="A1">
        <v>1</v>
      </c>
      <c r="B1" t="s">
        <v>1269</v>
      </c>
      <c r="C1" t="s">
        <v>1269</v>
      </c>
      <c r="D1" t="s">
        <v>22</v>
      </c>
      <c r="E1" t="s">
        <v>1493</v>
      </c>
      <c r="F1" t="s">
        <v>1506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HoloCard("Snivy", Pokedex.Snivy, HoloRarity.BWXY_REVERSE_SCRATCH_HOLO, Types.Grass, Sets.Black_White, 1),</v>
      </c>
    </row>
    <row r="2" spans="1:7" x14ac:dyDescent="0.3">
      <c r="A2">
        <v>1</v>
      </c>
      <c r="B2" t="s">
        <v>1269</v>
      </c>
      <c r="C2" t="s">
        <v>1269</v>
      </c>
      <c r="D2" t="s">
        <v>22</v>
      </c>
      <c r="E2" t="s">
        <v>1493</v>
      </c>
      <c r="F2" t="s">
        <v>1508</v>
      </c>
      <c r="G2" t="str">
        <f t="shared" si="0"/>
        <v>new HoloCard("Snivy", Pokedex.Snivy, HoloRarity.BWXY_COSMOS_HOLO, Types.Grass, Sets.Black_White, 1),</v>
      </c>
    </row>
    <row r="3" spans="1:7" x14ac:dyDescent="0.3">
      <c r="A3">
        <v>3</v>
      </c>
      <c r="B3" t="s">
        <v>1270</v>
      </c>
      <c r="C3" t="s">
        <v>1270</v>
      </c>
      <c r="D3" t="s">
        <v>22</v>
      </c>
      <c r="E3" t="s">
        <v>1493</v>
      </c>
      <c r="F3" t="s">
        <v>1509</v>
      </c>
      <c r="G3" t="str">
        <f t="shared" si="0"/>
        <v>new HoloCard("Servine", Pokedex.Servine, HoloRarity.BWXY_CRACKED_ICE_HOLO, Types.Grass, Sets.Black_White, 3),</v>
      </c>
    </row>
    <row r="4" spans="1:7" x14ac:dyDescent="0.3">
      <c r="A4">
        <v>5</v>
      </c>
      <c r="B4" t="s">
        <v>1271</v>
      </c>
      <c r="C4" t="s">
        <v>1271</v>
      </c>
      <c r="D4" t="s">
        <v>22</v>
      </c>
      <c r="E4" t="s">
        <v>1493</v>
      </c>
      <c r="F4" t="s">
        <v>1509</v>
      </c>
      <c r="G4" t="str">
        <f t="shared" si="0"/>
        <v>new HoloCard("Serperior", Pokedex.Serperior, HoloRarity.BWXY_CRACKED_ICE_HOLO, Types.Grass, Sets.Black_White, 5),</v>
      </c>
    </row>
    <row r="5" spans="1:7" x14ac:dyDescent="0.3">
      <c r="A5">
        <v>7</v>
      </c>
      <c r="B5" t="s">
        <v>1272</v>
      </c>
      <c r="C5" t="s">
        <v>1272</v>
      </c>
      <c r="D5" t="s">
        <v>22</v>
      </c>
      <c r="E5" t="s">
        <v>1493</v>
      </c>
      <c r="F5" t="s">
        <v>1510</v>
      </c>
      <c r="G5" t="str">
        <f t="shared" si="0"/>
        <v>new HoloCard("Pansage", Pokedex.Pansage, HoloRarity.BWXY_REVERSE_ENERGY_HOLO, Types.Grass, Sets.Black_White, 7),</v>
      </c>
    </row>
    <row r="6" spans="1:7" x14ac:dyDescent="0.3">
      <c r="A6">
        <v>15</v>
      </c>
      <c r="B6" t="s">
        <v>1279</v>
      </c>
      <c r="C6" t="s">
        <v>1279</v>
      </c>
      <c r="D6" t="s">
        <v>5</v>
      </c>
      <c r="E6" t="s">
        <v>1493</v>
      </c>
      <c r="F6" t="s">
        <v>1506</v>
      </c>
      <c r="G6" t="str">
        <f t="shared" si="0"/>
        <v>new HoloCard("Tepig", Pokedex.Tepig, HoloRarity.BWXY_REVERSE_SCRATCH_HOLO, Types.Fire, Sets.Black_White, 15),</v>
      </c>
    </row>
    <row r="7" spans="1:7" x14ac:dyDescent="0.3">
      <c r="A7">
        <v>15</v>
      </c>
      <c r="B7" t="s">
        <v>1279</v>
      </c>
      <c r="C7" t="s">
        <v>1279</v>
      </c>
      <c r="D7" t="s">
        <v>5</v>
      </c>
      <c r="E7" t="s">
        <v>1493</v>
      </c>
      <c r="F7" t="s">
        <v>1508</v>
      </c>
      <c r="G7" t="str">
        <f t="shared" si="0"/>
        <v>new HoloCard("Tepig", Pokedex.Tepig, HoloRarity.BWXY_COSMOS_HOLO, Types.Fire, Sets.Black_White, 15),</v>
      </c>
    </row>
    <row r="8" spans="1:7" x14ac:dyDescent="0.3">
      <c r="A8">
        <v>17</v>
      </c>
      <c r="B8" t="s">
        <v>1280</v>
      </c>
      <c r="C8" t="s">
        <v>1280</v>
      </c>
      <c r="D8" t="s">
        <v>5</v>
      </c>
      <c r="E8" t="s">
        <v>1493</v>
      </c>
      <c r="F8" t="s">
        <v>1509</v>
      </c>
      <c r="G8" t="str">
        <f t="shared" si="0"/>
        <v>new HoloCard("Pignite", Pokedex.Pignite, HoloRarity.BWXY_CRACKED_ICE_HOLO, Types.Fire, Sets.Black_White, 17),</v>
      </c>
    </row>
    <row r="9" spans="1:7" x14ac:dyDescent="0.3">
      <c r="A9">
        <v>19</v>
      </c>
      <c r="B9" t="s">
        <v>1281</v>
      </c>
      <c r="C9" t="s">
        <v>1281</v>
      </c>
      <c r="D9" t="s">
        <v>5</v>
      </c>
      <c r="E9" t="s">
        <v>1493</v>
      </c>
      <c r="F9" t="s">
        <v>1509</v>
      </c>
      <c r="G9" t="str">
        <f t="shared" si="0"/>
        <v>new HoloCard("Emboar", Pokedex.Emboar, HoloRarity.BWXY_CRACKED_ICE_HOLO, Types.Fire, Sets.Black_White, 19),</v>
      </c>
    </row>
    <row r="10" spans="1:7" x14ac:dyDescent="0.3">
      <c r="A10">
        <v>21</v>
      </c>
      <c r="B10" t="s">
        <v>1282</v>
      </c>
      <c r="C10" t="s">
        <v>1282</v>
      </c>
      <c r="D10" t="s">
        <v>5</v>
      </c>
      <c r="E10" t="s">
        <v>1493</v>
      </c>
      <c r="F10" t="s">
        <v>1510</v>
      </c>
      <c r="G10" t="str">
        <f t="shared" si="0"/>
        <v>new HoloCard("Pansear", Pokedex.Pansear, HoloRarity.BWXY_REVERSE_ENERGY_HOLO, Types.Fire, Sets.Black_White, 21),</v>
      </c>
    </row>
    <row r="11" spans="1:7" x14ac:dyDescent="0.3">
      <c r="A11">
        <v>25</v>
      </c>
      <c r="B11" t="s">
        <v>1285</v>
      </c>
      <c r="C11" t="s">
        <v>1285</v>
      </c>
      <c r="D11" t="s">
        <v>5</v>
      </c>
      <c r="E11" t="s">
        <v>1493</v>
      </c>
      <c r="F11" t="s">
        <v>1505</v>
      </c>
      <c r="G11" t="str">
        <f t="shared" si="0"/>
        <v>new HoloCard("Darmanitan", Pokedex.Darmanitan, HoloRarity.BWXY_TINSEL_HOLO, Types.Fire, Sets.Black_White, 25),</v>
      </c>
    </row>
    <row r="12" spans="1:7" x14ac:dyDescent="0.3">
      <c r="A12">
        <v>27</v>
      </c>
      <c r="B12" t="s">
        <v>1287</v>
      </c>
      <c r="C12" t="s">
        <v>1287</v>
      </c>
      <c r="D12" t="s">
        <v>3</v>
      </c>
      <c r="E12" t="s">
        <v>1493</v>
      </c>
      <c r="F12" t="s">
        <v>1506</v>
      </c>
      <c r="G12" t="str">
        <f t="shared" si="0"/>
        <v>new HoloCard("Oshawott", Pokedex.Oshawott, HoloRarity.BWXY_REVERSE_SCRATCH_HOLO, Types.Water, Sets.Black_White, 27),</v>
      </c>
    </row>
    <row r="13" spans="1:7" x14ac:dyDescent="0.3">
      <c r="A13">
        <v>27</v>
      </c>
      <c r="B13" t="s">
        <v>1287</v>
      </c>
      <c r="C13" t="s">
        <v>1287</v>
      </c>
      <c r="D13" t="s">
        <v>3</v>
      </c>
      <c r="E13" t="s">
        <v>1493</v>
      </c>
      <c r="F13" t="s">
        <v>1508</v>
      </c>
      <c r="G13" t="str">
        <f t="shared" si="0"/>
        <v>new HoloCard("Oshawott", Pokedex.Oshawott, HoloRarity.BWXY_COSMOS_HOLO, Types.Water, Sets.Black_White, 27),</v>
      </c>
    </row>
    <row r="14" spans="1:7" x14ac:dyDescent="0.3">
      <c r="A14">
        <v>29</v>
      </c>
      <c r="B14" t="s">
        <v>1288</v>
      </c>
      <c r="C14" t="s">
        <v>1288</v>
      </c>
      <c r="D14" t="s">
        <v>3</v>
      </c>
      <c r="E14" t="s">
        <v>1493</v>
      </c>
      <c r="F14" t="s">
        <v>1509</v>
      </c>
      <c r="G14" t="str">
        <f t="shared" si="0"/>
        <v>new HoloCard("Dewott", Pokedex.Dewott, HoloRarity.BWXY_CRACKED_ICE_HOLO, Types.Water, Sets.Black_White, 29),</v>
      </c>
    </row>
    <row r="15" spans="1:7" x14ac:dyDescent="0.3">
      <c r="A15">
        <v>31</v>
      </c>
      <c r="B15" t="s">
        <v>1289</v>
      </c>
      <c r="C15" t="s">
        <v>1289</v>
      </c>
      <c r="D15" t="s">
        <v>3</v>
      </c>
      <c r="E15" t="s">
        <v>1493</v>
      </c>
      <c r="F15" t="s">
        <v>1509</v>
      </c>
      <c r="G15" t="str">
        <f t="shared" si="0"/>
        <v>new HoloCard("Samurott", Pokedex.Samurott, HoloRarity.BWXY_CRACKED_ICE_HOLO, Types.Water, Sets.Black_White, 31),</v>
      </c>
    </row>
    <row r="16" spans="1:7" x14ac:dyDescent="0.3">
      <c r="A16">
        <v>33</v>
      </c>
      <c r="B16" t="s">
        <v>1290</v>
      </c>
      <c r="C16" t="s">
        <v>1290</v>
      </c>
      <c r="D16" t="s">
        <v>3</v>
      </c>
      <c r="E16" t="s">
        <v>1493</v>
      </c>
      <c r="F16" t="s">
        <v>1510</v>
      </c>
      <c r="G16" t="str">
        <f t="shared" si="0"/>
        <v>new HoloCard("Panpour", Pokedex.Panpour, HoloRarity.BWXY_REVERSE_ENERGY_HOLO, Types.Water, Sets.Black_White, 33),</v>
      </c>
    </row>
    <row r="17" spans="1:7" x14ac:dyDescent="0.3">
      <c r="A17">
        <v>42</v>
      </c>
      <c r="B17" t="s">
        <v>1297</v>
      </c>
      <c r="C17" t="s">
        <v>1297</v>
      </c>
      <c r="D17" t="s">
        <v>11</v>
      </c>
      <c r="E17" t="s">
        <v>1493</v>
      </c>
      <c r="F17" t="s">
        <v>1506</v>
      </c>
      <c r="G17" t="str">
        <f t="shared" si="0"/>
        <v>new HoloCard("Zebstrika", Pokedex.Zebstrika, HoloRarity.BWXY_REVERSE_SCRATCH_HOLO, Types.Lightning, Sets.Black_White, 42),</v>
      </c>
    </row>
    <row r="18" spans="1:7" x14ac:dyDescent="0.3">
      <c r="A18">
        <v>53</v>
      </c>
      <c r="B18" t="s">
        <v>1306</v>
      </c>
      <c r="C18" t="s">
        <v>1306</v>
      </c>
      <c r="D18" t="s">
        <v>1</v>
      </c>
      <c r="E18" t="s">
        <v>1493</v>
      </c>
      <c r="F18" t="s">
        <v>1506</v>
      </c>
      <c r="G18" t="str">
        <f t="shared" si="0"/>
        <v>new HoloCard("Whirlipede", Pokedex.Whirlipede, HoloRarity.BWXY_REVERSE_SCRATCH_HOLO, Types.Psychic, Sets.Black_White, 53),</v>
      </c>
    </row>
    <row r="19" spans="1:7" x14ac:dyDescent="0.3">
      <c r="A19">
        <v>54</v>
      </c>
      <c r="B19" t="s">
        <v>1307</v>
      </c>
      <c r="C19" t="s">
        <v>1307</v>
      </c>
      <c r="D19" t="s">
        <v>1</v>
      </c>
      <c r="E19" t="s">
        <v>1493</v>
      </c>
      <c r="F19" t="s">
        <v>1509</v>
      </c>
      <c r="G19" t="str">
        <f t="shared" si="0"/>
        <v>new HoloCard("Scolipede", Pokedex.Scolipede, HoloRarity.BWXY_CRACKED_ICE_HOLO, Types.Psychic, Sets.Black_White, 54),</v>
      </c>
    </row>
    <row r="20" spans="1:7" x14ac:dyDescent="0.3">
      <c r="A20">
        <v>63</v>
      </c>
      <c r="B20" t="s">
        <v>1315</v>
      </c>
      <c r="C20" t="s">
        <v>1315</v>
      </c>
      <c r="D20" t="s">
        <v>18</v>
      </c>
      <c r="E20" t="s">
        <v>1493</v>
      </c>
      <c r="F20" t="s">
        <v>1509</v>
      </c>
      <c r="G20" t="str">
        <f t="shared" si="0"/>
        <v>new HoloCard("Sandile", Pokedex.Sandile, HoloRarity.BWXY_CRACKED_ICE_HOLO, Types.Fighting, Sets.Black_White, 63),</v>
      </c>
    </row>
    <row r="21" spans="1:7" x14ac:dyDescent="0.3">
      <c r="A21">
        <v>64</v>
      </c>
      <c r="B21" t="s">
        <v>1316</v>
      </c>
      <c r="C21" t="s">
        <v>1316</v>
      </c>
      <c r="D21" t="s">
        <v>18</v>
      </c>
      <c r="E21" t="s">
        <v>1493</v>
      </c>
      <c r="F21" t="s">
        <v>1506</v>
      </c>
      <c r="G21" t="str">
        <f t="shared" si="0"/>
        <v>new HoloCard("Krokorok", Pokedex.Krokorok, HoloRarity.BWXY_REVERSE_SCRATCH_HOLO, Types.Fighting, Sets.Black_White, 64),</v>
      </c>
    </row>
    <row r="22" spans="1:7" x14ac:dyDescent="0.3">
      <c r="A22">
        <v>64</v>
      </c>
      <c r="B22" t="s">
        <v>1316</v>
      </c>
      <c r="C22" t="s">
        <v>1316</v>
      </c>
      <c r="D22" t="s">
        <v>18</v>
      </c>
      <c r="E22" t="s">
        <v>1493</v>
      </c>
      <c r="F22" t="s">
        <v>1509</v>
      </c>
      <c r="G22" t="str">
        <f t="shared" si="0"/>
        <v>new HoloCard("Krokorok", Pokedex.Krokorok, HoloRarity.BWXY_CRACKED_ICE_HOLO, Types.Fighting, Sets.Black_White, 64),</v>
      </c>
    </row>
    <row r="23" spans="1:7" x14ac:dyDescent="0.3">
      <c r="A23">
        <v>65</v>
      </c>
      <c r="B23" t="s">
        <v>1317</v>
      </c>
      <c r="C23" t="s">
        <v>1317</v>
      </c>
      <c r="D23" t="s">
        <v>18</v>
      </c>
      <c r="E23" t="s">
        <v>1493</v>
      </c>
      <c r="F23" t="s">
        <v>1509</v>
      </c>
      <c r="G23" t="str">
        <f t="shared" si="0"/>
        <v>new HoloCard("Krookodile", Pokedex.Krookodile, HoloRarity.BWXY_CRACKED_ICE_HOLO, Types.Fighting, Sets.Black_White, 65),</v>
      </c>
    </row>
    <row r="24" spans="1:7" x14ac:dyDescent="0.3">
      <c r="A24">
        <v>71</v>
      </c>
      <c r="B24" t="s">
        <v>1323</v>
      </c>
      <c r="C24" t="s">
        <v>1323</v>
      </c>
      <c r="D24" t="s">
        <v>146</v>
      </c>
      <c r="E24" t="s">
        <v>1493</v>
      </c>
      <c r="F24" t="s">
        <v>1509</v>
      </c>
      <c r="G24" t="str">
        <f t="shared" si="0"/>
        <v>new HoloCard("Zoroark", Pokedex.Zoroark, HoloRarity.BWXY_CRACKED_ICE_HOLO, Types.Darkness, Sets.Black_White, 71),</v>
      </c>
    </row>
    <row r="25" spans="1:7" x14ac:dyDescent="0.3">
      <c r="A25">
        <v>74</v>
      </c>
      <c r="B25" t="s">
        <v>1326</v>
      </c>
      <c r="C25" t="s">
        <v>1326</v>
      </c>
      <c r="D25" t="s">
        <v>143</v>
      </c>
      <c r="E25" t="s">
        <v>1493</v>
      </c>
      <c r="F25" t="s">
        <v>1509</v>
      </c>
      <c r="G25" t="str">
        <f t="shared" si="0"/>
        <v>new HoloCard("Klink", Pokedex.Klink, HoloRarity.BWXY_CRACKED_ICE_HOLO, Types.Metal, Sets.Black_White, 74),</v>
      </c>
    </row>
    <row r="26" spans="1:7" x14ac:dyDescent="0.3">
      <c r="A26">
        <v>75</v>
      </c>
      <c r="B26" t="s">
        <v>1327</v>
      </c>
      <c r="C26" t="s">
        <v>1327</v>
      </c>
      <c r="D26" t="s">
        <v>143</v>
      </c>
      <c r="E26" t="s">
        <v>1493</v>
      </c>
      <c r="F26" t="s">
        <v>1509</v>
      </c>
      <c r="G26" t="str">
        <f t="shared" si="0"/>
        <v>new HoloCard("Klang", Pokedex.Klang, HoloRarity.BWXY_CRACKED_ICE_HOLO, Types.Metal, Sets.Black_White, 75),</v>
      </c>
    </row>
    <row r="27" spans="1:7" x14ac:dyDescent="0.3">
      <c r="A27">
        <v>76</v>
      </c>
      <c r="B27" t="s">
        <v>1328</v>
      </c>
      <c r="C27" t="s">
        <v>1328</v>
      </c>
      <c r="D27" t="s">
        <v>143</v>
      </c>
      <c r="E27" t="s">
        <v>1493</v>
      </c>
      <c r="F27" t="s">
        <v>1509</v>
      </c>
      <c r="G27" t="str">
        <f t="shared" si="0"/>
        <v>new HoloCard("Klinklang", Pokedex.Klinklang, HoloRarity.BWXY_CRACKED_ICE_HOLO, Types.Metal, Sets.Black_White, 76),</v>
      </c>
    </row>
    <row r="28" spans="1:7" x14ac:dyDescent="0.3">
      <c r="A28">
        <v>79</v>
      </c>
      <c r="B28" t="s">
        <v>1330</v>
      </c>
      <c r="C28" t="s">
        <v>1330</v>
      </c>
      <c r="D28" t="s">
        <v>8</v>
      </c>
      <c r="E28" t="s">
        <v>1493</v>
      </c>
      <c r="F28" t="s">
        <v>1506</v>
      </c>
      <c r="G28" t="str">
        <f t="shared" si="0"/>
        <v>new HoloCard("Watchog", Pokedex.Watchog, HoloRarity.BWXY_REVERSE_SCRATCH_HOLO, Types.Colorless, Sets.Black_White, 79),</v>
      </c>
    </row>
    <row r="29" spans="1:7" x14ac:dyDescent="0.3">
      <c r="A29">
        <v>81</v>
      </c>
      <c r="B29" t="s">
        <v>1331</v>
      </c>
      <c r="C29" t="s">
        <v>1331</v>
      </c>
      <c r="D29" t="s">
        <v>8</v>
      </c>
      <c r="E29" t="s">
        <v>1493</v>
      </c>
      <c r="F29" t="s">
        <v>1506</v>
      </c>
      <c r="G29" t="str">
        <f t="shared" si="0"/>
        <v>new HoloCard("Lillipup", Pokedex.Lillipup, HoloRarity.BWXY_REVERSE_SCRATCH_HOLO, Types.Colorless, Sets.Black_White, 81),</v>
      </c>
    </row>
    <row r="30" spans="1:7" x14ac:dyDescent="0.3">
      <c r="A30">
        <v>101</v>
      </c>
      <c r="B30" t="s">
        <v>1343</v>
      </c>
      <c r="C30" t="s">
        <v>127</v>
      </c>
      <c r="D30" t="s">
        <v>232</v>
      </c>
      <c r="E30" t="s">
        <v>1493</v>
      </c>
      <c r="F30" t="s">
        <v>1506</v>
      </c>
      <c r="G30" t="str">
        <f t="shared" si="0"/>
        <v>new HoloCard("Professor Juniper", Pokedex.NVT, HoloRarity.BWXY_REVERSE_SCRATCH_HOLO, Types.Supporter, Sets.Black_White, 101),</v>
      </c>
    </row>
    <row r="31" spans="1:7" x14ac:dyDescent="0.3">
      <c r="A31">
        <v>105</v>
      </c>
      <c r="B31" t="s">
        <v>563</v>
      </c>
      <c r="C31" t="s">
        <v>127</v>
      </c>
      <c r="D31" t="s">
        <v>570</v>
      </c>
      <c r="E31" t="s">
        <v>1493</v>
      </c>
      <c r="F31" t="s">
        <v>1507</v>
      </c>
      <c r="G31" t="str">
        <f t="shared" si="0"/>
        <v>new HoloCard("Grass Energy", Pokedex.NVT, HoloRarity.BWXY_SCRATCH_HOLO_ENERGY_BW, Types.Basic_Grass_Energy, Sets.Black_White, 105),</v>
      </c>
    </row>
    <row r="32" spans="1:7" x14ac:dyDescent="0.3">
      <c r="A32">
        <v>106</v>
      </c>
      <c r="B32" t="s">
        <v>567</v>
      </c>
      <c r="C32" t="s">
        <v>127</v>
      </c>
      <c r="D32" t="s">
        <v>574</v>
      </c>
      <c r="E32" t="s">
        <v>1493</v>
      </c>
      <c r="F32" t="s">
        <v>1507</v>
      </c>
      <c r="G32" t="str">
        <f t="shared" si="0"/>
        <v>new HoloCard("Fire Energy", Pokedex.NVT, HoloRarity.BWXY_SCRATCH_HOLO_ENERGY_BW, Types.Basic_Fire_Energy, Sets.Black_White, 106),</v>
      </c>
    </row>
    <row r="33" spans="1:7" x14ac:dyDescent="0.3">
      <c r="A33">
        <v>107</v>
      </c>
      <c r="B33" t="s">
        <v>565</v>
      </c>
      <c r="C33" t="s">
        <v>127</v>
      </c>
      <c r="D33" t="s">
        <v>572</v>
      </c>
      <c r="E33" t="s">
        <v>1493</v>
      </c>
      <c r="F33" t="s">
        <v>1507</v>
      </c>
      <c r="G33" t="str">
        <f t="shared" si="0"/>
        <v>new HoloCard("Water Energy", Pokedex.NVT, HoloRarity.BWXY_SCRATCH_HOLO_ENERGY_BW, Types.Basic_Water_Energy, Sets.Black_White, 107),</v>
      </c>
    </row>
    <row r="34" spans="1:7" x14ac:dyDescent="0.3">
      <c r="A34">
        <v>108</v>
      </c>
      <c r="B34" t="s">
        <v>568</v>
      </c>
      <c r="C34" t="s">
        <v>127</v>
      </c>
      <c r="D34" t="s">
        <v>575</v>
      </c>
      <c r="E34" t="s">
        <v>1493</v>
      </c>
      <c r="F34" t="s">
        <v>1507</v>
      </c>
      <c r="G34" t="str">
        <f t="shared" si="0"/>
        <v>new HoloCard("Lightning Energy", Pokedex.NVT, HoloRarity.BWXY_SCRATCH_HOLO_ENERGY_BW, Types.Basic_Lightning_Energy, Sets.Black_White, 108),</v>
      </c>
    </row>
    <row r="35" spans="1:7" x14ac:dyDescent="0.3">
      <c r="A35">
        <v>109</v>
      </c>
      <c r="B35" t="s">
        <v>566</v>
      </c>
      <c r="C35" t="s">
        <v>127</v>
      </c>
      <c r="D35" t="s">
        <v>573</v>
      </c>
      <c r="E35" t="s">
        <v>1493</v>
      </c>
      <c r="F35" t="s">
        <v>1507</v>
      </c>
      <c r="G35" t="str">
        <f t="shared" si="0"/>
        <v>new HoloCard("Psychic Energy", Pokedex.NVT, HoloRarity.BWXY_SCRATCH_HOLO_ENERGY_BW, Types.Basic_Psychic_Energy, Sets.Black_White, 109),</v>
      </c>
    </row>
    <row r="36" spans="1:7" x14ac:dyDescent="0.3">
      <c r="A36">
        <v>110</v>
      </c>
      <c r="B36" t="s">
        <v>564</v>
      </c>
      <c r="C36" t="s">
        <v>127</v>
      </c>
      <c r="D36" t="s">
        <v>571</v>
      </c>
      <c r="E36" t="s">
        <v>1493</v>
      </c>
      <c r="F36" t="s">
        <v>1507</v>
      </c>
      <c r="G36" t="str">
        <f t="shared" si="0"/>
        <v>new HoloCard("Fighting Energy", Pokedex.NVT, HoloRarity.BWXY_SCRATCH_HOLO_ENERGY_BW, Types.Basic_Fighting_Energy, Sets.Black_White, 110),</v>
      </c>
    </row>
    <row r="37" spans="1:7" x14ac:dyDescent="0.3">
      <c r="A37">
        <v>111</v>
      </c>
      <c r="B37" t="s">
        <v>230</v>
      </c>
      <c r="C37" t="s">
        <v>127</v>
      </c>
      <c r="D37" t="s">
        <v>1240</v>
      </c>
      <c r="E37" t="s">
        <v>1493</v>
      </c>
      <c r="F37" t="s">
        <v>1507</v>
      </c>
      <c r="G37" t="str">
        <f t="shared" si="0"/>
        <v>new HoloCard("Darkness Energy", Pokedex.NVT, HoloRarity.BWXY_SCRATCH_HOLO_ENERGY_BW, Types.Basic_Darkness_Energy, Sets.Black_White, 111),</v>
      </c>
    </row>
    <row r="38" spans="1:7" x14ac:dyDescent="0.3">
      <c r="A38">
        <v>112</v>
      </c>
      <c r="B38" t="s">
        <v>231</v>
      </c>
      <c r="C38" t="s">
        <v>127</v>
      </c>
      <c r="D38" t="s">
        <v>1241</v>
      </c>
      <c r="E38" t="s">
        <v>1493</v>
      </c>
      <c r="F38" t="s">
        <v>1507</v>
      </c>
      <c r="G38" t="str">
        <f t="shared" si="0"/>
        <v>new HoloCard("Metal Energy", Pokedex.NVT, HoloRarity.BWXY_SCRATCH_HOLO_ENERGY_BW, Types.Basic_Metal_Energy, Sets.Black_White, 112),</v>
      </c>
    </row>
    <row r="39" spans="1:7" x14ac:dyDescent="0.3">
      <c r="A39">
        <v>30</v>
      </c>
      <c r="B39" t="s">
        <v>1352</v>
      </c>
      <c r="C39" t="s">
        <v>1352</v>
      </c>
      <c r="D39" t="s">
        <v>3</v>
      </c>
      <c r="E39" t="s">
        <v>1494</v>
      </c>
      <c r="F39" t="s">
        <v>1509</v>
      </c>
      <c r="G39" t="str">
        <f t="shared" si="0"/>
        <v>new HoloCard("Beartic", Pokedex.Beartic, HoloRarity.BWXY_CRACKED_ICE_HOLO, Types.Water, Sets.Emerging_Powers, 30),</v>
      </c>
    </row>
    <row r="40" spans="1:7" x14ac:dyDescent="0.3">
      <c r="A40">
        <v>30</v>
      </c>
      <c r="B40" t="s">
        <v>1352</v>
      </c>
      <c r="C40" t="s">
        <v>1352</v>
      </c>
      <c r="D40" t="s">
        <v>3</v>
      </c>
      <c r="E40" t="s">
        <v>1494</v>
      </c>
      <c r="F40" t="s">
        <v>1508</v>
      </c>
      <c r="G40" t="str">
        <f t="shared" si="0"/>
        <v>new HoloCard("Beartic", Pokedex.Beartic, HoloRarity.BWXY_COSMOS_HOLO, Types.Water, Sets.Emerging_Powers, 30),</v>
      </c>
    </row>
    <row r="41" spans="1:7" x14ac:dyDescent="0.3">
      <c r="A41">
        <v>40</v>
      </c>
      <c r="B41" t="s">
        <v>1307</v>
      </c>
      <c r="C41" t="s">
        <v>1307</v>
      </c>
      <c r="D41" t="s">
        <v>1</v>
      </c>
      <c r="E41" t="s">
        <v>1494</v>
      </c>
      <c r="F41" t="s">
        <v>1509</v>
      </c>
      <c r="G41" t="str">
        <f t="shared" si="0"/>
        <v>new HoloCard("Scolipede", Pokedex.Scolipede, HoloRarity.BWXY_CRACKED_ICE_HOLO, Types.Psychic, Sets.Emerging_Powers, 40),</v>
      </c>
    </row>
    <row r="42" spans="1:7" x14ac:dyDescent="0.3">
      <c r="A42">
        <v>49</v>
      </c>
      <c r="B42" t="s">
        <v>1359</v>
      </c>
      <c r="C42" t="s">
        <v>1359</v>
      </c>
      <c r="D42" t="s">
        <v>18</v>
      </c>
      <c r="E42" t="s">
        <v>1494</v>
      </c>
      <c r="F42" t="s">
        <v>1509</v>
      </c>
      <c r="G42" t="str">
        <f t="shared" si="0"/>
        <v>new HoloCard("Roggenrola", Pokedex.Roggenrola, HoloRarity.BWXY_CRACKED_ICE_HOLO, Types.Fighting, Sets.Emerging_Powers, 49),</v>
      </c>
    </row>
    <row r="43" spans="1:7" x14ac:dyDescent="0.3">
      <c r="A43">
        <v>51</v>
      </c>
      <c r="B43" t="s">
        <v>1360</v>
      </c>
      <c r="C43" t="s">
        <v>1360</v>
      </c>
      <c r="D43" t="s">
        <v>18</v>
      </c>
      <c r="E43" t="s">
        <v>1494</v>
      </c>
      <c r="F43" t="s">
        <v>1509</v>
      </c>
      <c r="G43" t="str">
        <f t="shared" si="0"/>
        <v>new HoloCard("Boldore", Pokedex.Boldore, HoloRarity.BWXY_CRACKED_ICE_HOLO, Types.Fighting, Sets.Emerging_Powers, 51),</v>
      </c>
    </row>
    <row r="44" spans="1:7" x14ac:dyDescent="0.3">
      <c r="A44">
        <v>53</v>
      </c>
      <c r="B44" t="s">
        <v>1361</v>
      </c>
      <c r="C44" t="s">
        <v>1361</v>
      </c>
      <c r="D44" t="s">
        <v>18</v>
      </c>
      <c r="E44" t="s">
        <v>1494</v>
      </c>
      <c r="F44" t="s">
        <v>1505</v>
      </c>
      <c r="G44" t="str">
        <f t="shared" si="0"/>
        <v>new HoloCard("Gigalith", Pokedex.Gigalith, HoloRarity.BWXY_TINSEL_HOLO, Types.Fighting, Sets.Emerging_Powers, 53),</v>
      </c>
    </row>
    <row r="45" spans="1:7" x14ac:dyDescent="0.3">
      <c r="A45">
        <v>53</v>
      </c>
      <c r="B45" t="s">
        <v>1361</v>
      </c>
      <c r="C45" t="s">
        <v>1361</v>
      </c>
      <c r="D45" t="s">
        <v>18</v>
      </c>
      <c r="E45" t="s">
        <v>1494</v>
      </c>
      <c r="F45" t="s">
        <v>1509</v>
      </c>
      <c r="G45" t="str">
        <f t="shared" si="0"/>
        <v>new HoloCard("Gigalith", Pokedex.Gigalith, HoloRarity.BWXY_CRACKED_ICE_HOLO, Types.Fighting, Sets.Emerging_Powers, 53),</v>
      </c>
    </row>
    <row r="46" spans="1:7" x14ac:dyDescent="0.3">
      <c r="A46">
        <v>56</v>
      </c>
      <c r="B46" t="s">
        <v>1363</v>
      </c>
      <c r="C46" t="s">
        <v>1363</v>
      </c>
      <c r="D46" t="s">
        <v>18</v>
      </c>
      <c r="E46" t="s">
        <v>1494</v>
      </c>
      <c r="F46" t="s">
        <v>1508</v>
      </c>
      <c r="G46" t="str">
        <f t="shared" si="0"/>
        <v>new HoloCard("Excadrill", Pokedex.Excadrill, HoloRarity.BWXY_COSMOS_HOLO, Types.Fighting, Sets.Emerging_Powers, 56),</v>
      </c>
    </row>
    <row r="47" spans="1:7" x14ac:dyDescent="0.3">
      <c r="A47">
        <v>62</v>
      </c>
      <c r="B47" t="s">
        <v>1317</v>
      </c>
      <c r="C47" t="s">
        <v>1317</v>
      </c>
      <c r="D47" t="s">
        <v>18</v>
      </c>
      <c r="E47" t="s">
        <v>1494</v>
      </c>
      <c r="F47" t="s">
        <v>1509</v>
      </c>
      <c r="G47" t="str">
        <f t="shared" si="0"/>
        <v>new HoloCard("Krookodile", Pokedex.Krookodile, HoloRarity.BWXY_CRACKED_ICE_HOLO, Types.Fighting, Sets.Emerging_Powers, 62),</v>
      </c>
    </row>
    <row r="48" spans="1:7" x14ac:dyDescent="0.3">
      <c r="A48">
        <v>82</v>
      </c>
      <c r="B48" t="s">
        <v>1336</v>
      </c>
      <c r="C48" t="s">
        <v>1336</v>
      </c>
      <c r="D48" t="s">
        <v>8</v>
      </c>
      <c r="E48" t="s">
        <v>1494</v>
      </c>
      <c r="F48" t="s">
        <v>1506</v>
      </c>
      <c r="G48" t="str">
        <f t="shared" si="0"/>
        <v>new HoloCard("Unfezant", Pokedex.Unfezant, HoloRarity.BWXY_REVERSE_SCRATCH_HOLO, Types.Colorless, Sets.Emerging_Powers, 82),</v>
      </c>
    </row>
    <row r="49" spans="1:7" x14ac:dyDescent="0.3">
      <c r="A49">
        <v>95</v>
      </c>
      <c r="B49" t="s">
        <v>1375</v>
      </c>
      <c r="C49" t="s">
        <v>127</v>
      </c>
      <c r="D49" t="s">
        <v>129</v>
      </c>
      <c r="E49" t="s">
        <v>1494</v>
      </c>
      <c r="F49" t="s">
        <v>1506</v>
      </c>
      <c r="G49" t="str">
        <f t="shared" si="0"/>
        <v>new HoloCard("Pokémon Catcher", Pokedex.NVT, HoloRarity.BWXY_REVERSE_SCRATCH_HOLO, Types.Item, Sets.Emerging_Powers, 95),</v>
      </c>
    </row>
    <row r="50" spans="1:7" x14ac:dyDescent="0.3">
      <c r="A50">
        <v>8</v>
      </c>
      <c r="B50" t="s">
        <v>1379</v>
      </c>
      <c r="C50" t="s">
        <v>1379</v>
      </c>
      <c r="D50" t="s">
        <v>22</v>
      </c>
      <c r="E50" t="s">
        <v>1495</v>
      </c>
      <c r="F50" t="s">
        <v>1506</v>
      </c>
      <c r="G50" t="str">
        <f t="shared" si="0"/>
        <v>new HoloCard("Karrablast", Pokedex.Karrablast, HoloRarity.BWXY_REVERSE_SCRATCH_HOLO, Types.Grass, Sets.Noble_Victories, 8),</v>
      </c>
    </row>
    <row r="51" spans="1:7" x14ac:dyDescent="0.3">
      <c r="A51">
        <v>11</v>
      </c>
      <c r="B51" t="s">
        <v>1382</v>
      </c>
      <c r="C51" t="s">
        <v>1382</v>
      </c>
      <c r="D51" t="s">
        <v>22</v>
      </c>
      <c r="E51" t="s">
        <v>1495</v>
      </c>
      <c r="F51" t="s">
        <v>1506</v>
      </c>
      <c r="G51" t="str">
        <f t="shared" si="0"/>
        <v>new HoloCard("Shelmet", Pokedex.Shelmet, HoloRarity.BWXY_REVERSE_SCRATCH_HOLO, Types.Grass, Sets.Noble_Victories, 11),</v>
      </c>
    </row>
    <row r="52" spans="1:7" x14ac:dyDescent="0.3">
      <c r="A52">
        <v>12</v>
      </c>
      <c r="B52" t="s">
        <v>1383</v>
      </c>
      <c r="C52" t="s">
        <v>1383</v>
      </c>
      <c r="D52" t="s">
        <v>22</v>
      </c>
      <c r="E52" t="s">
        <v>1495</v>
      </c>
      <c r="F52" t="s">
        <v>1509</v>
      </c>
      <c r="G52" t="str">
        <f t="shared" si="0"/>
        <v>new HoloCard("Accelgor", Pokedex.Accelgor, HoloRarity.BWXY_CRACKED_ICE_HOLO, Types.Grass, Sets.Noble_Victories, 12),</v>
      </c>
    </row>
    <row r="53" spans="1:7" x14ac:dyDescent="0.3">
      <c r="A53">
        <v>12</v>
      </c>
      <c r="B53" t="s">
        <v>1383</v>
      </c>
      <c r="C53" t="s">
        <v>1383</v>
      </c>
      <c r="D53" t="s">
        <v>22</v>
      </c>
      <c r="E53" t="s">
        <v>1495</v>
      </c>
      <c r="F53" t="s">
        <v>1506</v>
      </c>
      <c r="G53" t="str">
        <f t="shared" si="0"/>
        <v>new HoloCard("Accelgor", Pokedex.Accelgor, HoloRarity.BWXY_REVERSE_SCRATCH_HOLO, Types.Grass, Sets.Noble_Victories, 12),</v>
      </c>
    </row>
    <row r="54" spans="1:7" x14ac:dyDescent="0.3">
      <c r="A54">
        <v>13</v>
      </c>
      <c r="B54" t="s">
        <v>1350</v>
      </c>
      <c r="C54" t="s">
        <v>1350</v>
      </c>
      <c r="D54" t="s">
        <v>22</v>
      </c>
      <c r="E54" t="s">
        <v>1495</v>
      </c>
      <c r="F54" t="s">
        <v>1508</v>
      </c>
      <c r="G54" t="str">
        <f t="shared" si="0"/>
        <v>new HoloCard("Virizion", Pokedex.Virizion, HoloRarity.BWXY_COSMOS_HOLO, Types.Grass, Sets.Noble_Victories, 13),</v>
      </c>
    </row>
    <row r="55" spans="1:7" x14ac:dyDescent="0.3">
      <c r="A55">
        <v>32</v>
      </c>
      <c r="B55" t="s">
        <v>1398</v>
      </c>
      <c r="C55" t="s">
        <v>1398</v>
      </c>
      <c r="D55" t="s">
        <v>3</v>
      </c>
      <c r="E55" t="s">
        <v>1495</v>
      </c>
      <c r="F55" t="s">
        <v>1506</v>
      </c>
      <c r="G55" t="str">
        <f t="shared" si="0"/>
        <v>new HoloCard("Cryogonal", Pokedex.Cryogonal, HoloRarity.BWXY_REVERSE_SCRATCH_HOLO, Types.Water, Sets.Noble_Victories, 32),</v>
      </c>
    </row>
    <row r="56" spans="1:7" x14ac:dyDescent="0.3">
      <c r="A56">
        <v>34</v>
      </c>
      <c r="B56" t="s">
        <v>1399</v>
      </c>
      <c r="C56" t="s">
        <v>1399</v>
      </c>
      <c r="D56" t="s">
        <v>3</v>
      </c>
      <c r="E56" t="s">
        <v>1495</v>
      </c>
      <c r="F56" t="s">
        <v>1508</v>
      </c>
      <c r="G56" t="str">
        <f t="shared" si="0"/>
        <v>new HoloCard("Kyurem", Pokedex.Kyurem, HoloRarity.BWXY_COSMOS_HOLO, Types.Water, Sets.Noble_Victories, 34),</v>
      </c>
    </row>
    <row r="57" spans="1:7" x14ac:dyDescent="0.3">
      <c r="A57">
        <v>43</v>
      </c>
      <c r="B57" t="s">
        <v>1384</v>
      </c>
      <c r="C57" t="s">
        <v>1384</v>
      </c>
      <c r="D57" t="s">
        <v>1</v>
      </c>
      <c r="E57" t="s">
        <v>1495</v>
      </c>
      <c r="F57" t="s">
        <v>1505</v>
      </c>
      <c r="G57" t="str">
        <f t="shared" si="0"/>
        <v>new HoloCard("Victini", Pokedex.Victini, HoloRarity.BWXY_TINSEL_HOLO, Types.Psychic, Sets.Noble_Victories, 43),</v>
      </c>
    </row>
    <row r="58" spans="1:7" x14ac:dyDescent="0.3">
      <c r="A58">
        <v>73</v>
      </c>
      <c r="B58" t="s">
        <v>1364</v>
      </c>
      <c r="C58" t="s">
        <v>1364</v>
      </c>
      <c r="D58" t="s">
        <v>18</v>
      </c>
      <c r="E58" t="s">
        <v>1495</v>
      </c>
      <c r="F58" t="s">
        <v>1508</v>
      </c>
      <c r="G58" t="str">
        <f t="shared" si="0"/>
        <v>new HoloCard("Terrakion", Pokedex.Terrakion, HoloRarity.BWXY_COSMOS_HOLO, Types.Fighting, Sets.Noble_Victories, 73),</v>
      </c>
    </row>
    <row r="59" spans="1:7" x14ac:dyDescent="0.3">
      <c r="A59">
        <v>80</v>
      </c>
      <c r="B59" t="s">
        <v>1426</v>
      </c>
      <c r="C59" t="s">
        <v>1426</v>
      </c>
      <c r="D59" t="s">
        <v>143</v>
      </c>
      <c r="E59" t="s">
        <v>1495</v>
      </c>
      <c r="F59" t="s">
        <v>1509</v>
      </c>
      <c r="G59" t="str">
        <f t="shared" si="0"/>
        <v>new HoloCard("Escavalier", Pokedex.Escavalier, HoloRarity.BWXY_CRACKED_ICE_HOLO, Types.Metal, Sets.Noble_Victories, 80),</v>
      </c>
    </row>
    <row r="60" spans="1:7" x14ac:dyDescent="0.3">
      <c r="A60">
        <v>80</v>
      </c>
      <c r="B60" t="s">
        <v>1426</v>
      </c>
      <c r="C60" t="s">
        <v>1426</v>
      </c>
      <c r="D60" t="s">
        <v>143</v>
      </c>
      <c r="E60" t="s">
        <v>1495</v>
      </c>
      <c r="F60" t="s">
        <v>1506</v>
      </c>
      <c r="G60" t="str">
        <f t="shared" si="0"/>
        <v>new HoloCard("Escavalier", Pokedex.Escavalier, HoloRarity.BWXY_REVERSE_SCRATCH_HOLO, Types.Metal, Sets.Noble_Victories, 80),</v>
      </c>
    </row>
    <row r="61" spans="1:7" x14ac:dyDescent="0.3">
      <c r="A61">
        <v>84</v>
      </c>
      <c r="B61" t="s">
        <v>1367</v>
      </c>
      <c r="C61" t="s">
        <v>1367</v>
      </c>
      <c r="D61" t="s">
        <v>143</v>
      </c>
      <c r="E61" t="s">
        <v>1495</v>
      </c>
      <c r="F61" t="s">
        <v>1508</v>
      </c>
      <c r="G61" t="str">
        <f t="shared" si="0"/>
        <v>new HoloCard("Cobalion", Pokedex.Cobalion, HoloRarity.BWXY_COSMOS_HOLO, Types.Metal, Sets.Noble_Victories, 84),</v>
      </c>
    </row>
    <row r="62" spans="1:7" x14ac:dyDescent="0.3">
      <c r="A62">
        <v>87</v>
      </c>
      <c r="B62" t="s">
        <v>1429</v>
      </c>
      <c r="C62" t="s">
        <v>1429</v>
      </c>
      <c r="D62" t="s">
        <v>8</v>
      </c>
      <c r="E62" t="s">
        <v>1495</v>
      </c>
      <c r="F62" t="s">
        <v>1506</v>
      </c>
      <c r="G62" t="str">
        <f t="shared" si="0"/>
        <v>new HoloCard("Fraxure", Pokedex.Fraxure, HoloRarity.BWXY_REVERSE_SCRATCH_HOLO, Types.Colorless, Sets.Noble_Victories, 87),</v>
      </c>
    </row>
    <row r="63" spans="1:7" x14ac:dyDescent="0.3">
      <c r="A63">
        <v>91</v>
      </c>
      <c r="B63" t="s">
        <v>1433</v>
      </c>
      <c r="C63" t="s">
        <v>127</v>
      </c>
      <c r="D63" t="s">
        <v>129</v>
      </c>
      <c r="E63" t="s">
        <v>1495</v>
      </c>
      <c r="F63" t="s">
        <v>1506</v>
      </c>
      <c r="G63" t="str">
        <f t="shared" si="0"/>
        <v>new HoloCard("Eviolite", Pokedex.NVT, HoloRarity.BWXY_REVERSE_SCRATCH_HOLO, Types.Item, Sets.Noble_Victories, 91),</v>
      </c>
    </row>
    <row r="64" spans="1:7" x14ac:dyDescent="0.3">
      <c r="A64">
        <v>12</v>
      </c>
      <c r="B64" t="s">
        <v>42</v>
      </c>
      <c r="C64" t="s">
        <v>42</v>
      </c>
      <c r="D64" t="s">
        <v>5</v>
      </c>
      <c r="E64" t="s">
        <v>1496</v>
      </c>
      <c r="F64" t="s">
        <v>1505</v>
      </c>
      <c r="G64" t="str">
        <f t="shared" si="0"/>
        <v>new HoloCard("Arcanine", Pokedex.Arcanine, HoloRarity.BWXY_TINSEL_HOLO, Types.Fire, Sets.Next_Destinies, 12),</v>
      </c>
    </row>
    <row r="65" spans="1:7" x14ac:dyDescent="0.3">
      <c r="A65">
        <v>14</v>
      </c>
      <c r="B65" t="s">
        <v>1511</v>
      </c>
      <c r="C65" t="s">
        <v>36</v>
      </c>
      <c r="D65" t="s">
        <v>5</v>
      </c>
      <c r="E65" t="s">
        <v>1496</v>
      </c>
      <c r="F65" t="s">
        <v>1508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HoloCard("Moltres (Pixel Cosmos)", Pokedex.Moltres, HoloRarity.BWXY_COSMOS_HOLO, Types.Fire, Sets.Next_Destinies, 14),</v>
      </c>
    </row>
    <row r="66" spans="1:7" x14ac:dyDescent="0.3">
      <c r="A66">
        <v>14</v>
      </c>
      <c r="B66" t="s">
        <v>1512</v>
      </c>
      <c r="C66" t="s">
        <v>36</v>
      </c>
      <c r="D66" t="s">
        <v>5</v>
      </c>
      <c r="E66" t="s">
        <v>1496</v>
      </c>
      <c r="F66" t="s">
        <v>1508</v>
      </c>
      <c r="G66" t="str">
        <f t="shared" si="1"/>
        <v>new HoloCard("Moltres (Smooth Cosmos)", Pokedex.Moltres, HoloRarity.BWXY_COSMOS_HOLO, Types.Fire, Sets.Next_Destinies, 14),</v>
      </c>
    </row>
    <row r="67" spans="1:7" x14ac:dyDescent="0.3">
      <c r="A67">
        <v>20</v>
      </c>
      <c r="B67" t="s">
        <v>1412</v>
      </c>
      <c r="C67" t="s">
        <v>1412</v>
      </c>
      <c r="D67" t="s">
        <v>5</v>
      </c>
      <c r="E67" t="s">
        <v>1496</v>
      </c>
      <c r="F67" t="s">
        <v>1509</v>
      </c>
      <c r="G67" t="str">
        <f t="shared" si="1"/>
        <v>new HoloCard("Chandelure", Pokedex.Chandelure, HoloRarity.BWXY_CRACKED_ICE_HOLO, Types.Fire, Sets.Next_Destinies, 20),</v>
      </c>
    </row>
    <row r="68" spans="1:7" x14ac:dyDescent="0.3">
      <c r="A68">
        <v>21</v>
      </c>
      <c r="B68" t="s">
        <v>1286</v>
      </c>
      <c r="C68" t="s">
        <v>1286</v>
      </c>
      <c r="D68" t="s">
        <v>5</v>
      </c>
      <c r="E68" t="s">
        <v>1496</v>
      </c>
      <c r="F68" t="s">
        <v>1505</v>
      </c>
      <c r="G68" t="str">
        <f t="shared" si="1"/>
        <v>new HoloCard("Reshiram", Pokedex.Reshiram, HoloRarity.BWXY_TINSEL_HOLO, Types.Fire, Sets.Next_Destinies, 21),</v>
      </c>
    </row>
    <row r="69" spans="1:7" x14ac:dyDescent="0.3">
      <c r="A69">
        <v>27</v>
      </c>
      <c r="B69" t="s">
        <v>2</v>
      </c>
      <c r="C69" t="s">
        <v>2</v>
      </c>
      <c r="D69" t="s">
        <v>3</v>
      </c>
      <c r="E69" t="s">
        <v>1496</v>
      </c>
      <c r="F69" t="s">
        <v>1508</v>
      </c>
      <c r="G69" t="str">
        <f t="shared" si="1"/>
        <v>new HoloCard("Articuno", Pokedex.Articuno, HoloRarity.BWXY_COSMOS_HOLO, Types.Water, Sets.Next_Destinies, 27),</v>
      </c>
    </row>
    <row r="70" spans="1:7" x14ac:dyDescent="0.3">
      <c r="A70">
        <v>40</v>
      </c>
      <c r="B70" t="s">
        <v>120</v>
      </c>
      <c r="C70" t="s">
        <v>120</v>
      </c>
      <c r="D70" t="s">
        <v>11</v>
      </c>
      <c r="E70" t="s">
        <v>1496</v>
      </c>
      <c r="F70" t="s">
        <v>1508</v>
      </c>
      <c r="G70" t="str">
        <f t="shared" si="1"/>
        <v>new HoloCard("Raichu", Pokedex.Raichu, HoloRarity.BWXY_COSMOS_HOLO, Types.Lightning, Sets.Next_Destinies, 40),</v>
      </c>
    </row>
    <row r="71" spans="1:7" x14ac:dyDescent="0.3">
      <c r="A71">
        <v>41</v>
      </c>
      <c r="B71" t="s">
        <v>25</v>
      </c>
      <c r="C71" t="s">
        <v>25</v>
      </c>
      <c r="D71" t="s">
        <v>11</v>
      </c>
      <c r="E71" t="s">
        <v>1496</v>
      </c>
      <c r="F71" t="s">
        <v>1508</v>
      </c>
      <c r="G71" t="str">
        <f t="shared" si="1"/>
        <v>new HoloCard("Zapdos", Pokedex.Zapdos, HoloRarity.BWXY_COSMOS_HOLO, Types.Lightning, Sets.Next_Destinies, 41),</v>
      </c>
    </row>
    <row r="72" spans="1:7" x14ac:dyDescent="0.3">
      <c r="A72">
        <v>43</v>
      </c>
      <c r="B72" t="s">
        <v>980</v>
      </c>
      <c r="C72" t="s">
        <v>980</v>
      </c>
      <c r="D72" t="s">
        <v>11</v>
      </c>
      <c r="E72" t="s">
        <v>1496</v>
      </c>
      <c r="F72" t="s">
        <v>1509</v>
      </c>
      <c r="G72" t="str">
        <f t="shared" si="1"/>
        <v>new HoloCard("Shinx", Pokedex.Shinx, HoloRarity.BWXY_CRACKED_ICE_HOLO, Types.Lightning, Sets.Next_Destinies, 43),</v>
      </c>
    </row>
    <row r="73" spans="1:7" x14ac:dyDescent="0.3">
      <c r="A73">
        <v>46</v>
      </c>
      <c r="B73" t="s">
        <v>887</v>
      </c>
      <c r="C73" t="s">
        <v>887</v>
      </c>
      <c r="D73" t="s">
        <v>11</v>
      </c>
      <c r="E73" t="s">
        <v>1496</v>
      </c>
      <c r="F73" t="s">
        <v>1509</v>
      </c>
      <c r="G73" t="str">
        <f t="shared" si="1"/>
        <v>new HoloCard("Luxray", Pokedex.Luxray, HoloRarity.BWXY_CRACKED_ICE_HOLO, Types.Lightning, Sets.Next_Destinies, 46),</v>
      </c>
    </row>
    <row r="74" spans="1:7" x14ac:dyDescent="0.3">
      <c r="A74">
        <v>46</v>
      </c>
      <c r="B74" t="s">
        <v>887</v>
      </c>
      <c r="C74" t="s">
        <v>887</v>
      </c>
      <c r="D74" t="s">
        <v>11</v>
      </c>
      <c r="E74" t="s">
        <v>1496</v>
      </c>
      <c r="F74" t="s">
        <v>1508</v>
      </c>
      <c r="G74" t="str">
        <f t="shared" si="1"/>
        <v>new HoloCard("Luxray", Pokedex.Luxray, HoloRarity.BWXY_COSMOS_HOLO, Types.Lightning, Sets.Next_Destinies, 46),</v>
      </c>
    </row>
    <row r="75" spans="1:7" x14ac:dyDescent="0.3">
      <c r="A75">
        <v>50</v>
      </c>
      <c r="B75" t="s">
        <v>1300</v>
      </c>
      <c r="C75" t="s">
        <v>1300</v>
      </c>
      <c r="D75" t="s">
        <v>11</v>
      </c>
      <c r="E75" t="s">
        <v>1496</v>
      </c>
      <c r="F75" t="s">
        <v>1505</v>
      </c>
      <c r="G75" t="str">
        <f t="shared" si="1"/>
        <v>new HoloCard("Zekrom", Pokedex.Zekrom, HoloRarity.BWXY_TINSEL_HOLO, Types.Lightning, Sets.Next_Destinies, 50),</v>
      </c>
    </row>
    <row r="76" spans="1:7" x14ac:dyDescent="0.3">
      <c r="A76">
        <v>62</v>
      </c>
      <c r="B76" t="s">
        <v>1409</v>
      </c>
      <c r="C76" t="s">
        <v>1409</v>
      </c>
      <c r="D76" t="s">
        <v>1</v>
      </c>
      <c r="E76" t="s">
        <v>1496</v>
      </c>
      <c r="F76" t="s">
        <v>1508</v>
      </c>
      <c r="G76" t="str">
        <f t="shared" si="1"/>
        <v>new HoloCard("Beheeyem", Pokedex.Beheeyem, HoloRarity.BWXY_COSMOS_HOLO, Types.Psychic, Sets.Next_Destinies, 62),</v>
      </c>
    </row>
    <row r="77" spans="1:7" x14ac:dyDescent="0.3">
      <c r="A77">
        <v>64</v>
      </c>
      <c r="B77" t="s">
        <v>886</v>
      </c>
      <c r="C77" t="s">
        <v>886</v>
      </c>
      <c r="D77" t="s">
        <v>18</v>
      </c>
      <c r="E77" t="s">
        <v>1496</v>
      </c>
      <c r="F77" t="s">
        <v>1508</v>
      </c>
      <c r="G77" t="str">
        <f t="shared" si="1"/>
        <v>new HoloCard("Lucario", Pokedex.Lucario, HoloRarity.BWXY_COSMOS_HOLO, Types.Fighting, Sets.Next_Destinies, 64),</v>
      </c>
    </row>
    <row r="78" spans="1:7" x14ac:dyDescent="0.3">
      <c r="A78">
        <v>79</v>
      </c>
      <c r="B78" t="s">
        <v>1513</v>
      </c>
      <c r="C78" t="s">
        <v>306</v>
      </c>
      <c r="D78" t="s">
        <v>8</v>
      </c>
      <c r="E78" t="s">
        <v>1496</v>
      </c>
      <c r="F78" t="s">
        <v>1508</v>
      </c>
      <c r="G78" t="str">
        <f t="shared" si="1"/>
        <v>new HoloCard("Wigglytuff (Pixel Cosmos)", Pokedex.Wigglytuff, HoloRarity.BWXY_COSMOS_HOLO, Types.Colorless, Sets.Next_Destinies, 79),</v>
      </c>
    </row>
    <row r="79" spans="1:7" x14ac:dyDescent="0.3">
      <c r="A79">
        <v>79</v>
      </c>
      <c r="B79" t="s">
        <v>1514</v>
      </c>
      <c r="C79" t="s">
        <v>306</v>
      </c>
      <c r="D79" t="s">
        <v>8</v>
      </c>
      <c r="E79" t="s">
        <v>1496</v>
      </c>
      <c r="F79" t="s">
        <v>1508</v>
      </c>
      <c r="G79" t="str">
        <f t="shared" si="1"/>
        <v>new HoloCard("Wigglytuff (Smooth Cosmos)", Pokedex.Wigglytuff, HoloRarity.BWXY_COSMOS_HOLO, Types.Colorless, Sets.Next_Destinies, 79),</v>
      </c>
    </row>
    <row r="80" spans="1:7" x14ac:dyDescent="0.3">
      <c r="A80">
        <v>80</v>
      </c>
      <c r="B80" t="s">
        <v>59</v>
      </c>
      <c r="C80" t="s">
        <v>59</v>
      </c>
      <c r="D80" t="s">
        <v>8</v>
      </c>
      <c r="E80" t="s">
        <v>1496</v>
      </c>
      <c r="F80" t="s">
        <v>1515</v>
      </c>
      <c r="G80" t="str">
        <f t="shared" si="1"/>
        <v>new HoloCard("Meowth", Pokedex.Meowth, HoloRarity.BWXY_REVERSE_MIRROR_HOLO, Types.Colorless, Sets.Next_Destinies, 80),</v>
      </c>
    </row>
    <row r="81" spans="1:7" x14ac:dyDescent="0.3">
      <c r="A81">
        <v>81</v>
      </c>
      <c r="B81" t="s">
        <v>119</v>
      </c>
      <c r="C81" t="s">
        <v>119</v>
      </c>
      <c r="D81" t="s">
        <v>8</v>
      </c>
      <c r="E81" t="s">
        <v>1496</v>
      </c>
      <c r="F81" t="s">
        <v>1508</v>
      </c>
      <c r="G81" t="str">
        <f t="shared" si="1"/>
        <v>new HoloCard("Persian", Pokedex.Persian, HoloRarity.BWXY_COSMOS_HOLO, Types.Colorless, Sets.Next_Destinies, 81),</v>
      </c>
    </row>
    <row r="82" spans="1:7" x14ac:dyDescent="0.3">
      <c r="A82">
        <v>3</v>
      </c>
      <c r="B82" t="s">
        <v>24</v>
      </c>
      <c r="C82" t="s">
        <v>24</v>
      </c>
      <c r="D82" t="s">
        <v>22</v>
      </c>
      <c r="E82" t="s">
        <v>1497</v>
      </c>
      <c r="F82" t="s">
        <v>1508</v>
      </c>
      <c r="G82" t="str">
        <f t="shared" si="1"/>
        <v>new HoloCard("Venusaur", Pokedex.Venusaur, HoloRarity.BWXY_COSMOS_HOLO, Types.Grass, Sets.Dark_Explorers, 3),</v>
      </c>
    </row>
    <row r="83" spans="1:7" x14ac:dyDescent="0.3">
      <c r="A83">
        <v>4</v>
      </c>
      <c r="B83" t="s">
        <v>243</v>
      </c>
      <c r="C83" t="s">
        <v>243</v>
      </c>
      <c r="D83" t="s">
        <v>22</v>
      </c>
      <c r="E83" t="s">
        <v>1497</v>
      </c>
      <c r="F83" t="s">
        <v>1506</v>
      </c>
      <c r="G83" t="str">
        <f t="shared" si="1"/>
        <v>new HoloCard("Scyther", Pokedex.Scyther, HoloRarity.BWXY_REVERSE_SCRATCH_HOLO, Types.Grass, Sets.Dark_Explorers, 4),</v>
      </c>
    </row>
    <row r="84" spans="1:7" x14ac:dyDescent="0.3">
      <c r="A84">
        <v>12</v>
      </c>
      <c r="B84" t="s">
        <v>14</v>
      </c>
      <c r="C84" t="s">
        <v>14</v>
      </c>
      <c r="D84" t="s">
        <v>5</v>
      </c>
      <c r="E84" t="s">
        <v>1497</v>
      </c>
      <c r="F84" t="s">
        <v>1506</v>
      </c>
      <c r="G84" t="str">
        <f t="shared" si="1"/>
        <v>new HoloCard("Flareon", Pokedex.Flareon, HoloRarity.BWXY_REVERSE_SCRATCH_HOLO, Types.Fire, Sets.Dark_Explorers, 12),</v>
      </c>
    </row>
    <row r="85" spans="1:7" x14ac:dyDescent="0.3">
      <c r="A85">
        <v>17</v>
      </c>
      <c r="B85" t="s">
        <v>373</v>
      </c>
      <c r="C85" t="s">
        <v>373</v>
      </c>
      <c r="D85" t="s">
        <v>5</v>
      </c>
      <c r="E85" t="s">
        <v>1497</v>
      </c>
      <c r="F85" t="s">
        <v>1508</v>
      </c>
      <c r="G85" t="str">
        <f t="shared" si="1"/>
        <v>new HoloCard("Blaziken", Pokedex.Blaziken, HoloRarity.BWXY_COSMOS_HOLO, Types.Fire, Sets.Dark_Explorers, 17),</v>
      </c>
    </row>
    <row r="86" spans="1:7" x14ac:dyDescent="0.3">
      <c r="A86">
        <v>25</v>
      </c>
      <c r="B86" t="s">
        <v>122</v>
      </c>
      <c r="C86" t="s">
        <v>122</v>
      </c>
      <c r="D86" t="s">
        <v>3</v>
      </c>
      <c r="E86" t="s">
        <v>1497</v>
      </c>
      <c r="F86" t="s">
        <v>1506</v>
      </c>
      <c r="G86" t="str">
        <f t="shared" si="1"/>
        <v>new HoloCard("Vaporeon", Pokedex.Vaporeon, HoloRarity.BWXY_REVERSE_SCRATCH_HOLO, Types.Water, Sets.Dark_Explorers, 25),</v>
      </c>
    </row>
    <row r="87" spans="1:7" x14ac:dyDescent="0.3">
      <c r="A87">
        <v>37</v>
      </c>
      <c r="B87" t="s">
        <v>19</v>
      </c>
      <c r="C87" t="s">
        <v>19</v>
      </c>
      <c r="D87" t="s">
        <v>11</v>
      </c>
      <c r="E87" t="s">
        <v>1497</v>
      </c>
      <c r="F87" t="s">
        <v>1506</v>
      </c>
      <c r="G87" t="str">
        <f t="shared" si="1"/>
        <v>new HoloCard("Jolteon", Pokedex.Jolteon, HoloRarity.BWXY_REVERSE_SCRATCH_HOLO, Types.Lightning, Sets.Dark_Explorers, 37),</v>
      </c>
    </row>
    <row r="88" spans="1:7" x14ac:dyDescent="0.3">
      <c r="A88">
        <v>48</v>
      </c>
      <c r="B88" t="s">
        <v>156</v>
      </c>
      <c r="C88" t="s">
        <v>156</v>
      </c>
      <c r="D88" t="s">
        <v>1</v>
      </c>
      <c r="E88" t="s">
        <v>1497</v>
      </c>
      <c r="F88" t="s">
        <v>1506</v>
      </c>
      <c r="G88" t="str">
        <f t="shared" si="1"/>
        <v>new HoloCard("Espeon", Pokedex.Espeon, HoloRarity.BWXY_REVERSE_SCRATCH_HOLO, Types.Psychic, Sets.Dark_Explorers, 48),</v>
      </c>
    </row>
    <row r="89" spans="1:7" x14ac:dyDescent="0.3">
      <c r="A89">
        <v>52</v>
      </c>
      <c r="B89" t="s">
        <v>1405</v>
      </c>
      <c r="C89" t="s">
        <v>1405</v>
      </c>
      <c r="D89" t="s">
        <v>1</v>
      </c>
      <c r="E89" t="s">
        <v>1497</v>
      </c>
      <c r="F89" t="s">
        <v>1509</v>
      </c>
      <c r="G89" t="str">
        <f t="shared" si="1"/>
        <v>new HoloCard("Cofagrigus", Pokedex.Cofagrigus, HoloRarity.BWXY_CRACKED_ICE_HOLO, Types.Psychic, Sets.Dark_Explorers, 52),</v>
      </c>
    </row>
    <row r="90" spans="1:7" x14ac:dyDescent="0.3">
      <c r="A90">
        <v>60</v>
      </c>
      <c r="B90" t="s">
        <v>168</v>
      </c>
      <c r="C90" t="s">
        <v>168</v>
      </c>
      <c r="D90" t="s">
        <v>146</v>
      </c>
      <c r="E90" t="s">
        <v>1497</v>
      </c>
      <c r="F90" t="s">
        <v>1506</v>
      </c>
      <c r="G90" t="str">
        <f t="shared" si="1"/>
        <v>new HoloCard("Umbreon", Pokedex.Umbreon, HoloRarity.BWXY_REVERSE_SCRATCH_HOLO, Types.Darkness, Sets.Dark_Explorers, 60),</v>
      </c>
    </row>
    <row r="91" spans="1:7" x14ac:dyDescent="0.3">
      <c r="A91">
        <v>66</v>
      </c>
      <c r="B91" t="s">
        <v>1317</v>
      </c>
      <c r="C91" t="s">
        <v>1317</v>
      </c>
      <c r="D91" t="s">
        <v>146</v>
      </c>
      <c r="E91" t="s">
        <v>1497</v>
      </c>
      <c r="F91" t="s">
        <v>1508</v>
      </c>
      <c r="G91" t="str">
        <f t="shared" si="1"/>
        <v>new HoloCard("Krookodile", Pokedex.Krookodile, HoloRarity.BWXY_COSMOS_HOLO, Types.Darkness, Sets.Dark_Explorers, 66),</v>
      </c>
    </row>
    <row r="92" spans="1:7" x14ac:dyDescent="0.3">
      <c r="A92">
        <v>67</v>
      </c>
      <c r="B92" t="s">
        <v>1320</v>
      </c>
      <c r="C92" t="s">
        <v>1320</v>
      </c>
      <c r="D92" t="s">
        <v>146</v>
      </c>
      <c r="E92" t="s">
        <v>1497</v>
      </c>
      <c r="F92" t="s">
        <v>1515</v>
      </c>
      <c r="G92" t="str">
        <f t="shared" si="1"/>
        <v>new HoloCard("Scraggy", Pokedex.Scraggy, HoloRarity.BWXY_REVERSE_MIRROR_HOLO, Types.Darkness, Sets.Dark_Explorers, 67),</v>
      </c>
    </row>
    <row r="93" spans="1:7" x14ac:dyDescent="0.3">
      <c r="A93">
        <v>71</v>
      </c>
      <c r="B93" t="s">
        <v>1323</v>
      </c>
      <c r="C93" t="s">
        <v>1323</v>
      </c>
      <c r="D93" t="s">
        <v>146</v>
      </c>
      <c r="E93" t="s">
        <v>1497</v>
      </c>
      <c r="F93" t="s">
        <v>1509</v>
      </c>
      <c r="G93" t="str">
        <f t="shared" si="1"/>
        <v>new HoloCard("Zoroark", Pokedex.Zoroark, HoloRarity.BWXY_CRACKED_ICE_HOLO, Types.Darkness, Sets.Dark_Explorers, 71),</v>
      </c>
    </row>
    <row r="94" spans="1:7" x14ac:dyDescent="0.3">
      <c r="A94">
        <v>84</v>
      </c>
      <c r="B94" t="s">
        <v>80</v>
      </c>
      <c r="C94" t="s">
        <v>80</v>
      </c>
      <c r="D94" t="s">
        <v>8</v>
      </c>
      <c r="E94" t="s">
        <v>1497</v>
      </c>
      <c r="F94" t="s">
        <v>1506</v>
      </c>
      <c r="G94" t="str">
        <f t="shared" si="1"/>
        <v>new HoloCard("Eevee", Pokedex.Eevee, HoloRarity.BWXY_REVERSE_SCRATCH_HOLO, Types.Colorless, Sets.Dark_Explorers, 84),</v>
      </c>
    </row>
    <row r="95" spans="1:7" x14ac:dyDescent="0.3">
      <c r="A95">
        <v>94</v>
      </c>
      <c r="B95" t="s">
        <v>1448</v>
      </c>
      <c r="C95" t="s">
        <v>127</v>
      </c>
      <c r="D95" t="s">
        <v>129</v>
      </c>
      <c r="E95" t="s">
        <v>1497</v>
      </c>
      <c r="F95" t="s">
        <v>1515</v>
      </c>
      <c r="G95" t="str">
        <f t="shared" si="1"/>
        <v>new HoloCard("Enhanced Hammer", Pokedex.NVT, HoloRarity.BWXY_REVERSE_MIRROR_HOLO, Types.Item, Sets.Dark_Explorers, 94),</v>
      </c>
    </row>
    <row r="96" spans="1:7" x14ac:dyDescent="0.3">
      <c r="A96">
        <v>98</v>
      </c>
      <c r="B96" t="s">
        <v>1343</v>
      </c>
      <c r="C96" t="s">
        <v>127</v>
      </c>
      <c r="D96" t="s">
        <v>232</v>
      </c>
      <c r="E96" t="s">
        <v>1497</v>
      </c>
      <c r="F96" t="s">
        <v>1506</v>
      </c>
      <c r="G96" t="str">
        <f t="shared" si="1"/>
        <v>new HoloCard("Professor Juniper", Pokedex.NVT, HoloRarity.BWXY_REVERSE_SCRATCH_HOLO, Types.Supporter, Sets.Dark_Explorers, 98),</v>
      </c>
    </row>
    <row r="97" spans="1:7" x14ac:dyDescent="0.3">
      <c r="A97">
        <v>24</v>
      </c>
      <c r="B97" t="s">
        <v>16</v>
      </c>
      <c r="C97" t="s">
        <v>16</v>
      </c>
      <c r="D97" t="s">
        <v>3</v>
      </c>
      <c r="E97" t="s">
        <v>1498</v>
      </c>
      <c r="F97" t="s">
        <v>1508</v>
      </c>
      <c r="G97" t="str">
        <f t="shared" si="1"/>
        <v>new HoloCard("Gyarados", Pokedex.Gyarados, HoloRarity.BWXY_COSMOS_HOLO, Types.Water, Sets.Dragons_Exalted, 24),</v>
      </c>
    </row>
    <row r="98" spans="1:7" x14ac:dyDescent="0.3">
      <c r="A98">
        <v>28</v>
      </c>
      <c r="B98" t="s">
        <v>438</v>
      </c>
      <c r="C98" t="s">
        <v>438</v>
      </c>
      <c r="D98" t="s">
        <v>3</v>
      </c>
      <c r="E98" t="s">
        <v>1498</v>
      </c>
      <c r="F98" t="s">
        <v>1508</v>
      </c>
      <c r="G98" t="str">
        <f t="shared" si="1"/>
        <v>new HoloCard("Milotic", Pokedex.Milotic, HoloRarity.BWXY_COSMOS_HOLO, Types.Water, Sets.Dragons_Exalted, 28),</v>
      </c>
    </row>
    <row r="99" spans="1:7" x14ac:dyDescent="0.3">
      <c r="A99">
        <v>40</v>
      </c>
      <c r="B99" t="s">
        <v>130</v>
      </c>
      <c r="C99" t="s">
        <v>130</v>
      </c>
      <c r="D99" t="s">
        <v>11</v>
      </c>
      <c r="E99" t="s">
        <v>1498</v>
      </c>
      <c r="F99" t="s">
        <v>1508</v>
      </c>
      <c r="G99" t="str">
        <f t="shared" si="1"/>
        <v>new HoloCard("Ampharos", Pokedex.Ampharos, HoloRarity.BWXY_COSMOS_HOLO, Types.Lightning, Sets.Dragons_Exalted, 40),</v>
      </c>
    </row>
    <row r="100" spans="1:7" x14ac:dyDescent="0.3">
      <c r="A100">
        <v>52</v>
      </c>
      <c r="B100" t="s">
        <v>1355</v>
      </c>
      <c r="C100" t="s">
        <v>1355</v>
      </c>
      <c r="D100" t="s">
        <v>1</v>
      </c>
      <c r="E100" t="s">
        <v>1498</v>
      </c>
      <c r="F100" t="s">
        <v>1508</v>
      </c>
      <c r="G100" t="str">
        <f t="shared" si="1"/>
        <v>new HoloCard("Sigilyph", Pokedex.Sigilyph, HoloRarity.BWXY_COSMOS_HOLO, Types.Psychic, Sets.Dragons_Exalted, 52),</v>
      </c>
    </row>
    <row r="101" spans="1:7" x14ac:dyDescent="0.3">
      <c r="A101">
        <v>80</v>
      </c>
      <c r="B101" t="s">
        <v>371</v>
      </c>
      <c r="C101" t="s">
        <v>371</v>
      </c>
      <c r="D101" t="s">
        <v>143</v>
      </c>
      <c r="E101" t="s">
        <v>1498</v>
      </c>
      <c r="F101" t="s">
        <v>1508</v>
      </c>
      <c r="G101" t="str">
        <f t="shared" si="1"/>
        <v>new HoloCard("Aggron", Pokedex.Aggron, HoloRarity.BWXY_COSMOS_HOLO, Types.Metal, Sets.Dragons_Exalted, 80),</v>
      </c>
    </row>
    <row r="102" spans="1:7" x14ac:dyDescent="0.3">
      <c r="A102">
        <v>91</v>
      </c>
      <c r="B102" t="s">
        <v>902</v>
      </c>
      <c r="C102" t="s">
        <v>902</v>
      </c>
      <c r="D102" t="s">
        <v>1454</v>
      </c>
      <c r="E102" t="s">
        <v>1498</v>
      </c>
      <c r="F102" t="s">
        <v>1509</v>
      </c>
      <c r="G102" t="str">
        <f t="shared" si="1"/>
        <v>new HoloCard("Garchomp", Pokedex.Garchomp, HoloRarity.BWXY_CRACKED_ICE_HOLO, Types.Dragon, Sets.Dragons_Exalted, 91),</v>
      </c>
    </row>
    <row r="103" spans="1:7" x14ac:dyDescent="0.3">
      <c r="A103">
        <v>91</v>
      </c>
      <c r="B103" t="s">
        <v>902</v>
      </c>
      <c r="C103" t="s">
        <v>902</v>
      </c>
      <c r="D103" t="s">
        <v>1454</v>
      </c>
      <c r="E103" t="s">
        <v>1498</v>
      </c>
      <c r="F103" t="s">
        <v>1508</v>
      </c>
      <c r="G103" t="str">
        <f t="shared" si="1"/>
        <v>new HoloCard("Garchomp", Pokedex.Garchomp, HoloRarity.BWXY_COSMOS_HOLO, Types.Dragon, Sets.Dragons_Exalted, 91),</v>
      </c>
    </row>
    <row r="104" spans="1:7" x14ac:dyDescent="0.3">
      <c r="A104">
        <v>98</v>
      </c>
      <c r="B104" t="s">
        <v>1425</v>
      </c>
      <c r="C104" t="s">
        <v>1425</v>
      </c>
      <c r="D104" t="s">
        <v>1454</v>
      </c>
      <c r="E104" t="s">
        <v>1498</v>
      </c>
      <c r="F104" t="s">
        <v>1509</v>
      </c>
      <c r="G104" t="str">
        <f t="shared" si="1"/>
        <v>new HoloCard("Hydreigon", Pokedex.Hydreigon, HoloRarity.BWXY_CRACKED_ICE_HOLO, Types.Dragon, Sets.Dragons_Exalted, 98),</v>
      </c>
    </row>
    <row r="105" spans="1:7" x14ac:dyDescent="0.3">
      <c r="A105">
        <v>98</v>
      </c>
      <c r="B105" t="s">
        <v>1425</v>
      </c>
      <c r="C105" t="s">
        <v>1425</v>
      </c>
      <c r="D105" t="s">
        <v>1454</v>
      </c>
      <c r="E105" t="s">
        <v>1498</v>
      </c>
      <c r="F105" t="s">
        <v>1508</v>
      </c>
      <c r="G105" t="str">
        <f t="shared" si="1"/>
        <v>new HoloCard("Hydreigon", Pokedex.Hydreigon, HoloRarity.BWXY_COSMOS_HOLO, Types.Dragon, Sets.Dragons_Exalted, 98),</v>
      </c>
    </row>
    <row r="106" spans="1:7" x14ac:dyDescent="0.3">
      <c r="A106">
        <v>117</v>
      </c>
      <c r="B106" t="s">
        <v>1516</v>
      </c>
      <c r="C106" t="s">
        <v>127</v>
      </c>
      <c r="D106" t="s">
        <v>128</v>
      </c>
      <c r="E106" t="s">
        <v>1498</v>
      </c>
      <c r="F106" t="s">
        <v>1506</v>
      </c>
      <c r="G106" t="str">
        <f t="shared" si="1"/>
        <v>new HoloCard("Blend Energy GFPD", Pokedex.NVT, HoloRarity.BWXY_REVERSE_SCRATCH_HOLO, Types.Special_Energy, Sets.Dragons_Exalted, 117),</v>
      </c>
    </row>
    <row r="107" spans="1:7" x14ac:dyDescent="0.3">
      <c r="A107">
        <v>118</v>
      </c>
      <c r="B107" t="s">
        <v>1517</v>
      </c>
      <c r="C107" t="s">
        <v>127</v>
      </c>
      <c r="D107" t="s">
        <v>128</v>
      </c>
      <c r="E107" t="s">
        <v>1498</v>
      </c>
      <c r="F107" t="s">
        <v>1506</v>
      </c>
      <c r="G107" t="str">
        <f t="shared" si="1"/>
        <v>new HoloCard("Blend Energy WLFM", Pokedex.NVT, HoloRarity.BWXY_REVERSE_SCRATCH_HOLO, Types.Special_Energy, Sets.Dragons_Exalted, 118),</v>
      </c>
    </row>
    <row r="108" spans="1:7" x14ac:dyDescent="0.3">
      <c r="A108">
        <v>5</v>
      </c>
      <c r="B108" t="s">
        <v>118</v>
      </c>
      <c r="C108" t="s">
        <v>118</v>
      </c>
      <c r="D108" t="s">
        <v>1454</v>
      </c>
      <c r="E108" t="s">
        <v>1499</v>
      </c>
      <c r="F108" t="s">
        <v>1508</v>
      </c>
      <c r="G108" t="str">
        <f t="shared" si="1"/>
        <v>new HoloCard("Dragonite", Pokedex.Dragonite, HoloRarity.BWXY_COSMOS_HOLO, Types.Dragon, Sets.Dragon_Vault, 5),</v>
      </c>
    </row>
    <row r="109" spans="1:7" x14ac:dyDescent="0.3">
      <c r="A109">
        <v>6</v>
      </c>
      <c r="B109" t="s">
        <v>599</v>
      </c>
      <c r="C109" t="s">
        <v>599</v>
      </c>
      <c r="D109" t="s">
        <v>1454</v>
      </c>
      <c r="E109" t="s">
        <v>1499</v>
      </c>
      <c r="F109" t="s">
        <v>1506</v>
      </c>
      <c r="G109" t="str">
        <f t="shared" si="1"/>
        <v>new HoloCard("Bagon", Pokedex.Bagon, HoloRarity.BWXY_REVERSE_SCRATCH_HOLO, Types.Dragon, Sets.Dragon_Vault, 6),</v>
      </c>
    </row>
    <row r="110" spans="1:7" x14ac:dyDescent="0.3">
      <c r="A110">
        <v>7</v>
      </c>
      <c r="B110" t="s">
        <v>597</v>
      </c>
      <c r="C110" t="s">
        <v>597</v>
      </c>
      <c r="D110" t="s">
        <v>1454</v>
      </c>
      <c r="E110" t="s">
        <v>1499</v>
      </c>
      <c r="F110" t="s">
        <v>1506</v>
      </c>
      <c r="G110" t="str">
        <f t="shared" si="1"/>
        <v>new HoloCard("Shelgon", Pokedex.Shelgon, HoloRarity.BWXY_REVERSE_SCRATCH_HOLO, Types.Dragon, Sets.Dragon_Vault, 7),</v>
      </c>
    </row>
    <row r="111" spans="1:7" x14ac:dyDescent="0.3">
      <c r="A111">
        <v>8</v>
      </c>
      <c r="B111" t="s">
        <v>410</v>
      </c>
      <c r="C111" t="s">
        <v>410</v>
      </c>
      <c r="D111" t="s">
        <v>1454</v>
      </c>
      <c r="E111" t="s">
        <v>1499</v>
      </c>
      <c r="F111" t="s">
        <v>1508</v>
      </c>
      <c r="G111" t="str">
        <f t="shared" si="1"/>
        <v>new HoloCard("Salamence", Pokedex.Salamence, HoloRarity.BWXY_COSMOS_HOLO, Types.Dragon, Sets.Dragon_Vault, 8),</v>
      </c>
    </row>
    <row r="112" spans="1:7" x14ac:dyDescent="0.3">
      <c r="A112">
        <v>8</v>
      </c>
      <c r="B112" t="s">
        <v>410</v>
      </c>
      <c r="C112" t="s">
        <v>410</v>
      </c>
      <c r="D112" t="s">
        <v>1454</v>
      </c>
      <c r="E112" t="s">
        <v>1499</v>
      </c>
      <c r="F112" t="s">
        <v>1506</v>
      </c>
      <c r="G112" t="str">
        <f t="shared" si="1"/>
        <v>new HoloCard("Salamence", Pokedex.Salamence, HoloRarity.BWXY_REVERSE_SCRATCH_HOLO, Types.Dragon, Sets.Dragon_Vault, 8),</v>
      </c>
    </row>
    <row r="113" spans="1:7" x14ac:dyDescent="0.3">
      <c r="A113">
        <v>9</v>
      </c>
      <c r="B113" t="s">
        <v>482</v>
      </c>
      <c r="C113" t="s">
        <v>482</v>
      </c>
      <c r="D113" t="s">
        <v>1454</v>
      </c>
      <c r="E113" t="s">
        <v>1499</v>
      </c>
      <c r="F113" t="s">
        <v>1518</v>
      </c>
      <c r="G113" t="str">
        <f t="shared" si="1"/>
        <v>new HoloCard("Latias", Pokedex.Latias, HoloRarity.BWXY_MIRROR_HOLO, Types.Dragon, Sets.Dragon_Vault, 9),</v>
      </c>
    </row>
    <row r="114" spans="1:7" x14ac:dyDescent="0.3">
      <c r="A114">
        <v>10</v>
      </c>
      <c r="B114" t="s">
        <v>483</v>
      </c>
      <c r="C114" t="s">
        <v>483</v>
      </c>
      <c r="D114" t="s">
        <v>1454</v>
      </c>
      <c r="E114" t="s">
        <v>1499</v>
      </c>
      <c r="F114" t="s">
        <v>1518</v>
      </c>
      <c r="G114" t="str">
        <f t="shared" si="1"/>
        <v>new HoloCard("Latios", Pokedex.Latios, HoloRarity.BWXY_MIRROR_HOLO, Types.Dragon, Sets.Dragon_Vault, 10),</v>
      </c>
    </row>
    <row r="115" spans="1:7" x14ac:dyDescent="0.3">
      <c r="A115">
        <v>11</v>
      </c>
      <c r="B115" t="s">
        <v>457</v>
      </c>
      <c r="C115" t="s">
        <v>457</v>
      </c>
      <c r="D115" t="s">
        <v>1454</v>
      </c>
      <c r="E115" t="s">
        <v>1499</v>
      </c>
      <c r="F115" t="s">
        <v>1518</v>
      </c>
      <c r="G115" t="str">
        <f t="shared" si="1"/>
        <v>new HoloCard("Rayquaza", Pokedex.Rayquaza, HoloRarity.BWXY_MIRROR_HOLO, Types.Dragon, Sets.Dragon_Vault, 11),</v>
      </c>
    </row>
    <row r="116" spans="1:7" x14ac:dyDescent="0.3">
      <c r="A116">
        <v>16</v>
      </c>
      <c r="B116" t="s">
        <v>1430</v>
      </c>
      <c r="C116" t="s">
        <v>1430</v>
      </c>
      <c r="D116" t="s">
        <v>1454</v>
      </c>
      <c r="E116" t="s">
        <v>1499</v>
      </c>
      <c r="F116" t="s">
        <v>1518</v>
      </c>
      <c r="G116" t="str">
        <f t="shared" si="1"/>
        <v>new HoloCard("Haxorus", Pokedex.Haxorus, HoloRarity.BWXY_MIRROR_HOLO, Types.Dragon, Sets.Dragon_Vault, 16),</v>
      </c>
    </row>
    <row r="117" spans="1:7" x14ac:dyDescent="0.3">
      <c r="A117">
        <v>17</v>
      </c>
      <c r="B117" t="s">
        <v>1431</v>
      </c>
      <c r="C117" t="s">
        <v>1431</v>
      </c>
      <c r="D117" t="s">
        <v>1454</v>
      </c>
      <c r="E117" t="s">
        <v>1499</v>
      </c>
      <c r="F117" t="s">
        <v>1518</v>
      </c>
      <c r="G117" t="str">
        <f t="shared" si="1"/>
        <v>new HoloCard("Druddigon", Pokedex.Druddigon, HoloRarity.BWXY_MIRROR_HOLO, Types.Dragon, Sets.Dragon_Vault, 17),</v>
      </c>
    </row>
    <row r="119" spans="1:7" x14ac:dyDescent="0.3">
      <c r="A119">
        <v>13</v>
      </c>
      <c r="B119" t="s">
        <v>1271</v>
      </c>
      <c r="C119" t="s">
        <v>1271</v>
      </c>
      <c r="D119" t="s">
        <v>22</v>
      </c>
      <c r="E119" t="s">
        <v>1500</v>
      </c>
      <c r="F119" t="s">
        <v>1508</v>
      </c>
      <c r="G119" t="str">
        <f t="shared" si="1"/>
        <v>new HoloCard("Serperior", Pokedex.Serperior, HoloRarity.BWXY_COSMOS_HOLO, Types.Grass, Sets.Boundaries_Crossed, 13),</v>
      </c>
    </row>
    <row r="120" spans="1:7" x14ac:dyDescent="0.3">
      <c r="A120">
        <v>20</v>
      </c>
      <c r="B120" t="s">
        <v>4</v>
      </c>
      <c r="C120" t="s">
        <v>4</v>
      </c>
      <c r="D120" t="s">
        <v>5</v>
      </c>
      <c r="E120" t="s">
        <v>1500</v>
      </c>
      <c r="F120" t="s">
        <v>1508</v>
      </c>
      <c r="G120" t="str">
        <f t="shared" si="1"/>
        <v>new HoloCard("Charizard", Pokedex.Charizard, HoloRarity.BWXY_COSMOS_HOLO, Types.Fire, Sets.Boundaries_Crossed, 20),</v>
      </c>
    </row>
    <row r="121" spans="1:7" x14ac:dyDescent="0.3">
      <c r="A121">
        <v>26</v>
      </c>
      <c r="B121" t="s">
        <v>1281</v>
      </c>
      <c r="C121" t="s">
        <v>1281</v>
      </c>
      <c r="D121" t="s">
        <v>5</v>
      </c>
      <c r="E121" t="s">
        <v>1500</v>
      </c>
      <c r="F121" t="s">
        <v>1508</v>
      </c>
      <c r="G121" t="str">
        <f t="shared" si="1"/>
        <v>new HoloCard("Emboar", Pokedex.Emboar, HoloRarity.BWXY_COSMOS_HOLO, Types.Fire, Sets.Boundaries_Crossed, 26),</v>
      </c>
    </row>
    <row r="122" spans="1:7" x14ac:dyDescent="0.3">
      <c r="A122">
        <v>38</v>
      </c>
      <c r="B122" t="s">
        <v>312</v>
      </c>
      <c r="C122" t="s">
        <v>312</v>
      </c>
      <c r="D122" t="s">
        <v>3</v>
      </c>
      <c r="E122" t="s">
        <v>1500</v>
      </c>
      <c r="F122" t="s">
        <v>1506</v>
      </c>
      <c r="G122" t="str">
        <f t="shared" si="1"/>
        <v>new HoloCard("Delibird", Pokedex.Delibird, HoloRarity.BWXY_REVERSE_SCRATCH_HOLO, Types.Water, Sets.Boundaries_Crossed, 38),</v>
      </c>
    </row>
    <row r="123" spans="1:7" x14ac:dyDescent="0.3">
      <c r="A123">
        <v>41</v>
      </c>
      <c r="B123" t="s">
        <v>1289</v>
      </c>
      <c r="C123" t="s">
        <v>1289</v>
      </c>
      <c r="D123" t="s">
        <v>3</v>
      </c>
      <c r="E123" t="s">
        <v>1500</v>
      </c>
      <c r="F123" t="s">
        <v>1508</v>
      </c>
      <c r="G123" t="str">
        <f t="shared" si="1"/>
        <v>new HoloCard("Samurott", Pokedex.Samurott, HoloRarity.BWXY_COSMOS_HOLO, Types.Water, Sets.Boundaries_Crossed, 41),</v>
      </c>
    </row>
    <row r="124" spans="1:7" x14ac:dyDescent="0.3">
      <c r="A124">
        <v>54</v>
      </c>
      <c r="B124" t="s">
        <v>883</v>
      </c>
      <c r="C124" t="s">
        <v>883</v>
      </c>
      <c r="D124" t="s">
        <v>11</v>
      </c>
      <c r="E124" t="s">
        <v>1500</v>
      </c>
      <c r="F124" t="s">
        <v>1508</v>
      </c>
      <c r="G124" t="str">
        <f t="shared" si="1"/>
        <v>new HoloCard("Electivire", Pokedex.Electivire, HoloRarity.BWXY_COSMOS_HOLO, Types.Lightning, Sets.Boundaries_Crossed, 54),</v>
      </c>
    </row>
    <row r="125" spans="1:7" x14ac:dyDescent="0.3">
      <c r="A125">
        <v>63</v>
      </c>
      <c r="B125" t="s">
        <v>882</v>
      </c>
      <c r="C125" t="s">
        <v>882</v>
      </c>
      <c r="D125" t="s">
        <v>1</v>
      </c>
      <c r="E125" t="s">
        <v>1500</v>
      </c>
      <c r="F125" t="s">
        <v>1508</v>
      </c>
      <c r="G125" t="str">
        <f t="shared" si="1"/>
        <v>new HoloCard("Dusknoir", Pokedex.Dusknoir, HoloRarity.BWXY_COSMOS_HOLO, Types.Psychic, Sets.Boundaries_Crossed, 63),</v>
      </c>
    </row>
    <row r="126" spans="1:7" x14ac:dyDescent="0.3">
      <c r="A126">
        <v>94</v>
      </c>
      <c r="B126" t="s">
        <v>162</v>
      </c>
      <c r="C126" t="s">
        <v>162</v>
      </c>
      <c r="D126" t="s">
        <v>143</v>
      </c>
      <c r="E126" t="s">
        <v>1500</v>
      </c>
      <c r="F126" t="s">
        <v>1508</v>
      </c>
      <c r="G126" t="str">
        <f t="shared" si="1"/>
        <v>new HoloCard("Scizor", Pokedex.Scizor, HoloRarity.BWXY_COSMOS_HOLO, Types.Metal, Sets.Boundaries_Crossed, 94),</v>
      </c>
    </row>
    <row r="127" spans="1:7" x14ac:dyDescent="0.3">
      <c r="A127">
        <v>100</v>
      </c>
      <c r="B127" t="s">
        <v>1462</v>
      </c>
      <c r="C127" t="s">
        <v>1519</v>
      </c>
      <c r="D127" t="s">
        <v>1454</v>
      </c>
      <c r="E127" t="s">
        <v>1500</v>
      </c>
      <c r="F127" t="s">
        <v>1509</v>
      </c>
      <c r="G127" t="str">
        <f t="shared" si="1"/>
        <v>new HoloCard("Black Kyurem", Pokedex.Black_Kyurem, HoloRarity.BWXY_CRACKED_ICE_HOLO, Types.Dragon, Sets.Boundaries_Crossed, 100),</v>
      </c>
    </row>
    <row r="128" spans="1:7" x14ac:dyDescent="0.3">
      <c r="A128">
        <v>102</v>
      </c>
      <c r="B128" t="s">
        <v>1463</v>
      </c>
      <c r="C128" t="s">
        <v>1520</v>
      </c>
      <c r="D128" t="s">
        <v>1454</v>
      </c>
      <c r="E128" t="s">
        <v>1500</v>
      </c>
      <c r="F128" t="s">
        <v>1509</v>
      </c>
      <c r="G128" t="str">
        <f t="shared" si="1"/>
        <v>new HoloCard("White Kyurem", Pokedex.White_Kyurem, HoloRarity.BWXY_CRACKED_ICE_HOLO, Types.Dragon, Sets.Boundaries_Crossed, 102),</v>
      </c>
    </row>
    <row r="129" spans="1:7" x14ac:dyDescent="0.3">
      <c r="A129">
        <v>134</v>
      </c>
      <c r="B129" t="s">
        <v>1466</v>
      </c>
      <c r="C129" t="s">
        <v>127</v>
      </c>
      <c r="D129" t="s">
        <v>232</v>
      </c>
      <c r="E129" t="s">
        <v>1500</v>
      </c>
      <c r="F129" t="s">
        <v>1515</v>
      </c>
      <c r="G129" t="str">
        <f t="shared" ref="G129:G155" si="2">"new HoloCard(""" &amp; B129 &amp; """, Pokedex." &amp; C129 &amp; ", HoloRarity." &amp; F129 &amp; ", Types." &amp; D129 &amp; ", Sets." &amp; E129 &amp; ", " &amp; A129 &amp; "),"</f>
        <v>new HoloCard("Skyla", Pokedex.NVT, HoloRarity.BWXY_REVERSE_MIRROR_HOLO, Types.Supporter, Sets.Boundaries_Crossed, 134),</v>
      </c>
    </row>
    <row r="130" spans="1:7" x14ac:dyDescent="0.3">
      <c r="A130">
        <v>61</v>
      </c>
      <c r="B130" t="s">
        <v>909</v>
      </c>
      <c r="C130" t="s">
        <v>909</v>
      </c>
      <c r="D130" t="s">
        <v>1</v>
      </c>
      <c r="E130" t="s">
        <v>1501</v>
      </c>
      <c r="F130" t="s">
        <v>1508</v>
      </c>
      <c r="G130" t="str">
        <f t="shared" si="2"/>
        <v>new HoloCard("Gallade", Pokedex.Gallade, HoloRarity.BWXY_COSMOS_HOLO, Types.Psychic, Sets.Plasma_Storm, 61),</v>
      </c>
    </row>
    <row r="131" spans="1:7" x14ac:dyDescent="0.3">
      <c r="A131">
        <v>62</v>
      </c>
      <c r="B131" t="s">
        <v>930</v>
      </c>
      <c r="C131" t="s">
        <v>930</v>
      </c>
      <c r="D131" t="s">
        <v>1</v>
      </c>
      <c r="E131" t="s">
        <v>1501</v>
      </c>
      <c r="F131" t="s">
        <v>1509</v>
      </c>
      <c r="G131" t="str">
        <f t="shared" si="2"/>
        <v>new HoloCard("Giratina", Pokedex.Giratina, HoloRarity.BWXY_CRACKED_ICE_HOLO, Types.Psychic, Sets.Plasma_Storm, 62),</v>
      </c>
    </row>
    <row r="132" spans="1:7" x14ac:dyDescent="0.3">
      <c r="A132">
        <v>94</v>
      </c>
      <c r="B132" t="s">
        <v>1431</v>
      </c>
      <c r="C132" t="s">
        <v>1431</v>
      </c>
      <c r="D132" t="s">
        <v>1454</v>
      </c>
      <c r="E132" t="s">
        <v>1501</v>
      </c>
      <c r="F132" t="s">
        <v>1509</v>
      </c>
      <c r="G132" t="str">
        <f t="shared" si="2"/>
        <v>new HoloCard("Druddigon", Pokedex.Druddigon, HoloRarity.BWXY_CRACKED_ICE_HOLO, Types.Dragon, Sets.Plasma_Storm, 94),</v>
      </c>
    </row>
    <row r="133" spans="1:7" x14ac:dyDescent="0.3">
      <c r="A133">
        <v>118</v>
      </c>
      <c r="B133" t="s">
        <v>1469</v>
      </c>
      <c r="C133" t="s">
        <v>127</v>
      </c>
      <c r="D133" t="s">
        <v>232</v>
      </c>
      <c r="E133" t="s">
        <v>1501</v>
      </c>
      <c r="F133" t="s">
        <v>1506</v>
      </c>
      <c r="G133" t="str">
        <f t="shared" si="2"/>
        <v>new HoloCard("Colress", Pokedex.NVT, HoloRarity.BWXY_REVERSE_SCRATCH_HOLO, Types.Supporter, Sets.Plasma_Storm, 118),</v>
      </c>
    </row>
    <row r="134" spans="1:7" x14ac:dyDescent="0.3">
      <c r="A134">
        <v>120</v>
      </c>
      <c r="B134" t="s">
        <v>1471</v>
      </c>
      <c r="C134" t="s">
        <v>127</v>
      </c>
      <c r="D134" t="s">
        <v>129</v>
      </c>
      <c r="E134" t="s">
        <v>1501</v>
      </c>
      <c r="F134" t="s">
        <v>1515</v>
      </c>
      <c r="G134" t="str">
        <f t="shared" si="2"/>
        <v>new HoloCard("Escape Rope", Pokedex.NVT, HoloRarity.BWXY_REVERSE_MIRROR_HOLO, Types.Item, Sets.Plasma_Storm, 120),</v>
      </c>
    </row>
    <row r="135" spans="1:7" x14ac:dyDescent="0.3">
      <c r="A135">
        <v>123</v>
      </c>
      <c r="B135" t="s">
        <v>1473</v>
      </c>
      <c r="C135" t="s">
        <v>127</v>
      </c>
      <c r="D135" t="s">
        <v>129</v>
      </c>
      <c r="E135" t="s">
        <v>1501</v>
      </c>
      <c r="F135" t="s">
        <v>1506</v>
      </c>
      <c r="G135" t="str">
        <f t="shared" si="2"/>
        <v>new HoloCard("Hypnotoxic Laser", Pokedex.NVT, HoloRarity.BWXY_REVERSE_SCRATCH_HOLO, Types.Item, Sets.Plasma_Storm, 123),</v>
      </c>
    </row>
    <row r="136" spans="1:7" x14ac:dyDescent="0.3">
      <c r="A136">
        <v>11</v>
      </c>
      <c r="B136" t="s">
        <v>925</v>
      </c>
      <c r="C136" t="s">
        <v>925</v>
      </c>
      <c r="D136" t="s">
        <v>22</v>
      </c>
      <c r="E136" t="s">
        <v>1502</v>
      </c>
      <c r="F136" t="s">
        <v>1509</v>
      </c>
      <c r="G136" t="str">
        <f t="shared" si="2"/>
        <v>new HoloCard("Leafeon", Pokedex.Leafeon, HoloRarity.BWXY_CRACKED_ICE_HOLO, Types.Grass, Sets.Plasma_Freeze, 11),</v>
      </c>
    </row>
    <row r="137" spans="1:7" x14ac:dyDescent="0.3">
      <c r="A137">
        <v>11</v>
      </c>
      <c r="B137" t="s">
        <v>925</v>
      </c>
      <c r="C137" t="s">
        <v>925</v>
      </c>
      <c r="D137" t="s">
        <v>22</v>
      </c>
      <c r="E137" t="s">
        <v>1502</v>
      </c>
      <c r="F137" t="s">
        <v>1506</v>
      </c>
      <c r="G137" t="str">
        <f t="shared" si="2"/>
        <v>new HoloCard("Leafeon", Pokedex.Leafeon, HoloRarity.BWXY_REVERSE_SCRATCH_HOLO, Types.Grass, Sets.Plasma_Freeze, 11),</v>
      </c>
    </row>
    <row r="138" spans="1:7" x14ac:dyDescent="0.3">
      <c r="A138">
        <v>17</v>
      </c>
      <c r="B138" t="s">
        <v>1286</v>
      </c>
      <c r="C138" t="s">
        <v>1286</v>
      </c>
      <c r="D138" t="s">
        <v>5</v>
      </c>
      <c r="E138" t="s">
        <v>1502</v>
      </c>
      <c r="F138" t="s">
        <v>1508</v>
      </c>
      <c r="G138" t="str">
        <f t="shared" si="2"/>
        <v>new HoloCard("Reshiram", Pokedex.Reshiram, HoloRarity.BWXY_COSMOS_HOLO, Types.Fire, Sets.Plasma_Freeze, 17),</v>
      </c>
    </row>
    <row r="139" spans="1:7" x14ac:dyDescent="0.3">
      <c r="A139">
        <v>23</v>
      </c>
      <c r="B139" t="s">
        <v>924</v>
      </c>
      <c r="C139" t="s">
        <v>924</v>
      </c>
      <c r="D139" t="s">
        <v>3</v>
      </c>
      <c r="E139" t="s">
        <v>1502</v>
      </c>
      <c r="F139" t="s">
        <v>1509</v>
      </c>
      <c r="G139" t="str">
        <f t="shared" si="2"/>
        <v>new HoloCard("Glaceon", Pokedex.Glaceon, HoloRarity.BWXY_CRACKED_ICE_HOLO, Types.Water, Sets.Plasma_Freeze, 23),</v>
      </c>
    </row>
    <row r="140" spans="1:7" x14ac:dyDescent="0.3">
      <c r="A140">
        <v>23</v>
      </c>
      <c r="B140" t="s">
        <v>924</v>
      </c>
      <c r="C140" t="s">
        <v>924</v>
      </c>
      <c r="D140" t="s">
        <v>3</v>
      </c>
      <c r="E140" t="s">
        <v>1502</v>
      </c>
      <c r="F140" t="s">
        <v>1506</v>
      </c>
      <c r="G140" t="str">
        <f t="shared" si="2"/>
        <v>new HoloCard("Glaceon", Pokedex.Glaceon, HoloRarity.BWXY_REVERSE_SCRATCH_HOLO, Types.Water, Sets.Plasma_Freeze, 23),</v>
      </c>
    </row>
    <row r="141" spans="1:7" x14ac:dyDescent="0.3">
      <c r="A141">
        <v>39</v>
      </c>
      <c r="B141" t="s">
        <v>1300</v>
      </c>
      <c r="C141" t="s">
        <v>1300</v>
      </c>
      <c r="D141" t="s">
        <v>11</v>
      </c>
      <c r="E141" t="s">
        <v>1502</v>
      </c>
      <c r="F141" t="s">
        <v>1508</v>
      </c>
      <c r="G141" t="str">
        <f t="shared" si="2"/>
        <v>new HoloCard("Zekrom", Pokedex.Zekrom, HoloRarity.BWXY_COSMOS_HOLO, Types.Lightning, Sets.Plasma_Freeze, 39),</v>
      </c>
    </row>
    <row r="142" spans="1:7" x14ac:dyDescent="0.3">
      <c r="A142">
        <v>83</v>
      </c>
      <c r="B142" t="s">
        <v>118</v>
      </c>
      <c r="C142" t="s">
        <v>118</v>
      </c>
      <c r="D142" t="s">
        <v>1454</v>
      </c>
      <c r="E142" t="s">
        <v>1502</v>
      </c>
      <c r="F142" t="s">
        <v>1508</v>
      </c>
      <c r="G142" t="str">
        <f t="shared" si="2"/>
        <v>new HoloCard("Dragonite", Pokedex.Dragonite, HoloRarity.BWXY_COSMOS_HOLO, Types.Dragon, Sets.Plasma_Freeze, 83),</v>
      </c>
    </row>
    <row r="143" spans="1:7" x14ac:dyDescent="0.3">
      <c r="A143">
        <v>100</v>
      </c>
      <c r="B143" t="s">
        <v>1479</v>
      </c>
      <c r="C143" t="s">
        <v>127</v>
      </c>
      <c r="D143" t="s">
        <v>299</v>
      </c>
      <c r="E143" t="s">
        <v>1502</v>
      </c>
      <c r="F143" t="s">
        <v>1506</v>
      </c>
      <c r="G143" t="str">
        <f t="shared" si="2"/>
        <v>new HoloCard("Frozen City", Pokedex.NVT, HoloRarity.BWXY_REVERSE_SCRATCH_HOLO, Types.Stadium, Sets.Plasma_Freeze, 100),</v>
      </c>
    </row>
    <row r="144" spans="1:7" x14ac:dyDescent="0.3">
      <c r="A144">
        <v>106</v>
      </c>
      <c r="B144" t="s">
        <v>1477</v>
      </c>
      <c r="C144" t="s">
        <v>127</v>
      </c>
      <c r="D144" t="s">
        <v>128</v>
      </c>
      <c r="E144" t="s">
        <v>1502</v>
      </c>
      <c r="F144" t="s">
        <v>1506</v>
      </c>
      <c r="G144" t="str">
        <f t="shared" si="2"/>
        <v>new HoloCard("Plasma Energy", Pokedex.NVT, HoloRarity.BWXY_REVERSE_SCRATCH_HOLO, Types.Special_Energy, Sets.Plasma_Freeze, 106),</v>
      </c>
    </row>
    <row r="145" spans="1:7" x14ac:dyDescent="0.3">
      <c r="A145">
        <v>5</v>
      </c>
      <c r="B145" t="s">
        <v>665</v>
      </c>
      <c r="C145" t="s">
        <v>665</v>
      </c>
      <c r="D145" t="s">
        <v>22</v>
      </c>
      <c r="E145" t="s">
        <v>1503</v>
      </c>
      <c r="F145" t="s">
        <v>1506</v>
      </c>
      <c r="G145" t="str">
        <f t="shared" si="2"/>
        <v>new HoloCard("Tropius", Pokedex.Tropius, HoloRarity.BWXY_REVERSE_SCRATCH_HOLO, Types.Grass, Sets.Plasma_Blast, 5),</v>
      </c>
    </row>
    <row r="146" spans="1:7" x14ac:dyDescent="0.3">
      <c r="A146">
        <v>10</v>
      </c>
      <c r="B146" t="s">
        <v>1485</v>
      </c>
      <c r="C146" t="s">
        <v>1485</v>
      </c>
      <c r="D146" t="s">
        <v>22</v>
      </c>
      <c r="E146" t="s">
        <v>1503</v>
      </c>
      <c r="F146" t="s">
        <v>1509</v>
      </c>
      <c r="G146" t="str">
        <f t="shared" si="2"/>
        <v>new HoloCard("Genesect", Pokedex.Genesect, HoloRarity.BWXY_CRACKED_ICE_HOLO, Types.Grass, Sets.Plasma_Blast, 10),</v>
      </c>
    </row>
    <row r="147" spans="1:7" x14ac:dyDescent="0.3">
      <c r="A147">
        <v>13</v>
      </c>
      <c r="B147" t="s">
        <v>1387</v>
      </c>
      <c r="C147" t="s">
        <v>1387</v>
      </c>
      <c r="D147" t="s">
        <v>5</v>
      </c>
      <c r="E147" t="s">
        <v>1503</v>
      </c>
      <c r="F147" t="s">
        <v>1509</v>
      </c>
      <c r="G147" t="str">
        <f t="shared" si="2"/>
        <v>new HoloCard("Volcarona", Pokedex.Volcarona, HoloRarity.BWXY_CRACKED_ICE_HOLO, Types.Fire, Sets.Plasma_Blast, 13),</v>
      </c>
    </row>
    <row r="148" spans="1:7" x14ac:dyDescent="0.3">
      <c r="A148">
        <v>16</v>
      </c>
      <c r="B148" t="s">
        <v>117</v>
      </c>
      <c r="C148" t="s">
        <v>117</v>
      </c>
      <c r="D148" t="s">
        <v>3</v>
      </c>
      <c r="E148" t="s">
        <v>1503</v>
      </c>
      <c r="F148" t="s">
        <v>1508</v>
      </c>
      <c r="G148" t="str">
        <f t="shared" si="2"/>
        <v>new HoloCard("Blastoise", Pokedex.Blastoise, HoloRarity.BWXY_COSMOS_HOLO, Types.Water, Sets.Plasma_Blast, 16),</v>
      </c>
    </row>
    <row r="149" spans="1:7" x14ac:dyDescent="0.3">
      <c r="A149">
        <v>49</v>
      </c>
      <c r="B149" t="s">
        <v>20</v>
      </c>
      <c r="C149" t="s">
        <v>20</v>
      </c>
      <c r="D149" t="s">
        <v>18</v>
      </c>
      <c r="E149" t="s">
        <v>1503</v>
      </c>
      <c r="F149" t="s">
        <v>1508</v>
      </c>
      <c r="G149" t="str">
        <f t="shared" si="2"/>
        <v>new HoloCard("Machamp", Pokedex.Machamp, HoloRarity.BWXY_COSMOS_HOLO, Types.Fighting, Sets.Plasma_Blast, 49),</v>
      </c>
    </row>
    <row r="150" spans="1:7" x14ac:dyDescent="0.3">
      <c r="A150">
        <v>69</v>
      </c>
      <c r="B150" t="s">
        <v>1430</v>
      </c>
      <c r="C150" t="s">
        <v>1430</v>
      </c>
      <c r="D150" t="s">
        <v>1454</v>
      </c>
      <c r="E150" t="s">
        <v>1503</v>
      </c>
      <c r="F150" t="s">
        <v>1508</v>
      </c>
      <c r="G150" t="str">
        <f t="shared" si="2"/>
        <v>new HoloCard("Haxorus", Pokedex.Haxorus, HoloRarity.BWXY_COSMOS_HOLO, Types.Dragon, Sets.Plasma_Blast, 69),</v>
      </c>
    </row>
    <row r="151" spans="1:7" x14ac:dyDescent="0.3">
      <c r="A151">
        <v>19</v>
      </c>
      <c r="B151" t="s">
        <v>4</v>
      </c>
      <c r="C151" t="s">
        <v>4</v>
      </c>
      <c r="D151" t="s">
        <v>5</v>
      </c>
      <c r="E151" t="s">
        <v>1504</v>
      </c>
      <c r="F151" t="s">
        <v>1508</v>
      </c>
      <c r="G151" t="str">
        <f t="shared" si="2"/>
        <v>new HoloCard("Charizard", Pokedex.Charizard, HoloRarity.BWXY_COSMOS_HOLO, Types.Fire, Sets.Legendary_Treasures, 19),</v>
      </c>
    </row>
    <row r="152" spans="1:7" x14ac:dyDescent="0.3">
      <c r="A152">
        <v>80</v>
      </c>
      <c r="B152" t="s">
        <v>886</v>
      </c>
      <c r="C152" t="s">
        <v>886</v>
      </c>
      <c r="D152" t="s">
        <v>18</v>
      </c>
      <c r="E152" t="s">
        <v>1504</v>
      </c>
      <c r="F152" t="s">
        <v>1508</v>
      </c>
      <c r="G152" t="str">
        <f t="shared" si="2"/>
        <v>new HoloCard("Lucario", Pokedex.Lucario, HoloRarity.BWXY_COSMOS_HOLO, Types.Fighting, Sets.Legendary_Treasures, 80),</v>
      </c>
    </row>
    <row r="153" spans="1:7" x14ac:dyDescent="0.3">
      <c r="A153">
        <v>90</v>
      </c>
      <c r="B153" t="s">
        <v>1323</v>
      </c>
      <c r="C153" t="s">
        <v>1323</v>
      </c>
      <c r="D153" t="s">
        <v>146</v>
      </c>
      <c r="E153" t="s">
        <v>1504</v>
      </c>
      <c r="F153" t="s">
        <v>1508</v>
      </c>
      <c r="G153" t="str">
        <f t="shared" si="2"/>
        <v>new HoloCard("Zoroark", Pokedex.Zoroark, HoloRarity.BWXY_COSMOS_HOLO, Types.Darkness, Sets.Legendary_Treasures, 90),</v>
      </c>
    </row>
    <row r="154" spans="1:7" x14ac:dyDescent="0.3">
      <c r="A154">
        <v>97</v>
      </c>
      <c r="B154" t="s">
        <v>1423</v>
      </c>
      <c r="C154" t="s">
        <v>1423</v>
      </c>
      <c r="D154" t="s">
        <v>1454</v>
      </c>
      <c r="E154" t="s">
        <v>1504</v>
      </c>
      <c r="F154" t="s">
        <v>1506</v>
      </c>
      <c r="G154" t="str">
        <f t="shared" si="2"/>
        <v>new HoloCard("Deino", Pokedex.Deino, HoloRarity.BWXY_REVERSE_SCRATCH_HOLO, Types.Dragon, Sets.Legendary_Treasures, 97),</v>
      </c>
    </row>
    <row r="155" spans="1:7" x14ac:dyDescent="0.3">
      <c r="A155">
        <v>109</v>
      </c>
      <c r="B155" t="s">
        <v>1371</v>
      </c>
      <c r="C155" t="s">
        <v>127</v>
      </c>
      <c r="D155" t="s">
        <v>232</v>
      </c>
      <c r="E155" t="s">
        <v>1504</v>
      </c>
      <c r="F155" t="s">
        <v>1515</v>
      </c>
      <c r="G155" t="str">
        <f t="shared" si="2"/>
        <v>new HoloCard("Bianca", Pokedex.NVT, HoloRarity.BWXY_REVERSE_MIRROR_HOLO, Types.Supporter, Sets.Legendary_Treasures, 109),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835A-633C-4E16-97BB-464153358CB8}">
  <dimension ref="A1:M166"/>
  <sheetViews>
    <sheetView workbookViewId="0">
      <selection activeCell="G1" sqref="G1"/>
    </sheetView>
  </sheetViews>
  <sheetFormatPr defaultRowHeight="14.4" x14ac:dyDescent="0.3"/>
  <sheetData>
    <row r="1" spans="1:13" x14ac:dyDescent="0.3">
      <c r="A1">
        <v>1</v>
      </c>
      <c r="B1" t="s">
        <v>1269</v>
      </c>
      <c r="C1" t="s">
        <v>1269</v>
      </c>
      <c r="D1" t="s">
        <v>22</v>
      </c>
      <c r="E1" t="s">
        <v>1581</v>
      </c>
      <c r="F1" t="s">
        <v>1505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HoloCard("Snivy", Pokedex.Snivy, HoloRarity.BWXY_TINSEL_HOLO, Types.Grass, Sets.BW_Promo, 1),</v>
      </c>
      <c r="M1" t="s">
        <v>1521</v>
      </c>
    </row>
    <row r="2" spans="1:13" x14ac:dyDescent="0.3">
      <c r="A2">
        <v>2</v>
      </c>
      <c r="B2" t="s">
        <v>1279</v>
      </c>
      <c r="C2" t="s">
        <v>1279</v>
      </c>
      <c r="D2" t="s">
        <v>5</v>
      </c>
      <c r="E2" t="s">
        <v>1581</v>
      </c>
      <c r="F2" t="s">
        <v>1505</v>
      </c>
      <c r="G2" t="str">
        <f t="shared" si="0"/>
        <v>new HoloCard("Tepig", Pokedex.Tepig, HoloRarity.BWXY_TINSEL_HOLO, Types.Fire, Sets.BW_Promo, 2),</v>
      </c>
      <c r="M2" t="s">
        <v>1521</v>
      </c>
    </row>
    <row r="3" spans="1:13" x14ac:dyDescent="0.3">
      <c r="A3">
        <v>3</v>
      </c>
      <c r="B3" t="s">
        <v>1287</v>
      </c>
      <c r="C3" t="s">
        <v>1287</v>
      </c>
      <c r="D3" t="s">
        <v>3</v>
      </c>
      <c r="E3" t="s">
        <v>1581</v>
      </c>
      <c r="F3" t="s">
        <v>1505</v>
      </c>
      <c r="G3" t="str">
        <f t="shared" si="0"/>
        <v>new HoloCard("Oshawott", Pokedex.Oshawott, HoloRarity.BWXY_TINSEL_HOLO, Types.Water, Sets.BW_Promo, 3),</v>
      </c>
      <c r="M3" t="s">
        <v>1521</v>
      </c>
    </row>
    <row r="4" spans="1:13" x14ac:dyDescent="0.3">
      <c r="A4">
        <v>4</v>
      </c>
      <c r="B4" t="s">
        <v>1286</v>
      </c>
      <c r="C4" t="s">
        <v>1286</v>
      </c>
      <c r="D4" t="s">
        <v>5</v>
      </c>
      <c r="E4" t="s">
        <v>1581</v>
      </c>
      <c r="F4" t="s">
        <v>1505</v>
      </c>
      <c r="G4" t="str">
        <f t="shared" si="0"/>
        <v>new HoloCard("Reshiram", Pokedex.Reshiram, HoloRarity.BWXY_TINSEL_HOLO, Types.Fire, Sets.BW_Promo, 4),</v>
      </c>
      <c r="M4" t="s">
        <v>1522</v>
      </c>
    </row>
    <row r="5" spans="1:13" x14ac:dyDescent="0.3">
      <c r="A5">
        <v>5</v>
      </c>
      <c r="B5" t="s">
        <v>1300</v>
      </c>
      <c r="C5" t="s">
        <v>1300</v>
      </c>
      <c r="D5" t="s">
        <v>11</v>
      </c>
      <c r="E5" t="s">
        <v>1581</v>
      </c>
      <c r="F5" t="s">
        <v>1505</v>
      </c>
      <c r="G5" t="str">
        <f t="shared" si="0"/>
        <v>new HoloCard("Zekrom", Pokedex.Zekrom, HoloRarity.BWXY_TINSEL_HOLO, Types.Lightning, Sets.BW_Promo, 5),</v>
      </c>
      <c r="M5" t="s">
        <v>1522</v>
      </c>
    </row>
    <row r="6" spans="1:13" x14ac:dyDescent="0.3">
      <c r="A6">
        <v>6</v>
      </c>
      <c r="B6" t="s">
        <v>1269</v>
      </c>
      <c r="C6" t="s">
        <v>1269</v>
      </c>
      <c r="D6" t="s">
        <v>22</v>
      </c>
      <c r="E6" t="s">
        <v>1581</v>
      </c>
      <c r="F6" t="s">
        <v>1508</v>
      </c>
      <c r="G6" t="str">
        <f t="shared" si="0"/>
        <v>new HoloCard("Snivy", Pokedex.Snivy, HoloRarity.BWXY_COSMOS_HOLO, Types.Grass, Sets.BW_Promo, 6),</v>
      </c>
      <c r="M6" t="s">
        <v>1523</v>
      </c>
    </row>
    <row r="7" spans="1:13" x14ac:dyDescent="0.3">
      <c r="A7">
        <v>7</v>
      </c>
      <c r="B7" t="s">
        <v>1279</v>
      </c>
      <c r="C7" t="s">
        <v>1279</v>
      </c>
      <c r="D7" t="s">
        <v>5</v>
      </c>
      <c r="E7" t="s">
        <v>1581</v>
      </c>
      <c r="F7" t="s">
        <v>1508</v>
      </c>
      <c r="G7" t="str">
        <f t="shared" si="0"/>
        <v>new HoloCard("Tepig", Pokedex.Tepig, HoloRarity.BWXY_COSMOS_HOLO, Types.Fire, Sets.BW_Promo, 7),</v>
      </c>
      <c r="M7" t="s">
        <v>1523</v>
      </c>
    </row>
    <row r="8" spans="1:13" x14ac:dyDescent="0.3">
      <c r="A8">
        <v>8</v>
      </c>
      <c r="B8" t="s">
        <v>1287</v>
      </c>
      <c r="C8" t="s">
        <v>1287</v>
      </c>
      <c r="D8" t="s">
        <v>3</v>
      </c>
      <c r="E8" t="s">
        <v>1581</v>
      </c>
      <c r="F8" t="s">
        <v>1508</v>
      </c>
      <c r="G8" t="str">
        <f t="shared" si="0"/>
        <v>new HoloCard("Oshawott", Pokedex.Oshawott, HoloRarity.BWXY_COSMOS_HOLO, Types.Water, Sets.BW_Promo, 8),</v>
      </c>
      <c r="M8" t="s">
        <v>1523</v>
      </c>
    </row>
    <row r="9" spans="1:13" x14ac:dyDescent="0.3">
      <c r="A9">
        <v>9</v>
      </c>
      <c r="B9" t="s">
        <v>1323</v>
      </c>
      <c r="C9" t="s">
        <v>1323</v>
      </c>
      <c r="D9" t="s">
        <v>146</v>
      </c>
      <c r="E9" t="s">
        <v>1581</v>
      </c>
      <c r="F9" t="s">
        <v>1508</v>
      </c>
      <c r="G9" t="str">
        <f t="shared" si="0"/>
        <v>new HoloCard("Zoroark", Pokedex.Zoroark, HoloRarity.BWXY_COSMOS_HOLO, Types.Darkness, Sets.BW_Promo, 9),</v>
      </c>
      <c r="M9" t="s">
        <v>1524</v>
      </c>
    </row>
    <row r="10" spans="1:13" x14ac:dyDescent="0.3">
      <c r="A10">
        <v>10</v>
      </c>
      <c r="B10" t="s">
        <v>1428</v>
      </c>
      <c r="C10" t="s">
        <v>1428</v>
      </c>
      <c r="D10" t="s">
        <v>8</v>
      </c>
      <c r="E10" t="s">
        <v>1581</v>
      </c>
      <c r="F10" t="s">
        <v>1508</v>
      </c>
      <c r="G10" t="str">
        <f t="shared" si="0"/>
        <v>new HoloCard("Axew", Pokedex.Axew, HoloRarity.BWXY_COSMOS_HOLO, Types.Colorless, Sets.BW_Promo, 10),</v>
      </c>
      <c r="M10" t="s">
        <v>1525</v>
      </c>
    </row>
    <row r="11" spans="1:13" x14ac:dyDescent="0.3">
      <c r="A11">
        <v>11</v>
      </c>
      <c r="B11" t="s">
        <v>1272</v>
      </c>
      <c r="C11" t="s">
        <v>1272</v>
      </c>
      <c r="D11" t="s">
        <v>22</v>
      </c>
      <c r="E11" t="s">
        <v>1581</v>
      </c>
      <c r="F11" t="s">
        <v>1508</v>
      </c>
      <c r="G11" t="str">
        <f t="shared" si="0"/>
        <v>new HoloCard("Pansage", Pokedex.Pansage, HoloRarity.BWXY_COSMOS_HOLO, Types.Grass, Sets.BW_Promo, 11),</v>
      </c>
      <c r="M11" t="s">
        <v>1526</v>
      </c>
    </row>
    <row r="12" spans="1:13" x14ac:dyDescent="0.3">
      <c r="A12">
        <v>12</v>
      </c>
      <c r="B12" t="s">
        <v>1322</v>
      </c>
      <c r="C12" t="s">
        <v>1322</v>
      </c>
      <c r="D12" t="s">
        <v>146</v>
      </c>
      <c r="E12" t="s">
        <v>1581</v>
      </c>
      <c r="F12" t="s">
        <v>1508</v>
      </c>
      <c r="G12" t="str">
        <f t="shared" si="0"/>
        <v>new HoloCard("Zorua", Pokedex.Zorua, HoloRarity.BWXY_COSMOS_HOLO, Types.Darkness, Sets.BW_Promo, 12),</v>
      </c>
      <c r="M12" t="s">
        <v>1526</v>
      </c>
    </row>
    <row r="13" spans="1:13" x14ac:dyDescent="0.3">
      <c r="A13">
        <v>13</v>
      </c>
      <c r="B13" t="s">
        <v>1338</v>
      </c>
      <c r="C13" t="s">
        <v>1338</v>
      </c>
      <c r="D13" t="s">
        <v>8</v>
      </c>
      <c r="E13" t="s">
        <v>1581</v>
      </c>
      <c r="F13" t="s">
        <v>1508</v>
      </c>
      <c r="G13" t="str">
        <f t="shared" si="0"/>
        <v>new HoloCard("Minccino", Pokedex.Minccino, HoloRarity.BWXY_COSMOS_HOLO, Types.Colorless, Sets.BW_Promo, 13),</v>
      </c>
      <c r="M13" t="s">
        <v>1527</v>
      </c>
    </row>
    <row r="14" spans="1:13" x14ac:dyDescent="0.3">
      <c r="A14">
        <v>13</v>
      </c>
      <c r="B14" t="s">
        <v>1338</v>
      </c>
      <c r="C14" t="s">
        <v>1338</v>
      </c>
      <c r="D14" t="s">
        <v>8</v>
      </c>
      <c r="E14" t="s">
        <v>1581</v>
      </c>
      <c r="F14" t="s">
        <v>1509</v>
      </c>
      <c r="G14" t="str">
        <f t="shared" si="0"/>
        <v>new HoloCard("Minccino", Pokedex.Minccino, HoloRarity.BWXY_CRACKED_ICE_HOLO, Types.Colorless, Sets.BW_Promo, 13),</v>
      </c>
      <c r="M14" t="s">
        <v>1527</v>
      </c>
    </row>
    <row r="15" spans="1:13" x14ac:dyDescent="0.3">
      <c r="A15">
        <v>17</v>
      </c>
      <c r="B15" t="s">
        <v>1293</v>
      </c>
      <c r="C15" t="s">
        <v>1293</v>
      </c>
      <c r="D15" t="s">
        <v>3</v>
      </c>
      <c r="E15" t="s">
        <v>1581</v>
      </c>
      <c r="F15" t="s">
        <v>1508</v>
      </c>
      <c r="G15" t="str">
        <f t="shared" si="0"/>
        <v>new HoloCard("Ducklett", Pokedex.Ducklett, HoloRarity.BWXY_COSMOS_HOLO, Types.Water, Sets.BW_Promo, 17),</v>
      </c>
      <c r="M15" t="s">
        <v>1528</v>
      </c>
    </row>
    <row r="16" spans="1:13" x14ac:dyDescent="0.3">
      <c r="A16">
        <v>18</v>
      </c>
      <c r="B16" t="s">
        <v>1284</v>
      </c>
      <c r="C16" t="s">
        <v>1284</v>
      </c>
      <c r="D16" t="s">
        <v>5</v>
      </c>
      <c r="E16" t="s">
        <v>1581</v>
      </c>
      <c r="F16" t="s">
        <v>1508</v>
      </c>
      <c r="G16" t="str">
        <f t="shared" si="0"/>
        <v>new HoloCard("Darumaka", Pokedex.Darumaka, HoloRarity.BWXY_COSMOS_HOLO, Types.Fire, Sets.BW_Promo, 18),</v>
      </c>
      <c r="M16" t="s">
        <v>1529</v>
      </c>
    </row>
    <row r="17" spans="1:13" x14ac:dyDescent="0.3">
      <c r="A17">
        <v>19</v>
      </c>
      <c r="B17" t="s">
        <v>1323</v>
      </c>
      <c r="C17" t="s">
        <v>1323</v>
      </c>
      <c r="D17" t="s">
        <v>146</v>
      </c>
      <c r="E17" t="s">
        <v>1581</v>
      </c>
      <c r="F17" t="s">
        <v>1508</v>
      </c>
      <c r="G17" t="str">
        <f t="shared" si="0"/>
        <v>new HoloCard("Zoroark", Pokedex.Zoroark, HoloRarity.BWXY_COSMOS_HOLO, Types.Darkness, Sets.BW_Promo, 19),</v>
      </c>
      <c r="M17" t="s">
        <v>1530</v>
      </c>
    </row>
    <row r="18" spans="1:13" x14ac:dyDescent="0.3">
      <c r="A18">
        <v>20</v>
      </c>
      <c r="B18" t="s">
        <v>1271</v>
      </c>
      <c r="C18" t="s">
        <v>1271</v>
      </c>
      <c r="D18" t="s">
        <v>22</v>
      </c>
      <c r="E18" t="s">
        <v>1581</v>
      </c>
      <c r="F18" t="s">
        <v>1505</v>
      </c>
      <c r="G18" t="str">
        <f t="shared" si="0"/>
        <v>new HoloCard("Serperior", Pokedex.Serperior, HoloRarity.BWXY_TINSEL_HOLO, Types.Grass, Sets.BW_Promo, 20),</v>
      </c>
      <c r="M18" t="s">
        <v>1531</v>
      </c>
    </row>
    <row r="19" spans="1:13" x14ac:dyDescent="0.3">
      <c r="A19">
        <v>21</v>
      </c>
      <c r="B19" t="s">
        <v>1281</v>
      </c>
      <c r="C19" t="s">
        <v>1281</v>
      </c>
      <c r="D19" t="s">
        <v>5</v>
      </c>
      <c r="E19" t="s">
        <v>1581</v>
      </c>
      <c r="F19" t="s">
        <v>1505</v>
      </c>
      <c r="G19" t="str">
        <f t="shared" si="0"/>
        <v>new HoloCard("Emboar", Pokedex.Emboar, HoloRarity.BWXY_TINSEL_HOLO, Types.Fire, Sets.BW_Promo, 21),</v>
      </c>
      <c r="M19" t="s">
        <v>1531</v>
      </c>
    </row>
    <row r="20" spans="1:13" x14ac:dyDescent="0.3">
      <c r="A20">
        <v>22</v>
      </c>
      <c r="B20" t="s">
        <v>1289</v>
      </c>
      <c r="C20" t="s">
        <v>1289</v>
      </c>
      <c r="D20" t="s">
        <v>3</v>
      </c>
      <c r="E20" t="s">
        <v>1581</v>
      </c>
      <c r="F20" t="s">
        <v>1505</v>
      </c>
      <c r="G20" t="str">
        <f t="shared" si="0"/>
        <v>new HoloCard("Samurott", Pokedex.Samurott, HoloRarity.BWXY_TINSEL_HOLO, Types.Water, Sets.BW_Promo, 22),</v>
      </c>
      <c r="M20" t="s">
        <v>1531</v>
      </c>
    </row>
    <row r="21" spans="1:13" x14ac:dyDescent="0.3">
      <c r="A21">
        <v>23</v>
      </c>
      <c r="B21" t="s">
        <v>1286</v>
      </c>
      <c r="C21" t="s">
        <v>1286</v>
      </c>
      <c r="D21" t="s">
        <v>5</v>
      </c>
      <c r="E21" t="s">
        <v>1581</v>
      </c>
      <c r="F21" t="s">
        <v>1508</v>
      </c>
      <c r="G21" t="str">
        <f t="shared" si="0"/>
        <v>new HoloCard("Reshiram", Pokedex.Reshiram, HoloRarity.BWXY_COSMOS_HOLO, Types.Fire, Sets.BW_Promo, 23),</v>
      </c>
      <c r="M21" t="s">
        <v>1532</v>
      </c>
    </row>
    <row r="22" spans="1:13" x14ac:dyDescent="0.3">
      <c r="A22">
        <v>24</v>
      </c>
      <c r="B22" t="s">
        <v>1300</v>
      </c>
      <c r="C22" t="s">
        <v>1300</v>
      </c>
      <c r="D22" t="s">
        <v>11</v>
      </c>
      <c r="E22" t="s">
        <v>1581</v>
      </c>
      <c r="F22" t="s">
        <v>1508</v>
      </c>
      <c r="G22" t="str">
        <f t="shared" si="0"/>
        <v>new HoloCard("Zekrom", Pokedex.Zekrom, HoloRarity.BWXY_COSMOS_HOLO, Types.Lightning, Sets.BW_Promo, 24),</v>
      </c>
      <c r="M22" t="s">
        <v>1533</v>
      </c>
    </row>
    <row r="23" spans="1:13" x14ac:dyDescent="0.3">
      <c r="A23">
        <v>25</v>
      </c>
      <c r="B23" t="s">
        <v>1320</v>
      </c>
      <c r="C23" t="s">
        <v>1320</v>
      </c>
      <c r="D23" t="s">
        <v>146</v>
      </c>
      <c r="E23" t="s">
        <v>1581</v>
      </c>
      <c r="F23" t="s">
        <v>1508</v>
      </c>
      <c r="G23" t="str">
        <f t="shared" si="0"/>
        <v>new HoloCard("Scraggy", Pokedex.Scraggy, HoloRarity.BWXY_COSMOS_HOLO, Types.Darkness, Sets.BW_Promo, 25),</v>
      </c>
      <c r="M23" t="s">
        <v>1534</v>
      </c>
    </row>
    <row r="24" spans="1:13" x14ac:dyDescent="0.3">
      <c r="A24">
        <v>25</v>
      </c>
      <c r="B24" t="s">
        <v>1320</v>
      </c>
      <c r="C24" t="s">
        <v>1320</v>
      </c>
      <c r="D24" t="s">
        <v>146</v>
      </c>
      <c r="E24" t="s">
        <v>1581</v>
      </c>
      <c r="F24" t="s">
        <v>1509</v>
      </c>
      <c r="G24" t="str">
        <f t="shared" si="0"/>
        <v>new HoloCard("Scraggy", Pokedex.Scraggy, HoloRarity.BWXY_CRACKED_ICE_HOLO, Types.Darkness, Sets.BW_Promo, 25),</v>
      </c>
      <c r="M24" t="s">
        <v>1534</v>
      </c>
    </row>
    <row r="25" spans="1:13" x14ac:dyDescent="0.3">
      <c r="A25">
        <v>26</v>
      </c>
      <c r="B25" t="s">
        <v>1428</v>
      </c>
      <c r="C25" t="s">
        <v>1428</v>
      </c>
      <c r="D25" t="s">
        <v>8</v>
      </c>
      <c r="E25" t="s">
        <v>1581</v>
      </c>
      <c r="F25" t="s">
        <v>1508</v>
      </c>
      <c r="G25" t="str">
        <f t="shared" si="0"/>
        <v>new HoloCard("Axew", Pokedex.Axew, HoloRarity.BWXY_COSMOS_HOLO, Types.Colorless, Sets.BW_Promo, 26),</v>
      </c>
      <c r="M25" t="s">
        <v>1535</v>
      </c>
    </row>
    <row r="26" spans="1:13" x14ac:dyDescent="0.3">
      <c r="A26">
        <v>27</v>
      </c>
      <c r="B26" t="s">
        <v>1410</v>
      </c>
      <c r="C26" t="s">
        <v>1410</v>
      </c>
      <c r="D26" t="s">
        <v>1</v>
      </c>
      <c r="E26" t="s">
        <v>1581</v>
      </c>
      <c r="F26" t="s">
        <v>1508</v>
      </c>
      <c r="G26" t="str">
        <f t="shared" si="0"/>
        <v>new HoloCard("Litwick", Pokedex.Litwick, HoloRarity.BWXY_COSMOS_HOLO, Types.Psychic, Sets.BW_Promo, 27),</v>
      </c>
      <c r="M26" t="s">
        <v>1535</v>
      </c>
    </row>
    <row r="27" spans="1:13" x14ac:dyDescent="0.3">
      <c r="A27">
        <v>29</v>
      </c>
      <c r="B27" t="s">
        <v>1574</v>
      </c>
      <c r="C27" t="s">
        <v>127</v>
      </c>
      <c r="D27" t="s">
        <v>129</v>
      </c>
      <c r="E27" t="s">
        <v>1581</v>
      </c>
      <c r="F27" t="s">
        <v>1506</v>
      </c>
      <c r="G27" t="str">
        <f t="shared" si="0"/>
        <v>new HoloCard("Victory Cup", Pokedex.NVT, HoloRarity.BWXY_REVERSE_SCRATCH_HOLO, Types.Item, Sets.BW_Promo, 29),</v>
      </c>
      <c r="M27" t="s">
        <v>1536</v>
      </c>
    </row>
    <row r="28" spans="1:13" x14ac:dyDescent="0.3">
      <c r="A28">
        <v>30</v>
      </c>
      <c r="B28" t="s">
        <v>1574</v>
      </c>
      <c r="C28" t="s">
        <v>127</v>
      </c>
      <c r="D28" t="s">
        <v>129</v>
      </c>
      <c r="E28" t="s">
        <v>1581</v>
      </c>
      <c r="F28" t="s">
        <v>1506</v>
      </c>
      <c r="G28" t="str">
        <f t="shared" si="0"/>
        <v>new HoloCard("Victory Cup", Pokedex.NVT, HoloRarity.BWXY_REVERSE_SCRATCH_HOLO, Types.Item, Sets.BW_Promo, 30),</v>
      </c>
      <c r="M28" t="s">
        <v>1537</v>
      </c>
    </row>
    <row r="29" spans="1:13" x14ac:dyDescent="0.3">
      <c r="A29">
        <v>31</v>
      </c>
      <c r="B29" t="s">
        <v>1574</v>
      </c>
      <c r="C29" t="s">
        <v>127</v>
      </c>
      <c r="D29" t="s">
        <v>129</v>
      </c>
      <c r="E29" t="s">
        <v>1581</v>
      </c>
      <c r="F29" t="s">
        <v>1506</v>
      </c>
      <c r="G29" t="str">
        <f t="shared" si="0"/>
        <v>new HoloCard("Victory Cup", Pokedex.NVT, HoloRarity.BWXY_REVERSE_SCRATCH_HOLO, Types.Item, Sets.BW_Promo, 31),</v>
      </c>
      <c r="M29" t="s">
        <v>1538</v>
      </c>
    </row>
    <row r="30" spans="1:13" x14ac:dyDescent="0.3">
      <c r="A30">
        <v>32</v>
      </c>
      <c r="B30" t="s">
        <v>1384</v>
      </c>
      <c r="C30" t="s">
        <v>1384</v>
      </c>
      <c r="D30" t="s">
        <v>5</v>
      </c>
      <c r="E30" t="s">
        <v>1581</v>
      </c>
      <c r="F30" t="s">
        <v>1505</v>
      </c>
      <c r="G30" t="str">
        <f t="shared" si="0"/>
        <v>new HoloCard("Victini", Pokedex.Victini, HoloRarity.BWXY_TINSEL_HOLO, Types.Fire, Sets.BW_Promo, 32),</v>
      </c>
      <c r="M30" t="s">
        <v>1539</v>
      </c>
    </row>
    <row r="31" spans="1:13" x14ac:dyDescent="0.3">
      <c r="A31">
        <v>33</v>
      </c>
      <c r="B31" t="s">
        <v>976</v>
      </c>
      <c r="C31" t="s">
        <v>976</v>
      </c>
      <c r="D31" t="s">
        <v>18</v>
      </c>
      <c r="E31" t="s">
        <v>1581</v>
      </c>
      <c r="F31" t="s">
        <v>1508</v>
      </c>
      <c r="G31" t="str">
        <f t="shared" si="0"/>
        <v>new HoloCard("Riolu", Pokedex.Riolu, HoloRarity.BWXY_COSMOS_HOLO, Types.Fighting, Sets.BW_Promo, 33),</v>
      </c>
      <c r="M31" t="s">
        <v>1540</v>
      </c>
    </row>
    <row r="32" spans="1:13" x14ac:dyDescent="0.3">
      <c r="A32">
        <v>34</v>
      </c>
      <c r="B32" t="s">
        <v>973</v>
      </c>
      <c r="C32" t="s">
        <v>973</v>
      </c>
      <c r="D32" t="s">
        <v>11</v>
      </c>
      <c r="E32" t="s">
        <v>1581</v>
      </c>
      <c r="F32" t="s">
        <v>1508</v>
      </c>
      <c r="G32" t="str">
        <f t="shared" si="0"/>
        <v>new HoloCard("Luxio", Pokedex.Luxio, HoloRarity.BWXY_COSMOS_HOLO, Types.Lightning, Sets.BW_Promo, 34),</v>
      </c>
      <c r="M32" t="s">
        <v>1540</v>
      </c>
    </row>
    <row r="33" spans="1:13" x14ac:dyDescent="0.3">
      <c r="A33">
        <v>34</v>
      </c>
      <c r="B33" t="s">
        <v>973</v>
      </c>
      <c r="C33" t="s">
        <v>973</v>
      </c>
      <c r="D33" t="s">
        <v>11</v>
      </c>
      <c r="E33" t="s">
        <v>1581</v>
      </c>
      <c r="F33" t="s">
        <v>1509</v>
      </c>
      <c r="G33" t="str">
        <f t="shared" si="0"/>
        <v>new HoloCard("Luxio", Pokedex.Luxio, HoloRarity.BWXY_CRACKED_ICE_HOLO, Types.Lightning, Sets.BW_Promo, 34),</v>
      </c>
      <c r="M33" t="s">
        <v>1541</v>
      </c>
    </row>
    <row r="34" spans="1:13" x14ac:dyDescent="0.3">
      <c r="A34">
        <v>39</v>
      </c>
      <c r="B34" t="s">
        <v>1542</v>
      </c>
      <c r="C34" t="s">
        <v>127</v>
      </c>
      <c r="D34" t="s">
        <v>299</v>
      </c>
      <c r="E34" t="s">
        <v>1581</v>
      </c>
      <c r="F34" t="s">
        <v>1510</v>
      </c>
      <c r="G34" t="str">
        <f t="shared" si="0"/>
        <v>new HoloCard("Battle City", Pokedex.NVT, HoloRarity.BWXY_REVERSE_ENERGY_HOLO, Types.Stadium, Sets.BW_Promo, 39),</v>
      </c>
      <c r="M34" t="s">
        <v>1543</v>
      </c>
    </row>
    <row r="35" spans="1:13" x14ac:dyDescent="0.3">
      <c r="A35">
        <v>40</v>
      </c>
      <c r="B35" t="s">
        <v>1387</v>
      </c>
      <c r="C35" t="s">
        <v>1387</v>
      </c>
      <c r="D35" t="s">
        <v>5</v>
      </c>
      <c r="E35" t="s">
        <v>1581</v>
      </c>
      <c r="F35" t="s">
        <v>1505</v>
      </c>
      <c r="G35" t="str">
        <f t="shared" si="0"/>
        <v>new HoloCard("Volcarona", Pokedex.Volcarona, HoloRarity.BWXY_TINSEL_HOLO, Types.Fire, Sets.BW_Promo, 40),</v>
      </c>
      <c r="M35" t="s">
        <v>1544</v>
      </c>
    </row>
    <row r="36" spans="1:13" x14ac:dyDescent="0.3">
      <c r="A36">
        <v>41</v>
      </c>
      <c r="B36" t="s">
        <v>1354</v>
      </c>
      <c r="C36" t="s">
        <v>1354</v>
      </c>
      <c r="D36" t="s">
        <v>11</v>
      </c>
      <c r="E36" t="s">
        <v>1581</v>
      </c>
      <c r="F36" t="s">
        <v>1515</v>
      </c>
      <c r="G36" t="str">
        <f t="shared" si="0"/>
        <v>new HoloCard("Thundurus", Pokedex.Thundurus, HoloRarity.BWXY_REVERSE_MIRROR_HOLO, Types.Lightning, Sets.BW_Promo, 41),</v>
      </c>
      <c r="M36" t="s">
        <v>1545</v>
      </c>
    </row>
    <row r="37" spans="1:13" x14ac:dyDescent="0.3">
      <c r="A37">
        <v>42</v>
      </c>
      <c r="B37" t="s">
        <v>1370</v>
      </c>
      <c r="C37" t="s">
        <v>1370</v>
      </c>
      <c r="D37" t="s">
        <v>8</v>
      </c>
      <c r="E37" t="s">
        <v>1581</v>
      </c>
      <c r="F37" t="s">
        <v>1515</v>
      </c>
      <c r="G37" t="str">
        <f t="shared" si="0"/>
        <v>new HoloCard("Tornadus", Pokedex.Tornadus, HoloRarity.BWXY_REVERSE_MIRROR_HOLO, Types.Colorless, Sets.BW_Promo, 42),</v>
      </c>
      <c r="M37" t="s">
        <v>1545</v>
      </c>
    </row>
    <row r="38" spans="1:13" x14ac:dyDescent="0.3">
      <c r="A38">
        <v>44</v>
      </c>
      <c r="B38" t="s">
        <v>1399</v>
      </c>
      <c r="C38" t="s">
        <v>1399</v>
      </c>
      <c r="D38" t="s">
        <v>3</v>
      </c>
      <c r="E38" t="s">
        <v>1581</v>
      </c>
      <c r="F38" t="s">
        <v>1508</v>
      </c>
      <c r="G38" t="str">
        <f t="shared" si="0"/>
        <v>new HoloCard("Kyurem", Pokedex.Kyurem, HoloRarity.BWXY_COSMOS_HOLO, Types.Water, Sets.BW_Promo, 44),</v>
      </c>
      <c r="M38" t="s">
        <v>1546</v>
      </c>
    </row>
    <row r="39" spans="1:13" x14ac:dyDescent="0.3">
      <c r="A39">
        <v>48</v>
      </c>
      <c r="B39" t="s">
        <v>403</v>
      </c>
      <c r="C39" t="s">
        <v>403</v>
      </c>
      <c r="D39" t="s">
        <v>1454</v>
      </c>
      <c r="E39" t="s">
        <v>1581</v>
      </c>
      <c r="F39" t="s">
        <v>1505</v>
      </c>
      <c r="G39" t="str">
        <f t="shared" si="0"/>
        <v>new HoloCard("Altaria", Pokedex.Altaria, HoloRarity.BWXY_TINSEL_HOLO, Types.Dragon, Sets.BW_Promo, 48),</v>
      </c>
      <c r="M39" t="s">
        <v>1547</v>
      </c>
    </row>
    <row r="40" spans="1:13" x14ac:dyDescent="0.3">
      <c r="A40">
        <v>49</v>
      </c>
      <c r="B40" t="s">
        <v>1275</v>
      </c>
      <c r="C40" t="s">
        <v>1275</v>
      </c>
      <c r="D40" t="s">
        <v>22</v>
      </c>
      <c r="E40" t="s">
        <v>1581</v>
      </c>
      <c r="F40" t="s">
        <v>1508</v>
      </c>
      <c r="G40" t="str">
        <f t="shared" si="0"/>
        <v>new HoloCard("Lilligant", Pokedex.Lilligant, HoloRarity.BWXY_COSMOS_HOLO, Types.Grass, Sets.BW_Promo, 49),</v>
      </c>
      <c r="M40" t="s">
        <v>1548</v>
      </c>
    </row>
    <row r="41" spans="1:13" x14ac:dyDescent="0.3">
      <c r="A41">
        <v>51</v>
      </c>
      <c r="B41" t="s">
        <v>171</v>
      </c>
      <c r="C41" t="s">
        <v>171</v>
      </c>
      <c r="D41" t="s">
        <v>1</v>
      </c>
      <c r="E41" t="s">
        <v>1581</v>
      </c>
      <c r="F41" t="s">
        <v>1505</v>
      </c>
      <c r="G41" t="str">
        <f t="shared" si="0"/>
        <v>new HoloCard("Crobat", Pokedex.Crobat, HoloRarity.BWXY_TINSEL_HOLO, Types.Psychic, Sets.BW_Promo, 51),</v>
      </c>
      <c r="M41" t="s">
        <v>1549</v>
      </c>
    </row>
    <row r="42" spans="1:13" x14ac:dyDescent="0.3">
      <c r="A42">
        <v>52</v>
      </c>
      <c r="B42" t="s">
        <v>1331</v>
      </c>
      <c r="C42" t="s">
        <v>1331</v>
      </c>
      <c r="D42" t="s">
        <v>8</v>
      </c>
      <c r="E42" t="s">
        <v>1581</v>
      </c>
      <c r="F42" t="s">
        <v>1515</v>
      </c>
      <c r="G42" t="str">
        <f t="shared" si="0"/>
        <v>new HoloCard("Lillipup", Pokedex.Lillipup, HoloRarity.BWXY_REVERSE_MIRROR_HOLO, Types.Colorless, Sets.BW_Promo, 52),</v>
      </c>
      <c r="M42" t="s">
        <v>1550</v>
      </c>
    </row>
    <row r="43" spans="1:13" x14ac:dyDescent="0.3">
      <c r="A43">
        <v>53</v>
      </c>
      <c r="B43" t="s">
        <v>405</v>
      </c>
      <c r="C43" t="s">
        <v>405</v>
      </c>
      <c r="D43" t="s">
        <v>1454</v>
      </c>
      <c r="E43" t="s">
        <v>1581</v>
      </c>
      <c r="F43" t="s">
        <v>1505</v>
      </c>
      <c r="G43" t="str">
        <f t="shared" si="0"/>
        <v>new HoloCard("Flygon", Pokedex.Flygon, HoloRarity.BWXY_TINSEL_HOLO, Types.Dragon, Sets.BW_Promo, 53),</v>
      </c>
      <c r="M43" t="s">
        <v>1551</v>
      </c>
    </row>
    <row r="44" spans="1:13" x14ac:dyDescent="0.3">
      <c r="A44">
        <v>56</v>
      </c>
      <c r="B44" t="s">
        <v>884</v>
      </c>
      <c r="C44" t="s">
        <v>884</v>
      </c>
      <c r="D44" t="s">
        <v>3</v>
      </c>
      <c r="E44" t="s">
        <v>1581</v>
      </c>
      <c r="F44" t="s">
        <v>1508</v>
      </c>
      <c r="G44" t="str">
        <f t="shared" si="0"/>
        <v>new HoloCard("Empoleon", Pokedex.Empoleon, HoloRarity.BWXY_COSMOS_HOLO, Types.Water, Sets.BW_Promo, 56),</v>
      </c>
      <c r="M44" t="s">
        <v>1552</v>
      </c>
    </row>
    <row r="45" spans="1:13" x14ac:dyDescent="0.3">
      <c r="A45">
        <v>57</v>
      </c>
      <c r="B45" t="s">
        <v>1430</v>
      </c>
      <c r="C45" t="s">
        <v>1430</v>
      </c>
      <c r="D45" t="s">
        <v>1454</v>
      </c>
      <c r="E45" t="s">
        <v>1581</v>
      </c>
      <c r="F45" t="s">
        <v>1508</v>
      </c>
      <c r="G45" t="str">
        <f t="shared" si="0"/>
        <v>new HoloCard("Haxorus", Pokedex.Haxorus, HoloRarity.BWXY_COSMOS_HOLO, Types.Dragon, Sets.BW_Promo, 57),</v>
      </c>
      <c r="M45" t="s">
        <v>1552</v>
      </c>
    </row>
    <row r="46" spans="1:13" x14ac:dyDescent="0.3">
      <c r="A46">
        <v>58</v>
      </c>
      <c r="B46" t="s">
        <v>1462</v>
      </c>
      <c r="C46" t="s">
        <v>1519</v>
      </c>
      <c r="D46" t="s">
        <v>1454</v>
      </c>
      <c r="E46" t="s">
        <v>1581</v>
      </c>
      <c r="F46" t="s">
        <v>1508</v>
      </c>
      <c r="G46" t="str">
        <f t="shared" si="0"/>
        <v>new HoloCard("Black Kyurem", Pokedex.Black_Kyurem, HoloRarity.BWXY_COSMOS_HOLO, Types.Dragon, Sets.BW_Promo, 58),</v>
      </c>
      <c r="M46" t="s">
        <v>1553</v>
      </c>
    </row>
    <row r="47" spans="1:13" x14ac:dyDescent="0.3">
      <c r="A47">
        <v>59</v>
      </c>
      <c r="B47" t="s">
        <v>1463</v>
      </c>
      <c r="C47" t="s">
        <v>1520</v>
      </c>
      <c r="D47" t="s">
        <v>1454</v>
      </c>
      <c r="E47" t="s">
        <v>1581</v>
      </c>
      <c r="F47" t="s">
        <v>1508</v>
      </c>
      <c r="G47" t="str">
        <f t="shared" si="0"/>
        <v>new HoloCard("White Kyurem", Pokedex.White_Kyurem, HoloRarity.BWXY_COSMOS_HOLO, Types.Dragon, Sets.BW_Promo, 59),</v>
      </c>
      <c r="M47" t="s">
        <v>1554</v>
      </c>
    </row>
    <row r="48" spans="1:13" x14ac:dyDescent="0.3">
      <c r="A48">
        <v>60</v>
      </c>
      <c r="B48" t="s">
        <v>1460</v>
      </c>
      <c r="C48" t="s">
        <v>1460</v>
      </c>
      <c r="D48" t="s">
        <v>3</v>
      </c>
      <c r="E48" t="s">
        <v>1581</v>
      </c>
      <c r="F48" t="s">
        <v>1505</v>
      </c>
      <c r="G48" t="str">
        <f t="shared" si="0"/>
        <v>new HoloCard("Keldeo", Pokedex.Keldeo, HoloRarity.BWXY_TINSEL_HOLO, Types.Water, Sets.BW_Promo, 60),</v>
      </c>
      <c r="M48" t="s">
        <v>1555</v>
      </c>
    </row>
    <row r="49" spans="1:13" x14ac:dyDescent="0.3">
      <c r="A49">
        <v>64</v>
      </c>
      <c r="B49" t="s">
        <v>1575</v>
      </c>
      <c r="C49" t="s">
        <v>966</v>
      </c>
      <c r="D49" t="s">
        <v>1</v>
      </c>
      <c r="E49" t="s">
        <v>1581</v>
      </c>
      <c r="F49" t="s">
        <v>1508</v>
      </c>
      <c r="G49" t="str">
        <f t="shared" si="0"/>
        <v>new HoloCard("Drifblim (Pixel Cosmos)", Pokedex.Drifblim, HoloRarity.BWXY_COSMOS_HOLO, Types.Psychic, Sets.BW_Promo, 64),</v>
      </c>
      <c r="M49" t="s">
        <v>1556</v>
      </c>
    </row>
    <row r="50" spans="1:13" x14ac:dyDescent="0.3">
      <c r="A50">
        <v>64</v>
      </c>
      <c r="B50" t="s">
        <v>1576</v>
      </c>
      <c r="C50" t="s">
        <v>966</v>
      </c>
      <c r="D50" t="s">
        <v>1</v>
      </c>
      <c r="E50" t="s">
        <v>1581</v>
      </c>
      <c r="F50" t="s">
        <v>1508</v>
      </c>
      <c r="G50" t="str">
        <f t="shared" si="0"/>
        <v>new HoloCard("Drifblim (Smooth Cosmos)", Pokedex.Drifblim, HoloRarity.BWXY_COSMOS_HOLO, Types.Psychic, Sets.BW_Promo, 64),</v>
      </c>
      <c r="M50" t="s">
        <v>1557</v>
      </c>
    </row>
    <row r="51" spans="1:13" x14ac:dyDescent="0.3">
      <c r="A51">
        <v>66</v>
      </c>
      <c r="B51" t="s">
        <v>1577</v>
      </c>
      <c r="C51" t="s">
        <v>23</v>
      </c>
      <c r="D51" t="s">
        <v>5</v>
      </c>
      <c r="E51" t="s">
        <v>1581</v>
      </c>
      <c r="F51" t="s">
        <v>1508</v>
      </c>
      <c r="G51" t="str">
        <f t="shared" si="0"/>
        <v>new HoloCard("Ninetales (Pixel Cosmos)", Pokedex.Ninetales, HoloRarity.BWXY_COSMOS_HOLO, Types.Fire, Sets.BW_Promo, 66),</v>
      </c>
      <c r="M51" t="s">
        <v>1558</v>
      </c>
    </row>
    <row r="52" spans="1:13" x14ac:dyDescent="0.3">
      <c r="A52">
        <v>66</v>
      </c>
      <c r="B52" t="s">
        <v>1578</v>
      </c>
      <c r="C52" t="s">
        <v>23</v>
      </c>
      <c r="D52" t="s">
        <v>5</v>
      </c>
      <c r="E52" t="s">
        <v>1581</v>
      </c>
      <c r="F52" t="s">
        <v>1508</v>
      </c>
      <c r="G52" t="str">
        <f t="shared" si="0"/>
        <v>new HoloCard("Ninetales (Smooth Cosmos)", Pokedex.Ninetales, HoloRarity.BWXY_COSMOS_HOLO, Types.Fire, Sets.BW_Promo, 66),</v>
      </c>
      <c r="M52" t="s">
        <v>1557</v>
      </c>
    </row>
    <row r="53" spans="1:13" x14ac:dyDescent="0.3">
      <c r="A53">
        <v>67</v>
      </c>
      <c r="B53" t="s">
        <v>1579</v>
      </c>
      <c r="C53" t="s">
        <v>130</v>
      </c>
      <c r="D53" t="s">
        <v>11</v>
      </c>
      <c r="E53" t="s">
        <v>1581</v>
      </c>
      <c r="F53" t="s">
        <v>1508</v>
      </c>
      <c r="G53" t="str">
        <f t="shared" si="0"/>
        <v>new HoloCard("Ampharos (Pixel Cosmos)", Pokedex.Ampharos, HoloRarity.BWXY_COSMOS_HOLO, Types.Lightning, Sets.BW_Promo, 67),</v>
      </c>
      <c r="M53" t="s">
        <v>1558</v>
      </c>
    </row>
    <row r="54" spans="1:13" x14ac:dyDescent="0.3">
      <c r="A54">
        <v>67</v>
      </c>
      <c r="B54" t="s">
        <v>1580</v>
      </c>
      <c r="C54" t="s">
        <v>130</v>
      </c>
      <c r="D54" t="s">
        <v>11</v>
      </c>
      <c r="E54" t="s">
        <v>1581</v>
      </c>
      <c r="F54" t="s">
        <v>1508</v>
      </c>
      <c r="G54" t="str">
        <f t="shared" si="0"/>
        <v>new HoloCard("Ampharos (Smooth Cosmos)", Pokedex.Ampharos, HoloRarity.BWXY_COSMOS_HOLO, Types.Lightning, Sets.BW_Promo, 67),</v>
      </c>
      <c r="M54" t="s">
        <v>1557</v>
      </c>
    </row>
    <row r="55" spans="1:13" x14ac:dyDescent="0.3">
      <c r="A55">
        <v>70</v>
      </c>
      <c r="B55" t="s">
        <v>1350</v>
      </c>
      <c r="C55" t="s">
        <v>1350</v>
      </c>
      <c r="D55" t="s">
        <v>22</v>
      </c>
      <c r="E55" t="s">
        <v>1581</v>
      </c>
      <c r="F55" t="s">
        <v>1509</v>
      </c>
      <c r="G55" t="str">
        <f t="shared" si="0"/>
        <v>new HoloCard("Virizion", Pokedex.Virizion, HoloRarity.BWXY_CRACKED_ICE_HOLO, Types.Grass, Sets.BW_Promo, 70),</v>
      </c>
      <c r="M55" t="s">
        <v>1559</v>
      </c>
    </row>
    <row r="56" spans="1:13" x14ac:dyDescent="0.3">
      <c r="A56">
        <v>71</v>
      </c>
      <c r="B56" t="s">
        <v>1364</v>
      </c>
      <c r="C56" t="s">
        <v>1364</v>
      </c>
      <c r="D56" t="s">
        <v>18</v>
      </c>
      <c r="E56" t="s">
        <v>1581</v>
      </c>
      <c r="F56" t="s">
        <v>1509</v>
      </c>
      <c r="G56" t="str">
        <f t="shared" si="0"/>
        <v>new HoloCard("Terrakion", Pokedex.Terrakion, HoloRarity.BWXY_CRACKED_ICE_HOLO, Types.Fighting, Sets.BW_Promo, 71),</v>
      </c>
      <c r="M56" t="s">
        <v>1559</v>
      </c>
    </row>
    <row r="57" spans="1:13" x14ac:dyDescent="0.3">
      <c r="A57">
        <v>72</v>
      </c>
      <c r="B57" t="s">
        <v>1367</v>
      </c>
      <c r="C57" t="s">
        <v>1367</v>
      </c>
      <c r="D57" t="s">
        <v>143</v>
      </c>
      <c r="E57" t="s">
        <v>1581</v>
      </c>
      <c r="F57" t="s">
        <v>1509</v>
      </c>
      <c r="G57" t="str">
        <f t="shared" si="0"/>
        <v>new HoloCard("Cobalion", Pokedex.Cobalion, HoloRarity.BWXY_CRACKED_ICE_HOLO, Types.Metal, Sets.BW_Promo, 72),</v>
      </c>
      <c r="M57" t="s">
        <v>1559</v>
      </c>
    </row>
    <row r="58" spans="1:13" x14ac:dyDescent="0.3">
      <c r="A58">
        <v>75</v>
      </c>
      <c r="B58" t="s">
        <v>437</v>
      </c>
      <c r="C58" t="s">
        <v>437</v>
      </c>
      <c r="D58" t="s">
        <v>1</v>
      </c>
      <c r="E58" t="s">
        <v>1581</v>
      </c>
      <c r="F58" t="s">
        <v>1505</v>
      </c>
      <c r="G58" t="str">
        <f t="shared" si="0"/>
        <v>new HoloCard("Metagross", Pokedex.Metagross, HoloRarity.BWXY_TINSEL_HOLO, Types.Psychic, Sets.BW_Promo, 75),</v>
      </c>
      <c r="M58" t="s">
        <v>1560</v>
      </c>
    </row>
    <row r="59" spans="1:13" x14ac:dyDescent="0.3">
      <c r="A59">
        <v>76</v>
      </c>
      <c r="B59" t="s">
        <v>28</v>
      </c>
      <c r="C59" t="s">
        <v>28</v>
      </c>
      <c r="D59" t="s">
        <v>11</v>
      </c>
      <c r="E59" t="s">
        <v>1581</v>
      </c>
      <c r="F59" t="s">
        <v>1508</v>
      </c>
      <c r="G59" t="str">
        <f t="shared" si="0"/>
        <v>new HoloCard("Electrode", Pokedex.Electrode, HoloRarity.BWXY_COSMOS_HOLO, Types.Lightning, Sets.BW_Promo, 76),</v>
      </c>
      <c r="M59" t="s">
        <v>1561</v>
      </c>
    </row>
    <row r="60" spans="1:13" x14ac:dyDescent="0.3">
      <c r="A60">
        <v>79</v>
      </c>
      <c r="B60" t="s">
        <v>1420</v>
      </c>
      <c r="C60" t="s">
        <v>1420</v>
      </c>
      <c r="D60" t="s">
        <v>18</v>
      </c>
      <c r="E60" t="s">
        <v>1581</v>
      </c>
      <c r="F60" t="s">
        <v>1508</v>
      </c>
      <c r="G60" t="str">
        <f t="shared" si="0"/>
        <v>new HoloCard("Landorus", Pokedex.Landorus, HoloRarity.BWXY_COSMOS_HOLO, Types.Fighting, Sets.BW_Promo, 79),</v>
      </c>
      <c r="M60" t="s">
        <v>1564</v>
      </c>
    </row>
    <row r="61" spans="1:13" x14ac:dyDescent="0.3">
      <c r="A61">
        <v>80</v>
      </c>
      <c r="B61" t="s">
        <v>1431</v>
      </c>
      <c r="C61" t="s">
        <v>1431</v>
      </c>
      <c r="D61" t="s">
        <v>1454</v>
      </c>
      <c r="E61" t="s">
        <v>1581</v>
      </c>
      <c r="F61" t="s">
        <v>1508</v>
      </c>
      <c r="G61" t="str">
        <f t="shared" si="0"/>
        <v>new HoloCard("Druddigon", Pokedex.Druddigon, HoloRarity.BWXY_COSMOS_HOLO, Types.Dragon, Sets.BW_Promo, 80),</v>
      </c>
      <c r="M61" t="s">
        <v>1564</v>
      </c>
    </row>
    <row r="62" spans="1:13" x14ac:dyDescent="0.3">
      <c r="A62">
        <v>80</v>
      </c>
      <c r="B62" t="s">
        <v>1431</v>
      </c>
      <c r="C62" t="s">
        <v>1431</v>
      </c>
      <c r="D62" t="s">
        <v>1454</v>
      </c>
      <c r="E62" t="s">
        <v>1581</v>
      </c>
      <c r="F62" t="s">
        <v>1505</v>
      </c>
      <c r="G62" t="str">
        <f t="shared" si="0"/>
        <v>new HoloCard("Druddigon", Pokedex.Druddigon, HoloRarity.BWXY_TINSEL_HOLO, Types.Dragon, Sets.BW_Promo, 80),</v>
      </c>
      <c r="M62" t="s">
        <v>1567</v>
      </c>
    </row>
    <row r="63" spans="1:13" x14ac:dyDescent="0.3">
      <c r="A63">
        <v>84</v>
      </c>
      <c r="B63" t="s">
        <v>918</v>
      </c>
      <c r="C63" t="s">
        <v>922</v>
      </c>
      <c r="D63" t="s">
        <v>8</v>
      </c>
      <c r="E63" t="s">
        <v>1581</v>
      </c>
      <c r="F63" t="s">
        <v>1505</v>
      </c>
      <c r="G63" t="str">
        <f t="shared" si="0"/>
        <v>new HoloCard("Porygon-Z", Pokedex.Porygon_Z, HoloRarity.BWXY_TINSEL_HOLO, Types.Colorless, Sets.BW_Promo, 84),</v>
      </c>
      <c r="M63" t="s">
        <v>1568</v>
      </c>
    </row>
    <row r="64" spans="1:13" x14ac:dyDescent="0.3">
      <c r="A64">
        <v>85</v>
      </c>
      <c r="B64" t="s">
        <v>886</v>
      </c>
      <c r="C64" t="s">
        <v>886</v>
      </c>
      <c r="D64" t="s">
        <v>18</v>
      </c>
      <c r="E64" t="s">
        <v>1581</v>
      </c>
      <c r="F64" t="s">
        <v>1508</v>
      </c>
      <c r="G64" t="str">
        <f t="shared" si="0"/>
        <v>new HoloCard("Lucario", Pokedex.Lucario, HoloRarity.BWXY_COSMOS_HOLO, Types.Fighting, Sets.BW_Promo, 85),</v>
      </c>
      <c r="M64" t="s">
        <v>1569</v>
      </c>
    </row>
    <row r="65" spans="1:13" x14ac:dyDescent="0.3">
      <c r="A65">
        <v>86</v>
      </c>
      <c r="B65" t="s">
        <v>1485</v>
      </c>
      <c r="C65" t="s">
        <v>1485</v>
      </c>
      <c r="D65" t="s">
        <v>22</v>
      </c>
      <c r="E65" t="s">
        <v>1581</v>
      </c>
      <c r="F65" t="s">
        <v>1508</v>
      </c>
      <c r="G65" t="str">
        <f t="shared" ref="G65:G77" si="1">"new HoloCard(""" &amp; B65 &amp; """, Pokedex." &amp; C65 &amp; ", HoloRarity." &amp; F65 &amp; ", Types." &amp; D65 &amp; ", Sets." &amp; E65 &amp; ", " &amp; A65 &amp; "),"</f>
        <v>new HoloCard("Genesect", Pokedex.Genesect, HoloRarity.BWXY_COSMOS_HOLO, Types.Grass, Sets.BW_Promo, 86),</v>
      </c>
      <c r="M65" t="s">
        <v>1569</v>
      </c>
    </row>
    <row r="66" spans="1:13" x14ac:dyDescent="0.3">
      <c r="A66">
        <v>87</v>
      </c>
      <c r="B66" t="s">
        <v>925</v>
      </c>
      <c r="C66" t="s">
        <v>925</v>
      </c>
      <c r="D66" t="s">
        <v>22</v>
      </c>
      <c r="E66" t="s">
        <v>1581</v>
      </c>
      <c r="F66" t="s">
        <v>1508</v>
      </c>
      <c r="G66" t="str">
        <f t="shared" si="1"/>
        <v>new HoloCard("Leafeon", Pokedex.Leafeon, HoloRarity.BWXY_COSMOS_HOLO, Types.Grass, Sets.BW_Promo, 87),</v>
      </c>
      <c r="M66" t="s">
        <v>1570</v>
      </c>
    </row>
    <row r="67" spans="1:13" x14ac:dyDescent="0.3">
      <c r="A67">
        <v>88</v>
      </c>
      <c r="B67" t="s">
        <v>14</v>
      </c>
      <c r="C67" t="s">
        <v>14</v>
      </c>
      <c r="D67" t="s">
        <v>5</v>
      </c>
      <c r="E67" t="s">
        <v>1581</v>
      </c>
      <c r="F67" t="s">
        <v>1508</v>
      </c>
      <c r="G67" t="str">
        <f t="shared" si="1"/>
        <v>new HoloCard("Flareon", Pokedex.Flareon, HoloRarity.BWXY_COSMOS_HOLO, Types.Fire, Sets.BW_Promo, 88),</v>
      </c>
      <c r="M67" t="s">
        <v>1570</v>
      </c>
    </row>
    <row r="68" spans="1:13" x14ac:dyDescent="0.3">
      <c r="A68">
        <v>89</v>
      </c>
      <c r="B68" t="s">
        <v>122</v>
      </c>
      <c r="C68" t="s">
        <v>122</v>
      </c>
      <c r="D68" t="s">
        <v>3</v>
      </c>
      <c r="E68" t="s">
        <v>1581</v>
      </c>
      <c r="F68" t="s">
        <v>1508</v>
      </c>
      <c r="G68" t="str">
        <f t="shared" si="1"/>
        <v>new HoloCard("Vaporeon", Pokedex.Vaporeon, HoloRarity.BWXY_COSMOS_HOLO, Types.Water, Sets.BW_Promo, 89),</v>
      </c>
      <c r="M68" t="s">
        <v>1570</v>
      </c>
    </row>
    <row r="69" spans="1:13" x14ac:dyDescent="0.3">
      <c r="A69">
        <v>90</v>
      </c>
      <c r="B69" t="s">
        <v>924</v>
      </c>
      <c r="C69" t="s">
        <v>924</v>
      </c>
      <c r="D69" t="s">
        <v>3</v>
      </c>
      <c r="E69" t="s">
        <v>1581</v>
      </c>
      <c r="F69" t="s">
        <v>1508</v>
      </c>
      <c r="G69" t="str">
        <f t="shared" si="1"/>
        <v>new HoloCard("Glaceon", Pokedex.Glaceon, HoloRarity.BWXY_COSMOS_HOLO, Types.Water, Sets.BW_Promo, 90),</v>
      </c>
      <c r="M69" t="s">
        <v>1570</v>
      </c>
    </row>
    <row r="70" spans="1:13" x14ac:dyDescent="0.3">
      <c r="A70">
        <v>91</v>
      </c>
      <c r="B70" t="s">
        <v>19</v>
      </c>
      <c r="C70" t="s">
        <v>19</v>
      </c>
      <c r="D70" t="s">
        <v>11</v>
      </c>
      <c r="E70" t="s">
        <v>1581</v>
      </c>
      <c r="F70" t="s">
        <v>1508</v>
      </c>
      <c r="G70" t="str">
        <f t="shared" si="1"/>
        <v>new HoloCard("Jolteon", Pokedex.Jolteon, HoloRarity.BWXY_COSMOS_HOLO, Types.Lightning, Sets.BW_Promo, 91),</v>
      </c>
      <c r="M70" t="s">
        <v>1570</v>
      </c>
    </row>
    <row r="71" spans="1:13" x14ac:dyDescent="0.3">
      <c r="A71">
        <v>92</v>
      </c>
      <c r="B71" t="s">
        <v>156</v>
      </c>
      <c r="C71" t="s">
        <v>156</v>
      </c>
      <c r="D71" t="s">
        <v>1</v>
      </c>
      <c r="E71" t="s">
        <v>1581</v>
      </c>
      <c r="F71" t="s">
        <v>1508</v>
      </c>
      <c r="G71" t="str">
        <f t="shared" si="1"/>
        <v>new HoloCard("Espeon", Pokedex.Espeon, HoloRarity.BWXY_COSMOS_HOLO, Types.Psychic, Sets.BW_Promo, 92),</v>
      </c>
      <c r="M71" t="s">
        <v>1570</v>
      </c>
    </row>
    <row r="72" spans="1:13" x14ac:dyDescent="0.3">
      <c r="A72">
        <v>93</v>
      </c>
      <c r="B72" t="s">
        <v>168</v>
      </c>
      <c r="C72" t="s">
        <v>168</v>
      </c>
      <c r="D72" t="s">
        <v>146</v>
      </c>
      <c r="E72" t="s">
        <v>1581</v>
      </c>
      <c r="F72" t="s">
        <v>1508</v>
      </c>
      <c r="G72" t="str">
        <f t="shared" si="1"/>
        <v>new HoloCard("Umbreon", Pokedex.Umbreon, HoloRarity.BWXY_COSMOS_HOLO, Types.Darkness, Sets.BW_Promo, 93),</v>
      </c>
      <c r="M72" t="s">
        <v>1570</v>
      </c>
    </row>
    <row r="73" spans="1:13" x14ac:dyDescent="0.3">
      <c r="A73">
        <v>94</v>
      </c>
      <c r="B73" t="s">
        <v>80</v>
      </c>
      <c r="C73" t="s">
        <v>80</v>
      </c>
      <c r="D73" t="s">
        <v>8</v>
      </c>
      <c r="E73" t="s">
        <v>1581</v>
      </c>
      <c r="F73" t="s">
        <v>1508</v>
      </c>
      <c r="G73" t="str">
        <f t="shared" si="1"/>
        <v>new HoloCard("Eevee", Pokedex.Eevee, HoloRarity.BWXY_COSMOS_HOLO, Types.Colorless, Sets.BW_Promo, 94),</v>
      </c>
      <c r="M73" t="s">
        <v>1570</v>
      </c>
    </row>
    <row r="74" spans="1:13" x14ac:dyDescent="0.3">
      <c r="A74">
        <v>97</v>
      </c>
      <c r="B74" t="s">
        <v>80</v>
      </c>
      <c r="C74" t="s">
        <v>80</v>
      </c>
      <c r="D74" t="s">
        <v>8</v>
      </c>
      <c r="E74" t="s">
        <v>1581</v>
      </c>
      <c r="F74" t="s">
        <v>1508</v>
      </c>
      <c r="G74" t="str">
        <f t="shared" si="1"/>
        <v>new HoloCard("Eevee", Pokedex.Eevee, HoloRarity.BWXY_COSMOS_HOLO, Types.Colorless, Sets.BW_Promo, 97),</v>
      </c>
      <c r="M74" t="s">
        <v>1571</v>
      </c>
    </row>
    <row r="75" spans="1:13" x14ac:dyDescent="0.3">
      <c r="A75">
        <v>98</v>
      </c>
      <c r="B75" t="s">
        <v>139</v>
      </c>
      <c r="C75" t="s">
        <v>139</v>
      </c>
      <c r="D75" t="s">
        <v>1</v>
      </c>
      <c r="E75" t="s">
        <v>1581</v>
      </c>
      <c r="F75" t="s">
        <v>1508</v>
      </c>
      <c r="G75" t="str">
        <f t="shared" si="1"/>
        <v>new HoloCard("Mew", Pokedex.Mew, HoloRarity.BWXY_COSMOS_HOLO, Types.Psychic, Sets.BW_Promo, 98),</v>
      </c>
      <c r="M75" t="s">
        <v>1571</v>
      </c>
    </row>
    <row r="76" spans="1:13" x14ac:dyDescent="0.3">
      <c r="A76">
        <v>99</v>
      </c>
      <c r="B76" t="s">
        <v>1485</v>
      </c>
      <c r="C76" t="s">
        <v>1485</v>
      </c>
      <c r="D76" t="s">
        <v>22</v>
      </c>
      <c r="E76" t="s">
        <v>1581</v>
      </c>
      <c r="F76" t="s">
        <v>1518</v>
      </c>
      <c r="G76" t="str">
        <f t="shared" si="1"/>
        <v>new HoloCard("Genesect", Pokedex.Genesect, HoloRarity.BWXY_MIRROR_HOLO, Types.Grass, Sets.BW_Promo, 99),</v>
      </c>
      <c r="M76" t="s">
        <v>1572</v>
      </c>
    </row>
    <row r="77" spans="1:13" x14ac:dyDescent="0.3">
      <c r="A77">
        <v>100</v>
      </c>
      <c r="B77" t="s">
        <v>1434</v>
      </c>
      <c r="C77" t="s">
        <v>127</v>
      </c>
      <c r="D77" t="s">
        <v>232</v>
      </c>
      <c r="E77" t="s">
        <v>1581</v>
      </c>
      <c r="F77" t="s">
        <v>1515</v>
      </c>
      <c r="G77" t="str">
        <f t="shared" si="1"/>
        <v>new HoloCard("N", Pokedex.NVT, HoloRarity.BWXY_REVERSE_MIRROR_HOLO, Types.Supporter, Sets.BW_Promo, 100),</v>
      </c>
      <c r="M77" t="s">
        <v>1573</v>
      </c>
    </row>
    <row r="160" spans="1:13" x14ac:dyDescent="0.3">
      <c r="A160" t="s">
        <v>1562</v>
      </c>
      <c r="B160" t="s">
        <v>1563</v>
      </c>
      <c r="D160" t="s">
        <v>11</v>
      </c>
      <c r="M160" t="s">
        <v>1564</v>
      </c>
    </row>
    <row r="161" spans="1:13" x14ac:dyDescent="0.3">
      <c r="A161" t="s">
        <v>1565</v>
      </c>
      <c r="B161" t="s">
        <v>1566</v>
      </c>
      <c r="D161" t="s">
        <v>11</v>
      </c>
      <c r="M161" t="s">
        <v>1564</v>
      </c>
    </row>
    <row r="166" spans="1:13" x14ac:dyDescent="0.3">
      <c r="A166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DAE9-6307-437B-938C-FB0E0CE94572}">
  <dimension ref="A1:G24"/>
  <sheetViews>
    <sheetView workbookViewId="0">
      <selection activeCell="G1" sqref="G1"/>
    </sheetView>
  </sheetViews>
  <sheetFormatPr defaultRowHeight="14.4" x14ac:dyDescent="0.3"/>
  <sheetData>
    <row r="1" spans="1:7" x14ac:dyDescent="0.3">
      <c r="A1">
        <v>1</v>
      </c>
      <c r="B1" t="s">
        <v>1269</v>
      </c>
      <c r="C1" t="s">
        <v>1269</v>
      </c>
      <c r="D1" t="s">
        <v>22</v>
      </c>
      <c r="E1" t="s">
        <v>1583</v>
      </c>
      <c r="F1" t="s">
        <v>1582</v>
      </c>
      <c r="G1" t="str">
        <f t="shared" ref="G1:G24" si="0">"new HoloCard(""" &amp; B1 &amp; """, Pokedex." &amp; C1 &amp; ", HoloRarity." &amp; F1 &amp; ", Types." &amp; D1 &amp; ", Sets." &amp; E1 &amp; ", " &amp; A1 &amp; "),"</f>
        <v>new HoloCard("Snivy", Pokedex.Snivy, HoloRarity.BWXY_CONFETTI_HOLO, Types.Grass, Sets.Mc_Donalds_2011, 1),</v>
      </c>
    </row>
    <row r="2" spans="1:7" x14ac:dyDescent="0.3">
      <c r="A2">
        <v>2</v>
      </c>
      <c r="B2" t="s">
        <v>1276</v>
      </c>
      <c r="C2" t="s">
        <v>1276</v>
      </c>
      <c r="D2" t="s">
        <v>22</v>
      </c>
      <c r="E2" t="s">
        <v>1583</v>
      </c>
      <c r="F2" t="s">
        <v>1582</v>
      </c>
      <c r="G2" t="str">
        <f t="shared" si="0"/>
        <v>new HoloCard("Maractus", Pokedex.Maractus, HoloRarity.BWXY_CONFETTI_HOLO, Types.Grass, Sets.Mc_Donalds_2011, 2),</v>
      </c>
    </row>
    <row r="3" spans="1:7" x14ac:dyDescent="0.3">
      <c r="A3">
        <v>3</v>
      </c>
      <c r="B3" t="s">
        <v>1279</v>
      </c>
      <c r="C3" t="s">
        <v>1279</v>
      </c>
      <c r="D3" t="s">
        <v>5</v>
      </c>
      <c r="E3" t="s">
        <v>1583</v>
      </c>
      <c r="F3" t="s">
        <v>1582</v>
      </c>
      <c r="G3" t="str">
        <f t="shared" si="0"/>
        <v>new HoloCard("Tepig", Pokedex.Tepig, HoloRarity.BWXY_CONFETTI_HOLO, Types.Fire, Sets.Mc_Donalds_2011, 3),</v>
      </c>
    </row>
    <row r="4" spans="1:7" x14ac:dyDescent="0.3">
      <c r="A4">
        <v>4</v>
      </c>
      <c r="B4" t="s">
        <v>1287</v>
      </c>
      <c r="C4" t="s">
        <v>1287</v>
      </c>
      <c r="D4" t="s">
        <v>3</v>
      </c>
      <c r="E4" t="s">
        <v>1583</v>
      </c>
      <c r="F4" t="s">
        <v>1582</v>
      </c>
      <c r="G4" t="str">
        <f t="shared" si="0"/>
        <v>new HoloCard("Oshawott", Pokedex.Oshawott, HoloRarity.BWXY_CONFETTI_HOLO, Types.Water, Sets.Mc_Donalds_2011, 4),</v>
      </c>
    </row>
    <row r="5" spans="1:7" x14ac:dyDescent="0.3">
      <c r="A5">
        <v>5</v>
      </c>
      <c r="B5" t="s">
        <v>1295</v>
      </c>
      <c r="C5" t="s">
        <v>1295</v>
      </c>
      <c r="D5" t="s">
        <v>3</v>
      </c>
      <c r="E5" t="s">
        <v>1583</v>
      </c>
      <c r="F5" t="s">
        <v>1582</v>
      </c>
      <c r="G5" t="str">
        <f t="shared" si="0"/>
        <v>new HoloCard("Alomomola", Pokedex.Alomomola, HoloRarity.BWXY_CONFETTI_HOLO, Types.Water, Sets.Mc_Donalds_2011, 5),</v>
      </c>
    </row>
    <row r="6" spans="1:7" x14ac:dyDescent="0.3">
      <c r="A6">
        <v>6</v>
      </c>
      <c r="B6" t="s">
        <v>1296</v>
      </c>
      <c r="C6" t="s">
        <v>1296</v>
      </c>
      <c r="D6" t="s">
        <v>11</v>
      </c>
      <c r="E6" t="s">
        <v>1583</v>
      </c>
      <c r="F6" t="s">
        <v>1582</v>
      </c>
      <c r="G6" t="str">
        <f t="shared" si="0"/>
        <v>new HoloCard("Blitzle", Pokedex.Blitzle, HoloRarity.BWXY_CONFETTI_HOLO, Types.Lightning, Sets.Mc_Donalds_2011, 6),</v>
      </c>
    </row>
    <row r="7" spans="1:7" x14ac:dyDescent="0.3">
      <c r="A7">
        <v>7</v>
      </c>
      <c r="B7" t="s">
        <v>1301</v>
      </c>
      <c r="C7" t="s">
        <v>1301</v>
      </c>
      <c r="D7" t="s">
        <v>1</v>
      </c>
      <c r="E7" t="s">
        <v>1583</v>
      </c>
      <c r="F7" t="s">
        <v>1582</v>
      </c>
      <c r="G7" t="str">
        <f t="shared" si="0"/>
        <v>new HoloCard("Munna", Pokedex.Munna, HoloRarity.BWXY_CONFETTI_HOLO, Types.Psychic, Sets.Mc_Donalds_2011, 7),</v>
      </c>
    </row>
    <row r="8" spans="1:7" x14ac:dyDescent="0.3">
      <c r="A8">
        <v>8</v>
      </c>
      <c r="B8" t="s">
        <v>1315</v>
      </c>
      <c r="C8" t="s">
        <v>1315</v>
      </c>
      <c r="D8" t="s">
        <v>18</v>
      </c>
      <c r="E8" t="s">
        <v>1583</v>
      </c>
      <c r="F8" t="s">
        <v>1582</v>
      </c>
      <c r="G8" t="str">
        <f t="shared" si="0"/>
        <v>new HoloCard("Sandile", Pokedex.Sandile, HoloRarity.BWXY_CONFETTI_HOLO, Types.Fighting, Sets.Mc_Donalds_2011, 8),</v>
      </c>
    </row>
    <row r="9" spans="1:7" x14ac:dyDescent="0.3">
      <c r="A9">
        <v>9</v>
      </c>
      <c r="B9" t="s">
        <v>1322</v>
      </c>
      <c r="C9" t="s">
        <v>1322</v>
      </c>
      <c r="D9" t="s">
        <v>146</v>
      </c>
      <c r="E9" t="s">
        <v>1583</v>
      </c>
      <c r="F9" t="s">
        <v>1582</v>
      </c>
      <c r="G9" t="str">
        <f t="shared" si="0"/>
        <v>new HoloCard("Zorua", Pokedex.Zorua, HoloRarity.BWXY_CONFETTI_HOLO, Types.Darkness, Sets.Mc_Donalds_2011, 9),</v>
      </c>
    </row>
    <row r="10" spans="1:7" x14ac:dyDescent="0.3">
      <c r="A10">
        <v>10</v>
      </c>
      <c r="B10" t="s">
        <v>1326</v>
      </c>
      <c r="C10" t="s">
        <v>1326</v>
      </c>
      <c r="D10" t="s">
        <v>143</v>
      </c>
      <c r="E10" t="s">
        <v>1583</v>
      </c>
      <c r="F10" t="s">
        <v>1582</v>
      </c>
      <c r="G10" t="str">
        <f t="shared" si="0"/>
        <v>new HoloCard("Klink", Pokedex.Klink, HoloRarity.BWXY_CONFETTI_HOLO, Types.Metal, Sets.Mc_Donalds_2011, 10),</v>
      </c>
    </row>
    <row r="11" spans="1:7" x14ac:dyDescent="0.3">
      <c r="A11">
        <v>11</v>
      </c>
      <c r="B11" t="s">
        <v>1334</v>
      </c>
      <c r="C11" t="s">
        <v>1334</v>
      </c>
      <c r="D11" t="s">
        <v>8</v>
      </c>
      <c r="E11" t="s">
        <v>1583</v>
      </c>
      <c r="F11" t="s">
        <v>1582</v>
      </c>
      <c r="G11" t="str">
        <f t="shared" si="0"/>
        <v>new HoloCard("Pidove", Pokedex.Pidove, HoloRarity.BWXY_CONFETTI_HOLO, Types.Colorless, Sets.Mc_Donalds_2011, 11),</v>
      </c>
    </row>
    <row r="12" spans="1:7" x14ac:dyDescent="0.3">
      <c r="A12">
        <v>12</v>
      </c>
      <c r="B12" t="s">
        <v>1337</v>
      </c>
      <c r="C12" t="s">
        <v>1337</v>
      </c>
      <c r="D12" t="s">
        <v>8</v>
      </c>
      <c r="E12" t="s">
        <v>1583</v>
      </c>
      <c r="F12" t="s">
        <v>1582</v>
      </c>
      <c r="G12" t="str">
        <f t="shared" si="0"/>
        <v>new HoloCard("Audino", Pokedex.Audino, HoloRarity.BWXY_CONFETTI_HOLO, Types.Colorless, Sets.Mc_Donalds_2011, 12),</v>
      </c>
    </row>
    <row r="13" spans="1:7" x14ac:dyDescent="0.3">
      <c r="A13">
        <v>1</v>
      </c>
      <c r="B13" t="s">
        <v>1270</v>
      </c>
      <c r="C13" t="s">
        <v>1270</v>
      </c>
      <c r="D13" t="s">
        <v>22</v>
      </c>
      <c r="E13" t="s">
        <v>1584</v>
      </c>
      <c r="F13" t="s">
        <v>1582</v>
      </c>
      <c r="G13" t="str">
        <f t="shared" si="0"/>
        <v>new HoloCard("Servine", Pokedex.Servine, HoloRarity.BWXY_CONFETTI_HOLO, Types.Grass, Sets.Mc_Donalds_2012, 1),</v>
      </c>
    </row>
    <row r="14" spans="1:7" x14ac:dyDescent="0.3">
      <c r="A14">
        <v>2</v>
      </c>
      <c r="B14" t="s">
        <v>1272</v>
      </c>
      <c r="C14" t="s">
        <v>1272</v>
      </c>
      <c r="D14" t="s">
        <v>22</v>
      </c>
      <c r="E14" t="s">
        <v>1584</v>
      </c>
      <c r="F14" t="s">
        <v>1582</v>
      </c>
      <c r="G14" t="str">
        <f t="shared" si="0"/>
        <v>new HoloCard("Pansage", Pokedex.Pansage, HoloRarity.BWXY_CONFETTI_HOLO, Types.Grass, Sets.Mc_Donalds_2012, 2),</v>
      </c>
    </row>
    <row r="15" spans="1:7" x14ac:dyDescent="0.3">
      <c r="A15">
        <v>3</v>
      </c>
      <c r="B15" t="s">
        <v>1377</v>
      </c>
      <c r="C15" t="s">
        <v>1377</v>
      </c>
      <c r="D15" t="s">
        <v>22</v>
      </c>
      <c r="E15" t="s">
        <v>1584</v>
      </c>
      <c r="F15" t="s">
        <v>1582</v>
      </c>
      <c r="G15" t="str">
        <f t="shared" si="0"/>
        <v>new HoloCard("Dwebble", Pokedex.Dwebble, HoloRarity.BWXY_CONFETTI_HOLO, Types.Grass, Sets.Mc_Donalds_2012, 3),</v>
      </c>
    </row>
    <row r="16" spans="1:7" x14ac:dyDescent="0.3">
      <c r="A16">
        <v>4</v>
      </c>
      <c r="B16" t="s">
        <v>1280</v>
      </c>
      <c r="C16" t="s">
        <v>1280</v>
      </c>
      <c r="D16" t="s">
        <v>5</v>
      </c>
      <c r="E16" t="s">
        <v>1584</v>
      </c>
      <c r="F16" t="s">
        <v>1582</v>
      </c>
      <c r="G16" t="str">
        <f t="shared" si="0"/>
        <v>new HoloCard("Pignite", Pokedex.Pignite, HoloRarity.BWXY_CONFETTI_HOLO, Types.Fire, Sets.Mc_Donalds_2012, 4),</v>
      </c>
    </row>
    <row r="17" spans="1:7" x14ac:dyDescent="0.3">
      <c r="A17">
        <v>5</v>
      </c>
      <c r="B17" t="s">
        <v>1288</v>
      </c>
      <c r="C17" t="s">
        <v>1288</v>
      </c>
      <c r="D17" t="s">
        <v>3</v>
      </c>
      <c r="E17" t="s">
        <v>1584</v>
      </c>
      <c r="F17" t="s">
        <v>1582</v>
      </c>
      <c r="G17" t="str">
        <f t="shared" si="0"/>
        <v>new HoloCard("Dewott", Pokedex.Dewott, HoloRarity.BWXY_CONFETTI_HOLO, Types.Water, Sets.Mc_Donalds_2012, 5),</v>
      </c>
    </row>
    <row r="18" spans="1:7" x14ac:dyDescent="0.3">
      <c r="A18">
        <v>6</v>
      </c>
      <c r="B18" t="s">
        <v>1353</v>
      </c>
      <c r="C18" t="s">
        <v>1353</v>
      </c>
      <c r="D18" t="s">
        <v>11</v>
      </c>
      <c r="E18" t="s">
        <v>1584</v>
      </c>
      <c r="F18" t="s">
        <v>1582</v>
      </c>
      <c r="G18" t="str">
        <f t="shared" si="0"/>
        <v>new HoloCard("Emolga", Pokedex.Emolga, HoloRarity.BWXY_CONFETTI_HOLO, Types.Lightning, Sets.Mc_Donalds_2012, 6),</v>
      </c>
    </row>
    <row r="19" spans="1:7" x14ac:dyDescent="0.3">
      <c r="A19">
        <v>7</v>
      </c>
      <c r="B19" t="s">
        <v>1303</v>
      </c>
      <c r="C19" t="s">
        <v>1303</v>
      </c>
      <c r="D19" t="s">
        <v>1</v>
      </c>
      <c r="E19" t="s">
        <v>1584</v>
      </c>
      <c r="F19" t="s">
        <v>1582</v>
      </c>
      <c r="G19" t="str">
        <f t="shared" si="0"/>
        <v>new HoloCard("Woobat", Pokedex.Woobat, HoloRarity.BWXY_CONFETTI_HOLO, Types.Psychic, Sets.Mc_Donalds_2012, 7),</v>
      </c>
    </row>
    <row r="20" spans="1:7" x14ac:dyDescent="0.3">
      <c r="A20">
        <v>8</v>
      </c>
      <c r="B20" t="s">
        <v>1362</v>
      </c>
      <c r="C20" t="s">
        <v>1362</v>
      </c>
      <c r="D20" t="s">
        <v>18</v>
      </c>
      <c r="E20" t="s">
        <v>1584</v>
      </c>
      <c r="F20" t="s">
        <v>1582</v>
      </c>
      <c r="G20" t="str">
        <f t="shared" si="0"/>
        <v>new HoloCard("Drilbur", Pokedex.Drilbur, HoloRarity.BWXY_CONFETTI_HOLO, Types.Fighting, Sets.Mc_Donalds_2012, 8),</v>
      </c>
    </row>
    <row r="21" spans="1:7" x14ac:dyDescent="0.3">
      <c r="A21">
        <v>9</v>
      </c>
      <c r="B21" t="s">
        <v>1318</v>
      </c>
      <c r="C21" t="s">
        <v>1318</v>
      </c>
      <c r="D21" t="s">
        <v>146</v>
      </c>
      <c r="E21" t="s">
        <v>1584</v>
      </c>
      <c r="F21" t="s">
        <v>1582</v>
      </c>
      <c r="G21" t="str">
        <f t="shared" si="0"/>
        <v>new HoloCard("Purrloin", Pokedex.Purrloin, HoloRarity.BWXY_CONFETTI_HOLO, Types.Darkness, Sets.Mc_Donalds_2012, 9),</v>
      </c>
    </row>
    <row r="22" spans="1:7" x14ac:dyDescent="0.3">
      <c r="A22">
        <v>10</v>
      </c>
      <c r="B22" t="s">
        <v>1320</v>
      </c>
      <c r="C22" t="s">
        <v>1320</v>
      </c>
      <c r="D22" t="s">
        <v>146</v>
      </c>
      <c r="E22" t="s">
        <v>1584</v>
      </c>
      <c r="F22" t="s">
        <v>1582</v>
      </c>
      <c r="G22" t="str">
        <f t="shared" si="0"/>
        <v>new HoloCard("Scraggy", Pokedex.Scraggy, HoloRarity.BWXY_CONFETTI_HOLO, Types.Darkness, Sets.Mc_Donalds_2012, 10),</v>
      </c>
    </row>
    <row r="23" spans="1:7" x14ac:dyDescent="0.3">
      <c r="A23">
        <v>11</v>
      </c>
      <c r="B23" t="s">
        <v>1327</v>
      </c>
      <c r="C23" t="s">
        <v>1327</v>
      </c>
      <c r="D23" t="s">
        <v>143</v>
      </c>
      <c r="E23" t="s">
        <v>1584</v>
      </c>
      <c r="F23" t="s">
        <v>1582</v>
      </c>
      <c r="G23" t="str">
        <f t="shared" si="0"/>
        <v>new HoloCard("Klang", Pokedex.Klang, HoloRarity.BWXY_CONFETTI_HOLO, Types.Metal, Sets.Mc_Donalds_2012, 11),</v>
      </c>
    </row>
    <row r="24" spans="1:7" x14ac:dyDescent="0.3">
      <c r="A24">
        <v>12</v>
      </c>
      <c r="B24" t="s">
        <v>1428</v>
      </c>
      <c r="C24" t="s">
        <v>1428</v>
      </c>
      <c r="D24" t="s">
        <v>8</v>
      </c>
      <c r="E24" t="s">
        <v>1584</v>
      </c>
      <c r="F24" t="s">
        <v>1582</v>
      </c>
      <c r="G24" t="str">
        <f t="shared" si="0"/>
        <v>new HoloCard("Axew", Pokedex.Axew, HoloRarity.BWXY_CONFETTI_HOLO, Types.Colorless, Sets.Mc_Donalds_2012, 12),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AA13-482E-4920-A875-33ED70EA9EB6}">
  <dimension ref="A1:X1126"/>
  <sheetViews>
    <sheetView workbookViewId="0">
      <selection activeCell="G1" sqref="G1"/>
    </sheetView>
  </sheetViews>
  <sheetFormatPr defaultRowHeight="14.4" x14ac:dyDescent="0.3"/>
  <sheetData>
    <row r="1" spans="1:24" x14ac:dyDescent="0.3">
      <c r="A1">
        <v>1</v>
      </c>
      <c r="B1" t="s">
        <v>1269</v>
      </c>
      <c r="C1" t="s">
        <v>1269</v>
      </c>
      <c r="D1" t="s">
        <v>22</v>
      </c>
      <c r="E1" t="s">
        <v>1493</v>
      </c>
      <c r="F1" t="s">
        <v>1515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HoloCard("Snivy", Pokedex.Snivy, HoloRarity.BWXY_REVERSE_MIRROR_HOLO, Types.Grass, Sets.Black_White, 1),</v>
      </c>
      <c r="W1" t="s">
        <v>1341</v>
      </c>
      <c r="X1" t="str">
        <f>IF(W1 = "I", "Item",
IF(W1 = "Su", "Supporter",
IF(W1 = "St", "Stadium",
IF(W1 = "", "",
W1))))</f>
        <v>Item</v>
      </c>
    </row>
    <row r="2" spans="1:24" x14ac:dyDescent="0.3">
      <c r="A2">
        <v>2</v>
      </c>
      <c r="B2" t="s">
        <v>1269</v>
      </c>
      <c r="C2" t="s">
        <v>1269</v>
      </c>
      <c r="D2" t="s">
        <v>22</v>
      </c>
      <c r="E2" t="s">
        <v>1493</v>
      </c>
      <c r="F2" t="s">
        <v>1515</v>
      </c>
      <c r="G2" t="str">
        <f t="shared" si="0"/>
        <v>new HoloCard("Snivy", Pokedex.Snivy, HoloRarity.BWXY_REVERSE_MIRROR_HOLO, Types.Grass, Sets.Black_White, 2),</v>
      </c>
      <c r="W2" t="s">
        <v>985</v>
      </c>
      <c r="X2" t="str">
        <f>IF(W2 = "I", "Item",
IF(W2 = "Su", "Supporter",
IF(W2 = "St", "Stadium",
IF(W2 = "", "",
W2))))</f>
        <v>Supporter</v>
      </c>
    </row>
    <row r="3" spans="1:24" x14ac:dyDescent="0.3">
      <c r="A3">
        <v>3</v>
      </c>
      <c r="B3" t="s">
        <v>1270</v>
      </c>
      <c r="C3" t="s">
        <v>1270</v>
      </c>
      <c r="D3" t="s">
        <v>22</v>
      </c>
      <c r="E3" t="s">
        <v>1493</v>
      </c>
      <c r="F3" t="s">
        <v>1515</v>
      </c>
      <c r="G3" t="str">
        <f t="shared" si="0"/>
        <v>new HoloCard("Servine", Pokedex.Servine, HoloRarity.BWXY_REVERSE_MIRROR_HOLO, Types.Grass, Sets.Black_White, 3),</v>
      </c>
      <c r="W3" t="s">
        <v>1011</v>
      </c>
      <c r="X3" t="str">
        <f>IF(W3 = "I", "Item",
IF(W3 = "Su", "Supporter",
IF(W3 = "St", "Stadium",
IF(W3 = "", "",
W3))))</f>
        <v>Stadium</v>
      </c>
    </row>
    <row r="4" spans="1:24" x14ac:dyDescent="0.3">
      <c r="A4">
        <v>4</v>
      </c>
      <c r="B4" t="s">
        <v>1270</v>
      </c>
      <c r="C4" t="s">
        <v>1270</v>
      </c>
      <c r="D4" t="s">
        <v>22</v>
      </c>
      <c r="E4" t="s">
        <v>1493</v>
      </c>
      <c r="F4" t="s">
        <v>1515</v>
      </c>
      <c r="G4" t="str">
        <f t="shared" si="0"/>
        <v>new HoloCard("Servine", Pokedex.Servine, HoloRarity.BWXY_REVERSE_MIRROR_HOLO, Types.Grass, Sets.Black_White, 4),</v>
      </c>
      <c r="W4" t="s">
        <v>5</v>
      </c>
      <c r="X4" t="str">
        <f>IF(W4 = "I", "Item",
IF(W4 = "Su", "Supporter",
IF(W4 = "St", "Stadium",
IF(W4 = "", "",
W4))))</f>
        <v>Fire</v>
      </c>
    </row>
    <row r="5" spans="1:24" x14ac:dyDescent="0.3">
      <c r="A5">
        <v>5</v>
      </c>
      <c r="B5" t="s">
        <v>1271</v>
      </c>
      <c r="C5" t="s">
        <v>1271</v>
      </c>
      <c r="D5" t="s">
        <v>22</v>
      </c>
      <c r="E5" t="s">
        <v>1493</v>
      </c>
      <c r="F5" t="s">
        <v>1515</v>
      </c>
      <c r="G5" t="str">
        <f t="shared" si="0"/>
        <v>new HoloCard("Serperior", Pokedex.Serperior, HoloRarity.BWXY_REVERSE_MIRROR_HOLO, Types.Grass, Sets.Black_White, 5),</v>
      </c>
    </row>
    <row r="6" spans="1:24" x14ac:dyDescent="0.3">
      <c r="A6">
        <v>6</v>
      </c>
      <c r="B6" t="s">
        <v>1271</v>
      </c>
      <c r="C6" t="s">
        <v>1271</v>
      </c>
      <c r="D6" t="s">
        <v>22</v>
      </c>
      <c r="E6" t="s">
        <v>1493</v>
      </c>
      <c r="F6" t="s">
        <v>1515</v>
      </c>
      <c r="G6" t="str">
        <f t="shared" si="0"/>
        <v>new HoloCard("Serperior", Pokedex.Serperior, HoloRarity.BWXY_REVERSE_MIRROR_HOLO, Types.Grass, Sets.Black_White, 6),</v>
      </c>
    </row>
    <row r="7" spans="1:24" x14ac:dyDescent="0.3">
      <c r="A7">
        <v>7</v>
      </c>
      <c r="B7" t="s">
        <v>1272</v>
      </c>
      <c r="C7" t="s">
        <v>1272</v>
      </c>
      <c r="D7" t="s">
        <v>22</v>
      </c>
      <c r="E7" t="s">
        <v>1493</v>
      </c>
      <c r="F7" t="s">
        <v>1515</v>
      </c>
      <c r="G7" t="str">
        <f t="shared" si="0"/>
        <v>new HoloCard("Pansage", Pokedex.Pansage, HoloRarity.BWXY_REVERSE_MIRROR_HOLO, Types.Grass, Sets.Black_White, 7),</v>
      </c>
    </row>
    <row r="8" spans="1:24" x14ac:dyDescent="0.3">
      <c r="A8">
        <v>8</v>
      </c>
      <c r="B8" t="s">
        <v>1273</v>
      </c>
      <c r="C8" t="s">
        <v>1273</v>
      </c>
      <c r="D8" t="s">
        <v>22</v>
      </c>
      <c r="E8" t="s">
        <v>1493</v>
      </c>
      <c r="F8" t="s">
        <v>1515</v>
      </c>
      <c r="G8" t="str">
        <f t="shared" si="0"/>
        <v>new HoloCard("Simisage", Pokedex.Simisage, HoloRarity.BWXY_REVERSE_MIRROR_HOLO, Types.Grass, Sets.Black_White, 8),</v>
      </c>
    </row>
    <row r="9" spans="1:24" x14ac:dyDescent="0.3">
      <c r="A9">
        <v>9</v>
      </c>
      <c r="B9" t="s">
        <v>1274</v>
      </c>
      <c r="C9" t="s">
        <v>1274</v>
      </c>
      <c r="D9" t="s">
        <v>22</v>
      </c>
      <c r="E9" t="s">
        <v>1493</v>
      </c>
      <c r="F9" t="s">
        <v>1515</v>
      </c>
      <c r="G9" t="str">
        <f t="shared" si="0"/>
        <v>new HoloCard("Petilil", Pokedex.Petilil, HoloRarity.BWXY_REVERSE_MIRROR_HOLO, Types.Grass, Sets.Black_White, 9),</v>
      </c>
    </row>
    <row r="10" spans="1:24" x14ac:dyDescent="0.3">
      <c r="A10">
        <v>10</v>
      </c>
      <c r="B10" t="s">
        <v>1275</v>
      </c>
      <c r="C10" t="s">
        <v>1275</v>
      </c>
      <c r="D10" t="s">
        <v>22</v>
      </c>
      <c r="E10" t="s">
        <v>1493</v>
      </c>
      <c r="F10" t="s">
        <v>1515</v>
      </c>
      <c r="G10" t="str">
        <f t="shared" si="0"/>
        <v>new HoloCard("Lilligant", Pokedex.Lilligant, HoloRarity.BWXY_REVERSE_MIRROR_HOLO, Types.Grass, Sets.Black_White, 10),</v>
      </c>
    </row>
    <row r="11" spans="1:24" x14ac:dyDescent="0.3">
      <c r="A11">
        <v>11</v>
      </c>
      <c r="B11" t="s">
        <v>1276</v>
      </c>
      <c r="C11" t="s">
        <v>1276</v>
      </c>
      <c r="D11" t="s">
        <v>22</v>
      </c>
      <c r="E11" t="s">
        <v>1493</v>
      </c>
      <c r="F11" t="s">
        <v>1515</v>
      </c>
      <c r="G11" t="str">
        <f t="shared" si="0"/>
        <v>new HoloCard("Maractus", Pokedex.Maractus, HoloRarity.BWXY_REVERSE_MIRROR_HOLO, Types.Grass, Sets.Black_White, 11),</v>
      </c>
    </row>
    <row r="12" spans="1:24" x14ac:dyDescent="0.3">
      <c r="A12">
        <v>12</v>
      </c>
      <c r="B12" t="s">
        <v>1276</v>
      </c>
      <c r="C12" t="s">
        <v>1276</v>
      </c>
      <c r="D12" t="s">
        <v>22</v>
      </c>
      <c r="E12" t="s">
        <v>1493</v>
      </c>
      <c r="F12" t="s">
        <v>1515</v>
      </c>
      <c r="G12" t="str">
        <f t="shared" si="0"/>
        <v>new HoloCard("Maractus", Pokedex.Maractus, HoloRarity.BWXY_REVERSE_MIRROR_HOLO, Types.Grass, Sets.Black_White, 12),</v>
      </c>
    </row>
    <row r="13" spans="1:24" x14ac:dyDescent="0.3">
      <c r="A13">
        <v>13</v>
      </c>
      <c r="B13" t="s">
        <v>1277</v>
      </c>
      <c r="C13" t="s">
        <v>1277</v>
      </c>
      <c r="D13" t="s">
        <v>22</v>
      </c>
      <c r="E13" t="s">
        <v>1493</v>
      </c>
      <c r="F13" t="s">
        <v>1515</v>
      </c>
      <c r="G13" t="str">
        <f t="shared" si="0"/>
        <v>new HoloCard("Deerling", Pokedex.Deerling, HoloRarity.BWXY_REVERSE_MIRROR_HOLO, Types.Grass, Sets.Black_White, 13),</v>
      </c>
    </row>
    <row r="14" spans="1:24" x14ac:dyDescent="0.3">
      <c r="A14">
        <v>14</v>
      </c>
      <c r="B14" t="s">
        <v>1278</v>
      </c>
      <c r="C14" t="s">
        <v>1278</v>
      </c>
      <c r="D14" t="s">
        <v>22</v>
      </c>
      <c r="E14" t="s">
        <v>1493</v>
      </c>
      <c r="F14" t="s">
        <v>1515</v>
      </c>
      <c r="G14" t="str">
        <f t="shared" si="0"/>
        <v>new HoloCard("Sawsbuck", Pokedex.Sawsbuck, HoloRarity.BWXY_REVERSE_MIRROR_HOLO, Types.Grass, Sets.Black_White, 14),</v>
      </c>
    </row>
    <row r="15" spans="1:24" x14ac:dyDescent="0.3">
      <c r="A15">
        <v>15</v>
      </c>
      <c r="B15" t="s">
        <v>1279</v>
      </c>
      <c r="C15" t="s">
        <v>1279</v>
      </c>
      <c r="D15" t="s">
        <v>5</v>
      </c>
      <c r="E15" t="s">
        <v>1493</v>
      </c>
      <c r="F15" t="s">
        <v>1515</v>
      </c>
      <c r="G15" t="str">
        <f t="shared" si="0"/>
        <v>new HoloCard("Tepig", Pokedex.Tepig, HoloRarity.BWXY_REVERSE_MIRROR_HOLO, Types.Fire, Sets.Black_White, 15),</v>
      </c>
    </row>
    <row r="16" spans="1:24" x14ac:dyDescent="0.3">
      <c r="A16">
        <v>16</v>
      </c>
      <c r="B16" t="s">
        <v>1279</v>
      </c>
      <c r="C16" t="s">
        <v>1279</v>
      </c>
      <c r="D16" t="s">
        <v>5</v>
      </c>
      <c r="E16" t="s">
        <v>1493</v>
      </c>
      <c r="F16" t="s">
        <v>1515</v>
      </c>
      <c r="G16" t="str">
        <f t="shared" si="0"/>
        <v>new HoloCard("Tepig", Pokedex.Tepig, HoloRarity.BWXY_REVERSE_MIRROR_HOLO, Types.Fire, Sets.Black_White, 16),</v>
      </c>
    </row>
    <row r="17" spans="1:7" x14ac:dyDescent="0.3">
      <c r="A17">
        <v>17</v>
      </c>
      <c r="B17" t="s">
        <v>1280</v>
      </c>
      <c r="C17" t="s">
        <v>1280</v>
      </c>
      <c r="D17" t="s">
        <v>5</v>
      </c>
      <c r="E17" t="s">
        <v>1493</v>
      </c>
      <c r="F17" t="s">
        <v>1515</v>
      </c>
      <c r="G17" t="str">
        <f t="shared" si="0"/>
        <v>new HoloCard("Pignite", Pokedex.Pignite, HoloRarity.BWXY_REVERSE_MIRROR_HOLO, Types.Fire, Sets.Black_White, 17),</v>
      </c>
    </row>
    <row r="18" spans="1:7" x14ac:dyDescent="0.3">
      <c r="A18">
        <v>18</v>
      </c>
      <c r="B18" t="s">
        <v>1280</v>
      </c>
      <c r="C18" t="s">
        <v>1280</v>
      </c>
      <c r="D18" t="s">
        <v>5</v>
      </c>
      <c r="E18" t="s">
        <v>1493</v>
      </c>
      <c r="F18" t="s">
        <v>1515</v>
      </c>
      <c r="G18" t="str">
        <f t="shared" si="0"/>
        <v>new HoloCard("Pignite", Pokedex.Pignite, HoloRarity.BWXY_REVERSE_MIRROR_HOLO, Types.Fire, Sets.Black_White, 18),</v>
      </c>
    </row>
    <row r="19" spans="1:7" x14ac:dyDescent="0.3">
      <c r="A19">
        <v>19</v>
      </c>
      <c r="B19" t="s">
        <v>1281</v>
      </c>
      <c r="C19" t="s">
        <v>1281</v>
      </c>
      <c r="D19" t="s">
        <v>5</v>
      </c>
      <c r="E19" t="s">
        <v>1493</v>
      </c>
      <c r="F19" t="s">
        <v>1515</v>
      </c>
      <c r="G19" t="str">
        <f t="shared" si="0"/>
        <v>new HoloCard("Emboar", Pokedex.Emboar, HoloRarity.BWXY_REVERSE_MIRROR_HOLO, Types.Fire, Sets.Black_White, 19),</v>
      </c>
    </row>
    <row r="20" spans="1:7" x14ac:dyDescent="0.3">
      <c r="A20">
        <v>20</v>
      </c>
      <c r="B20" t="s">
        <v>1281</v>
      </c>
      <c r="C20" t="s">
        <v>1281</v>
      </c>
      <c r="D20" t="s">
        <v>5</v>
      </c>
      <c r="E20" t="s">
        <v>1493</v>
      </c>
      <c r="F20" t="s">
        <v>1515</v>
      </c>
      <c r="G20" t="str">
        <f t="shared" si="0"/>
        <v>new HoloCard("Emboar", Pokedex.Emboar, HoloRarity.BWXY_REVERSE_MIRROR_HOLO, Types.Fire, Sets.Black_White, 20),</v>
      </c>
    </row>
    <row r="21" spans="1:7" x14ac:dyDescent="0.3">
      <c r="A21">
        <v>21</v>
      </c>
      <c r="B21" t="s">
        <v>1282</v>
      </c>
      <c r="C21" t="s">
        <v>1282</v>
      </c>
      <c r="D21" t="s">
        <v>5</v>
      </c>
      <c r="E21" t="s">
        <v>1493</v>
      </c>
      <c r="F21" t="s">
        <v>1515</v>
      </c>
      <c r="G21" t="str">
        <f t="shared" si="0"/>
        <v>new HoloCard("Pansear", Pokedex.Pansear, HoloRarity.BWXY_REVERSE_MIRROR_HOLO, Types.Fire, Sets.Black_White, 21),</v>
      </c>
    </row>
    <row r="22" spans="1:7" x14ac:dyDescent="0.3">
      <c r="A22">
        <v>22</v>
      </c>
      <c r="B22" t="s">
        <v>1283</v>
      </c>
      <c r="C22" t="s">
        <v>1283</v>
      </c>
      <c r="D22" t="s">
        <v>5</v>
      </c>
      <c r="E22" t="s">
        <v>1493</v>
      </c>
      <c r="F22" t="s">
        <v>1515</v>
      </c>
      <c r="G22" t="str">
        <f t="shared" si="0"/>
        <v>new HoloCard("Simisear", Pokedex.Simisear, HoloRarity.BWXY_REVERSE_MIRROR_HOLO, Types.Fire, Sets.Black_White, 22),</v>
      </c>
    </row>
    <row r="23" spans="1:7" x14ac:dyDescent="0.3">
      <c r="A23">
        <v>23</v>
      </c>
      <c r="B23" t="s">
        <v>1284</v>
      </c>
      <c r="C23" t="s">
        <v>1284</v>
      </c>
      <c r="D23" t="s">
        <v>5</v>
      </c>
      <c r="E23" t="s">
        <v>1493</v>
      </c>
      <c r="F23" t="s">
        <v>1515</v>
      </c>
      <c r="G23" t="str">
        <f t="shared" si="0"/>
        <v>new HoloCard("Darumaka", Pokedex.Darumaka, HoloRarity.BWXY_REVERSE_MIRROR_HOLO, Types.Fire, Sets.Black_White, 23),</v>
      </c>
    </row>
    <row r="24" spans="1:7" x14ac:dyDescent="0.3">
      <c r="A24">
        <v>24</v>
      </c>
      <c r="B24" t="s">
        <v>1284</v>
      </c>
      <c r="C24" t="s">
        <v>1284</v>
      </c>
      <c r="D24" t="s">
        <v>5</v>
      </c>
      <c r="E24" t="s">
        <v>1493</v>
      </c>
      <c r="F24" t="s">
        <v>1515</v>
      </c>
      <c r="G24" t="str">
        <f t="shared" si="0"/>
        <v>new HoloCard("Darumaka", Pokedex.Darumaka, HoloRarity.BWXY_REVERSE_MIRROR_HOLO, Types.Fire, Sets.Black_White, 24),</v>
      </c>
    </row>
    <row r="25" spans="1:7" x14ac:dyDescent="0.3">
      <c r="A25">
        <v>25</v>
      </c>
      <c r="B25" t="s">
        <v>1285</v>
      </c>
      <c r="C25" t="s">
        <v>1285</v>
      </c>
      <c r="D25" t="s">
        <v>5</v>
      </c>
      <c r="E25" t="s">
        <v>1493</v>
      </c>
      <c r="F25" t="s">
        <v>1515</v>
      </c>
      <c r="G25" t="str">
        <f t="shared" si="0"/>
        <v>new HoloCard("Darmanitan", Pokedex.Darmanitan, HoloRarity.BWXY_REVERSE_MIRROR_HOLO, Types.Fire, Sets.Black_White, 25),</v>
      </c>
    </row>
    <row r="26" spans="1:7" x14ac:dyDescent="0.3">
      <c r="A26">
        <v>26</v>
      </c>
      <c r="B26" t="s">
        <v>1286</v>
      </c>
      <c r="C26" t="s">
        <v>1286</v>
      </c>
      <c r="D26" t="s">
        <v>5</v>
      </c>
      <c r="E26" t="s">
        <v>1493</v>
      </c>
      <c r="F26" t="s">
        <v>1515</v>
      </c>
      <c r="G26" t="str">
        <f t="shared" si="0"/>
        <v>new HoloCard("Reshiram", Pokedex.Reshiram, HoloRarity.BWXY_REVERSE_MIRROR_HOLO, Types.Fire, Sets.Black_White, 26),</v>
      </c>
    </row>
    <row r="27" spans="1:7" x14ac:dyDescent="0.3">
      <c r="A27">
        <v>27</v>
      </c>
      <c r="B27" t="s">
        <v>1287</v>
      </c>
      <c r="C27" t="s">
        <v>1287</v>
      </c>
      <c r="D27" t="s">
        <v>3</v>
      </c>
      <c r="E27" t="s">
        <v>1493</v>
      </c>
      <c r="F27" t="s">
        <v>1515</v>
      </c>
      <c r="G27" t="str">
        <f t="shared" si="0"/>
        <v>new HoloCard("Oshawott", Pokedex.Oshawott, HoloRarity.BWXY_REVERSE_MIRROR_HOLO, Types.Water, Sets.Black_White, 27),</v>
      </c>
    </row>
    <row r="28" spans="1:7" x14ac:dyDescent="0.3">
      <c r="A28">
        <v>28</v>
      </c>
      <c r="B28" t="s">
        <v>1287</v>
      </c>
      <c r="C28" t="s">
        <v>1287</v>
      </c>
      <c r="D28" t="s">
        <v>3</v>
      </c>
      <c r="E28" t="s">
        <v>1493</v>
      </c>
      <c r="F28" t="s">
        <v>1515</v>
      </c>
      <c r="G28" t="str">
        <f t="shared" si="0"/>
        <v>new HoloCard("Oshawott", Pokedex.Oshawott, HoloRarity.BWXY_REVERSE_MIRROR_HOLO, Types.Water, Sets.Black_White, 28),</v>
      </c>
    </row>
    <row r="29" spans="1:7" x14ac:dyDescent="0.3">
      <c r="A29">
        <v>29</v>
      </c>
      <c r="B29" t="s">
        <v>1288</v>
      </c>
      <c r="C29" t="s">
        <v>1288</v>
      </c>
      <c r="D29" t="s">
        <v>3</v>
      </c>
      <c r="E29" t="s">
        <v>1493</v>
      </c>
      <c r="F29" t="s">
        <v>1515</v>
      </c>
      <c r="G29" t="str">
        <f t="shared" si="0"/>
        <v>new HoloCard("Dewott", Pokedex.Dewott, HoloRarity.BWXY_REVERSE_MIRROR_HOLO, Types.Water, Sets.Black_White, 29),</v>
      </c>
    </row>
    <row r="30" spans="1:7" x14ac:dyDescent="0.3">
      <c r="A30">
        <v>30</v>
      </c>
      <c r="B30" t="s">
        <v>1288</v>
      </c>
      <c r="C30" t="s">
        <v>1288</v>
      </c>
      <c r="D30" t="s">
        <v>3</v>
      </c>
      <c r="E30" t="s">
        <v>1493</v>
      </c>
      <c r="F30" t="s">
        <v>1515</v>
      </c>
      <c r="G30" t="str">
        <f t="shared" si="0"/>
        <v>new HoloCard("Dewott", Pokedex.Dewott, HoloRarity.BWXY_REVERSE_MIRROR_HOLO, Types.Water, Sets.Black_White, 30),</v>
      </c>
    </row>
    <row r="31" spans="1:7" x14ac:dyDescent="0.3">
      <c r="A31">
        <v>31</v>
      </c>
      <c r="B31" t="s">
        <v>1289</v>
      </c>
      <c r="C31" t="s">
        <v>1289</v>
      </c>
      <c r="D31" t="s">
        <v>3</v>
      </c>
      <c r="E31" t="s">
        <v>1493</v>
      </c>
      <c r="F31" t="s">
        <v>1515</v>
      </c>
      <c r="G31" t="str">
        <f t="shared" si="0"/>
        <v>new HoloCard("Samurott", Pokedex.Samurott, HoloRarity.BWXY_REVERSE_MIRROR_HOLO, Types.Water, Sets.Black_White, 31),</v>
      </c>
    </row>
    <row r="32" spans="1:7" x14ac:dyDescent="0.3">
      <c r="A32">
        <v>32</v>
      </c>
      <c r="B32" t="s">
        <v>1289</v>
      </c>
      <c r="C32" t="s">
        <v>1289</v>
      </c>
      <c r="D32" t="s">
        <v>3</v>
      </c>
      <c r="E32" t="s">
        <v>1493</v>
      </c>
      <c r="F32" t="s">
        <v>1515</v>
      </c>
      <c r="G32" t="str">
        <f t="shared" si="0"/>
        <v>new HoloCard("Samurott", Pokedex.Samurott, HoloRarity.BWXY_REVERSE_MIRROR_HOLO, Types.Water, Sets.Black_White, 32),</v>
      </c>
    </row>
    <row r="33" spans="1:7" x14ac:dyDescent="0.3">
      <c r="A33">
        <v>33</v>
      </c>
      <c r="B33" t="s">
        <v>1290</v>
      </c>
      <c r="C33" t="s">
        <v>1290</v>
      </c>
      <c r="D33" t="s">
        <v>3</v>
      </c>
      <c r="E33" t="s">
        <v>1493</v>
      </c>
      <c r="F33" t="s">
        <v>1515</v>
      </c>
      <c r="G33" t="str">
        <f t="shared" si="0"/>
        <v>new HoloCard("Panpour", Pokedex.Panpour, HoloRarity.BWXY_REVERSE_MIRROR_HOLO, Types.Water, Sets.Black_White, 33),</v>
      </c>
    </row>
    <row r="34" spans="1:7" x14ac:dyDescent="0.3">
      <c r="A34">
        <v>34</v>
      </c>
      <c r="B34" t="s">
        <v>1291</v>
      </c>
      <c r="C34" t="s">
        <v>1291</v>
      </c>
      <c r="D34" t="s">
        <v>3</v>
      </c>
      <c r="E34" t="s">
        <v>1493</v>
      </c>
      <c r="F34" t="s">
        <v>1515</v>
      </c>
      <c r="G34" t="str">
        <f t="shared" si="0"/>
        <v>new HoloCard("Simipour", Pokedex.Simipour, HoloRarity.BWXY_REVERSE_MIRROR_HOLO, Types.Water, Sets.Black_White, 34),</v>
      </c>
    </row>
    <row r="35" spans="1:7" x14ac:dyDescent="0.3">
      <c r="A35">
        <v>35</v>
      </c>
      <c r="B35" t="s">
        <v>1292</v>
      </c>
      <c r="C35" t="s">
        <v>1292</v>
      </c>
      <c r="D35" t="s">
        <v>3</v>
      </c>
      <c r="E35" t="s">
        <v>1493</v>
      </c>
      <c r="F35" t="s">
        <v>1515</v>
      </c>
      <c r="G35" t="str">
        <f t="shared" si="0"/>
        <v>new HoloCard("Basculin", Pokedex.Basculin, HoloRarity.BWXY_REVERSE_MIRROR_HOLO, Types.Water, Sets.Black_White, 35),</v>
      </c>
    </row>
    <row r="36" spans="1:7" x14ac:dyDescent="0.3">
      <c r="A36">
        <v>36</v>
      </c>
      <c r="B36" t="s">
        <v>1293</v>
      </c>
      <c r="C36" t="s">
        <v>1293</v>
      </c>
      <c r="D36" t="s">
        <v>3</v>
      </c>
      <c r="E36" t="s">
        <v>1493</v>
      </c>
      <c r="F36" t="s">
        <v>1515</v>
      </c>
      <c r="G36" t="str">
        <f t="shared" si="0"/>
        <v>new HoloCard("Ducklett", Pokedex.Ducklett, HoloRarity.BWXY_REVERSE_MIRROR_HOLO, Types.Water, Sets.Black_White, 36),</v>
      </c>
    </row>
    <row r="37" spans="1:7" x14ac:dyDescent="0.3">
      <c r="A37">
        <v>37</v>
      </c>
      <c r="B37" t="s">
        <v>1294</v>
      </c>
      <c r="C37" t="s">
        <v>1294</v>
      </c>
      <c r="D37" t="s">
        <v>3</v>
      </c>
      <c r="E37" t="s">
        <v>1493</v>
      </c>
      <c r="F37" t="s">
        <v>1515</v>
      </c>
      <c r="G37" t="str">
        <f t="shared" si="0"/>
        <v>new HoloCard("Swanna", Pokedex.Swanna, HoloRarity.BWXY_REVERSE_MIRROR_HOLO, Types.Water, Sets.Black_White, 37),</v>
      </c>
    </row>
    <row r="38" spans="1:7" x14ac:dyDescent="0.3">
      <c r="A38">
        <v>38</v>
      </c>
      <c r="B38" t="s">
        <v>1295</v>
      </c>
      <c r="C38" t="s">
        <v>1295</v>
      </c>
      <c r="D38" t="s">
        <v>3</v>
      </c>
      <c r="E38" t="s">
        <v>1493</v>
      </c>
      <c r="F38" t="s">
        <v>1515</v>
      </c>
      <c r="G38" t="str">
        <f t="shared" si="0"/>
        <v>new HoloCard("Alomomola", Pokedex.Alomomola, HoloRarity.BWXY_REVERSE_MIRROR_HOLO, Types.Water, Sets.Black_White, 38),</v>
      </c>
    </row>
    <row r="39" spans="1:7" x14ac:dyDescent="0.3">
      <c r="A39">
        <v>39</v>
      </c>
      <c r="B39" t="s">
        <v>1295</v>
      </c>
      <c r="C39" t="s">
        <v>1295</v>
      </c>
      <c r="D39" t="s">
        <v>3</v>
      </c>
      <c r="E39" t="s">
        <v>1493</v>
      </c>
      <c r="F39" t="s">
        <v>1515</v>
      </c>
      <c r="G39" t="str">
        <f t="shared" si="0"/>
        <v>new HoloCard("Alomomola", Pokedex.Alomomola, HoloRarity.BWXY_REVERSE_MIRROR_HOLO, Types.Water, Sets.Black_White, 39),</v>
      </c>
    </row>
    <row r="40" spans="1:7" x14ac:dyDescent="0.3">
      <c r="A40">
        <v>40</v>
      </c>
      <c r="B40" t="s">
        <v>1296</v>
      </c>
      <c r="C40" t="s">
        <v>1296</v>
      </c>
      <c r="D40" t="s">
        <v>11</v>
      </c>
      <c r="E40" t="s">
        <v>1493</v>
      </c>
      <c r="F40" t="s">
        <v>1515</v>
      </c>
      <c r="G40" t="str">
        <f t="shared" si="0"/>
        <v>new HoloCard("Blitzle", Pokedex.Blitzle, HoloRarity.BWXY_REVERSE_MIRROR_HOLO, Types.Lightning, Sets.Black_White, 40),</v>
      </c>
    </row>
    <row r="41" spans="1:7" x14ac:dyDescent="0.3">
      <c r="A41">
        <v>41</v>
      </c>
      <c r="B41" t="s">
        <v>1296</v>
      </c>
      <c r="C41" t="s">
        <v>1296</v>
      </c>
      <c r="D41" t="s">
        <v>11</v>
      </c>
      <c r="E41" t="s">
        <v>1493</v>
      </c>
      <c r="F41" t="s">
        <v>1515</v>
      </c>
      <c r="G41" t="str">
        <f t="shared" si="0"/>
        <v>new HoloCard("Blitzle", Pokedex.Blitzle, HoloRarity.BWXY_REVERSE_MIRROR_HOLO, Types.Lightning, Sets.Black_White, 41),</v>
      </c>
    </row>
    <row r="42" spans="1:7" x14ac:dyDescent="0.3">
      <c r="A42">
        <v>42</v>
      </c>
      <c r="B42" t="s">
        <v>1297</v>
      </c>
      <c r="C42" t="s">
        <v>1297</v>
      </c>
      <c r="D42" t="s">
        <v>11</v>
      </c>
      <c r="E42" t="s">
        <v>1493</v>
      </c>
      <c r="F42" t="s">
        <v>1515</v>
      </c>
      <c r="G42" t="str">
        <f t="shared" si="0"/>
        <v>new HoloCard("Zebstrika", Pokedex.Zebstrika, HoloRarity.BWXY_REVERSE_MIRROR_HOLO, Types.Lightning, Sets.Black_White, 42),</v>
      </c>
    </row>
    <row r="43" spans="1:7" x14ac:dyDescent="0.3">
      <c r="A43">
        <v>43</v>
      </c>
      <c r="B43" t="s">
        <v>1297</v>
      </c>
      <c r="C43" t="s">
        <v>1297</v>
      </c>
      <c r="D43" t="s">
        <v>11</v>
      </c>
      <c r="E43" t="s">
        <v>1493</v>
      </c>
      <c r="F43" t="s">
        <v>1515</v>
      </c>
      <c r="G43" t="str">
        <f t="shared" si="0"/>
        <v>new HoloCard("Zebstrika", Pokedex.Zebstrika, HoloRarity.BWXY_REVERSE_MIRROR_HOLO, Types.Lightning, Sets.Black_White, 43),</v>
      </c>
    </row>
    <row r="44" spans="1:7" x14ac:dyDescent="0.3">
      <c r="A44">
        <v>44</v>
      </c>
      <c r="B44" t="s">
        <v>1298</v>
      </c>
      <c r="C44" t="s">
        <v>1298</v>
      </c>
      <c r="D44" t="s">
        <v>11</v>
      </c>
      <c r="E44" t="s">
        <v>1493</v>
      </c>
      <c r="F44" t="s">
        <v>1515</v>
      </c>
      <c r="G44" t="str">
        <f t="shared" si="0"/>
        <v>new HoloCard("Joltik", Pokedex.Joltik, HoloRarity.BWXY_REVERSE_MIRROR_HOLO, Types.Lightning, Sets.Black_White, 44),</v>
      </c>
    </row>
    <row r="45" spans="1:7" x14ac:dyDescent="0.3">
      <c r="A45">
        <v>45</v>
      </c>
      <c r="B45" t="s">
        <v>1298</v>
      </c>
      <c r="C45" t="s">
        <v>1298</v>
      </c>
      <c r="D45" t="s">
        <v>11</v>
      </c>
      <c r="E45" t="s">
        <v>1493</v>
      </c>
      <c r="F45" t="s">
        <v>1515</v>
      </c>
      <c r="G45" t="str">
        <f t="shared" si="0"/>
        <v>new HoloCard("Joltik", Pokedex.Joltik, HoloRarity.BWXY_REVERSE_MIRROR_HOLO, Types.Lightning, Sets.Black_White, 45),</v>
      </c>
    </row>
    <row r="46" spans="1:7" x14ac:dyDescent="0.3">
      <c r="A46">
        <v>46</v>
      </c>
      <c r="B46" t="s">
        <v>1299</v>
      </c>
      <c r="C46" t="s">
        <v>1299</v>
      </c>
      <c r="D46" t="s">
        <v>11</v>
      </c>
      <c r="E46" t="s">
        <v>1493</v>
      </c>
      <c r="F46" t="s">
        <v>1515</v>
      </c>
      <c r="G46" t="str">
        <f t="shared" si="0"/>
        <v>new HoloCard("Galvantula", Pokedex.Galvantula, HoloRarity.BWXY_REVERSE_MIRROR_HOLO, Types.Lightning, Sets.Black_White, 46),</v>
      </c>
    </row>
    <row r="47" spans="1:7" x14ac:dyDescent="0.3">
      <c r="A47">
        <v>47</v>
      </c>
      <c r="B47" t="s">
        <v>1300</v>
      </c>
      <c r="C47" t="s">
        <v>1300</v>
      </c>
      <c r="D47" t="s">
        <v>11</v>
      </c>
      <c r="E47" t="s">
        <v>1493</v>
      </c>
      <c r="F47" t="s">
        <v>1515</v>
      </c>
      <c r="G47" t="str">
        <f t="shared" si="0"/>
        <v>new HoloCard("Zekrom", Pokedex.Zekrom, HoloRarity.BWXY_REVERSE_MIRROR_HOLO, Types.Lightning, Sets.Black_White, 47),</v>
      </c>
    </row>
    <row r="48" spans="1:7" x14ac:dyDescent="0.3">
      <c r="A48">
        <v>48</v>
      </c>
      <c r="B48" t="s">
        <v>1301</v>
      </c>
      <c r="C48" t="s">
        <v>1301</v>
      </c>
      <c r="D48" t="s">
        <v>1</v>
      </c>
      <c r="E48" t="s">
        <v>1493</v>
      </c>
      <c r="F48" t="s">
        <v>1515</v>
      </c>
      <c r="G48" t="str">
        <f t="shared" si="0"/>
        <v>new HoloCard("Munna", Pokedex.Munna, HoloRarity.BWXY_REVERSE_MIRROR_HOLO, Types.Psychic, Sets.Black_White, 48),</v>
      </c>
    </row>
    <row r="49" spans="1:7" x14ac:dyDescent="0.3">
      <c r="A49">
        <v>49</v>
      </c>
      <c r="B49" t="s">
        <v>1302</v>
      </c>
      <c r="C49" t="s">
        <v>1302</v>
      </c>
      <c r="D49" t="s">
        <v>1</v>
      </c>
      <c r="E49" t="s">
        <v>1493</v>
      </c>
      <c r="F49" t="s">
        <v>1515</v>
      </c>
      <c r="G49" t="str">
        <f t="shared" si="0"/>
        <v>new HoloCard("Musharna", Pokedex.Musharna, HoloRarity.BWXY_REVERSE_MIRROR_HOLO, Types.Psychic, Sets.Black_White, 49),</v>
      </c>
    </row>
    <row r="50" spans="1:7" x14ac:dyDescent="0.3">
      <c r="A50">
        <v>50</v>
      </c>
      <c r="B50" t="s">
        <v>1303</v>
      </c>
      <c r="C50" t="s">
        <v>1303</v>
      </c>
      <c r="D50" t="s">
        <v>1</v>
      </c>
      <c r="E50" t="s">
        <v>1493</v>
      </c>
      <c r="F50" t="s">
        <v>1515</v>
      </c>
      <c r="G50" t="str">
        <f t="shared" si="0"/>
        <v>new HoloCard("Woobat", Pokedex.Woobat, HoloRarity.BWXY_REVERSE_MIRROR_HOLO, Types.Psychic, Sets.Black_White, 50),</v>
      </c>
    </row>
    <row r="51" spans="1:7" x14ac:dyDescent="0.3">
      <c r="A51">
        <v>51</v>
      </c>
      <c r="B51" t="s">
        <v>1304</v>
      </c>
      <c r="C51" t="s">
        <v>1304</v>
      </c>
      <c r="D51" t="s">
        <v>1</v>
      </c>
      <c r="E51" t="s">
        <v>1493</v>
      </c>
      <c r="F51" t="s">
        <v>1515</v>
      </c>
      <c r="G51" t="str">
        <f t="shared" si="0"/>
        <v>new HoloCard("Swoobat", Pokedex.Swoobat, HoloRarity.BWXY_REVERSE_MIRROR_HOLO, Types.Psychic, Sets.Black_White, 51),</v>
      </c>
    </row>
    <row r="52" spans="1:7" x14ac:dyDescent="0.3">
      <c r="A52">
        <v>52</v>
      </c>
      <c r="B52" t="s">
        <v>1305</v>
      </c>
      <c r="C52" t="s">
        <v>1305</v>
      </c>
      <c r="D52" t="s">
        <v>1</v>
      </c>
      <c r="E52" t="s">
        <v>1493</v>
      </c>
      <c r="F52" t="s">
        <v>1515</v>
      </c>
      <c r="G52" t="str">
        <f t="shared" si="0"/>
        <v>new HoloCard("Venipede", Pokedex.Venipede, HoloRarity.BWXY_REVERSE_MIRROR_HOLO, Types.Psychic, Sets.Black_White, 52),</v>
      </c>
    </row>
    <row r="53" spans="1:7" x14ac:dyDescent="0.3">
      <c r="A53">
        <v>53</v>
      </c>
      <c r="B53" t="s">
        <v>1306</v>
      </c>
      <c r="C53" t="s">
        <v>1306</v>
      </c>
      <c r="D53" t="s">
        <v>1</v>
      </c>
      <c r="E53" t="s">
        <v>1493</v>
      </c>
      <c r="F53" t="s">
        <v>1515</v>
      </c>
      <c r="G53" t="str">
        <f t="shared" si="0"/>
        <v>new HoloCard("Whirlipede", Pokedex.Whirlipede, HoloRarity.BWXY_REVERSE_MIRROR_HOLO, Types.Psychic, Sets.Black_White, 53),</v>
      </c>
    </row>
    <row r="54" spans="1:7" x14ac:dyDescent="0.3">
      <c r="A54">
        <v>54</v>
      </c>
      <c r="B54" t="s">
        <v>1307</v>
      </c>
      <c r="C54" t="s">
        <v>1307</v>
      </c>
      <c r="D54" t="s">
        <v>1</v>
      </c>
      <c r="E54" t="s">
        <v>1493</v>
      </c>
      <c r="F54" t="s">
        <v>1515</v>
      </c>
      <c r="G54" t="str">
        <f t="shared" si="0"/>
        <v>new HoloCard("Scolipede", Pokedex.Scolipede, HoloRarity.BWXY_REVERSE_MIRROR_HOLO, Types.Psychic, Sets.Black_White, 54),</v>
      </c>
    </row>
    <row r="55" spans="1:7" x14ac:dyDescent="0.3">
      <c r="A55">
        <v>55</v>
      </c>
      <c r="B55" t="s">
        <v>1308</v>
      </c>
      <c r="C55" t="s">
        <v>1308</v>
      </c>
      <c r="D55" t="s">
        <v>1</v>
      </c>
      <c r="E55" t="s">
        <v>1493</v>
      </c>
      <c r="F55" t="s">
        <v>1515</v>
      </c>
      <c r="G55" t="str">
        <f t="shared" si="0"/>
        <v>new HoloCard("Solosis", Pokedex.Solosis, HoloRarity.BWXY_REVERSE_MIRROR_HOLO, Types.Psychic, Sets.Black_White, 55),</v>
      </c>
    </row>
    <row r="56" spans="1:7" x14ac:dyDescent="0.3">
      <c r="A56">
        <v>56</v>
      </c>
      <c r="B56" t="s">
        <v>1309</v>
      </c>
      <c r="C56" t="s">
        <v>1309</v>
      </c>
      <c r="D56" t="s">
        <v>1</v>
      </c>
      <c r="E56" t="s">
        <v>1493</v>
      </c>
      <c r="F56" t="s">
        <v>1515</v>
      </c>
      <c r="G56" t="str">
        <f t="shared" si="0"/>
        <v>new HoloCard("Duosion", Pokedex.Duosion, HoloRarity.BWXY_REVERSE_MIRROR_HOLO, Types.Psychic, Sets.Black_White, 56),</v>
      </c>
    </row>
    <row r="57" spans="1:7" x14ac:dyDescent="0.3">
      <c r="A57">
        <v>57</v>
      </c>
      <c r="B57" t="s">
        <v>1310</v>
      </c>
      <c r="C57" t="s">
        <v>1310</v>
      </c>
      <c r="D57" t="s">
        <v>1</v>
      </c>
      <c r="E57" t="s">
        <v>1493</v>
      </c>
      <c r="F57" t="s">
        <v>1515</v>
      </c>
      <c r="G57" t="str">
        <f t="shared" si="0"/>
        <v>new HoloCard("Reuniclus", Pokedex.Reuniclus, HoloRarity.BWXY_REVERSE_MIRROR_HOLO, Types.Psychic, Sets.Black_White, 57),</v>
      </c>
    </row>
    <row r="58" spans="1:7" x14ac:dyDescent="0.3">
      <c r="A58">
        <v>58</v>
      </c>
      <c r="B58" t="s">
        <v>1311</v>
      </c>
      <c r="C58" t="s">
        <v>1311</v>
      </c>
      <c r="D58" t="s">
        <v>18</v>
      </c>
      <c r="E58" t="s">
        <v>1493</v>
      </c>
      <c r="F58" t="s">
        <v>1515</v>
      </c>
      <c r="G58" t="str">
        <f t="shared" si="0"/>
        <v>new HoloCard("Timburr", Pokedex.Timburr, HoloRarity.BWXY_REVERSE_MIRROR_HOLO, Types.Fighting, Sets.Black_White, 58),</v>
      </c>
    </row>
    <row r="59" spans="1:7" x14ac:dyDescent="0.3">
      <c r="A59">
        <v>59</v>
      </c>
      <c r="B59" t="s">
        <v>1311</v>
      </c>
      <c r="C59" t="s">
        <v>1311</v>
      </c>
      <c r="D59" t="s">
        <v>18</v>
      </c>
      <c r="E59" t="s">
        <v>1493</v>
      </c>
      <c r="F59" t="s">
        <v>1515</v>
      </c>
      <c r="G59" t="str">
        <f t="shared" si="0"/>
        <v>new HoloCard("Timburr", Pokedex.Timburr, HoloRarity.BWXY_REVERSE_MIRROR_HOLO, Types.Fighting, Sets.Black_White, 59),</v>
      </c>
    </row>
    <row r="60" spans="1:7" x14ac:dyDescent="0.3">
      <c r="A60">
        <v>60</v>
      </c>
      <c r="B60" t="s">
        <v>1312</v>
      </c>
      <c r="C60" t="s">
        <v>1312</v>
      </c>
      <c r="D60" t="s">
        <v>18</v>
      </c>
      <c r="E60" t="s">
        <v>1493</v>
      </c>
      <c r="F60" t="s">
        <v>1515</v>
      </c>
      <c r="G60" t="str">
        <f t="shared" si="0"/>
        <v>new HoloCard("Gurdurr", Pokedex.Gurdurr, HoloRarity.BWXY_REVERSE_MIRROR_HOLO, Types.Fighting, Sets.Black_White, 60),</v>
      </c>
    </row>
    <row r="61" spans="1:7" x14ac:dyDescent="0.3">
      <c r="A61">
        <v>61</v>
      </c>
      <c r="B61" t="s">
        <v>1313</v>
      </c>
      <c r="C61" t="s">
        <v>1313</v>
      </c>
      <c r="D61" t="s">
        <v>18</v>
      </c>
      <c r="E61" t="s">
        <v>1493</v>
      </c>
      <c r="F61" t="s">
        <v>1515</v>
      </c>
      <c r="G61" t="str">
        <f t="shared" si="0"/>
        <v>new HoloCard("Throh", Pokedex.Throh, HoloRarity.BWXY_REVERSE_MIRROR_HOLO, Types.Fighting, Sets.Black_White, 61),</v>
      </c>
    </row>
    <row r="62" spans="1:7" x14ac:dyDescent="0.3">
      <c r="A62">
        <v>62</v>
      </c>
      <c r="B62" t="s">
        <v>1314</v>
      </c>
      <c r="C62" t="s">
        <v>1314</v>
      </c>
      <c r="D62" t="s">
        <v>18</v>
      </c>
      <c r="E62" t="s">
        <v>1493</v>
      </c>
      <c r="F62" t="s">
        <v>1515</v>
      </c>
      <c r="G62" t="str">
        <f t="shared" si="0"/>
        <v>new HoloCard("Sawk", Pokedex.Sawk, HoloRarity.BWXY_REVERSE_MIRROR_HOLO, Types.Fighting, Sets.Black_White, 62),</v>
      </c>
    </row>
    <row r="63" spans="1:7" x14ac:dyDescent="0.3">
      <c r="A63">
        <v>63</v>
      </c>
      <c r="B63" t="s">
        <v>1315</v>
      </c>
      <c r="C63" t="s">
        <v>1315</v>
      </c>
      <c r="D63" t="s">
        <v>18</v>
      </c>
      <c r="E63" t="s">
        <v>1493</v>
      </c>
      <c r="F63" t="s">
        <v>1515</v>
      </c>
      <c r="G63" t="str">
        <f t="shared" si="0"/>
        <v>new HoloCard("Sandile", Pokedex.Sandile, HoloRarity.BWXY_REVERSE_MIRROR_HOLO, Types.Fighting, Sets.Black_White, 63),</v>
      </c>
    </row>
    <row r="64" spans="1:7" x14ac:dyDescent="0.3">
      <c r="A64">
        <v>64</v>
      </c>
      <c r="B64" t="s">
        <v>1316</v>
      </c>
      <c r="C64" t="s">
        <v>1316</v>
      </c>
      <c r="D64" t="s">
        <v>18</v>
      </c>
      <c r="E64" t="s">
        <v>1493</v>
      </c>
      <c r="F64" t="s">
        <v>1515</v>
      </c>
      <c r="G64" t="str">
        <f t="shared" si="0"/>
        <v>new HoloCard("Krokorok", Pokedex.Krokorok, HoloRarity.BWXY_REVERSE_MIRROR_HOLO, Types.Fighting, Sets.Black_White, 64),</v>
      </c>
    </row>
    <row r="65" spans="1:7" x14ac:dyDescent="0.3">
      <c r="A65">
        <v>65</v>
      </c>
      <c r="B65" t="s">
        <v>1317</v>
      </c>
      <c r="C65" t="s">
        <v>1317</v>
      </c>
      <c r="D65" t="s">
        <v>18</v>
      </c>
      <c r="E65" t="s">
        <v>1493</v>
      </c>
      <c r="F65" t="s">
        <v>1515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HoloCard("Krookodile", Pokedex.Krookodile, HoloRarity.BWXY_REVERSE_MIRROR_HOLO, Types.Fighting, Sets.Black_White, 65),</v>
      </c>
    </row>
    <row r="66" spans="1:7" x14ac:dyDescent="0.3">
      <c r="A66">
        <v>66</v>
      </c>
      <c r="B66" t="s">
        <v>1318</v>
      </c>
      <c r="C66" t="s">
        <v>1318</v>
      </c>
      <c r="D66" t="s">
        <v>146</v>
      </c>
      <c r="E66" t="s">
        <v>1493</v>
      </c>
      <c r="F66" t="s">
        <v>1515</v>
      </c>
      <c r="G66" t="str">
        <f t="shared" si="1"/>
        <v>new HoloCard("Purrloin", Pokedex.Purrloin, HoloRarity.BWXY_REVERSE_MIRROR_HOLO, Types.Darkness, Sets.Black_White, 66),</v>
      </c>
    </row>
    <row r="67" spans="1:7" x14ac:dyDescent="0.3">
      <c r="A67">
        <v>67</v>
      </c>
      <c r="B67" t="s">
        <v>1319</v>
      </c>
      <c r="C67" t="s">
        <v>1319</v>
      </c>
      <c r="D67" t="s">
        <v>146</v>
      </c>
      <c r="E67" t="s">
        <v>1493</v>
      </c>
      <c r="F67" t="s">
        <v>1515</v>
      </c>
      <c r="G67" t="str">
        <f t="shared" si="1"/>
        <v>new HoloCard("Liepard", Pokedex.Liepard, HoloRarity.BWXY_REVERSE_MIRROR_HOLO, Types.Darkness, Sets.Black_White, 67),</v>
      </c>
    </row>
    <row r="68" spans="1:7" x14ac:dyDescent="0.3">
      <c r="A68">
        <v>68</v>
      </c>
      <c r="B68" t="s">
        <v>1320</v>
      </c>
      <c r="C68" t="s">
        <v>1320</v>
      </c>
      <c r="D68" t="s">
        <v>146</v>
      </c>
      <c r="E68" t="s">
        <v>1493</v>
      </c>
      <c r="F68" t="s">
        <v>1515</v>
      </c>
      <c r="G68" t="str">
        <f t="shared" si="1"/>
        <v>new HoloCard("Scraggy", Pokedex.Scraggy, HoloRarity.BWXY_REVERSE_MIRROR_HOLO, Types.Darkness, Sets.Black_White, 68),</v>
      </c>
    </row>
    <row r="69" spans="1:7" x14ac:dyDescent="0.3">
      <c r="A69">
        <v>69</v>
      </c>
      <c r="B69" t="s">
        <v>1321</v>
      </c>
      <c r="C69" t="s">
        <v>1321</v>
      </c>
      <c r="D69" t="s">
        <v>146</v>
      </c>
      <c r="E69" t="s">
        <v>1493</v>
      </c>
      <c r="F69" t="s">
        <v>1515</v>
      </c>
      <c r="G69" t="str">
        <f t="shared" si="1"/>
        <v>new HoloCard("Scrafty", Pokedex.Scrafty, HoloRarity.BWXY_REVERSE_MIRROR_HOLO, Types.Darkness, Sets.Black_White, 69),</v>
      </c>
    </row>
    <row r="70" spans="1:7" x14ac:dyDescent="0.3">
      <c r="A70">
        <v>70</v>
      </c>
      <c r="B70" t="s">
        <v>1322</v>
      </c>
      <c r="C70" t="s">
        <v>1322</v>
      </c>
      <c r="D70" t="s">
        <v>146</v>
      </c>
      <c r="E70" t="s">
        <v>1493</v>
      </c>
      <c r="F70" t="s">
        <v>1515</v>
      </c>
      <c r="G70" t="str">
        <f t="shared" si="1"/>
        <v>new HoloCard("Zorua", Pokedex.Zorua, HoloRarity.BWXY_REVERSE_MIRROR_HOLO, Types.Darkness, Sets.Black_White, 70),</v>
      </c>
    </row>
    <row r="71" spans="1:7" x14ac:dyDescent="0.3">
      <c r="A71">
        <v>71</v>
      </c>
      <c r="B71" t="s">
        <v>1323</v>
      </c>
      <c r="C71" t="s">
        <v>1323</v>
      </c>
      <c r="D71" t="s">
        <v>146</v>
      </c>
      <c r="E71" t="s">
        <v>1493</v>
      </c>
      <c r="F71" t="s">
        <v>1515</v>
      </c>
      <c r="G71" t="str">
        <f t="shared" si="1"/>
        <v>new HoloCard("Zoroark", Pokedex.Zoroark, HoloRarity.BWXY_REVERSE_MIRROR_HOLO, Types.Darkness, Sets.Black_White, 71),</v>
      </c>
    </row>
    <row r="72" spans="1:7" x14ac:dyDescent="0.3">
      <c r="A72">
        <v>72</v>
      </c>
      <c r="B72" t="s">
        <v>1324</v>
      </c>
      <c r="C72" t="s">
        <v>1324</v>
      </c>
      <c r="D72" t="s">
        <v>146</v>
      </c>
      <c r="E72" t="s">
        <v>1493</v>
      </c>
      <c r="F72" t="s">
        <v>1515</v>
      </c>
      <c r="G72" t="str">
        <f t="shared" si="1"/>
        <v>new HoloCard("Vullaby", Pokedex.Vullaby, HoloRarity.BWXY_REVERSE_MIRROR_HOLO, Types.Darkness, Sets.Black_White, 72),</v>
      </c>
    </row>
    <row r="73" spans="1:7" x14ac:dyDescent="0.3">
      <c r="A73">
        <v>73</v>
      </c>
      <c r="B73" t="s">
        <v>1325</v>
      </c>
      <c r="C73" t="s">
        <v>1325</v>
      </c>
      <c r="D73" t="s">
        <v>146</v>
      </c>
      <c r="E73" t="s">
        <v>1493</v>
      </c>
      <c r="F73" t="s">
        <v>1515</v>
      </c>
      <c r="G73" t="str">
        <f t="shared" si="1"/>
        <v>new HoloCard("Mandibuzz", Pokedex.Mandibuzz, HoloRarity.BWXY_REVERSE_MIRROR_HOLO, Types.Darkness, Sets.Black_White, 73),</v>
      </c>
    </row>
    <row r="74" spans="1:7" x14ac:dyDescent="0.3">
      <c r="A74">
        <v>74</v>
      </c>
      <c r="B74" t="s">
        <v>1326</v>
      </c>
      <c r="C74" t="s">
        <v>1326</v>
      </c>
      <c r="D74" t="s">
        <v>143</v>
      </c>
      <c r="E74" t="s">
        <v>1493</v>
      </c>
      <c r="F74" t="s">
        <v>1515</v>
      </c>
      <c r="G74" t="str">
        <f t="shared" si="1"/>
        <v>new HoloCard("Klink", Pokedex.Klink, HoloRarity.BWXY_REVERSE_MIRROR_HOLO, Types.Metal, Sets.Black_White, 74),</v>
      </c>
    </row>
    <row r="75" spans="1:7" x14ac:dyDescent="0.3">
      <c r="A75">
        <v>75</v>
      </c>
      <c r="B75" t="s">
        <v>1327</v>
      </c>
      <c r="C75" t="s">
        <v>1327</v>
      </c>
      <c r="D75" t="s">
        <v>143</v>
      </c>
      <c r="E75" t="s">
        <v>1493</v>
      </c>
      <c r="F75" t="s">
        <v>1515</v>
      </c>
      <c r="G75" t="str">
        <f t="shared" si="1"/>
        <v>new HoloCard("Klang", Pokedex.Klang, HoloRarity.BWXY_REVERSE_MIRROR_HOLO, Types.Metal, Sets.Black_White, 75),</v>
      </c>
    </row>
    <row r="76" spans="1:7" x14ac:dyDescent="0.3">
      <c r="A76">
        <v>76</v>
      </c>
      <c r="B76" t="s">
        <v>1328</v>
      </c>
      <c r="C76" t="s">
        <v>1328</v>
      </c>
      <c r="D76" t="s">
        <v>143</v>
      </c>
      <c r="E76" t="s">
        <v>1493</v>
      </c>
      <c r="F76" t="s">
        <v>1515</v>
      </c>
      <c r="G76" t="str">
        <f t="shared" si="1"/>
        <v>new HoloCard("Klinklang", Pokedex.Klinklang, HoloRarity.BWXY_REVERSE_MIRROR_HOLO, Types.Metal, Sets.Black_White, 76),</v>
      </c>
    </row>
    <row r="77" spans="1:7" x14ac:dyDescent="0.3">
      <c r="A77">
        <v>77</v>
      </c>
      <c r="B77" t="s">
        <v>1329</v>
      </c>
      <c r="C77" t="s">
        <v>1329</v>
      </c>
      <c r="D77" t="s">
        <v>8</v>
      </c>
      <c r="E77" t="s">
        <v>1493</v>
      </c>
      <c r="F77" t="s">
        <v>1515</v>
      </c>
      <c r="G77" t="str">
        <f t="shared" si="1"/>
        <v>new HoloCard("Patrat", Pokedex.Patrat, HoloRarity.BWXY_REVERSE_MIRROR_HOLO, Types.Colorless, Sets.Black_White, 77),</v>
      </c>
    </row>
    <row r="78" spans="1:7" x14ac:dyDescent="0.3">
      <c r="A78">
        <v>78</v>
      </c>
      <c r="B78" t="s">
        <v>1329</v>
      </c>
      <c r="C78" t="s">
        <v>1329</v>
      </c>
      <c r="D78" t="s">
        <v>8</v>
      </c>
      <c r="E78" t="s">
        <v>1493</v>
      </c>
      <c r="F78" t="s">
        <v>1515</v>
      </c>
      <c r="G78" t="str">
        <f t="shared" si="1"/>
        <v>new HoloCard("Patrat", Pokedex.Patrat, HoloRarity.BWXY_REVERSE_MIRROR_HOLO, Types.Colorless, Sets.Black_White, 78),</v>
      </c>
    </row>
    <row r="79" spans="1:7" x14ac:dyDescent="0.3">
      <c r="A79">
        <v>79</v>
      </c>
      <c r="B79" t="s">
        <v>1330</v>
      </c>
      <c r="C79" t="s">
        <v>1330</v>
      </c>
      <c r="D79" t="s">
        <v>8</v>
      </c>
      <c r="E79" t="s">
        <v>1493</v>
      </c>
      <c r="F79" t="s">
        <v>1515</v>
      </c>
      <c r="G79" t="str">
        <f t="shared" si="1"/>
        <v>new HoloCard("Watchog", Pokedex.Watchog, HoloRarity.BWXY_REVERSE_MIRROR_HOLO, Types.Colorless, Sets.Black_White, 79),</v>
      </c>
    </row>
    <row r="80" spans="1:7" x14ac:dyDescent="0.3">
      <c r="A80">
        <v>80</v>
      </c>
      <c r="B80" t="s">
        <v>1331</v>
      </c>
      <c r="C80" t="s">
        <v>1331</v>
      </c>
      <c r="D80" t="s">
        <v>8</v>
      </c>
      <c r="E80" t="s">
        <v>1493</v>
      </c>
      <c r="F80" t="s">
        <v>1515</v>
      </c>
      <c r="G80" t="str">
        <f t="shared" si="1"/>
        <v>new HoloCard("Lillipup", Pokedex.Lillipup, HoloRarity.BWXY_REVERSE_MIRROR_HOLO, Types.Colorless, Sets.Black_White, 80),</v>
      </c>
    </row>
    <row r="81" spans="1:7" x14ac:dyDescent="0.3">
      <c r="A81">
        <v>81</v>
      </c>
      <c r="B81" t="s">
        <v>1331</v>
      </c>
      <c r="C81" t="s">
        <v>1331</v>
      </c>
      <c r="D81" t="s">
        <v>8</v>
      </c>
      <c r="E81" t="s">
        <v>1493</v>
      </c>
      <c r="F81" t="s">
        <v>1515</v>
      </c>
      <c r="G81" t="str">
        <f t="shared" si="1"/>
        <v>new HoloCard("Lillipup", Pokedex.Lillipup, HoloRarity.BWXY_REVERSE_MIRROR_HOLO, Types.Colorless, Sets.Black_White, 81),</v>
      </c>
    </row>
    <row r="82" spans="1:7" x14ac:dyDescent="0.3">
      <c r="A82">
        <v>82</v>
      </c>
      <c r="B82" t="s">
        <v>1332</v>
      </c>
      <c r="C82" t="s">
        <v>1332</v>
      </c>
      <c r="D82" t="s">
        <v>8</v>
      </c>
      <c r="E82" t="s">
        <v>1493</v>
      </c>
      <c r="F82" t="s">
        <v>1515</v>
      </c>
      <c r="G82" t="str">
        <f t="shared" si="1"/>
        <v>new HoloCard("Herdier", Pokedex.Herdier, HoloRarity.BWXY_REVERSE_MIRROR_HOLO, Types.Colorless, Sets.Black_White, 82),</v>
      </c>
    </row>
    <row r="83" spans="1:7" x14ac:dyDescent="0.3">
      <c r="A83">
        <v>83</v>
      </c>
      <c r="B83" t="s">
        <v>1333</v>
      </c>
      <c r="C83" t="s">
        <v>1333</v>
      </c>
      <c r="D83" t="s">
        <v>8</v>
      </c>
      <c r="E83" t="s">
        <v>1493</v>
      </c>
      <c r="F83" t="s">
        <v>1515</v>
      </c>
      <c r="G83" t="str">
        <f t="shared" si="1"/>
        <v>new HoloCard("Stoutland", Pokedex.Stoutland, HoloRarity.BWXY_REVERSE_MIRROR_HOLO, Types.Colorless, Sets.Black_White, 83),</v>
      </c>
    </row>
    <row r="84" spans="1:7" x14ac:dyDescent="0.3">
      <c r="A84">
        <v>84</v>
      </c>
      <c r="B84" t="s">
        <v>1334</v>
      </c>
      <c r="C84" t="s">
        <v>1334</v>
      </c>
      <c r="D84" t="s">
        <v>8</v>
      </c>
      <c r="E84" t="s">
        <v>1493</v>
      </c>
      <c r="F84" t="s">
        <v>1515</v>
      </c>
      <c r="G84" t="str">
        <f t="shared" si="1"/>
        <v>new HoloCard("Pidove", Pokedex.Pidove, HoloRarity.BWXY_REVERSE_MIRROR_HOLO, Types.Colorless, Sets.Black_White, 84),</v>
      </c>
    </row>
    <row r="85" spans="1:7" x14ac:dyDescent="0.3">
      <c r="A85">
        <v>85</v>
      </c>
      <c r="B85" t="s">
        <v>1335</v>
      </c>
      <c r="C85" t="s">
        <v>1335</v>
      </c>
      <c r="D85" t="s">
        <v>8</v>
      </c>
      <c r="E85" t="s">
        <v>1493</v>
      </c>
      <c r="F85" t="s">
        <v>1515</v>
      </c>
      <c r="G85" t="str">
        <f t="shared" si="1"/>
        <v>new HoloCard("Tranquill", Pokedex.Tranquill, HoloRarity.BWXY_REVERSE_MIRROR_HOLO, Types.Colorless, Sets.Black_White, 85),</v>
      </c>
    </row>
    <row r="86" spans="1:7" x14ac:dyDescent="0.3">
      <c r="A86">
        <v>86</v>
      </c>
      <c r="B86" t="s">
        <v>1336</v>
      </c>
      <c r="C86" t="s">
        <v>1336</v>
      </c>
      <c r="D86" t="s">
        <v>8</v>
      </c>
      <c r="E86" t="s">
        <v>1493</v>
      </c>
      <c r="F86" t="s">
        <v>1515</v>
      </c>
      <c r="G86" t="str">
        <f t="shared" si="1"/>
        <v>new HoloCard("Unfezant", Pokedex.Unfezant, HoloRarity.BWXY_REVERSE_MIRROR_HOLO, Types.Colorless, Sets.Black_White, 86),</v>
      </c>
    </row>
    <row r="87" spans="1:7" x14ac:dyDescent="0.3">
      <c r="A87">
        <v>87</v>
      </c>
      <c r="B87" t="s">
        <v>1337</v>
      </c>
      <c r="C87" t="s">
        <v>1337</v>
      </c>
      <c r="D87" t="s">
        <v>8</v>
      </c>
      <c r="E87" t="s">
        <v>1493</v>
      </c>
      <c r="F87" t="s">
        <v>1515</v>
      </c>
      <c r="G87" t="str">
        <f t="shared" si="1"/>
        <v>new HoloCard("Audino", Pokedex.Audino, HoloRarity.BWXY_REVERSE_MIRROR_HOLO, Types.Colorless, Sets.Black_White, 87),</v>
      </c>
    </row>
    <row r="88" spans="1:7" x14ac:dyDescent="0.3">
      <c r="A88">
        <v>88</v>
      </c>
      <c r="B88" t="s">
        <v>1338</v>
      </c>
      <c r="C88" t="s">
        <v>1338</v>
      </c>
      <c r="D88" t="s">
        <v>8</v>
      </c>
      <c r="E88" t="s">
        <v>1493</v>
      </c>
      <c r="F88" t="s">
        <v>1515</v>
      </c>
      <c r="G88" t="str">
        <f t="shared" si="1"/>
        <v>new HoloCard("Minccino", Pokedex.Minccino, HoloRarity.BWXY_REVERSE_MIRROR_HOLO, Types.Colorless, Sets.Black_White, 88),</v>
      </c>
    </row>
    <row r="89" spans="1:7" x14ac:dyDescent="0.3">
      <c r="A89">
        <v>89</v>
      </c>
      <c r="B89" t="s">
        <v>1339</v>
      </c>
      <c r="C89" t="s">
        <v>1339</v>
      </c>
      <c r="D89" t="s">
        <v>8</v>
      </c>
      <c r="E89" t="s">
        <v>1493</v>
      </c>
      <c r="F89" t="s">
        <v>1515</v>
      </c>
      <c r="G89" t="str">
        <f t="shared" si="1"/>
        <v>new HoloCard("Cinccino", Pokedex.Cinccino, HoloRarity.BWXY_REVERSE_MIRROR_HOLO, Types.Colorless, Sets.Black_White, 89),</v>
      </c>
    </row>
    <row r="90" spans="1:7" x14ac:dyDescent="0.3">
      <c r="A90">
        <v>90</v>
      </c>
      <c r="B90" t="s">
        <v>1340</v>
      </c>
      <c r="C90" t="s">
        <v>1340</v>
      </c>
      <c r="D90" t="s">
        <v>8</v>
      </c>
      <c r="E90" t="s">
        <v>1493</v>
      </c>
      <c r="F90" t="s">
        <v>1515</v>
      </c>
      <c r="G90" t="str">
        <f t="shared" si="1"/>
        <v>new HoloCard("Bouffalant", Pokedex.Bouffalant, HoloRarity.BWXY_REVERSE_MIRROR_HOLO, Types.Colorless, Sets.Black_White, 90),</v>
      </c>
    </row>
    <row r="91" spans="1:7" x14ac:dyDescent="0.3">
      <c r="A91">
        <v>91</v>
      </c>
      <c r="B91" t="s">
        <v>1340</v>
      </c>
      <c r="C91" t="s">
        <v>1340</v>
      </c>
      <c r="D91" t="s">
        <v>8</v>
      </c>
      <c r="E91" t="s">
        <v>1493</v>
      </c>
      <c r="F91" t="s">
        <v>1515</v>
      </c>
      <c r="G91" t="str">
        <f t="shared" si="1"/>
        <v>new HoloCard("Bouffalant", Pokedex.Bouffalant, HoloRarity.BWXY_REVERSE_MIRROR_HOLO, Types.Colorless, Sets.Black_White, 91),</v>
      </c>
    </row>
    <row r="92" spans="1:7" x14ac:dyDescent="0.3">
      <c r="A92">
        <v>92</v>
      </c>
      <c r="B92" t="s">
        <v>113</v>
      </c>
      <c r="C92" t="s">
        <v>127</v>
      </c>
      <c r="D92" t="s">
        <v>129</v>
      </c>
      <c r="E92" t="s">
        <v>1493</v>
      </c>
      <c r="F92" t="s">
        <v>1515</v>
      </c>
      <c r="G92" t="str">
        <f t="shared" si="1"/>
        <v>new HoloCard("Energy Retrieval", Pokedex.NVT, HoloRarity.BWXY_REVERSE_MIRROR_HOLO, Types.Item, Sets.Black_White, 92),</v>
      </c>
    </row>
    <row r="93" spans="1:7" x14ac:dyDescent="0.3">
      <c r="A93">
        <v>93</v>
      </c>
      <c r="B93" t="s">
        <v>226</v>
      </c>
      <c r="C93" t="s">
        <v>127</v>
      </c>
      <c r="D93" t="s">
        <v>129</v>
      </c>
      <c r="E93" t="s">
        <v>1493</v>
      </c>
      <c r="F93" t="s">
        <v>1515</v>
      </c>
      <c r="G93" t="str">
        <f t="shared" si="1"/>
        <v>new HoloCard("Energy Search", Pokedex.NVT, HoloRarity.BWXY_REVERSE_MIRROR_HOLO, Types.Item, Sets.Black_White, 93),</v>
      </c>
    </row>
    <row r="94" spans="1:7" x14ac:dyDescent="0.3">
      <c r="A94">
        <v>94</v>
      </c>
      <c r="B94" t="s">
        <v>272</v>
      </c>
      <c r="C94" t="s">
        <v>127</v>
      </c>
      <c r="D94" t="s">
        <v>129</v>
      </c>
      <c r="E94" t="s">
        <v>1493</v>
      </c>
      <c r="F94" t="s">
        <v>1515</v>
      </c>
      <c r="G94" t="str">
        <f t="shared" si="1"/>
        <v>new HoloCard("Energy Switch", Pokedex.NVT, HoloRarity.BWXY_REVERSE_MIRROR_HOLO, Types.Item, Sets.Black_White, 94),</v>
      </c>
    </row>
    <row r="95" spans="1:7" x14ac:dyDescent="0.3">
      <c r="A95">
        <v>95</v>
      </c>
      <c r="B95" t="s">
        <v>227</v>
      </c>
      <c r="C95" t="s">
        <v>127</v>
      </c>
      <c r="D95" t="s">
        <v>129</v>
      </c>
      <c r="E95" t="s">
        <v>1493</v>
      </c>
      <c r="F95" t="s">
        <v>1515</v>
      </c>
      <c r="G95" t="str">
        <f t="shared" si="1"/>
        <v>new HoloCard("Full Heal", Pokedex.NVT, HoloRarity.BWXY_REVERSE_MIRROR_HOLO, Types.Item, Sets.Black_White, 95),</v>
      </c>
    </row>
    <row r="96" spans="1:7" x14ac:dyDescent="0.3">
      <c r="A96">
        <v>96</v>
      </c>
      <c r="B96" t="s">
        <v>1012</v>
      </c>
      <c r="C96" t="s">
        <v>127</v>
      </c>
      <c r="D96" t="s">
        <v>129</v>
      </c>
      <c r="E96" t="s">
        <v>1493</v>
      </c>
      <c r="F96" t="s">
        <v>1515</v>
      </c>
      <c r="G96" t="str">
        <f t="shared" si="1"/>
        <v>new HoloCard("PlusPower", Pokedex.NVT, HoloRarity.BWXY_REVERSE_MIRROR_HOLO, Types.Item, Sets.Black_White, 96),</v>
      </c>
    </row>
    <row r="97" spans="1:7" x14ac:dyDescent="0.3">
      <c r="A97">
        <v>97</v>
      </c>
      <c r="B97" t="s">
        <v>560</v>
      </c>
      <c r="C97" t="s">
        <v>127</v>
      </c>
      <c r="D97" t="s">
        <v>129</v>
      </c>
      <c r="E97" t="s">
        <v>1493</v>
      </c>
      <c r="F97" t="s">
        <v>1515</v>
      </c>
      <c r="G97" t="str">
        <f t="shared" si="1"/>
        <v>new HoloCard("Poké Ball", Pokedex.NVT, HoloRarity.BWXY_REVERSE_MIRROR_HOLO, Types.Item, Sets.Black_White, 97),</v>
      </c>
    </row>
    <row r="98" spans="1:7" x14ac:dyDescent="0.3">
      <c r="A98">
        <v>98</v>
      </c>
      <c r="B98" t="s">
        <v>1342</v>
      </c>
      <c r="C98" t="s">
        <v>127</v>
      </c>
      <c r="D98" t="s">
        <v>129</v>
      </c>
      <c r="E98" t="s">
        <v>1493</v>
      </c>
      <c r="F98" t="s">
        <v>1515</v>
      </c>
      <c r="G98" t="str">
        <f t="shared" si="1"/>
        <v>new HoloCard("Pokédex", Pokedex.NVT, HoloRarity.BWXY_REVERSE_MIRROR_HOLO, Types.Item, Sets.Black_White, 98),</v>
      </c>
    </row>
    <row r="99" spans="1:7" x14ac:dyDescent="0.3">
      <c r="A99">
        <v>99</v>
      </c>
      <c r="B99" t="s">
        <v>1231</v>
      </c>
      <c r="C99" t="s">
        <v>127</v>
      </c>
      <c r="D99" t="s">
        <v>129</v>
      </c>
      <c r="E99" t="s">
        <v>1493</v>
      </c>
      <c r="F99" t="s">
        <v>1515</v>
      </c>
      <c r="G99" t="str">
        <f t="shared" si="1"/>
        <v>new HoloCard("Pokémon Communication", Pokedex.NVT, HoloRarity.BWXY_REVERSE_MIRROR_HOLO, Types.Item, Sets.Black_White, 99),</v>
      </c>
    </row>
    <row r="100" spans="1:7" x14ac:dyDescent="0.3">
      <c r="A100">
        <v>100</v>
      </c>
      <c r="B100" t="s">
        <v>116</v>
      </c>
      <c r="C100" t="s">
        <v>127</v>
      </c>
      <c r="D100" t="s">
        <v>129</v>
      </c>
      <c r="E100" t="s">
        <v>1493</v>
      </c>
      <c r="F100" t="s">
        <v>1515</v>
      </c>
      <c r="G100" t="str">
        <f t="shared" si="1"/>
        <v>new HoloCard("Potion", Pokedex.NVT, HoloRarity.BWXY_REVERSE_MIRROR_HOLO, Types.Item, Sets.Black_White, 100),</v>
      </c>
    </row>
    <row r="101" spans="1:7" x14ac:dyDescent="0.3">
      <c r="A101">
        <v>101</v>
      </c>
      <c r="B101" t="s">
        <v>1343</v>
      </c>
      <c r="C101" t="s">
        <v>127</v>
      </c>
      <c r="D101" t="s">
        <v>232</v>
      </c>
      <c r="E101" t="s">
        <v>1493</v>
      </c>
      <c r="F101" t="s">
        <v>1515</v>
      </c>
      <c r="G101" t="str">
        <f t="shared" si="1"/>
        <v>new HoloCard("Professor Juniper", Pokedex.NVT, HoloRarity.BWXY_REVERSE_MIRROR_HOLO, Types.Supporter, Sets.Black_White, 101),</v>
      </c>
    </row>
    <row r="102" spans="1:7" x14ac:dyDescent="0.3">
      <c r="A102">
        <v>102</v>
      </c>
      <c r="B102" t="s">
        <v>1344</v>
      </c>
      <c r="C102" t="s">
        <v>127</v>
      </c>
      <c r="D102" t="s">
        <v>129</v>
      </c>
      <c r="E102" t="s">
        <v>1493</v>
      </c>
      <c r="F102" t="s">
        <v>1515</v>
      </c>
      <c r="G102" t="str">
        <f t="shared" si="1"/>
        <v>new HoloCard("Revive", Pokedex.NVT, HoloRarity.BWXY_REVERSE_MIRROR_HOLO, Types.Item, Sets.Black_White, 102),</v>
      </c>
    </row>
    <row r="103" spans="1:7" x14ac:dyDescent="0.3">
      <c r="A103">
        <v>103</v>
      </c>
      <c r="B103" t="s">
        <v>224</v>
      </c>
      <c r="C103" t="s">
        <v>127</v>
      </c>
      <c r="D103" t="s">
        <v>129</v>
      </c>
      <c r="E103" t="s">
        <v>1493</v>
      </c>
      <c r="F103" t="s">
        <v>1515</v>
      </c>
      <c r="G103" t="str">
        <f t="shared" si="1"/>
        <v>new HoloCard("Super Scoop Up", Pokedex.NVT, HoloRarity.BWXY_REVERSE_MIRROR_HOLO, Types.Item, Sets.Black_White, 103),</v>
      </c>
    </row>
    <row r="104" spans="1:7" x14ac:dyDescent="0.3">
      <c r="A104">
        <v>104</v>
      </c>
      <c r="B104" t="s">
        <v>229</v>
      </c>
      <c r="C104" t="s">
        <v>127</v>
      </c>
      <c r="D104" t="s">
        <v>129</v>
      </c>
      <c r="E104" t="s">
        <v>1493</v>
      </c>
      <c r="F104" t="s">
        <v>1515</v>
      </c>
      <c r="G104" t="str">
        <f t="shared" si="1"/>
        <v>new HoloCard("Switch", Pokedex.NVT, HoloRarity.BWXY_REVERSE_MIRROR_HOLO, Types.Item, Sets.Black_White, 104),</v>
      </c>
    </row>
    <row r="105" spans="1:7" x14ac:dyDescent="0.3">
      <c r="A105">
        <v>1</v>
      </c>
      <c r="B105" t="s">
        <v>1272</v>
      </c>
      <c r="C105" t="s">
        <v>1272</v>
      </c>
      <c r="D105" t="s">
        <v>22</v>
      </c>
      <c r="E105" t="s">
        <v>1494</v>
      </c>
      <c r="F105" t="s">
        <v>1510</v>
      </c>
      <c r="G105" t="str">
        <f t="shared" si="1"/>
        <v>new HoloCard("Pansage", Pokedex.Pansage, HoloRarity.BWXY_REVERSE_ENERGY_HOLO, Types.Grass, Sets.Emerging_Powers, 1),</v>
      </c>
    </row>
    <row r="106" spans="1:7" x14ac:dyDescent="0.3">
      <c r="A106">
        <v>2</v>
      </c>
      <c r="B106" t="s">
        <v>1273</v>
      </c>
      <c r="C106" t="s">
        <v>1273</v>
      </c>
      <c r="D106" t="s">
        <v>22</v>
      </c>
      <c r="E106" t="s">
        <v>1494</v>
      </c>
      <c r="F106" t="s">
        <v>1510</v>
      </c>
      <c r="G106" t="str">
        <f t="shared" si="1"/>
        <v>new HoloCard("Simisage", Pokedex.Simisage, HoloRarity.BWXY_REVERSE_ENERGY_HOLO, Types.Grass, Sets.Emerging_Powers, 2),</v>
      </c>
    </row>
    <row r="107" spans="1:7" x14ac:dyDescent="0.3">
      <c r="A107">
        <v>3</v>
      </c>
      <c r="B107" t="s">
        <v>1345</v>
      </c>
      <c r="C107" t="s">
        <v>1345</v>
      </c>
      <c r="D107" t="s">
        <v>22</v>
      </c>
      <c r="E107" t="s">
        <v>1494</v>
      </c>
      <c r="F107" t="s">
        <v>1510</v>
      </c>
      <c r="G107" t="str">
        <f t="shared" si="1"/>
        <v>new HoloCard("Sewaddle", Pokedex.Sewaddle, HoloRarity.BWXY_REVERSE_ENERGY_HOLO, Types.Grass, Sets.Emerging_Powers, 3),</v>
      </c>
    </row>
    <row r="108" spans="1:7" x14ac:dyDescent="0.3">
      <c r="A108">
        <v>4</v>
      </c>
      <c r="B108" t="s">
        <v>1345</v>
      </c>
      <c r="C108" t="s">
        <v>1345</v>
      </c>
      <c r="D108" t="s">
        <v>22</v>
      </c>
      <c r="E108" t="s">
        <v>1494</v>
      </c>
      <c r="F108" t="s">
        <v>1510</v>
      </c>
      <c r="G108" t="str">
        <f t="shared" si="1"/>
        <v>new HoloCard("Sewaddle", Pokedex.Sewaddle, HoloRarity.BWXY_REVERSE_ENERGY_HOLO, Types.Grass, Sets.Emerging_Powers, 4),</v>
      </c>
    </row>
    <row r="109" spans="1:7" x14ac:dyDescent="0.3">
      <c r="A109">
        <v>5</v>
      </c>
      <c r="B109" t="s">
        <v>1346</v>
      </c>
      <c r="C109" t="s">
        <v>1346</v>
      </c>
      <c r="D109" t="s">
        <v>22</v>
      </c>
      <c r="E109" t="s">
        <v>1494</v>
      </c>
      <c r="F109" t="s">
        <v>1510</v>
      </c>
      <c r="G109" t="str">
        <f t="shared" si="1"/>
        <v>new HoloCard("Swadloon", Pokedex.Swadloon, HoloRarity.BWXY_REVERSE_ENERGY_HOLO, Types.Grass, Sets.Emerging_Powers, 5),</v>
      </c>
    </row>
    <row r="110" spans="1:7" x14ac:dyDescent="0.3">
      <c r="A110">
        <v>6</v>
      </c>
      <c r="B110" t="s">
        <v>1346</v>
      </c>
      <c r="C110" t="s">
        <v>1346</v>
      </c>
      <c r="D110" t="s">
        <v>22</v>
      </c>
      <c r="E110" t="s">
        <v>1494</v>
      </c>
      <c r="F110" t="s">
        <v>1510</v>
      </c>
      <c r="G110" t="str">
        <f t="shared" si="1"/>
        <v>new HoloCard("Swadloon", Pokedex.Swadloon, HoloRarity.BWXY_REVERSE_ENERGY_HOLO, Types.Grass, Sets.Emerging_Powers, 6),</v>
      </c>
    </row>
    <row r="111" spans="1:7" x14ac:dyDescent="0.3">
      <c r="A111">
        <v>7</v>
      </c>
      <c r="B111" t="s">
        <v>1347</v>
      </c>
      <c r="C111" t="s">
        <v>1347</v>
      </c>
      <c r="D111" t="s">
        <v>22</v>
      </c>
      <c r="E111" t="s">
        <v>1494</v>
      </c>
      <c r="F111" t="s">
        <v>1510</v>
      </c>
      <c r="G111" t="str">
        <f t="shared" si="1"/>
        <v>new HoloCard("Leavanny", Pokedex.Leavanny, HoloRarity.BWXY_REVERSE_ENERGY_HOLO, Types.Grass, Sets.Emerging_Powers, 7),</v>
      </c>
    </row>
    <row r="112" spans="1:7" x14ac:dyDescent="0.3">
      <c r="A112">
        <v>8</v>
      </c>
      <c r="B112" t="s">
        <v>1347</v>
      </c>
      <c r="C112" t="s">
        <v>1347</v>
      </c>
      <c r="D112" t="s">
        <v>22</v>
      </c>
      <c r="E112" t="s">
        <v>1494</v>
      </c>
      <c r="F112" t="s">
        <v>1510</v>
      </c>
      <c r="G112" t="str">
        <f t="shared" si="1"/>
        <v>new HoloCard("Leavanny", Pokedex.Leavanny, HoloRarity.BWXY_REVERSE_ENERGY_HOLO, Types.Grass, Sets.Emerging_Powers, 8),</v>
      </c>
    </row>
    <row r="113" spans="1:7" x14ac:dyDescent="0.3">
      <c r="A113">
        <v>9</v>
      </c>
      <c r="B113" t="s">
        <v>1348</v>
      </c>
      <c r="C113" t="s">
        <v>1348</v>
      </c>
      <c r="D113" t="s">
        <v>22</v>
      </c>
      <c r="E113" t="s">
        <v>1494</v>
      </c>
      <c r="F113" t="s">
        <v>1510</v>
      </c>
      <c r="G113" t="str">
        <f t="shared" si="1"/>
        <v>new HoloCard("Cottonee", Pokedex.Cottonee, HoloRarity.BWXY_REVERSE_ENERGY_HOLO, Types.Grass, Sets.Emerging_Powers, 9),</v>
      </c>
    </row>
    <row r="114" spans="1:7" x14ac:dyDescent="0.3">
      <c r="A114">
        <v>10</v>
      </c>
      <c r="B114" t="s">
        <v>1348</v>
      </c>
      <c r="C114" t="s">
        <v>1348</v>
      </c>
      <c r="D114" t="s">
        <v>22</v>
      </c>
      <c r="E114" t="s">
        <v>1494</v>
      </c>
      <c r="F114" t="s">
        <v>1510</v>
      </c>
      <c r="G114" t="str">
        <f t="shared" si="1"/>
        <v>new HoloCard("Cottonee", Pokedex.Cottonee, HoloRarity.BWXY_REVERSE_ENERGY_HOLO, Types.Grass, Sets.Emerging_Powers, 10),</v>
      </c>
    </row>
    <row r="115" spans="1:7" x14ac:dyDescent="0.3">
      <c r="A115">
        <v>11</v>
      </c>
      <c r="B115" t="s">
        <v>1349</v>
      </c>
      <c r="C115" t="s">
        <v>1349</v>
      </c>
      <c r="D115" t="s">
        <v>22</v>
      </c>
      <c r="E115" t="s">
        <v>1494</v>
      </c>
      <c r="F115" t="s">
        <v>1510</v>
      </c>
      <c r="G115" t="str">
        <f t="shared" si="1"/>
        <v>new HoloCard("Whimsicott", Pokedex.Whimsicott, HoloRarity.BWXY_REVERSE_ENERGY_HOLO, Types.Grass, Sets.Emerging_Powers, 11),</v>
      </c>
    </row>
    <row r="116" spans="1:7" x14ac:dyDescent="0.3">
      <c r="A116">
        <v>12</v>
      </c>
      <c r="B116" t="s">
        <v>1349</v>
      </c>
      <c r="C116" t="s">
        <v>1349</v>
      </c>
      <c r="D116" t="s">
        <v>22</v>
      </c>
      <c r="E116" t="s">
        <v>1494</v>
      </c>
      <c r="F116" t="s">
        <v>1510</v>
      </c>
      <c r="G116" t="str">
        <f t="shared" si="1"/>
        <v>new HoloCard("Whimsicott", Pokedex.Whimsicott, HoloRarity.BWXY_REVERSE_ENERGY_HOLO, Types.Grass, Sets.Emerging_Powers, 12),</v>
      </c>
    </row>
    <row r="117" spans="1:7" x14ac:dyDescent="0.3">
      <c r="A117">
        <v>13</v>
      </c>
      <c r="B117" t="s">
        <v>1274</v>
      </c>
      <c r="C117" t="s">
        <v>1274</v>
      </c>
      <c r="D117" t="s">
        <v>22</v>
      </c>
      <c r="E117" t="s">
        <v>1494</v>
      </c>
      <c r="F117" t="s">
        <v>1510</v>
      </c>
      <c r="G117" t="str">
        <f t="shared" si="1"/>
        <v>new HoloCard("Petilil", Pokedex.Petilil, HoloRarity.BWXY_REVERSE_ENERGY_HOLO, Types.Grass, Sets.Emerging_Powers, 13),</v>
      </c>
    </row>
    <row r="118" spans="1:7" x14ac:dyDescent="0.3">
      <c r="A118">
        <v>14</v>
      </c>
      <c r="B118" t="s">
        <v>1275</v>
      </c>
      <c r="C118" t="s">
        <v>1275</v>
      </c>
      <c r="D118" t="s">
        <v>22</v>
      </c>
      <c r="E118" t="s">
        <v>1494</v>
      </c>
      <c r="F118" t="s">
        <v>1510</v>
      </c>
      <c r="G118" t="str">
        <f t="shared" si="1"/>
        <v>new HoloCard("Lilligant", Pokedex.Lilligant, HoloRarity.BWXY_REVERSE_ENERGY_HOLO, Types.Grass, Sets.Emerging_Powers, 14),</v>
      </c>
    </row>
    <row r="119" spans="1:7" x14ac:dyDescent="0.3">
      <c r="A119">
        <v>15</v>
      </c>
      <c r="B119" t="s">
        <v>1277</v>
      </c>
      <c r="C119" t="s">
        <v>1277</v>
      </c>
      <c r="D119" t="s">
        <v>22</v>
      </c>
      <c r="E119" t="s">
        <v>1494</v>
      </c>
      <c r="F119" t="s">
        <v>1510</v>
      </c>
      <c r="G119" t="str">
        <f t="shared" si="1"/>
        <v>new HoloCard("Deerling", Pokedex.Deerling, HoloRarity.BWXY_REVERSE_ENERGY_HOLO, Types.Grass, Sets.Emerging_Powers, 15),</v>
      </c>
    </row>
    <row r="120" spans="1:7" x14ac:dyDescent="0.3">
      <c r="A120">
        <v>16</v>
      </c>
      <c r="B120" t="s">
        <v>1278</v>
      </c>
      <c r="C120" t="s">
        <v>1278</v>
      </c>
      <c r="D120" t="s">
        <v>22</v>
      </c>
      <c r="E120" t="s">
        <v>1494</v>
      </c>
      <c r="F120" t="s">
        <v>1510</v>
      </c>
      <c r="G120" t="str">
        <f t="shared" si="1"/>
        <v>new HoloCard("Sawsbuck", Pokedex.Sawsbuck, HoloRarity.BWXY_REVERSE_ENERGY_HOLO, Types.Grass, Sets.Emerging_Powers, 16),</v>
      </c>
    </row>
    <row r="121" spans="1:7" x14ac:dyDescent="0.3">
      <c r="A121">
        <v>17</v>
      </c>
      <c r="B121" t="s">
        <v>1350</v>
      </c>
      <c r="C121" t="s">
        <v>1350</v>
      </c>
      <c r="D121" t="s">
        <v>22</v>
      </c>
      <c r="E121" t="s">
        <v>1494</v>
      </c>
      <c r="F121" t="s">
        <v>1510</v>
      </c>
      <c r="G121" t="str">
        <f t="shared" si="1"/>
        <v>new HoloCard("Virizion", Pokedex.Virizion, HoloRarity.BWXY_REVERSE_ENERGY_HOLO, Types.Grass, Sets.Emerging_Powers, 17),</v>
      </c>
    </row>
    <row r="122" spans="1:7" x14ac:dyDescent="0.3">
      <c r="A122">
        <v>18</v>
      </c>
      <c r="B122" t="s">
        <v>1282</v>
      </c>
      <c r="C122" t="s">
        <v>1282</v>
      </c>
      <c r="D122" t="s">
        <v>5</v>
      </c>
      <c r="E122" t="s">
        <v>1494</v>
      </c>
      <c r="F122" t="s">
        <v>1510</v>
      </c>
      <c r="G122" t="str">
        <f t="shared" si="1"/>
        <v>new HoloCard("Pansear", Pokedex.Pansear, HoloRarity.BWXY_REVERSE_ENERGY_HOLO, Types.Fire, Sets.Emerging_Powers, 18),</v>
      </c>
    </row>
    <row r="123" spans="1:7" x14ac:dyDescent="0.3">
      <c r="A123">
        <v>19</v>
      </c>
      <c r="B123" t="s">
        <v>1283</v>
      </c>
      <c r="C123" t="s">
        <v>1283</v>
      </c>
      <c r="D123" t="s">
        <v>5</v>
      </c>
      <c r="E123" t="s">
        <v>1494</v>
      </c>
      <c r="F123" t="s">
        <v>1510</v>
      </c>
      <c r="G123" t="str">
        <f t="shared" si="1"/>
        <v>new HoloCard("Simisear", Pokedex.Simisear, HoloRarity.BWXY_REVERSE_ENERGY_HOLO, Types.Fire, Sets.Emerging_Powers, 19),</v>
      </c>
    </row>
    <row r="124" spans="1:7" x14ac:dyDescent="0.3">
      <c r="A124">
        <v>20</v>
      </c>
      <c r="B124" t="s">
        <v>1284</v>
      </c>
      <c r="C124" t="s">
        <v>1284</v>
      </c>
      <c r="D124" t="s">
        <v>5</v>
      </c>
      <c r="E124" t="s">
        <v>1494</v>
      </c>
      <c r="F124" t="s">
        <v>1510</v>
      </c>
      <c r="G124" t="str">
        <f t="shared" si="1"/>
        <v>new HoloCard("Darumaka", Pokedex.Darumaka, HoloRarity.BWXY_REVERSE_ENERGY_HOLO, Types.Fire, Sets.Emerging_Powers, 20),</v>
      </c>
    </row>
    <row r="125" spans="1:7" x14ac:dyDescent="0.3">
      <c r="A125">
        <v>21</v>
      </c>
      <c r="B125" t="s">
        <v>1285</v>
      </c>
      <c r="C125" t="s">
        <v>1285</v>
      </c>
      <c r="D125" t="s">
        <v>5</v>
      </c>
      <c r="E125" t="s">
        <v>1494</v>
      </c>
      <c r="F125" t="s">
        <v>1510</v>
      </c>
      <c r="G125" t="str">
        <f t="shared" si="1"/>
        <v>new HoloCard("Darmanitan", Pokedex.Darmanitan, HoloRarity.BWXY_REVERSE_ENERGY_HOLO, Types.Fire, Sets.Emerging_Powers, 21),</v>
      </c>
    </row>
    <row r="126" spans="1:7" x14ac:dyDescent="0.3">
      <c r="A126">
        <v>22</v>
      </c>
      <c r="B126" t="s">
        <v>1290</v>
      </c>
      <c r="C126" t="s">
        <v>1290</v>
      </c>
      <c r="D126" t="s">
        <v>3</v>
      </c>
      <c r="E126" t="s">
        <v>1494</v>
      </c>
      <c r="F126" t="s">
        <v>1510</v>
      </c>
      <c r="G126" t="str">
        <f t="shared" si="1"/>
        <v>new HoloCard("Panpour", Pokedex.Panpour, HoloRarity.BWXY_REVERSE_ENERGY_HOLO, Types.Water, Sets.Emerging_Powers, 22),</v>
      </c>
    </row>
    <row r="127" spans="1:7" x14ac:dyDescent="0.3">
      <c r="A127">
        <v>23</v>
      </c>
      <c r="B127" t="s">
        <v>1291</v>
      </c>
      <c r="C127" t="s">
        <v>1291</v>
      </c>
      <c r="D127" t="s">
        <v>3</v>
      </c>
      <c r="E127" t="s">
        <v>1494</v>
      </c>
      <c r="F127" t="s">
        <v>1510</v>
      </c>
      <c r="G127" t="str">
        <f t="shared" si="1"/>
        <v>new HoloCard("Simipour", Pokedex.Simipour, HoloRarity.BWXY_REVERSE_ENERGY_HOLO, Types.Water, Sets.Emerging_Powers, 23),</v>
      </c>
    </row>
    <row r="128" spans="1:7" x14ac:dyDescent="0.3">
      <c r="A128">
        <v>24</v>
      </c>
      <c r="B128" t="s">
        <v>1292</v>
      </c>
      <c r="C128" t="s">
        <v>1292</v>
      </c>
      <c r="D128" t="s">
        <v>3</v>
      </c>
      <c r="E128" t="s">
        <v>1494</v>
      </c>
      <c r="F128" t="s">
        <v>1510</v>
      </c>
      <c r="G128" t="str">
        <f t="shared" si="1"/>
        <v>new HoloCard("Basculin", Pokedex.Basculin, HoloRarity.BWXY_REVERSE_ENERGY_HOLO, Types.Water, Sets.Emerging_Powers, 24),</v>
      </c>
    </row>
    <row r="129" spans="1:7" x14ac:dyDescent="0.3">
      <c r="A129">
        <v>25</v>
      </c>
      <c r="B129" t="s">
        <v>1292</v>
      </c>
      <c r="C129" t="s">
        <v>1292</v>
      </c>
      <c r="D129" t="s">
        <v>3</v>
      </c>
      <c r="E129" t="s">
        <v>1494</v>
      </c>
      <c r="F129" t="s">
        <v>1510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HoloCard("Basculin", Pokedex.Basculin, HoloRarity.BWXY_REVERSE_ENERGY_HOLO, Types.Water, Sets.Emerging_Powers, 25),</v>
      </c>
    </row>
    <row r="130" spans="1:7" x14ac:dyDescent="0.3">
      <c r="A130">
        <v>26</v>
      </c>
      <c r="B130" t="s">
        <v>1293</v>
      </c>
      <c r="C130" t="s">
        <v>1293</v>
      </c>
      <c r="D130" t="s">
        <v>3</v>
      </c>
      <c r="E130" t="s">
        <v>1494</v>
      </c>
      <c r="F130" t="s">
        <v>1510</v>
      </c>
      <c r="G130" t="str">
        <f t="shared" si="2"/>
        <v>new HoloCard("Ducklett", Pokedex.Ducklett, HoloRarity.BWXY_REVERSE_ENERGY_HOLO, Types.Water, Sets.Emerging_Powers, 26),</v>
      </c>
    </row>
    <row r="131" spans="1:7" x14ac:dyDescent="0.3">
      <c r="A131">
        <v>27</v>
      </c>
      <c r="B131" t="s">
        <v>1294</v>
      </c>
      <c r="C131" t="s">
        <v>1294</v>
      </c>
      <c r="D131" t="s">
        <v>3</v>
      </c>
      <c r="E131" t="s">
        <v>1494</v>
      </c>
      <c r="F131" t="s">
        <v>1510</v>
      </c>
      <c r="G131" t="str">
        <f t="shared" si="2"/>
        <v>new HoloCard("Swanna", Pokedex.Swanna, HoloRarity.BWXY_REVERSE_ENERGY_HOLO, Types.Water, Sets.Emerging_Powers, 27),</v>
      </c>
    </row>
    <row r="132" spans="1:7" x14ac:dyDescent="0.3">
      <c r="A132">
        <v>28</v>
      </c>
      <c r="B132" t="s">
        <v>1351</v>
      </c>
      <c r="C132" t="s">
        <v>1351</v>
      </c>
      <c r="D132" t="s">
        <v>3</v>
      </c>
      <c r="E132" t="s">
        <v>1494</v>
      </c>
      <c r="F132" t="s">
        <v>1510</v>
      </c>
      <c r="G132" t="str">
        <f t="shared" si="2"/>
        <v>new HoloCard("Cubchoo", Pokedex.Cubchoo, HoloRarity.BWXY_REVERSE_ENERGY_HOLO, Types.Water, Sets.Emerging_Powers, 28),</v>
      </c>
    </row>
    <row r="133" spans="1:7" x14ac:dyDescent="0.3">
      <c r="A133">
        <v>29</v>
      </c>
      <c r="B133" t="s">
        <v>1351</v>
      </c>
      <c r="C133" t="s">
        <v>1351</v>
      </c>
      <c r="D133" t="s">
        <v>3</v>
      </c>
      <c r="E133" t="s">
        <v>1494</v>
      </c>
      <c r="F133" t="s">
        <v>1510</v>
      </c>
      <c r="G133" t="str">
        <f t="shared" si="2"/>
        <v>new HoloCard("Cubchoo", Pokedex.Cubchoo, HoloRarity.BWXY_REVERSE_ENERGY_HOLO, Types.Water, Sets.Emerging_Powers, 29),</v>
      </c>
    </row>
    <row r="134" spans="1:7" x14ac:dyDescent="0.3">
      <c r="A134">
        <v>30</v>
      </c>
      <c r="B134" t="s">
        <v>1352</v>
      </c>
      <c r="C134" t="s">
        <v>1352</v>
      </c>
      <c r="D134" t="s">
        <v>3</v>
      </c>
      <c r="E134" t="s">
        <v>1494</v>
      </c>
      <c r="F134" t="s">
        <v>1510</v>
      </c>
      <c r="G134" t="str">
        <f t="shared" si="2"/>
        <v>new HoloCard("Beartic", Pokedex.Beartic, HoloRarity.BWXY_REVERSE_ENERGY_HOLO, Types.Water, Sets.Emerging_Powers, 30),</v>
      </c>
    </row>
    <row r="135" spans="1:7" x14ac:dyDescent="0.3">
      <c r="A135">
        <v>31</v>
      </c>
      <c r="B135" t="s">
        <v>1352</v>
      </c>
      <c r="C135" t="s">
        <v>1352</v>
      </c>
      <c r="D135" t="s">
        <v>3</v>
      </c>
      <c r="E135" t="s">
        <v>1494</v>
      </c>
      <c r="F135" t="s">
        <v>1510</v>
      </c>
      <c r="G135" t="str">
        <f t="shared" si="2"/>
        <v>new HoloCard("Beartic", Pokedex.Beartic, HoloRarity.BWXY_REVERSE_ENERGY_HOLO, Types.Water, Sets.Emerging_Powers, 31),</v>
      </c>
    </row>
    <row r="136" spans="1:7" x14ac:dyDescent="0.3">
      <c r="A136">
        <v>32</v>
      </c>
      <c r="B136" t="s">
        <v>1353</v>
      </c>
      <c r="C136" t="s">
        <v>1353</v>
      </c>
      <c r="D136" t="s">
        <v>11</v>
      </c>
      <c r="E136" t="s">
        <v>1494</v>
      </c>
      <c r="F136" t="s">
        <v>1510</v>
      </c>
      <c r="G136" t="str">
        <f t="shared" si="2"/>
        <v>new HoloCard("Emolga", Pokedex.Emolga, HoloRarity.BWXY_REVERSE_ENERGY_HOLO, Types.Lightning, Sets.Emerging_Powers, 32),</v>
      </c>
    </row>
    <row r="137" spans="1:7" x14ac:dyDescent="0.3">
      <c r="A137">
        <v>33</v>
      </c>
      <c r="B137" t="s">
        <v>1298</v>
      </c>
      <c r="C137" t="s">
        <v>1298</v>
      </c>
      <c r="D137" t="s">
        <v>11</v>
      </c>
      <c r="E137" t="s">
        <v>1494</v>
      </c>
      <c r="F137" t="s">
        <v>1510</v>
      </c>
      <c r="G137" t="str">
        <f t="shared" si="2"/>
        <v>new HoloCard("Joltik", Pokedex.Joltik, HoloRarity.BWXY_REVERSE_ENERGY_HOLO, Types.Lightning, Sets.Emerging_Powers, 33),</v>
      </c>
    </row>
    <row r="138" spans="1:7" x14ac:dyDescent="0.3">
      <c r="A138">
        <v>34</v>
      </c>
      <c r="B138" t="s">
        <v>1299</v>
      </c>
      <c r="C138" t="s">
        <v>1299</v>
      </c>
      <c r="D138" t="s">
        <v>11</v>
      </c>
      <c r="E138" t="s">
        <v>1494</v>
      </c>
      <c r="F138" t="s">
        <v>1510</v>
      </c>
      <c r="G138" t="str">
        <f t="shared" si="2"/>
        <v>new HoloCard("Galvantula", Pokedex.Galvantula, HoloRarity.BWXY_REVERSE_ENERGY_HOLO, Types.Lightning, Sets.Emerging_Powers, 34),</v>
      </c>
    </row>
    <row r="139" spans="1:7" x14ac:dyDescent="0.3">
      <c r="A139">
        <v>35</v>
      </c>
      <c r="B139" t="s">
        <v>1354</v>
      </c>
      <c r="C139" t="s">
        <v>1354</v>
      </c>
      <c r="D139" t="s">
        <v>11</v>
      </c>
      <c r="E139" t="s">
        <v>1494</v>
      </c>
      <c r="F139" t="s">
        <v>1510</v>
      </c>
      <c r="G139" t="str">
        <f t="shared" si="2"/>
        <v>new HoloCard("Thundurus", Pokedex.Thundurus, HoloRarity.BWXY_REVERSE_ENERGY_HOLO, Types.Lightning, Sets.Emerging_Powers, 35),</v>
      </c>
    </row>
    <row r="140" spans="1:7" x14ac:dyDescent="0.3">
      <c r="A140">
        <v>36</v>
      </c>
      <c r="B140" t="s">
        <v>1303</v>
      </c>
      <c r="C140" t="s">
        <v>1303</v>
      </c>
      <c r="D140" t="s">
        <v>1</v>
      </c>
      <c r="E140" t="s">
        <v>1494</v>
      </c>
      <c r="F140" t="s">
        <v>1510</v>
      </c>
      <c r="G140" t="str">
        <f t="shared" si="2"/>
        <v>new HoloCard("Woobat", Pokedex.Woobat, HoloRarity.BWXY_REVERSE_ENERGY_HOLO, Types.Psychic, Sets.Emerging_Powers, 36),</v>
      </c>
    </row>
    <row r="141" spans="1:7" x14ac:dyDescent="0.3">
      <c r="A141">
        <v>37</v>
      </c>
      <c r="B141" t="s">
        <v>1304</v>
      </c>
      <c r="C141" t="s">
        <v>1304</v>
      </c>
      <c r="D141" t="s">
        <v>1</v>
      </c>
      <c r="E141" t="s">
        <v>1494</v>
      </c>
      <c r="F141" t="s">
        <v>1510</v>
      </c>
      <c r="G141" t="str">
        <f t="shared" si="2"/>
        <v>new HoloCard("Swoobat", Pokedex.Swoobat, HoloRarity.BWXY_REVERSE_ENERGY_HOLO, Types.Psychic, Sets.Emerging_Powers, 37),</v>
      </c>
    </row>
    <row r="142" spans="1:7" x14ac:dyDescent="0.3">
      <c r="A142">
        <v>38</v>
      </c>
      <c r="B142" t="s">
        <v>1305</v>
      </c>
      <c r="C142" t="s">
        <v>1305</v>
      </c>
      <c r="D142" t="s">
        <v>1</v>
      </c>
      <c r="E142" t="s">
        <v>1494</v>
      </c>
      <c r="F142" t="s">
        <v>1510</v>
      </c>
      <c r="G142" t="str">
        <f t="shared" si="2"/>
        <v>new HoloCard("Venipede", Pokedex.Venipede, HoloRarity.BWXY_REVERSE_ENERGY_HOLO, Types.Psychic, Sets.Emerging_Powers, 38),</v>
      </c>
    </row>
    <row r="143" spans="1:7" x14ac:dyDescent="0.3">
      <c r="A143">
        <v>39</v>
      </c>
      <c r="B143" t="s">
        <v>1306</v>
      </c>
      <c r="C143" t="s">
        <v>1306</v>
      </c>
      <c r="D143" t="s">
        <v>1</v>
      </c>
      <c r="E143" t="s">
        <v>1494</v>
      </c>
      <c r="F143" t="s">
        <v>1510</v>
      </c>
      <c r="G143" t="str">
        <f t="shared" si="2"/>
        <v>new HoloCard("Whirlipede", Pokedex.Whirlipede, HoloRarity.BWXY_REVERSE_ENERGY_HOLO, Types.Psychic, Sets.Emerging_Powers, 39),</v>
      </c>
    </row>
    <row r="144" spans="1:7" x14ac:dyDescent="0.3">
      <c r="A144">
        <v>40</v>
      </c>
      <c r="B144" t="s">
        <v>1307</v>
      </c>
      <c r="C144" t="s">
        <v>1307</v>
      </c>
      <c r="D144" t="s">
        <v>1</v>
      </c>
      <c r="E144" t="s">
        <v>1494</v>
      </c>
      <c r="F144" t="s">
        <v>1510</v>
      </c>
      <c r="G144" t="str">
        <f t="shared" si="2"/>
        <v>new HoloCard("Scolipede", Pokedex.Scolipede, HoloRarity.BWXY_REVERSE_ENERGY_HOLO, Types.Psychic, Sets.Emerging_Powers, 40),</v>
      </c>
    </row>
    <row r="145" spans="1:7" x14ac:dyDescent="0.3">
      <c r="A145">
        <v>41</v>
      </c>
      <c r="B145" t="s">
        <v>1355</v>
      </c>
      <c r="C145" t="s">
        <v>1355</v>
      </c>
      <c r="D145" t="s">
        <v>1</v>
      </c>
      <c r="E145" t="s">
        <v>1494</v>
      </c>
      <c r="F145" t="s">
        <v>1510</v>
      </c>
      <c r="G145" t="str">
        <f t="shared" si="2"/>
        <v>new HoloCard("Sigilyph", Pokedex.Sigilyph, HoloRarity.BWXY_REVERSE_ENERGY_HOLO, Types.Psychic, Sets.Emerging_Powers, 41),</v>
      </c>
    </row>
    <row r="146" spans="1:7" x14ac:dyDescent="0.3">
      <c r="A146">
        <v>42</v>
      </c>
      <c r="B146" t="s">
        <v>1355</v>
      </c>
      <c r="C146" t="s">
        <v>1355</v>
      </c>
      <c r="D146" t="s">
        <v>1</v>
      </c>
      <c r="E146" t="s">
        <v>1494</v>
      </c>
      <c r="F146" t="s">
        <v>1510</v>
      </c>
      <c r="G146" t="str">
        <f t="shared" si="2"/>
        <v>new HoloCard("Sigilyph", Pokedex.Sigilyph, HoloRarity.BWXY_REVERSE_ENERGY_HOLO, Types.Psychic, Sets.Emerging_Powers, 42),</v>
      </c>
    </row>
    <row r="147" spans="1:7" x14ac:dyDescent="0.3">
      <c r="A147">
        <v>43</v>
      </c>
      <c r="B147" t="s">
        <v>1356</v>
      </c>
      <c r="C147" t="s">
        <v>1356</v>
      </c>
      <c r="D147" t="s">
        <v>1</v>
      </c>
      <c r="E147" t="s">
        <v>1494</v>
      </c>
      <c r="F147" t="s">
        <v>1510</v>
      </c>
      <c r="G147" t="str">
        <f t="shared" si="2"/>
        <v>new HoloCard("Gothita", Pokedex.Gothita, HoloRarity.BWXY_REVERSE_ENERGY_HOLO, Types.Psychic, Sets.Emerging_Powers, 43),</v>
      </c>
    </row>
    <row r="148" spans="1:7" x14ac:dyDescent="0.3">
      <c r="A148">
        <v>44</v>
      </c>
      <c r="B148" t="s">
        <v>1356</v>
      </c>
      <c r="C148" t="s">
        <v>1356</v>
      </c>
      <c r="D148" t="s">
        <v>1</v>
      </c>
      <c r="E148" t="s">
        <v>1494</v>
      </c>
      <c r="F148" t="s">
        <v>1510</v>
      </c>
      <c r="G148" t="str">
        <f t="shared" si="2"/>
        <v>new HoloCard("Gothita", Pokedex.Gothita, HoloRarity.BWXY_REVERSE_ENERGY_HOLO, Types.Psychic, Sets.Emerging_Powers, 44),</v>
      </c>
    </row>
    <row r="149" spans="1:7" x14ac:dyDescent="0.3">
      <c r="A149">
        <v>45</v>
      </c>
      <c r="B149" t="s">
        <v>1357</v>
      </c>
      <c r="C149" t="s">
        <v>1357</v>
      </c>
      <c r="D149" t="s">
        <v>1</v>
      </c>
      <c r="E149" t="s">
        <v>1494</v>
      </c>
      <c r="F149" t="s">
        <v>1510</v>
      </c>
      <c r="G149" t="str">
        <f t="shared" si="2"/>
        <v>new HoloCard("Gothorita", Pokedex.Gothorita, HoloRarity.BWXY_REVERSE_ENERGY_HOLO, Types.Psychic, Sets.Emerging_Powers, 45),</v>
      </c>
    </row>
    <row r="150" spans="1:7" x14ac:dyDescent="0.3">
      <c r="A150">
        <v>46</v>
      </c>
      <c r="B150" t="s">
        <v>1357</v>
      </c>
      <c r="C150" t="s">
        <v>1357</v>
      </c>
      <c r="D150" t="s">
        <v>1</v>
      </c>
      <c r="E150" t="s">
        <v>1494</v>
      </c>
      <c r="F150" t="s">
        <v>1510</v>
      </c>
      <c r="G150" t="str">
        <f t="shared" si="2"/>
        <v>new HoloCard("Gothorita", Pokedex.Gothorita, HoloRarity.BWXY_REVERSE_ENERGY_HOLO, Types.Psychic, Sets.Emerging_Powers, 46),</v>
      </c>
    </row>
    <row r="151" spans="1:7" x14ac:dyDescent="0.3">
      <c r="A151">
        <v>47</v>
      </c>
      <c r="B151" t="s">
        <v>1358</v>
      </c>
      <c r="C151" t="s">
        <v>1358</v>
      </c>
      <c r="D151" t="s">
        <v>1</v>
      </c>
      <c r="E151" t="s">
        <v>1494</v>
      </c>
      <c r="F151" t="s">
        <v>1510</v>
      </c>
      <c r="G151" t="str">
        <f t="shared" si="2"/>
        <v>new HoloCard("Gothitelle", Pokedex.Gothitelle, HoloRarity.BWXY_REVERSE_ENERGY_HOLO, Types.Psychic, Sets.Emerging_Powers, 47),</v>
      </c>
    </row>
    <row r="152" spans="1:7" x14ac:dyDescent="0.3">
      <c r="A152">
        <v>48</v>
      </c>
      <c r="B152" t="s">
        <v>1358</v>
      </c>
      <c r="C152" t="s">
        <v>1358</v>
      </c>
      <c r="D152" t="s">
        <v>1</v>
      </c>
      <c r="E152" t="s">
        <v>1494</v>
      </c>
      <c r="F152" t="s">
        <v>1510</v>
      </c>
      <c r="G152" t="str">
        <f t="shared" si="2"/>
        <v>new HoloCard("Gothitelle", Pokedex.Gothitelle, HoloRarity.BWXY_REVERSE_ENERGY_HOLO, Types.Psychic, Sets.Emerging_Powers, 48),</v>
      </c>
    </row>
    <row r="153" spans="1:7" x14ac:dyDescent="0.3">
      <c r="A153">
        <v>49</v>
      </c>
      <c r="B153" t="s">
        <v>1359</v>
      </c>
      <c r="C153" t="s">
        <v>1359</v>
      </c>
      <c r="D153" t="s">
        <v>18</v>
      </c>
      <c r="E153" t="s">
        <v>1494</v>
      </c>
      <c r="F153" t="s">
        <v>1510</v>
      </c>
      <c r="G153" t="str">
        <f t="shared" si="2"/>
        <v>new HoloCard("Roggenrola", Pokedex.Roggenrola, HoloRarity.BWXY_REVERSE_ENERGY_HOLO, Types.Fighting, Sets.Emerging_Powers, 49),</v>
      </c>
    </row>
    <row r="154" spans="1:7" x14ac:dyDescent="0.3">
      <c r="A154">
        <v>50</v>
      </c>
      <c r="B154" t="s">
        <v>1359</v>
      </c>
      <c r="C154" t="s">
        <v>1359</v>
      </c>
      <c r="D154" t="s">
        <v>18</v>
      </c>
      <c r="E154" t="s">
        <v>1494</v>
      </c>
      <c r="F154" t="s">
        <v>1510</v>
      </c>
      <c r="G154" t="str">
        <f t="shared" si="2"/>
        <v>new HoloCard("Roggenrola", Pokedex.Roggenrola, HoloRarity.BWXY_REVERSE_ENERGY_HOLO, Types.Fighting, Sets.Emerging_Powers, 50),</v>
      </c>
    </row>
    <row r="155" spans="1:7" x14ac:dyDescent="0.3">
      <c r="A155">
        <v>51</v>
      </c>
      <c r="B155" t="s">
        <v>1360</v>
      </c>
      <c r="C155" t="s">
        <v>1360</v>
      </c>
      <c r="D155" t="s">
        <v>18</v>
      </c>
      <c r="E155" t="s">
        <v>1494</v>
      </c>
      <c r="F155" t="s">
        <v>1510</v>
      </c>
      <c r="G155" t="str">
        <f t="shared" si="2"/>
        <v>new HoloCard("Boldore", Pokedex.Boldore, HoloRarity.BWXY_REVERSE_ENERGY_HOLO, Types.Fighting, Sets.Emerging_Powers, 51),</v>
      </c>
    </row>
    <row r="156" spans="1:7" x14ac:dyDescent="0.3">
      <c r="A156">
        <v>52</v>
      </c>
      <c r="B156" t="s">
        <v>1360</v>
      </c>
      <c r="C156" t="s">
        <v>1360</v>
      </c>
      <c r="D156" t="s">
        <v>18</v>
      </c>
      <c r="E156" t="s">
        <v>1494</v>
      </c>
      <c r="F156" t="s">
        <v>1510</v>
      </c>
      <c r="G156" t="str">
        <f t="shared" si="2"/>
        <v>new HoloCard("Boldore", Pokedex.Boldore, HoloRarity.BWXY_REVERSE_ENERGY_HOLO, Types.Fighting, Sets.Emerging_Powers, 52),</v>
      </c>
    </row>
    <row r="157" spans="1:7" x14ac:dyDescent="0.3">
      <c r="A157">
        <v>53</v>
      </c>
      <c r="B157" t="s">
        <v>1361</v>
      </c>
      <c r="C157" t="s">
        <v>1361</v>
      </c>
      <c r="D157" t="s">
        <v>18</v>
      </c>
      <c r="E157" t="s">
        <v>1494</v>
      </c>
      <c r="F157" t="s">
        <v>1510</v>
      </c>
      <c r="G157" t="str">
        <f t="shared" si="2"/>
        <v>new HoloCard("Gigalith", Pokedex.Gigalith, HoloRarity.BWXY_REVERSE_ENERGY_HOLO, Types.Fighting, Sets.Emerging_Powers, 53),</v>
      </c>
    </row>
    <row r="158" spans="1:7" x14ac:dyDescent="0.3">
      <c r="A158">
        <v>54</v>
      </c>
      <c r="B158" t="s">
        <v>1362</v>
      </c>
      <c r="C158" t="s">
        <v>1362</v>
      </c>
      <c r="D158" t="s">
        <v>18</v>
      </c>
      <c r="E158" t="s">
        <v>1494</v>
      </c>
      <c r="F158" t="s">
        <v>1510</v>
      </c>
      <c r="G158" t="str">
        <f t="shared" si="2"/>
        <v>new HoloCard("Drilbur", Pokedex.Drilbur, HoloRarity.BWXY_REVERSE_ENERGY_HOLO, Types.Fighting, Sets.Emerging_Powers, 54),</v>
      </c>
    </row>
    <row r="159" spans="1:7" x14ac:dyDescent="0.3">
      <c r="A159">
        <v>55</v>
      </c>
      <c r="B159" t="s">
        <v>1362</v>
      </c>
      <c r="C159" t="s">
        <v>1362</v>
      </c>
      <c r="D159" t="s">
        <v>18</v>
      </c>
      <c r="E159" t="s">
        <v>1494</v>
      </c>
      <c r="F159" t="s">
        <v>1510</v>
      </c>
      <c r="G159" t="str">
        <f t="shared" si="2"/>
        <v>new HoloCard("Drilbur", Pokedex.Drilbur, HoloRarity.BWXY_REVERSE_ENERGY_HOLO, Types.Fighting, Sets.Emerging_Powers, 55),</v>
      </c>
    </row>
    <row r="160" spans="1:7" x14ac:dyDescent="0.3">
      <c r="A160">
        <v>56</v>
      </c>
      <c r="B160" t="s">
        <v>1363</v>
      </c>
      <c r="C160" t="s">
        <v>1363</v>
      </c>
      <c r="D160" t="s">
        <v>18</v>
      </c>
      <c r="E160" t="s">
        <v>1494</v>
      </c>
      <c r="F160" t="s">
        <v>1510</v>
      </c>
      <c r="G160" t="str">
        <f t="shared" si="2"/>
        <v>new HoloCard("Excadrill", Pokedex.Excadrill, HoloRarity.BWXY_REVERSE_ENERGY_HOLO, Types.Fighting, Sets.Emerging_Powers, 56),</v>
      </c>
    </row>
    <row r="161" spans="1:7" x14ac:dyDescent="0.3">
      <c r="A161">
        <v>57</v>
      </c>
      <c r="B161" t="s">
        <v>1363</v>
      </c>
      <c r="C161" t="s">
        <v>1363</v>
      </c>
      <c r="D161" t="s">
        <v>18</v>
      </c>
      <c r="E161" t="s">
        <v>1494</v>
      </c>
      <c r="F161" t="s">
        <v>1510</v>
      </c>
      <c r="G161" t="str">
        <f t="shared" si="2"/>
        <v>new HoloCard("Excadrill", Pokedex.Excadrill, HoloRarity.BWXY_REVERSE_ENERGY_HOLO, Types.Fighting, Sets.Emerging_Powers, 57),</v>
      </c>
    </row>
    <row r="162" spans="1:7" x14ac:dyDescent="0.3">
      <c r="A162">
        <v>58</v>
      </c>
      <c r="B162" t="s">
        <v>1313</v>
      </c>
      <c r="C162" t="s">
        <v>1313</v>
      </c>
      <c r="D162" t="s">
        <v>18</v>
      </c>
      <c r="E162" t="s">
        <v>1494</v>
      </c>
      <c r="F162" t="s">
        <v>1510</v>
      </c>
      <c r="G162" t="str">
        <f t="shared" si="2"/>
        <v>new HoloCard("Throh", Pokedex.Throh, HoloRarity.BWXY_REVERSE_ENERGY_HOLO, Types.Fighting, Sets.Emerging_Powers, 58),</v>
      </c>
    </row>
    <row r="163" spans="1:7" x14ac:dyDescent="0.3">
      <c r="A163">
        <v>59</v>
      </c>
      <c r="B163" t="s">
        <v>1314</v>
      </c>
      <c r="C163" t="s">
        <v>1314</v>
      </c>
      <c r="D163" t="s">
        <v>18</v>
      </c>
      <c r="E163" t="s">
        <v>1494</v>
      </c>
      <c r="F163" t="s">
        <v>1510</v>
      </c>
      <c r="G163" t="str">
        <f t="shared" si="2"/>
        <v>new HoloCard("Sawk", Pokedex.Sawk, HoloRarity.BWXY_REVERSE_ENERGY_HOLO, Types.Fighting, Sets.Emerging_Powers, 59),</v>
      </c>
    </row>
    <row r="164" spans="1:7" x14ac:dyDescent="0.3">
      <c r="A164">
        <v>60</v>
      </c>
      <c r="B164" t="s">
        <v>1315</v>
      </c>
      <c r="C164" t="s">
        <v>1315</v>
      </c>
      <c r="D164" t="s">
        <v>18</v>
      </c>
      <c r="E164" t="s">
        <v>1494</v>
      </c>
      <c r="F164" t="s">
        <v>1510</v>
      </c>
      <c r="G164" t="str">
        <f t="shared" si="2"/>
        <v>new HoloCard("Sandile", Pokedex.Sandile, HoloRarity.BWXY_REVERSE_ENERGY_HOLO, Types.Fighting, Sets.Emerging_Powers, 60),</v>
      </c>
    </row>
    <row r="165" spans="1:7" x14ac:dyDescent="0.3">
      <c r="A165">
        <v>61</v>
      </c>
      <c r="B165" t="s">
        <v>1316</v>
      </c>
      <c r="C165" t="s">
        <v>1316</v>
      </c>
      <c r="D165" t="s">
        <v>18</v>
      </c>
      <c r="E165" t="s">
        <v>1494</v>
      </c>
      <c r="F165" t="s">
        <v>1510</v>
      </c>
      <c r="G165" t="str">
        <f t="shared" si="2"/>
        <v>new HoloCard("Krokorok", Pokedex.Krokorok, HoloRarity.BWXY_REVERSE_ENERGY_HOLO, Types.Fighting, Sets.Emerging_Powers, 61),</v>
      </c>
    </row>
    <row r="166" spans="1:7" x14ac:dyDescent="0.3">
      <c r="A166">
        <v>62</v>
      </c>
      <c r="B166" t="s">
        <v>1317</v>
      </c>
      <c r="C166" t="s">
        <v>1317</v>
      </c>
      <c r="D166" t="s">
        <v>18</v>
      </c>
      <c r="E166" t="s">
        <v>1494</v>
      </c>
      <c r="F166" t="s">
        <v>1510</v>
      </c>
      <c r="G166" t="str">
        <f t="shared" si="2"/>
        <v>new HoloCard("Krookodile", Pokedex.Krookodile, HoloRarity.BWXY_REVERSE_ENERGY_HOLO, Types.Fighting, Sets.Emerging_Powers, 62),</v>
      </c>
    </row>
    <row r="167" spans="1:7" x14ac:dyDescent="0.3">
      <c r="A167">
        <v>63</v>
      </c>
      <c r="B167" t="s">
        <v>1364</v>
      </c>
      <c r="C167" t="s">
        <v>1364</v>
      </c>
      <c r="D167" t="s">
        <v>18</v>
      </c>
      <c r="E167" t="s">
        <v>1494</v>
      </c>
      <c r="F167" t="s">
        <v>1510</v>
      </c>
      <c r="G167" t="str">
        <f t="shared" si="2"/>
        <v>new HoloCard("Terrakion", Pokedex.Terrakion, HoloRarity.BWXY_REVERSE_ENERGY_HOLO, Types.Fighting, Sets.Emerging_Powers, 63),</v>
      </c>
    </row>
    <row r="168" spans="1:7" x14ac:dyDescent="0.3">
      <c r="A168">
        <v>64</v>
      </c>
      <c r="B168" t="s">
        <v>1318</v>
      </c>
      <c r="C168" t="s">
        <v>1318</v>
      </c>
      <c r="D168" t="s">
        <v>146</v>
      </c>
      <c r="E168" t="s">
        <v>1494</v>
      </c>
      <c r="F168" t="s">
        <v>1510</v>
      </c>
      <c r="G168" t="str">
        <f t="shared" si="2"/>
        <v>new HoloCard("Purrloin", Pokedex.Purrloin, HoloRarity.BWXY_REVERSE_ENERGY_HOLO, Types.Darkness, Sets.Emerging_Powers, 64),</v>
      </c>
    </row>
    <row r="169" spans="1:7" x14ac:dyDescent="0.3">
      <c r="A169">
        <v>65</v>
      </c>
      <c r="B169" t="s">
        <v>1319</v>
      </c>
      <c r="C169" t="s">
        <v>1319</v>
      </c>
      <c r="D169" t="s">
        <v>146</v>
      </c>
      <c r="E169" t="s">
        <v>1494</v>
      </c>
      <c r="F169" t="s">
        <v>1510</v>
      </c>
      <c r="G169" t="str">
        <f t="shared" si="2"/>
        <v>new HoloCard("Liepard", Pokedex.Liepard, HoloRarity.BWXY_REVERSE_ENERGY_HOLO, Types.Darkness, Sets.Emerging_Powers, 65),</v>
      </c>
    </row>
    <row r="170" spans="1:7" x14ac:dyDescent="0.3">
      <c r="A170">
        <v>66</v>
      </c>
      <c r="B170" t="s">
        <v>1322</v>
      </c>
      <c r="C170" t="s">
        <v>1322</v>
      </c>
      <c r="D170" t="s">
        <v>146</v>
      </c>
      <c r="E170" t="s">
        <v>1494</v>
      </c>
      <c r="F170" t="s">
        <v>1510</v>
      </c>
      <c r="G170" t="str">
        <f t="shared" si="2"/>
        <v>new HoloCard("Zorua", Pokedex.Zorua, HoloRarity.BWXY_REVERSE_ENERGY_HOLO, Types.Darkness, Sets.Emerging_Powers, 66),</v>
      </c>
    </row>
    <row r="171" spans="1:7" x14ac:dyDescent="0.3">
      <c r="A171">
        <v>67</v>
      </c>
      <c r="B171" t="s">
        <v>1323</v>
      </c>
      <c r="C171" t="s">
        <v>1323</v>
      </c>
      <c r="D171" t="s">
        <v>146</v>
      </c>
      <c r="E171" t="s">
        <v>1494</v>
      </c>
      <c r="F171" t="s">
        <v>1510</v>
      </c>
      <c r="G171" t="str">
        <f t="shared" si="2"/>
        <v>new HoloCard("Zoroark", Pokedex.Zoroark, HoloRarity.BWXY_REVERSE_ENERGY_HOLO, Types.Darkness, Sets.Emerging_Powers, 67),</v>
      </c>
    </row>
    <row r="172" spans="1:7" x14ac:dyDescent="0.3">
      <c r="A172">
        <v>68</v>
      </c>
      <c r="B172" t="s">
        <v>1324</v>
      </c>
      <c r="C172" t="s">
        <v>1324</v>
      </c>
      <c r="D172" t="s">
        <v>146</v>
      </c>
      <c r="E172" t="s">
        <v>1494</v>
      </c>
      <c r="F172" t="s">
        <v>1510</v>
      </c>
      <c r="G172" t="str">
        <f t="shared" si="2"/>
        <v>new HoloCard("Vullaby", Pokedex.Vullaby, HoloRarity.BWXY_REVERSE_ENERGY_HOLO, Types.Darkness, Sets.Emerging_Powers, 68),</v>
      </c>
    </row>
    <row r="173" spans="1:7" x14ac:dyDescent="0.3">
      <c r="A173">
        <v>69</v>
      </c>
      <c r="B173" t="s">
        <v>1325</v>
      </c>
      <c r="C173" t="s">
        <v>1325</v>
      </c>
      <c r="D173" t="s">
        <v>146</v>
      </c>
      <c r="E173" t="s">
        <v>1494</v>
      </c>
      <c r="F173" t="s">
        <v>1510</v>
      </c>
      <c r="G173" t="str">
        <f t="shared" si="2"/>
        <v>new HoloCard("Mandibuzz", Pokedex.Mandibuzz, HoloRarity.BWXY_REVERSE_ENERGY_HOLO, Types.Darkness, Sets.Emerging_Powers, 69),</v>
      </c>
    </row>
    <row r="174" spans="1:7" x14ac:dyDescent="0.3">
      <c r="A174">
        <v>70</v>
      </c>
      <c r="B174" t="s">
        <v>1365</v>
      </c>
      <c r="C174" t="s">
        <v>1365</v>
      </c>
      <c r="D174" t="s">
        <v>143</v>
      </c>
      <c r="E174" t="s">
        <v>1494</v>
      </c>
      <c r="F174" t="s">
        <v>1510</v>
      </c>
      <c r="G174" t="str">
        <f t="shared" si="2"/>
        <v>new HoloCard("Ferroseed", Pokedex.Ferroseed, HoloRarity.BWXY_REVERSE_ENERGY_HOLO, Types.Metal, Sets.Emerging_Powers, 70),</v>
      </c>
    </row>
    <row r="175" spans="1:7" x14ac:dyDescent="0.3">
      <c r="A175">
        <v>71</v>
      </c>
      <c r="B175" t="s">
        <v>1365</v>
      </c>
      <c r="C175" t="s">
        <v>1365</v>
      </c>
      <c r="D175" t="s">
        <v>143</v>
      </c>
      <c r="E175" t="s">
        <v>1494</v>
      </c>
      <c r="F175" t="s">
        <v>1510</v>
      </c>
      <c r="G175" t="str">
        <f t="shared" si="2"/>
        <v>new HoloCard("Ferroseed", Pokedex.Ferroseed, HoloRarity.BWXY_REVERSE_ENERGY_HOLO, Types.Metal, Sets.Emerging_Powers, 71),</v>
      </c>
    </row>
    <row r="176" spans="1:7" x14ac:dyDescent="0.3">
      <c r="A176">
        <v>72</v>
      </c>
      <c r="B176" t="s">
        <v>1366</v>
      </c>
      <c r="C176" t="s">
        <v>1366</v>
      </c>
      <c r="D176" t="s">
        <v>143</v>
      </c>
      <c r="E176" t="s">
        <v>1494</v>
      </c>
      <c r="F176" t="s">
        <v>1510</v>
      </c>
      <c r="G176" t="str">
        <f t="shared" si="2"/>
        <v>new HoloCard("Ferrothorn", Pokedex.Ferrothorn, HoloRarity.BWXY_REVERSE_ENERGY_HOLO, Types.Metal, Sets.Emerging_Powers, 72),</v>
      </c>
    </row>
    <row r="177" spans="1:7" x14ac:dyDescent="0.3">
      <c r="A177">
        <v>73</v>
      </c>
      <c r="B177" t="s">
        <v>1366</v>
      </c>
      <c r="C177" t="s">
        <v>1366</v>
      </c>
      <c r="D177" t="s">
        <v>143</v>
      </c>
      <c r="E177" t="s">
        <v>1494</v>
      </c>
      <c r="F177" t="s">
        <v>1510</v>
      </c>
      <c r="G177" t="str">
        <f t="shared" si="2"/>
        <v>new HoloCard("Ferrothorn", Pokedex.Ferrothorn, HoloRarity.BWXY_REVERSE_ENERGY_HOLO, Types.Metal, Sets.Emerging_Powers, 73),</v>
      </c>
    </row>
    <row r="178" spans="1:7" x14ac:dyDescent="0.3">
      <c r="A178">
        <v>74</v>
      </c>
      <c r="B178" t="s">
        <v>1326</v>
      </c>
      <c r="C178" t="s">
        <v>1326</v>
      </c>
      <c r="D178" t="s">
        <v>143</v>
      </c>
      <c r="E178" t="s">
        <v>1494</v>
      </c>
      <c r="F178" t="s">
        <v>1510</v>
      </c>
      <c r="G178" t="str">
        <f t="shared" si="2"/>
        <v>new HoloCard("Klink", Pokedex.Klink, HoloRarity.BWXY_REVERSE_ENERGY_HOLO, Types.Metal, Sets.Emerging_Powers, 74),</v>
      </c>
    </row>
    <row r="179" spans="1:7" x14ac:dyDescent="0.3">
      <c r="A179">
        <v>75</v>
      </c>
      <c r="B179" t="s">
        <v>1327</v>
      </c>
      <c r="C179" t="s">
        <v>1327</v>
      </c>
      <c r="D179" t="s">
        <v>143</v>
      </c>
      <c r="E179" t="s">
        <v>1494</v>
      </c>
      <c r="F179" t="s">
        <v>1510</v>
      </c>
      <c r="G179" t="str">
        <f t="shared" si="2"/>
        <v>new HoloCard("Klang", Pokedex.Klang, HoloRarity.BWXY_REVERSE_ENERGY_HOLO, Types.Metal, Sets.Emerging_Powers, 75),</v>
      </c>
    </row>
    <row r="180" spans="1:7" x14ac:dyDescent="0.3">
      <c r="A180">
        <v>76</v>
      </c>
      <c r="B180" t="s">
        <v>1328</v>
      </c>
      <c r="C180" t="s">
        <v>1328</v>
      </c>
      <c r="D180" t="s">
        <v>143</v>
      </c>
      <c r="E180" t="s">
        <v>1494</v>
      </c>
      <c r="F180" t="s">
        <v>1510</v>
      </c>
      <c r="G180" t="str">
        <f t="shared" si="2"/>
        <v>new HoloCard("Klinklang", Pokedex.Klinklang, HoloRarity.BWXY_REVERSE_ENERGY_HOLO, Types.Metal, Sets.Emerging_Powers, 76),</v>
      </c>
    </row>
    <row r="181" spans="1:7" x14ac:dyDescent="0.3">
      <c r="A181">
        <v>77</v>
      </c>
      <c r="B181" t="s">
        <v>1367</v>
      </c>
      <c r="C181" t="s">
        <v>1367</v>
      </c>
      <c r="D181" t="s">
        <v>143</v>
      </c>
      <c r="E181" t="s">
        <v>1494</v>
      </c>
      <c r="F181" t="s">
        <v>1510</v>
      </c>
      <c r="G181" t="str">
        <f t="shared" si="2"/>
        <v>new HoloCard("Cobalion", Pokedex.Cobalion, HoloRarity.BWXY_REVERSE_ENERGY_HOLO, Types.Metal, Sets.Emerging_Powers, 77),</v>
      </c>
    </row>
    <row r="182" spans="1:7" x14ac:dyDescent="0.3">
      <c r="A182">
        <v>78</v>
      </c>
      <c r="B182" t="s">
        <v>1329</v>
      </c>
      <c r="C182" t="s">
        <v>1329</v>
      </c>
      <c r="D182" t="s">
        <v>8</v>
      </c>
      <c r="E182" t="s">
        <v>1494</v>
      </c>
      <c r="F182" t="s">
        <v>1510</v>
      </c>
      <c r="G182" t="str">
        <f t="shared" si="2"/>
        <v>new HoloCard("Patrat", Pokedex.Patrat, HoloRarity.BWXY_REVERSE_ENERGY_HOLO, Types.Colorless, Sets.Emerging_Powers, 78),</v>
      </c>
    </row>
    <row r="183" spans="1:7" x14ac:dyDescent="0.3">
      <c r="A183">
        <v>79</v>
      </c>
      <c r="B183" t="s">
        <v>1330</v>
      </c>
      <c r="C183" t="s">
        <v>1330</v>
      </c>
      <c r="D183" t="s">
        <v>8</v>
      </c>
      <c r="E183" t="s">
        <v>1494</v>
      </c>
      <c r="F183" t="s">
        <v>1510</v>
      </c>
      <c r="G183" t="str">
        <f t="shared" si="2"/>
        <v>new HoloCard("Watchog", Pokedex.Watchog, HoloRarity.BWXY_REVERSE_ENERGY_HOLO, Types.Colorless, Sets.Emerging_Powers, 79),</v>
      </c>
    </row>
    <row r="184" spans="1:7" x14ac:dyDescent="0.3">
      <c r="A184">
        <v>80</v>
      </c>
      <c r="B184" t="s">
        <v>1334</v>
      </c>
      <c r="C184" t="s">
        <v>1334</v>
      </c>
      <c r="D184" t="s">
        <v>8</v>
      </c>
      <c r="E184" t="s">
        <v>1494</v>
      </c>
      <c r="F184" t="s">
        <v>1510</v>
      </c>
      <c r="G184" t="str">
        <f t="shared" si="2"/>
        <v>new HoloCard("Pidove", Pokedex.Pidove, HoloRarity.BWXY_REVERSE_ENERGY_HOLO, Types.Colorless, Sets.Emerging_Powers, 80),</v>
      </c>
    </row>
    <row r="185" spans="1:7" x14ac:dyDescent="0.3">
      <c r="A185">
        <v>81</v>
      </c>
      <c r="B185" t="s">
        <v>1335</v>
      </c>
      <c r="C185" t="s">
        <v>1335</v>
      </c>
      <c r="D185" t="s">
        <v>8</v>
      </c>
      <c r="E185" t="s">
        <v>1494</v>
      </c>
      <c r="F185" t="s">
        <v>1510</v>
      </c>
      <c r="G185" t="str">
        <f t="shared" si="2"/>
        <v>new HoloCard("Tranquill", Pokedex.Tranquill, HoloRarity.BWXY_REVERSE_ENERGY_HOLO, Types.Colorless, Sets.Emerging_Powers, 81),</v>
      </c>
    </row>
    <row r="186" spans="1:7" x14ac:dyDescent="0.3">
      <c r="A186">
        <v>82</v>
      </c>
      <c r="B186" t="s">
        <v>1336</v>
      </c>
      <c r="C186" t="s">
        <v>1336</v>
      </c>
      <c r="D186" t="s">
        <v>8</v>
      </c>
      <c r="E186" t="s">
        <v>1494</v>
      </c>
      <c r="F186" t="s">
        <v>1510</v>
      </c>
      <c r="G186" t="str">
        <f t="shared" si="2"/>
        <v>new HoloCard("Unfezant", Pokedex.Unfezant, HoloRarity.BWXY_REVERSE_ENERGY_HOLO, Types.Colorless, Sets.Emerging_Powers, 82),</v>
      </c>
    </row>
    <row r="187" spans="1:7" x14ac:dyDescent="0.3">
      <c r="A187">
        <v>83</v>
      </c>
      <c r="B187" t="s">
        <v>1337</v>
      </c>
      <c r="C187" t="s">
        <v>1337</v>
      </c>
      <c r="D187" t="s">
        <v>8</v>
      </c>
      <c r="E187" t="s">
        <v>1494</v>
      </c>
      <c r="F187" t="s">
        <v>1510</v>
      </c>
      <c r="G187" t="str">
        <f t="shared" si="2"/>
        <v>new HoloCard("Audino", Pokedex.Audino, HoloRarity.BWXY_REVERSE_ENERGY_HOLO, Types.Colorless, Sets.Emerging_Powers, 83),</v>
      </c>
    </row>
    <row r="188" spans="1:7" x14ac:dyDescent="0.3">
      <c r="A188">
        <v>84</v>
      </c>
      <c r="B188" t="s">
        <v>1338</v>
      </c>
      <c r="C188" t="s">
        <v>1338</v>
      </c>
      <c r="D188" t="s">
        <v>8</v>
      </c>
      <c r="E188" t="s">
        <v>1494</v>
      </c>
      <c r="F188" t="s">
        <v>1510</v>
      </c>
      <c r="G188" t="str">
        <f t="shared" si="2"/>
        <v>new HoloCard("Minccino", Pokedex.Minccino, HoloRarity.BWXY_REVERSE_ENERGY_HOLO, Types.Colorless, Sets.Emerging_Powers, 84),</v>
      </c>
    </row>
    <row r="189" spans="1:7" x14ac:dyDescent="0.3">
      <c r="A189">
        <v>85</v>
      </c>
      <c r="B189" t="s">
        <v>1339</v>
      </c>
      <c r="C189" t="s">
        <v>1339</v>
      </c>
      <c r="D189" t="s">
        <v>8</v>
      </c>
      <c r="E189" t="s">
        <v>1494</v>
      </c>
      <c r="F189" t="s">
        <v>1510</v>
      </c>
      <c r="G189" t="str">
        <f t="shared" si="2"/>
        <v>new HoloCard("Cinccino", Pokedex.Cinccino, HoloRarity.BWXY_REVERSE_ENERGY_HOLO, Types.Colorless, Sets.Emerging_Powers, 85),</v>
      </c>
    </row>
    <row r="190" spans="1:7" x14ac:dyDescent="0.3">
      <c r="A190">
        <v>86</v>
      </c>
      <c r="B190" t="s">
        <v>1368</v>
      </c>
      <c r="C190" t="s">
        <v>1368</v>
      </c>
      <c r="D190" t="s">
        <v>8</v>
      </c>
      <c r="E190" t="s">
        <v>1494</v>
      </c>
      <c r="F190" t="s">
        <v>1510</v>
      </c>
      <c r="G190" t="str">
        <f t="shared" si="2"/>
        <v>new HoloCard("Rufflet", Pokedex.Rufflet, HoloRarity.BWXY_REVERSE_ENERGY_HOLO, Types.Colorless, Sets.Emerging_Powers, 86),</v>
      </c>
    </row>
    <row r="191" spans="1:7" x14ac:dyDescent="0.3">
      <c r="A191">
        <v>87</v>
      </c>
      <c r="B191" t="s">
        <v>1368</v>
      </c>
      <c r="C191" t="s">
        <v>1368</v>
      </c>
      <c r="D191" t="s">
        <v>8</v>
      </c>
      <c r="E191" t="s">
        <v>1494</v>
      </c>
      <c r="F191" t="s">
        <v>1510</v>
      </c>
      <c r="G191" t="str">
        <f t="shared" si="2"/>
        <v>new HoloCard("Rufflet", Pokedex.Rufflet, HoloRarity.BWXY_REVERSE_ENERGY_HOLO, Types.Colorless, Sets.Emerging_Powers, 87),</v>
      </c>
    </row>
    <row r="192" spans="1:7" x14ac:dyDescent="0.3">
      <c r="A192">
        <v>88</v>
      </c>
      <c r="B192" t="s">
        <v>1369</v>
      </c>
      <c r="C192" t="s">
        <v>1369</v>
      </c>
      <c r="D192" t="s">
        <v>8</v>
      </c>
      <c r="E192" t="s">
        <v>1494</v>
      </c>
      <c r="F192" t="s">
        <v>1510</v>
      </c>
      <c r="G192" t="str">
        <f t="shared" si="2"/>
        <v>new HoloCard("Braviary", Pokedex.Braviary, HoloRarity.BWXY_REVERSE_ENERGY_HOLO, Types.Colorless, Sets.Emerging_Powers, 88),</v>
      </c>
    </row>
    <row r="193" spans="1:7" x14ac:dyDescent="0.3">
      <c r="A193">
        <v>89</v>
      </c>
      <c r="B193" t="s">
        <v>1370</v>
      </c>
      <c r="C193" t="s">
        <v>1370</v>
      </c>
      <c r="D193" t="s">
        <v>8</v>
      </c>
      <c r="E193" t="s">
        <v>1494</v>
      </c>
      <c r="F193" t="s">
        <v>1510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HoloCard("Tornadus", Pokedex.Tornadus, HoloRarity.BWXY_REVERSE_ENERGY_HOLO, Types.Colorless, Sets.Emerging_Powers, 89),</v>
      </c>
    </row>
    <row r="194" spans="1:7" x14ac:dyDescent="0.3">
      <c r="A194">
        <v>90</v>
      </c>
      <c r="B194" t="s">
        <v>1371</v>
      </c>
      <c r="C194" t="s">
        <v>127</v>
      </c>
      <c r="D194" t="s">
        <v>232</v>
      </c>
      <c r="E194" t="s">
        <v>1494</v>
      </c>
      <c r="F194" t="s">
        <v>1510</v>
      </c>
      <c r="G194" t="str">
        <f t="shared" si="3"/>
        <v>new HoloCard("Bianca", Pokedex.NVT, HoloRarity.BWXY_REVERSE_ENERGY_HOLO, Types.Supporter, Sets.Emerging_Powers, 90),</v>
      </c>
    </row>
    <row r="195" spans="1:7" x14ac:dyDescent="0.3">
      <c r="A195">
        <v>91</v>
      </c>
      <c r="B195" t="s">
        <v>1372</v>
      </c>
      <c r="C195" t="s">
        <v>127</v>
      </c>
      <c r="D195" t="s">
        <v>232</v>
      </c>
      <c r="E195" t="s">
        <v>1494</v>
      </c>
      <c r="F195" t="s">
        <v>1510</v>
      </c>
      <c r="G195" t="str">
        <f t="shared" si="3"/>
        <v>new HoloCard("Cheren", Pokedex.NVT, HoloRarity.BWXY_REVERSE_ENERGY_HOLO, Types.Supporter, Sets.Emerging_Powers, 91),</v>
      </c>
    </row>
    <row r="196" spans="1:7" x14ac:dyDescent="0.3">
      <c r="A196">
        <v>92</v>
      </c>
      <c r="B196" t="s">
        <v>1373</v>
      </c>
      <c r="C196" t="s">
        <v>127</v>
      </c>
      <c r="D196" t="s">
        <v>129</v>
      </c>
      <c r="E196" t="s">
        <v>1494</v>
      </c>
      <c r="F196" t="s">
        <v>1510</v>
      </c>
      <c r="G196" t="str">
        <f t="shared" si="3"/>
        <v>new HoloCard("Crushing Hammer", Pokedex.NVT, HoloRarity.BWXY_REVERSE_ENERGY_HOLO, Types.Item, Sets.Emerging_Powers, 92),</v>
      </c>
    </row>
    <row r="197" spans="1:7" x14ac:dyDescent="0.3">
      <c r="A197">
        <v>93</v>
      </c>
      <c r="B197" t="s">
        <v>688</v>
      </c>
      <c r="C197" t="s">
        <v>127</v>
      </c>
      <c r="D197" t="s">
        <v>129</v>
      </c>
      <c r="E197" t="s">
        <v>1494</v>
      </c>
      <c r="F197" t="s">
        <v>1510</v>
      </c>
      <c r="G197" t="str">
        <f t="shared" si="3"/>
        <v>new HoloCard("Great Ball", Pokedex.NVT, HoloRarity.BWXY_REVERSE_ENERGY_HOLO, Types.Item, Sets.Emerging_Powers, 93),</v>
      </c>
    </row>
    <row r="198" spans="1:7" x14ac:dyDescent="0.3">
      <c r="A198">
        <v>94</v>
      </c>
      <c r="B198" t="s">
        <v>1374</v>
      </c>
      <c r="C198" t="s">
        <v>127</v>
      </c>
      <c r="D198" t="s">
        <v>129</v>
      </c>
      <c r="E198" t="s">
        <v>1494</v>
      </c>
      <c r="F198" t="s">
        <v>1510</v>
      </c>
      <c r="G198" t="str">
        <f t="shared" si="3"/>
        <v>new HoloCard("Max Potion", Pokedex.NVT, HoloRarity.BWXY_REVERSE_ENERGY_HOLO, Types.Item, Sets.Emerging_Powers, 94),</v>
      </c>
    </row>
    <row r="199" spans="1:7" x14ac:dyDescent="0.3">
      <c r="A199">
        <v>95</v>
      </c>
      <c r="B199" t="s">
        <v>1375</v>
      </c>
      <c r="C199" t="s">
        <v>127</v>
      </c>
      <c r="D199" t="s">
        <v>129</v>
      </c>
      <c r="E199" t="s">
        <v>1494</v>
      </c>
      <c r="F199" t="s">
        <v>1510</v>
      </c>
      <c r="G199" t="str">
        <f t="shared" si="3"/>
        <v>new HoloCard("Pokémon Catcher", Pokedex.NVT, HoloRarity.BWXY_REVERSE_ENERGY_HOLO, Types.Item, Sets.Emerging_Powers, 95),</v>
      </c>
    </row>
    <row r="200" spans="1:7" x14ac:dyDescent="0.3">
      <c r="A200">
        <v>96</v>
      </c>
      <c r="B200" t="s">
        <v>1376</v>
      </c>
      <c r="C200" t="s">
        <v>127</v>
      </c>
      <c r="D200" t="s">
        <v>129</v>
      </c>
      <c r="E200" t="s">
        <v>1494</v>
      </c>
      <c r="F200" t="s">
        <v>1510</v>
      </c>
      <c r="G200" t="str">
        <f t="shared" si="3"/>
        <v>new HoloCard("Recycle", Pokedex.NVT, HoloRarity.BWXY_REVERSE_ENERGY_HOLO, Types.Item, Sets.Emerging_Powers, 96),</v>
      </c>
    </row>
    <row r="201" spans="1:7" x14ac:dyDescent="0.3">
      <c r="A201">
        <v>1</v>
      </c>
      <c r="B201" t="s">
        <v>1345</v>
      </c>
      <c r="C201" t="s">
        <v>1345</v>
      </c>
      <c r="D201" t="s">
        <v>22</v>
      </c>
      <c r="E201" t="s">
        <v>1495</v>
      </c>
      <c r="F201" t="s">
        <v>1510</v>
      </c>
      <c r="G201" t="str">
        <f t="shared" si="3"/>
        <v>new HoloCard("Sewaddle", Pokedex.Sewaddle, HoloRarity.BWXY_REVERSE_ENERGY_HOLO, Types.Grass, Sets.Noble_Victories, 1),</v>
      </c>
    </row>
    <row r="202" spans="1:7" x14ac:dyDescent="0.3">
      <c r="A202">
        <v>2</v>
      </c>
      <c r="B202" t="s">
        <v>1346</v>
      </c>
      <c r="C202" t="s">
        <v>1346</v>
      </c>
      <c r="D202" t="s">
        <v>22</v>
      </c>
      <c r="E202" t="s">
        <v>1495</v>
      </c>
      <c r="F202" t="s">
        <v>1510</v>
      </c>
      <c r="G202" t="str">
        <f t="shared" si="3"/>
        <v>new HoloCard("Swadloon", Pokedex.Swadloon, HoloRarity.BWXY_REVERSE_ENERGY_HOLO, Types.Grass, Sets.Noble_Victories, 2),</v>
      </c>
    </row>
    <row r="203" spans="1:7" x14ac:dyDescent="0.3">
      <c r="A203">
        <v>3</v>
      </c>
      <c r="B203" t="s">
        <v>1347</v>
      </c>
      <c r="C203" t="s">
        <v>1347</v>
      </c>
      <c r="D203" t="s">
        <v>22</v>
      </c>
      <c r="E203" t="s">
        <v>1495</v>
      </c>
      <c r="F203" t="s">
        <v>1510</v>
      </c>
      <c r="G203" t="str">
        <f t="shared" si="3"/>
        <v>new HoloCard("Leavanny", Pokedex.Leavanny, HoloRarity.BWXY_REVERSE_ENERGY_HOLO, Types.Grass, Sets.Noble_Victories, 3),</v>
      </c>
    </row>
    <row r="204" spans="1:7" x14ac:dyDescent="0.3">
      <c r="A204">
        <v>4</v>
      </c>
      <c r="B204" t="s">
        <v>1274</v>
      </c>
      <c r="C204" t="s">
        <v>1274</v>
      </c>
      <c r="D204" t="s">
        <v>22</v>
      </c>
      <c r="E204" t="s">
        <v>1495</v>
      </c>
      <c r="F204" t="s">
        <v>1510</v>
      </c>
      <c r="G204" t="str">
        <f t="shared" si="3"/>
        <v>new HoloCard("Petilil", Pokedex.Petilil, HoloRarity.BWXY_REVERSE_ENERGY_HOLO, Types.Grass, Sets.Noble_Victories, 4),</v>
      </c>
    </row>
    <row r="205" spans="1:7" x14ac:dyDescent="0.3">
      <c r="A205">
        <v>5</v>
      </c>
      <c r="B205" t="s">
        <v>1275</v>
      </c>
      <c r="C205" t="s">
        <v>1275</v>
      </c>
      <c r="D205" t="s">
        <v>22</v>
      </c>
      <c r="E205" t="s">
        <v>1495</v>
      </c>
      <c r="F205" t="s">
        <v>1510</v>
      </c>
      <c r="G205" t="str">
        <f t="shared" si="3"/>
        <v>new HoloCard("Lilligant", Pokedex.Lilligant, HoloRarity.BWXY_REVERSE_ENERGY_HOLO, Types.Grass, Sets.Noble_Victories, 5),</v>
      </c>
    </row>
    <row r="206" spans="1:7" x14ac:dyDescent="0.3">
      <c r="A206">
        <v>6</v>
      </c>
      <c r="B206" t="s">
        <v>1377</v>
      </c>
      <c r="C206" t="s">
        <v>1377</v>
      </c>
      <c r="D206" t="s">
        <v>22</v>
      </c>
      <c r="E206" t="s">
        <v>1495</v>
      </c>
      <c r="F206" t="s">
        <v>1510</v>
      </c>
      <c r="G206" t="str">
        <f t="shared" si="3"/>
        <v>new HoloCard("Dwebble", Pokedex.Dwebble, HoloRarity.BWXY_REVERSE_ENERGY_HOLO, Types.Grass, Sets.Noble_Victories, 6),</v>
      </c>
    </row>
    <row r="207" spans="1:7" x14ac:dyDescent="0.3">
      <c r="A207">
        <v>7</v>
      </c>
      <c r="B207" t="s">
        <v>1378</v>
      </c>
      <c r="C207" t="s">
        <v>1378</v>
      </c>
      <c r="D207" t="s">
        <v>22</v>
      </c>
      <c r="E207" t="s">
        <v>1495</v>
      </c>
      <c r="F207" t="s">
        <v>1510</v>
      </c>
      <c r="G207" t="str">
        <f t="shared" si="3"/>
        <v>new HoloCard("Crustle", Pokedex.Crustle, HoloRarity.BWXY_REVERSE_ENERGY_HOLO, Types.Grass, Sets.Noble_Victories, 7),</v>
      </c>
    </row>
    <row r="208" spans="1:7" x14ac:dyDescent="0.3">
      <c r="A208">
        <v>8</v>
      </c>
      <c r="B208" t="s">
        <v>1379</v>
      </c>
      <c r="C208" t="s">
        <v>1379</v>
      </c>
      <c r="D208" t="s">
        <v>22</v>
      </c>
      <c r="E208" t="s">
        <v>1495</v>
      </c>
      <c r="F208" t="s">
        <v>1510</v>
      </c>
      <c r="G208" t="str">
        <f t="shared" si="3"/>
        <v>new HoloCard("Karrablast", Pokedex.Karrablast, HoloRarity.BWXY_REVERSE_ENERGY_HOLO, Types.Grass, Sets.Noble_Victories, 8),</v>
      </c>
    </row>
    <row r="209" spans="1:7" x14ac:dyDescent="0.3">
      <c r="A209">
        <v>9</v>
      </c>
      <c r="B209" t="s">
        <v>1380</v>
      </c>
      <c r="C209" t="s">
        <v>1380</v>
      </c>
      <c r="D209" t="s">
        <v>22</v>
      </c>
      <c r="E209" t="s">
        <v>1495</v>
      </c>
      <c r="F209" t="s">
        <v>1510</v>
      </c>
      <c r="G209" t="str">
        <f t="shared" si="3"/>
        <v>new HoloCard("Foongus", Pokedex.Foongus, HoloRarity.BWXY_REVERSE_ENERGY_HOLO, Types.Grass, Sets.Noble_Victories, 9),</v>
      </c>
    </row>
    <row r="210" spans="1:7" x14ac:dyDescent="0.3">
      <c r="A210">
        <v>10</v>
      </c>
      <c r="B210" t="s">
        <v>1381</v>
      </c>
      <c r="C210" t="s">
        <v>1381</v>
      </c>
      <c r="D210" t="s">
        <v>22</v>
      </c>
      <c r="E210" t="s">
        <v>1495</v>
      </c>
      <c r="F210" t="s">
        <v>1510</v>
      </c>
      <c r="G210" t="str">
        <f t="shared" si="3"/>
        <v>new HoloCard("Amoonguss", Pokedex.Amoonguss, HoloRarity.BWXY_REVERSE_ENERGY_HOLO, Types.Grass, Sets.Noble_Victories, 10),</v>
      </c>
    </row>
    <row r="211" spans="1:7" x14ac:dyDescent="0.3">
      <c r="A211">
        <v>11</v>
      </c>
      <c r="B211" t="s">
        <v>1382</v>
      </c>
      <c r="C211" t="s">
        <v>1382</v>
      </c>
      <c r="D211" t="s">
        <v>22</v>
      </c>
      <c r="E211" t="s">
        <v>1495</v>
      </c>
      <c r="F211" t="s">
        <v>1510</v>
      </c>
      <c r="G211" t="str">
        <f t="shared" si="3"/>
        <v>new HoloCard("Shelmet", Pokedex.Shelmet, HoloRarity.BWXY_REVERSE_ENERGY_HOLO, Types.Grass, Sets.Noble_Victories, 11),</v>
      </c>
    </row>
    <row r="212" spans="1:7" x14ac:dyDescent="0.3">
      <c r="A212">
        <v>12</v>
      </c>
      <c r="B212" t="s">
        <v>1383</v>
      </c>
      <c r="C212" t="s">
        <v>1383</v>
      </c>
      <c r="D212" t="s">
        <v>22</v>
      </c>
      <c r="E212" t="s">
        <v>1495</v>
      </c>
      <c r="F212" t="s">
        <v>1510</v>
      </c>
      <c r="G212" t="str">
        <f t="shared" si="3"/>
        <v>new HoloCard("Accelgor", Pokedex.Accelgor, HoloRarity.BWXY_REVERSE_ENERGY_HOLO, Types.Grass, Sets.Noble_Victories, 12),</v>
      </c>
    </row>
    <row r="213" spans="1:7" x14ac:dyDescent="0.3">
      <c r="A213">
        <v>13</v>
      </c>
      <c r="B213" t="s">
        <v>1350</v>
      </c>
      <c r="C213" t="s">
        <v>1350</v>
      </c>
      <c r="D213" t="s">
        <v>22</v>
      </c>
      <c r="E213" t="s">
        <v>1495</v>
      </c>
      <c r="F213" t="s">
        <v>1510</v>
      </c>
      <c r="G213" t="str">
        <f t="shared" si="3"/>
        <v>new HoloCard("Virizion", Pokedex.Virizion, HoloRarity.BWXY_REVERSE_ENERGY_HOLO, Types.Grass, Sets.Noble_Victories, 13),</v>
      </c>
    </row>
    <row r="214" spans="1:7" x14ac:dyDescent="0.3">
      <c r="A214">
        <v>14</v>
      </c>
      <c r="B214" t="s">
        <v>1384</v>
      </c>
      <c r="C214" t="s">
        <v>1384</v>
      </c>
      <c r="D214" t="s">
        <v>5</v>
      </c>
      <c r="E214" t="s">
        <v>1495</v>
      </c>
      <c r="F214" t="s">
        <v>1510</v>
      </c>
      <c r="G214" t="str">
        <f t="shared" si="3"/>
        <v>new HoloCard("Victini", Pokedex.Victini, HoloRarity.BWXY_REVERSE_ENERGY_HOLO, Types.Fire, Sets.Noble_Victories, 14),</v>
      </c>
    </row>
    <row r="215" spans="1:7" x14ac:dyDescent="0.3">
      <c r="A215">
        <v>15</v>
      </c>
      <c r="B215" t="s">
        <v>1384</v>
      </c>
      <c r="C215" t="s">
        <v>1384</v>
      </c>
      <c r="D215" t="s">
        <v>5</v>
      </c>
      <c r="E215" t="s">
        <v>1495</v>
      </c>
      <c r="F215" t="s">
        <v>1510</v>
      </c>
      <c r="G215" t="str">
        <f t="shared" si="3"/>
        <v>new HoloCard("Victini", Pokedex.Victini, HoloRarity.BWXY_REVERSE_ENERGY_HOLO, Types.Fire, Sets.Noble_Victories, 15),</v>
      </c>
    </row>
    <row r="216" spans="1:7" x14ac:dyDescent="0.3">
      <c r="A216">
        <v>16</v>
      </c>
      <c r="B216" t="s">
        <v>1282</v>
      </c>
      <c r="C216" t="s">
        <v>1282</v>
      </c>
      <c r="D216" t="s">
        <v>5</v>
      </c>
      <c r="E216" t="s">
        <v>1495</v>
      </c>
      <c r="F216" t="s">
        <v>1510</v>
      </c>
      <c r="G216" t="str">
        <f t="shared" si="3"/>
        <v>new HoloCard("Pansear", Pokedex.Pansear, HoloRarity.BWXY_REVERSE_ENERGY_HOLO, Types.Fire, Sets.Noble_Victories, 16),</v>
      </c>
    </row>
    <row r="217" spans="1:7" x14ac:dyDescent="0.3">
      <c r="A217">
        <v>17</v>
      </c>
      <c r="B217" t="s">
        <v>1283</v>
      </c>
      <c r="C217" t="s">
        <v>1283</v>
      </c>
      <c r="D217" t="s">
        <v>5</v>
      </c>
      <c r="E217" t="s">
        <v>1495</v>
      </c>
      <c r="F217" t="s">
        <v>1510</v>
      </c>
      <c r="G217" t="str">
        <f t="shared" si="3"/>
        <v>new HoloCard("Simisear", Pokedex.Simisear, HoloRarity.BWXY_REVERSE_ENERGY_HOLO, Types.Fire, Sets.Noble_Victories, 17),</v>
      </c>
    </row>
    <row r="218" spans="1:7" x14ac:dyDescent="0.3">
      <c r="A218">
        <v>18</v>
      </c>
      <c r="B218" t="s">
        <v>1385</v>
      </c>
      <c r="C218" t="s">
        <v>1385</v>
      </c>
      <c r="D218" t="s">
        <v>5</v>
      </c>
      <c r="E218" t="s">
        <v>1495</v>
      </c>
      <c r="F218" t="s">
        <v>1510</v>
      </c>
      <c r="G218" t="str">
        <f t="shared" si="3"/>
        <v>new HoloCard("Heatmor", Pokedex.Heatmor, HoloRarity.BWXY_REVERSE_ENERGY_HOLO, Types.Fire, Sets.Noble_Victories, 18),</v>
      </c>
    </row>
    <row r="219" spans="1:7" x14ac:dyDescent="0.3">
      <c r="A219">
        <v>19</v>
      </c>
      <c r="B219" t="s">
        <v>1386</v>
      </c>
      <c r="C219" t="s">
        <v>1386</v>
      </c>
      <c r="D219" t="s">
        <v>5</v>
      </c>
      <c r="E219" t="s">
        <v>1495</v>
      </c>
      <c r="F219" t="s">
        <v>1510</v>
      </c>
      <c r="G219" t="str">
        <f t="shared" si="3"/>
        <v>new HoloCard("Larvesta", Pokedex.Larvesta, HoloRarity.BWXY_REVERSE_ENERGY_HOLO, Types.Fire, Sets.Noble_Victories, 19),</v>
      </c>
    </row>
    <row r="220" spans="1:7" x14ac:dyDescent="0.3">
      <c r="A220">
        <v>20</v>
      </c>
      <c r="B220" t="s">
        <v>1386</v>
      </c>
      <c r="C220" t="s">
        <v>1386</v>
      </c>
      <c r="D220" t="s">
        <v>5</v>
      </c>
      <c r="E220" t="s">
        <v>1495</v>
      </c>
      <c r="F220" t="s">
        <v>1510</v>
      </c>
      <c r="G220" t="str">
        <f t="shared" si="3"/>
        <v>new HoloCard("Larvesta", Pokedex.Larvesta, HoloRarity.BWXY_REVERSE_ENERGY_HOLO, Types.Fire, Sets.Noble_Victories, 20),</v>
      </c>
    </row>
    <row r="221" spans="1:7" x14ac:dyDescent="0.3">
      <c r="A221">
        <v>21</v>
      </c>
      <c r="B221" t="s">
        <v>1387</v>
      </c>
      <c r="C221" t="s">
        <v>1387</v>
      </c>
      <c r="D221" t="s">
        <v>5</v>
      </c>
      <c r="E221" t="s">
        <v>1495</v>
      </c>
      <c r="F221" t="s">
        <v>1510</v>
      </c>
      <c r="G221" t="str">
        <f t="shared" si="3"/>
        <v>new HoloCard("Volcarona", Pokedex.Volcarona, HoloRarity.BWXY_REVERSE_ENERGY_HOLO, Types.Fire, Sets.Noble_Victories, 21),</v>
      </c>
    </row>
    <row r="222" spans="1:7" x14ac:dyDescent="0.3">
      <c r="A222">
        <v>22</v>
      </c>
      <c r="B222" t="s">
        <v>1388</v>
      </c>
      <c r="C222" t="s">
        <v>1388</v>
      </c>
      <c r="D222" t="s">
        <v>3</v>
      </c>
      <c r="E222" t="s">
        <v>1495</v>
      </c>
      <c r="F222" t="s">
        <v>1510</v>
      </c>
      <c r="G222" t="str">
        <f t="shared" si="3"/>
        <v>new HoloCard("Tympole", Pokedex.Tympole, HoloRarity.BWXY_REVERSE_ENERGY_HOLO, Types.Water, Sets.Noble_Victories, 22),</v>
      </c>
    </row>
    <row r="223" spans="1:7" x14ac:dyDescent="0.3">
      <c r="A223">
        <v>23</v>
      </c>
      <c r="B223" t="s">
        <v>1389</v>
      </c>
      <c r="C223" t="s">
        <v>1389</v>
      </c>
      <c r="D223" t="s">
        <v>3</v>
      </c>
      <c r="E223" t="s">
        <v>1495</v>
      </c>
      <c r="F223" t="s">
        <v>1510</v>
      </c>
      <c r="G223" t="str">
        <f t="shared" si="3"/>
        <v>new HoloCard("Palpitoad", Pokedex.Palpitoad, HoloRarity.BWXY_REVERSE_ENERGY_HOLO, Types.Water, Sets.Noble_Victories, 23),</v>
      </c>
    </row>
    <row r="224" spans="1:7" x14ac:dyDescent="0.3">
      <c r="A224">
        <v>24</v>
      </c>
      <c r="B224" t="s">
        <v>1390</v>
      </c>
      <c r="C224" t="s">
        <v>1390</v>
      </c>
      <c r="D224" t="s">
        <v>3</v>
      </c>
      <c r="E224" t="s">
        <v>1495</v>
      </c>
      <c r="F224" t="s">
        <v>1510</v>
      </c>
      <c r="G224" t="str">
        <f t="shared" si="3"/>
        <v>new HoloCard("Seismitoad", Pokedex.Seismitoad, HoloRarity.BWXY_REVERSE_ENERGY_HOLO, Types.Water, Sets.Noble_Victories, 24),</v>
      </c>
    </row>
    <row r="225" spans="1:7" x14ac:dyDescent="0.3">
      <c r="A225">
        <v>25</v>
      </c>
      <c r="B225" t="s">
        <v>1391</v>
      </c>
      <c r="C225" t="s">
        <v>1391</v>
      </c>
      <c r="D225" t="s">
        <v>3</v>
      </c>
      <c r="E225" t="s">
        <v>1495</v>
      </c>
      <c r="F225" t="s">
        <v>1510</v>
      </c>
      <c r="G225" t="str">
        <f t="shared" si="3"/>
        <v>new HoloCard("Tirtouga", Pokedex.Tirtouga, HoloRarity.BWXY_REVERSE_ENERGY_HOLO, Types.Water, Sets.Noble_Victories, 25),</v>
      </c>
    </row>
    <row r="226" spans="1:7" x14ac:dyDescent="0.3">
      <c r="A226">
        <v>26</v>
      </c>
      <c r="B226" t="s">
        <v>1392</v>
      </c>
      <c r="C226" t="s">
        <v>1392</v>
      </c>
      <c r="D226" t="s">
        <v>3</v>
      </c>
      <c r="E226" t="s">
        <v>1495</v>
      </c>
      <c r="F226" t="s">
        <v>1510</v>
      </c>
      <c r="G226" t="str">
        <f t="shared" si="3"/>
        <v>new HoloCard("Carracosta", Pokedex.Carracosta, HoloRarity.BWXY_REVERSE_ENERGY_HOLO, Types.Water, Sets.Noble_Victories, 26),</v>
      </c>
    </row>
    <row r="227" spans="1:7" x14ac:dyDescent="0.3">
      <c r="A227">
        <v>27</v>
      </c>
      <c r="B227" t="s">
        <v>1393</v>
      </c>
      <c r="C227" t="s">
        <v>1393</v>
      </c>
      <c r="D227" t="s">
        <v>3</v>
      </c>
      <c r="E227" t="s">
        <v>1495</v>
      </c>
      <c r="F227" t="s">
        <v>1510</v>
      </c>
      <c r="G227" t="str">
        <f t="shared" si="3"/>
        <v>new HoloCard("Vanillite", Pokedex.Vanillite, HoloRarity.BWXY_REVERSE_ENERGY_HOLO, Types.Water, Sets.Noble_Victories, 27),</v>
      </c>
    </row>
    <row r="228" spans="1:7" x14ac:dyDescent="0.3">
      <c r="A228">
        <v>28</v>
      </c>
      <c r="B228" t="s">
        <v>1394</v>
      </c>
      <c r="C228" t="s">
        <v>1394</v>
      </c>
      <c r="D228" t="s">
        <v>3</v>
      </c>
      <c r="E228" t="s">
        <v>1495</v>
      </c>
      <c r="F228" t="s">
        <v>1510</v>
      </c>
      <c r="G228" t="str">
        <f t="shared" si="3"/>
        <v>new HoloCard("Vanillish", Pokedex.Vanillish, HoloRarity.BWXY_REVERSE_ENERGY_HOLO, Types.Water, Sets.Noble_Victories, 28),</v>
      </c>
    </row>
    <row r="229" spans="1:7" x14ac:dyDescent="0.3">
      <c r="A229">
        <v>29</v>
      </c>
      <c r="B229" t="s">
        <v>1395</v>
      </c>
      <c r="C229" t="s">
        <v>1395</v>
      </c>
      <c r="D229" t="s">
        <v>3</v>
      </c>
      <c r="E229" t="s">
        <v>1495</v>
      </c>
      <c r="F229" t="s">
        <v>1510</v>
      </c>
      <c r="G229" t="str">
        <f t="shared" si="3"/>
        <v>new HoloCard("Vanilluxe", Pokedex.Vanilluxe, HoloRarity.BWXY_REVERSE_ENERGY_HOLO, Types.Water, Sets.Noble_Victories, 29),</v>
      </c>
    </row>
    <row r="230" spans="1:7" x14ac:dyDescent="0.3">
      <c r="A230">
        <v>30</v>
      </c>
      <c r="B230" t="s">
        <v>1396</v>
      </c>
      <c r="C230" t="s">
        <v>1396</v>
      </c>
      <c r="D230" t="s">
        <v>3</v>
      </c>
      <c r="E230" t="s">
        <v>1495</v>
      </c>
      <c r="F230" t="s">
        <v>1510</v>
      </c>
      <c r="G230" t="str">
        <f t="shared" si="3"/>
        <v>new HoloCard("Frillish", Pokedex.Frillish, HoloRarity.BWXY_REVERSE_ENERGY_HOLO, Types.Water, Sets.Noble_Victories, 30),</v>
      </c>
    </row>
    <row r="231" spans="1:7" x14ac:dyDescent="0.3">
      <c r="A231">
        <v>31</v>
      </c>
      <c r="B231" t="s">
        <v>1397</v>
      </c>
      <c r="C231" t="s">
        <v>1397</v>
      </c>
      <c r="D231" t="s">
        <v>3</v>
      </c>
      <c r="E231" t="s">
        <v>1495</v>
      </c>
      <c r="F231" t="s">
        <v>1510</v>
      </c>
      <c r="G231" t="str">
        <f t="shared" si="3"/>
        <v>new HoloCard("Jellicent", Pokedex.Jellicent, HoloRarity.BWXY_REVERSE_ENERGY_HOLO, Types.Water, Sets.Noble_Victories, 31),</v>
      </c>
    </row>
    <row r="232" spans="1:7" x14ac:dyDescent="0.3">
      <c r="A232">
        <v>32</v>
      </c>
      <c r="B232" t="s">
        <v>1398</v>
      </c>
      <c r="C232" t="s">
        <v>1398</v>
      </c>
      <c r="D232" t="s">
        <v>3</v>
      </c>
      <c r="E232" t="s">
        <v>1495</v>
      </c>
      <c r="F232" t="s">
        <v>1510</v>
      </c>
      <c r="G232" t="str">
        <f t="shared" si="3"/>
        <v>new HoloCard("Cryogonal", Pokedex.Cryogonal, HoloRarity.BWXY_REVERSE_ENERGY_HOLO, Types.Water, Sets.Noble_Victories, 32),</v>
      </c>
    </row>
    <row r="233" spans="1:7" x14ac:dyDescent="0.3">
      <c r="A233">
        <v>33</v>
      </c>
      <c r="B233" t="s">
        <v>1398</v>
      </c>
      <c r="C233" t="s">
        <v>1398</v>
      </c>
      <c r="D233" t="s">
        <v>3</v>
      </c>
      <c r="E233" t="s">
        <v>1495</v>
      </c>
      <c r="F233" t="s">
        <v>1510</v>
      </c>
      <c r="G233" t="str">
        <f t="shared" si="3"/>
        <v>new HoloCard("Cryogonal", Pokedex.Cryogonal, HoloRarity.BWXY_REVERSE_ENERGY_HOLO, Types.Water, Sets.Noble_Victories, 33),</v>
      </c>
    </row>
    <row r="234" spans="1:7" x14ac:dyDescent="0.3">
      <c r="A234">
        <v>34</v>
      </c>
      <c r="B234" t="s">
        <v>1399</v>
      </c>
      <c r="C234" t="s">
        <v>1399</v>
      </c>
      <c r="D234" t="s">
        <v>3</v>
      </c>
      <c r="E234" t="s">
        <v>1495</v>
      </c>
      <c r="F234" t="s">
        <v>1510</v>
      </c>
      <c r="G234" t="str">
        <f t="shared" si="3"/>
        <v>new HoloCard("Kyurem", Pokedex.Kyurem, HoloRarity.BWXY_REVERSE_ENERGY_HOLO, Types.Water, Sets.Noble_Victories, 34),</v>
      </c>
    </row>
    <row r="235" spans="1:7" x14ac:dyDescent="0.3">
      <c r="A235">
        <v>35</v>
      </c>
      <c r="B235" t="s">
        <v>1296</v>
      </c>
      <c r="C235" t="s">
        <v>1296</v>
      </c>
      <c r="D235" t="s">
        <v>11</v>
      </c>
      <c r="E235" t="s">
        <v>1495</v>
      </c>
      <c r="F235" t="s">
        <v>1510</v>
      </c>
      <c r="G235" t="str">
        <f t="shared" si="3"/>
        <v>new HoloCard("Blitzle", Pokedex.Blitzle, HoloRarity.BWXY_REVERSE_ENERGY_HOLO, Types.Lightning, Sets.Noble_Victories, 35),</v>
      </c>
    </row>
    <row r="236" spans="1:7" x14ac:dyDescent="0.3">
      <c r="A236">
        <v>36</v>
      </c>
      <c r="B236" t="s">
        <v>1297</v>
      </c>
      <c r="C236" t="s">
        <v>1297</v>
      </c>
      <c r="D236" t="s">
        <v>11</v>
      </c>
      <c r="E236" t="s">
        <v>1495</v>
      </c>
      <c r="F236" t="s">
        <v>1510</v>
      </c>
      <c r="G236" t="str">
        <f t="shared" si="3"/>
        <v>new HoloCard("Zebstrika", Pokedex.Zebstrika, HoloRarity.BWXY_REVERSE_ENERGY_HOLO, Types.Lightning, Sets.Noble_Victories, 36),</v>
      </c>
    </row>
    <row r="237" spans="1:7" x14ac:dyDescent="0.3">
      <c r="A237">
        <v>37</v>
      </c>
      <c r="B237" t="s">
        <v>1353</v>
      </c>
      <c r="C237" t="s">
        <v>1353</v>
      </c>
      <c r="D237" t="s">
        <v>11</v>
      </c>
      <c r="E237" t="s">
        <v>1495</v>
      </c>
      <c r="F237" t="s">
        <v>1510</v>
      </c>
      <c r="G237" t="str">
        <f t="shared" si="3"/>
        <v>new HoloCard("Emolga", Pokedex.Emolga, HoloRarity.BWXY_REVERSE_ENERGY_HOLO, Types.Lightning, Sets.Noble_Victories, 37),</v>
      </c>
    </row>
    <row r="238" spans="1:7" x14ac:dyDescent="0.3">
      <c r="A238">
        <v>38</v>
      </c>
      <c r="B238" t="s">
        <v>1400</v>
      </c>
      <c r="C238" t="s">
        <v>1400</v>
      </c>
      <c r="D238" t="s">
        <v>11</v>
      </c>
      <c r="E238" t="s">
        <v>1495</v>
      </c>
      <c r="F238" t="s">
        <v>1510</v>
      </c>
      <c r="G238" t="str">
        <f t="shared" si="3"/>
        <v>new HoloCard("Tynamo", Pokedex.Tynamo, HoloRarity.BWXY_REVERSE_ENERGY_HOLO, Types.Lightning, Sets.Noble_Victories, 38),</v>
      </c>
    </row>
    <row r="239" spans="1:7" x14ac:dyDescent="0.3">
      <c r="A239">
        <v>39</v>
      </c>
      <c r="B239" t="s">
        <v>1400</v>
      </c>
      <c r="C239" t="s">
        <v>1400</v>
      </c>
      <c r="D239" t="s">
        <v>11</v>
      </c>
      <c r="E239" t="s">
        <v>1495</v>
      </c>
      <c r="F239" t="s">
        <v>1510</v>
      </c>
      <c r="G239" t="str">
        <f t="shared" si="3"/>
        <v>new HoloCard("Tynamo", Pokedex.Tynamo, HoloRarity.BWXY_REVERSE_ENERGY_HOLO, Types.Lightning, Sets.Noble_Victories, 39),</v>
      </c>
    </row>
    <row r="240" spans="1:7" x14ac:dyDescent="0.3">
      <c r="A240">
        <v>40</v>
      </c>
      <c r="B240" t="s">
        <v>1401</v>
      </c>
      <c r="C240" t="s">
        <v>1401</v>
      </c>
      <c r="D240" t="s">
        <v>11</v>
      </c>
      <c r="E240" t="s">
        <v>1495</v>
      </c>
      <c r="F240" t="s">
        <v>1510</v>
      </c>
      <c r="G240" t="str">
        <f t="shared" si="3"/>
        <v>new HoloCard("Eelektrik", Pokedex.Eelektrik, HoloRarity.BWXY_REVERSE_ENERGY_HOLO, Types.Lightning, Sets.Noble_Victories, 40),</v>
      </c>
    </row>
    <row r="241" spans="1:7" x14ac:dyDescent="0.3">
      <c r="A241">
        <v>41</v>
      </c>
      <c r="B241" t="s">
        <v>1402</v>
      </c>
      <c r="C241" t="s">
        <v>1402</v>
      </c>
      <c r="D241" t="s">
        <v>11</v>
      </c>
      <c r="E241" t="s">
        <v>1495</v>
      </c>
      <c r="F241" t="s">
        <v>1510</v>
      </c>
      <c r="G241" t="str">
        <f t="shared" si="3"/>
        <v>new HoloCard("Eelektross", Pokedex.Eelektross, HoloRarity.BWXY_REVERSE_ENERGY_HOLO, Types.Lightning, Sets.Noble_Victories, 41),</v>
      </c>
    </row>
    <row r="242" spans="1:7" x14ac:dyDescent="0.3">
      <c r="A242">
        <v>42</v>
      </c>
      <c r="B242" t="s">
        <v>1403</v>
      </c>
      <c r="C242" t="s">
        <v>1403</v>
      </c>
      <c r="D242" t="s">
        <v>11</v>
      </c>
      <c r="E242" t="s">
        <v>1495</v>
      </c>
      <c r="F242" t="s">
        <v>1510</v>
      </c>
      <c r="G242" t="str">
        <f t="shared" si="3"/>
        <v>new HoloCard("Stunfisk", Pokedex.Stunfisk, HoloRarity.BWXY_REVERSE_ENERGY_HOLO, Types.Lightning, Sets.Noble_Victories, 42),</v>
      </c>
    </row>
    <row r="243" spans="1:7" x14ac:dyDescent="0.3">
      <c r="A243">
        <v>43</v>
      </c>
      <c r="B243" t="s">
        <v>1384</v>
      </c>
      <c r="C243" t="s">
        <v>1384</v>
      </c>
      <c r="D243" t="s">
        <v>1</v>
      </c>
      <c r="E243" t="s">
        <v>1495</v>
      </c>
      <c r="F243" t="s">
        <v>1510</v>
      </c>
      <c r="G243" t="str">
        <f t="shared" si="3"/>
        <v>new HoloCard("Victini", Pokedex.Victini, HoloRarity.BWXY_REVERSE_ENERGY_HOLO, Types.Psychic, Sets.Noble_Victories, 43),</v>
      </c>
    </row>
    <row r="244" spans="1:7" x14ac:dyDescent="0.3">
      <c r="A244">
        <v>44</v>
      </c>
      <c r="B244" t="s">
        <v>1404</v>
      </c>
      <c r="C244" t="s">
        <v>1404</v>
      </c>
      <c r="D244" t="s">
        <v>1</v>
      </c>
      <c r="E244" t="s">
        <v>1495</v>
      </c>
      <c r="F244" t="s">
        <v>1510</v>
      </c>
      <c r="G244" t="str">
        <f t="shared" si="3"/>
        <v>new HoloCard("Yamask", Pokedex.Yamask, HoloRarity.BWXY_REVERSE_ENERGY_HOLO, Types.Psychic, Sets.Noble_Victories, 44),</v>
      </c>
    </row>
    <row r="245" spans="1:7" x14ac:dyDescent="0.3">
      <c r="A245">
        <v>45</v>
      </c>
      <c r="B245" t="s">
        <v>1404</v>
      </c>
      <c r="C245" t="s">
        <v>1404</v>
      </c>
      <c r="D245" t="s">
        <v>1</v>
      </c>
      <c r="E245" t="s">
        <v>1495</v>
      </c>
      <c r="F245" t="s">
        <v>1510</v>
      </c>
      <c r="G245" t="str">
        <f t="shared" si="3"/>
        <v>new HoloCard("Yamask", Pokedex.Yamask, HoloRarity.BWXY_REVERSE_ENERGY_HOLO, Types.Psychic, Sets.Noble_Victories, 45),</v>
      </c>
    </row>
    <row r="246" spans="1:7" x14ac:dyDescent="0.3">
      <c r="A246">
        <v>46</v>
      </c>
      <c r="B246" t="s">
        <v>1405</v>
      </c>
      <c r="C246" t="s">
        <v>1405</v>
      </c>
      <c r="D246" t="s">
        <v>1</v>
      </c>
      <c r="E246" t="s">
        <v>1495</v>
      </c>
      <c r="F246" t="s">
        <v>1510</v>
      </c>
      <c r="G246" t="str">
        <f t="shared" si="3"/>
        <v>new HoloCard("Cofagrigus", Pokedex.Cofagrigus, HoloRarity.BWXY_REVERSE_ENERGY_HOLO, Types.Psychic, Sets.Noble_Victories, 46),</v>
      </c>
    </row>
    <row r="247" spans="1:7" x14ac:dyDescent="0.3">
      <c r="A247">
        <v>47</v>
      </c>
      <c r="B247" t="s">
        <v>1405</v>
      </c>
      <c r="C247" t="s">
        <v>1405</v>
      </c>
      <c r="D247" t="s">
        <v>1</v>
      </c>
      <c r="E247" t="s">
        <v>1495</v>
      </c>
      <c r="F247" t="s">
        <v>1510</v>
      </c>
      <c r="G247" t="str">
        <f t="shared" si="3"/>
        <v>new HoloCard("Cofagrigus", Pokedex.Cofagrigus, HoloRarity.BWXY_REVERSE_ENERGY_HOLO, Types.Psychic, Sets.Noble_Victories, 47),</v>
      </c>
    </row>
    <row r="248" spans="1:7" x14ac:dyDescent="0.3">
      <c r="A248">
        <v>48</v>
      </c>
      <c r="B248" t="s">
        <v>1406</v>
      </c>
      <c r="C248" t="s">
        <v>1406</v>
      </c>
      <c r="D248" t="s">
        <v>1</v>
      </c>
      <c r="E248" t="s">
        <v>1495</v>
      </c>
      <c r="F248" t="s">
        <v>1510</v>
      </c>
      <c r="G248" t="str">
        <f t="shared" si="3"/>
        <v>new HoloCard("Trubbish", Pokedex.Trubbish, HoloRarity.BWXY_REVERSE_ENERGY_HOLO, Types.Psychic, Sets.Noble_Victories, 48),</v>
      </c>
    </row>
    <row r="249" spans="1:7" x14ac:dyDescent="0.3">
      <c r="A249">
        <v>49</v>
      </c>
      <c r="B249" t="s">
        <v>1407</v>
      </c>
      <c r="C249" t="s">
        <v>1407</v>
      </c>
      <c r="D249" t="s">
        <v>1</v>
      </c>
      <c r="E249" t="s">
        <v>1495</v>
      </c>
      <c r="F249" t="s">
        <v>1510</v>
      </c>
      <c r="G249" t="str">
        <f t="shared" si="3"/>
        <v>new HoloCard("Garbodor", Pokedex.Garbodor, HoloRarity.BWXY_REVERSE_ENERGY_HOLO, Types.Psychic, Sets.Noble_Victories, 49),</v>
      </c>
    </row>
    <row r="250" spans="1:7" x14ac:dyDescent="0.3">
      <c r="A250">
        <v>50</v>
      </c>
      <c r="B250" t="s">
        <v>1308</v>
      </c>
      <c r="C250" t="s">
        <v>1308</v>
      </c>
      <c r="D250" t="s">
        <v>1</v>
      </c>
      <c r="E250" t="s">
        <v>1495</v>
      </c>
      <c r="F250" t="s">
        <v>1510</v>
      </c>
      <c r="G250" t="str">
        <f t="shared" si="3"/>
        <v>new HoloCard("Solosis", Pokedex.Solosis, HoloRarity.BWXY_REVERSE_ENERGY_HOLO, Types.Psychic, Sets.Noble_Victories, 50),</v>
      </c>
    </row>
    <row r="251" spans="1:7" x14ac:dyDescent="0.3">
      <c r="A251">
        <v>51</v>
      </c>
      <c r="B251" t="s">
        <v>1309</v>
      </c>
      <c r="C251" t="s">
        <v>1309</v>
      </c>
      <c r="D251" t="s">
        <v>1</v>
      </c>
      <c r="E251" t="s">
        <v>1495</v>
      </c>
      <c r="F251" t="s">
        <v>1510</v>
      </c>
      <c r="G251" t="str">
        <f t="shared" si="3"/>
        <v>new HoloCard("Duosion", Pokedex.Duosion, HoloRarity.BWXY_REVERSE_ENERGY_HOLO, Types.Psychic, Sets.Noble_Victories, 51),</v>
      </c>
    </row>
    <row r="252" spans="1:7" x14ac:dyDescent="0.3">
      <c r="A252">
        <v>52</v>
      </c>
      <c r="B252" t="s">
        <v>1310</v>
      </c>
      <c r="C252" t="s">
        <v>1310</v>
      </c>
      <c r="D252" t="s">
        <v>1</v>
      </c>
      <c r="E252" t="s">
        <v>1495</v>
      </c>
      <c r="F252" t="s">
        <v>1510</v>
      </c>
      <c r="G252" t="str">
        <f t="shared" si="3"/>
        <v>new HoloCard("Reuniclus", Pokedex.Reuniclus, HoloRarity.BWXY_REVERSE_ENERGY_HOLO, Types.Psychic, Sets.Noble_Victories, 52),</v>
      </c>
    </row>
    <row r="253" spans="1:7" x14ac:dyDescent="0.3">
      <c r="A253">
        <v>53</v>
      </c>
      <c r="B253" t="s">
        <v>1310</v>
      </c>
      <c r="C253" t="s">
        <v>1310</v>
      </c>
      <c r="D253" t="s">
        <v>1</v>
      </c>
      <c r="E253" t="s">
        <v>1495</v>
      </c>
      <c r="F253" t="s">
        <v>1510</v>
      </c>
      <c r="G253" t="str">
        <f t="shared" si="3"/>
        <v>new HoloCard("Reuniclus", Pokedex.Reuniclus, HoloRarity.BWXY_REVERSE_ENERGY_HOLO, Types.Psychic, Sets.Noble_Victories, 53),</v>
      </c>
    </row>
    <row r="254" spans="1:7" x14ac:dyDescent="0.3">
      <c r="A254">
        <v>54</v>
      </c>
      <c r="B254" t="s">
        <v>1408</v>
      </c>
      <c r="C254" t="s">
        <v>1408</v>
      </c>
      <c r="D254" t="s">
        <v>1</v>
      </c>
      <c r="E254" t="s">
        <v>1495</v>
      </c>
      <c r="F254" t="s">
        <v>1510</v>
      </c>
      <c r="G254" t="str">
        <f t="shared" si="3"/>
        <v>new HoloCard("Elgyem", Pokedex.Elgyem, HoloRarity.BWXY_REVERSE_ENERGY_HOLO, Types.Psychic, Sets.Noble_Victories, 54),</v>
      </c>
    </row>
    <row r="255" spans="1:7" x14ac:dyDescent="0.3">
      <c r="A255">
        <v>55</v>
      </c>
      <c r="B255" t="s">
        <v>1408</v>
      </c>
      <c r="C255" t="s">
        <v>1408</v>
      </c>
      <c r="D255" t="s">
        <v>1</v>
      </c>
      <c r="E255" t="s">
        <v>1495</v>
      </c>
      <c r="F255" t="s">
        <v>1510</v>
      </c>
      <c r="G255" t="str">
        <f t="shared" si="3"/>
        <v>new HoloCard("Elgyem", Pokedex.Elgyem, HoloRarity.BWXY_REVERSE_ENERGY_HOLO, Types.Psychic, Sets.Noble_Victories, 55),</v>
      </c>
    </row>
    <row r="256" spans="1:7" x14ac:dyDescent="0.3">
      <c r="A256">
        <v>56</v>
      </c>
      <c r="B256" t="s">
        <v>1409</v>
      </c>
      <c r="C256" t="s">
        <v>1409</v>
      </c>
      <c r="D256" t="s">
        <v>1</v>
      </c>
      <c r="E256" t="s">
        <v>1495</v>
      </c>
      <c r="F256" t="s">
        <v>1510</v>
      </c>
      <c r="G256" t="str">
        <f t="shared" si="3"/>
        <v>new HoloCard("Beheeyem", Pokedex.Beheeyem, HoloRarity.BWXY_REVERSE_ENERGY_HOLO, Types.Psychic, Sets.Noble_Victories, 56),</v>
      </c>
    </row>
    <row r="257" spans="1:7" x14ac:dyDescent="0.3">
      <c r="A257">
        <v>57</v>
      </c>
      <c r="B257" t="s">
        <v>1410</v>
      </c>
      <c r="C257" t="s">
        <v>1410</v>
      </c>
      <c r="D257" t="s">
        <v>1</v>
      </c>
      <c r="E257" t="s">
        <v>1495</v>
      </c>
      <c r="F257" t="s">
        <v>1510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HoloCard("Litwick", Pokedex.Litwick, HoloRarity.BWXY_REVERSE_ENERGY_HOLO, Types.Psychic, Sets.Noble_Victories, 57),</v>
      </c>
    </row>
    <row r="258" spans="1:7" x14ac:dyDescent="0.3">
      <c r="A258">
        <v>58</v>
      </c>
      <c r="B258" t="s">
        <v>1410</v>
      </c>
      <c r="C258" t="s">
        <v>1410</v>
      </c>
      <c r="D258" t="s">
        <v>1</v>
      </c>
      <c r="E258" t="s">
        <v>1495</v>
      </c>
      <c r="F258" t="s">
        <v>1510</v>
      </c>
      <c r="G258" t="str">
        <f t="shared" si="4"/>
        <v>new HoloCard("Litwick", Pokedex.Litwick, HoloRarity.BWXY_REVERSE_ENERGY_HOLO, Types.Psychic, Sets.Noble_Victories, 58),</v>
      </c>
    </row>
    <row r="259" spans="1:7" x14ac:dyDescent="0.3">
      <c r="A259">
        <v>59</v>
      </c>
      <c r="B259" t="s">
        <v>1411</v>
      </c>
      <c r="C259" t="s">
        <v>1411</v>
      </c>
      <c r="D259" t="s">
        <v>1</v>
      </c>
      <c r="E259" t="s">
        <v>1495</v>
      </c>
      <c r="F259" t="s">
        <v>1510</v>
      </c>
      <c r="G259" t="str">
        <f t="shared" si="4"/>
        <v>new HoloCard("Lampent", Pokedex.Lampent, HoloRarity.BWXY_REVERSE_ENERGY_HOLO, Types.Psychic, Sets.Noble_Victories, 59),</v>
      </c>
    </row>
    <row r="260" spans="1:7" x14ac:dyDescent="0.3">
      <c r="A260">
        <v>60</v>
      </c>
      <c r="B260" t="s">
        <v>1412</v>
      </c>
      <c r="C260" t="s">
        <v>1412</v>
      </c>
      <c r="D260" t="s">
        <v>1</v>
      </c>
      <c r="E260" t="s">
        <v>1495</v>
      </c>
      <c r="F260" t="s">
        <v>1510</v>
      </c>
      <c r="G260" t="str">
        <f t="shared" si="4"/>
        <v>new HoloCard("Chandelure", Pokedex.Chandelure, HoloRarity.BWXY_REVERSE_ENERGY_HOLO, Types.Psychic, Sets.Noble_Victories, 60),</v>
      </c>
    </row>
    <row r="261" spans="1:7" x14ac:dyDescent="0.3">
      <c r="A261">
        <v>61</v>
      </c>
      <c r="B261" t="s">
        <v>1361</v>
      </c>
      <c r="C261" t="s">
        <v>1361</v>
      </c>
      <c r="D261" t="s">
        <v>18</v>
      </c>
      <c r="E261" t="s">
        <v>1495</v>
      </c>
      <c r="F261" t="s">
        <v>1510</v>
      </c>
      <c r="G261" t="str">
        <f t="shared" si="4"/>
        <v>new HoloCard("Gigalith", Pokedex.Gigalith, HoloRarity.BWXY_REVERSE_ENERGY_HOLO, Types.Fighting, Sets.Noble_Victories, 61),</v>
      </c>
    </row>
    <row r="262" spans="1:7" x14ac:dyDescent="0.3">
      <c r="A262">
        <v>62</v>
      </c>
      <c r="B262" t="s">
        <v>1311</v>
      </c>
      <c r="C262" t="s">
        <v>1311</v>
      </c>
      <c r="D262" t="s">
        <v>18</v>
      </c>
      <c r="E262" t="s">
        <v>1495</v>
      </c>
      <c r="F262" t="s">
        <v>1510</v>
      </c>
      <c r="G262" t="str">
        <f t="shared" si="4"/>
        <v>new HoloCard("Timburr", Pokedex.Timburr, HoloRarity.BWXY_REVERSE_ENERGY_HOLO, Types.Fighting, Sets.Noble_Victories, 62),</v>
      </c>
    </row>
    <row r="263" spans="1:7" x14ac:dyDescent="0.3">
      <c r="A263">
        <v>63</v>
      </c>
      <c r="B263" t="s">
        <v>1312</v>
      </c>
      <c r="C263" t="s">
        <v>1312</v>
      </c>
      <c r="D263" t="s">
        <v>18</v>
      </c>
      <c r="E263" t="s">
        <v>1495</v>
      </c>
      <c r="F263" t="s">
        <v>1510</v>
      </c>
      <c r="G263" t="str">
        <f t="shared" si="4"/>
        <v>new HoloCard("Gurdurr", Pokedex.Gurdurr, HoloRarity.BWXY_REVERSE_ENERGY_HOLO, Types.Fighting, Sets.Noble_Victories, 63),</v>
      </c>
    </row>
    <row r="264" spans="1:7" x14ac:dyDescent="0.3">
      <c r="A264">
        <v>64</v>
      </c>
      <c r="B264" t="s">
        <v>1413</v>
      </c>
      <c r="C264" t="s">
        <v>1413</v>
      </c>
      <c r="D264" t="s">
        <v>18</v>
      </c>
      <c r="E264" t="s">
        <v>1495</v>
      </c>
      <c r="F264" t="s">
        <v>1510</v>
      </c>
      <c r="G264" t="str">
        <f t="shared" si="4"/>
        <v>new HoloCard("Conkeldurr", Pokedex.Conkeldurr, HoloRarity.BWXY_REVERSE_ENERGY_HOLO, Types.Fighting, Sets.Noble_Victories, 64),</v>
      </c>
    </row>
    <row r="265" spans="1:7" x14ac:dyDescent="0.3">
      <c r="A265">
        <v>65</v>
      </c>
      <c r="B265" t="s">
        <v>1413</v>
      </c>
      <c r="C265" t="s">
        <v>1413</v>
      </c>
      <c r="D265" t="s">
        <v>18</v>
      </c>
      <c r="E265" t="s">
        <v>1495</v>
      </c>
      <c r="F265" t="s">
        <v>1510</v>
      </c>
      <c r="G265" t="str">
        <f t="shared" si="4"/>
        <v>new HoloCard("Conkeldurr", Pokedex.Conkeldurr, HoloRarity.BWXY_REVERSE_ENERGY_HOLO, Types.Fighting, Sets.Noble_Victories, 65),</v>
      </c>
    </row>
    <row r="266" spans="1:7" x14ac:dyDescent="0.3">
      <c r="A266">
        <v>66</v>
      </c>
      <c r="B266" t="s">
        <v>1414</v>
      </c>
      <c r="C266" t="s">
        <v>1414</v>
      </c>
      <c r="D266" t="s">
        <v>18</v>
      </c>
      <c r="E266" t="s">
        <v>1495</v>
      </c>
      <c r="F266" t="s">
        <v>1510</v>
      </c>
      <c r="G266" t="str">
        <f t="shared" si="4"/>
        <v>new HoloCard("Archen", Pokedex.Archen, HoloRarity.BWXY_REVERSE_ENERGY_HOLO, Types.Fighting, Sets.Noble_Victories, 66),</v>
      </c>
    </row>
    <row r="267" spans="1:7" x14ac:dyDescent="0.3">
      <c r="A267">
        <v>67</v>
      </c>
      <c r="B267" t="s">
        <v>1415</v>
      </c>
      <c r="C267" t="s">
        <v>1415</v>
      </c>
      <c r="D267" t="s">
        <v>18</v>
      </c>
      <c r="E267" t="s">
        <v>1495</v>
      </c>
      <c r="F267" t="s">
        <v>1510</v>
      </c>
      <c r="G267" t="str">
        <f t="shared" si="4"/>
        <v>new HoloCard("Archeops", Pokedex.Archeops, HoloRarity.BWXY_REVERSE_ENERGY_HOLO, Types.Fighting, Sets.Noble_Victories, 67),</v>
      </c>
    </row>
    <row r="268" spans="1:7" x14ac:dyDescent="0.3">
      <c r="A268">
        <v>68</v>
      </c>
      <c r="B268" t="s">
        <v>1403</v>
      </c>
      <c r="C268" t="s">
        <v>1403</v>
      </c>
      <c r="D268" t="s">
        <v>18</v>
      </c>
      <c r="E268" t="s">
        <v>1495</v>
      </c>
      <c r="F268" t="s">
        <v>1510</v>
      </c>
      <c r="G268" t="str">
        <f t="shared" si="4"/>
        <v>new HoloCard("Stunfisk", Pokedex.Stunfisk, HoloRarity.BWXY_REVERSE_ENERGY_HOLO, Types.Fighting, Sets.Noble_Victories, 68),</v>
      </c>
    </row>
    <row r="269" spans="1:7" x14ac:dyDescent="0.3">
      <c r="A269">
        <v>69</v>
      </c>
      <c r="B269" t="s">
        <v>1416</v>
      </c>
      <c r="C269" t="s">
        <v>1416</v>
      </c>
      <c r="D269" t="s">
        <v>18</v>
      </c>
      <c r="E269" t="s">
        <v>1495</v>
      </c>
      <c r="F269" t="s">
        <v>1510</v>
      </c>
      <c r="G269" t="str">
        <f t="shared" si="4"/>
        <v>new HoloCard("Mienfoo", Pokedex.Mienfoo, HoloRarity.BWXY_REVERSE_ENERGY_HOLO, Types.Fighting, Sets.Noble_Victories, 69),</v>
      </c>
    </row>
    <row r="270" spans="1:7" x14ac:dyDescent="0.3">
      <c r="A270">
        <v>70</v>
      </c>
      <c r="B270" t="s">
        <v>1417</v>
      </c>
      <c r="C270" t="s">
        <v>1417</v>
      </c>
      <c r="D270" t="s">
        <v>18</v>
      </c>
      <c r="E270" t="s">
        <v>1495</v>
      </c>
      <c r="F270" t="s">
        <v>1510</v>
      </c>
      <c r="G270" t="str">
        <f t="shared" si="4"/>
        <v>new HoloCard("Mienshao", Pokedex.Mienshao, HoloRarity.BWXY_REVERSE_ENERGY_HOLO, Types.Fighting, Sets.Noble_Victories, 70),</v>
      </c>
    </row>
    <row r="271" spans="1:7" x14ac:dyDescent="0.3">
      <c r="A271">
        <v>71</v>
      </c>
      <c r="B271" t="s">
        <v>1418</v>
      </c>
      <c r="C271" t="s">
        <v>1418</v>
      </c>
      <c r="D271" t="s">
        <v>18</v>
      </c>
      <c r="E271" t="s">
        <v>1495</v>
      </c>
      <c r="F271" t="s">
        <v>1510</v>
      </c>
      <c r="G271" t="str">
        <f t="shared" si="4"/>
        <v>new HoloCard("Golett", Pokedex.Golett, HoloRarity.BWXY_REVERSE_ENERGY_HOLO, Types.Fighting, Sets.Noble_Victories, 71),</v>
      </c>
    </row>
    <row r="272" spans="1:7" x14ac:dyDescent="0.3">
      <c r="A272">
        <v>72</v>
      </c>
      <c r="B272" t="s">
        <v>1419</v>
      </c>
      <c r="C272" t="s">
        <v>1419</v>
      </c>
      <c r="D272" t="s">
        <v>18</v>
      </c>
      <c r="E272" t="s">
        <v>1495</v>
      </c>
      <c r="F272" t="s">
        <v>1510</v>
      </c>
      <c r="G272" t="str">
        <f t="shared" si="4"/>
        <v>new HoloCard("Golurk", Pokedex.Golurk, HoloRarity.BWXY_REVERSE_ENERGY_HOLO, Types.Fighting, Sets.Noble_Victories, 72),</v>
      </c>
    </row>
    <row r="273" spans="1:7" x14ac:dyDescent="0.3">
      <c r="A273">
        <v>73</v>
      </c>
      <c r="B273" t="s">
        <v>1364</v>
      </c>
      <c r="C273" t="s">
        <v>1364</v>
      </c>
      <c r="D273" t="s">
        <v>18</v>
      </c>
      <c r="E273" t="s">
        <v>1495</v>
      </c>
      <c r="F273" t="s">
        <v>1510</v>
      </c>
      <c r="G273" t="str">
        <f t="shared" si="4"/>
        <v>new HoloCard("Terrakion", Pokedex.Terrakion, HoloRarity.BWXY_REVERSE_ENERGY_HOLO, Types.Fighting, Sets.Noble_Victories, 73),</v>
      </c>
    </row>
    <row r="274" spans="1:7" x14ac:dyDescent="0.3">
      <c r="A274">
        <v>74</v>
      </c>
      <c r="B274" t="s">
        <v>1420</v>
      </c>
      <c r="C274" t="s">
        <v>1420</v>
      </c>
      <c r="D274" t="s">
        <v>18</v>
      </c>
      <c r="E274" t="s">
        <v>1495</v>
      </c>
      <c r="F274" t="s">
        <v>1510</v>
      </c>
      <c r="G274" t="str">
        <f t="shared" si="4"/>
        <v>new HoloCard("Landorus", Pokedex.Landorus, HoloRarity.BWXY_REVERSE_ENERGY_HOLO, Types.Fighting, Sets.Noble_Victories, 74),</v>
      </c>
    </row>
    <row r="275" spans="1:7" x14ac:dyDescent="0.3">
      <c r="A275">
        <v>75</v>
      </c>
      <c r="B275" t="s">
        <v>1421</v>
      </c>
      <c r="C275" t="s">
        <v>1421</v>
      </c>
      <c r="D275" t="s">
        <v>146</v>
      </c>
      <c r="E275" t="s">
        <v>1495</v>
      </c>
      <c r="F275" t="s">
        <v>1510</v>
      </c>
      <c r="G275" t="str">
        <f t="shared" si="4"/>
        <v>new HoloCard("Pawniard", Pokedex.Pawniard, HoloRarity.BWXY_REVERSE_ENERGY_HOLO, Types.Darkness, Sets.Noble_Victories, 75),</v>
      </c>
    </row>
    <row r="276" spans="1:7" x14ac:dyDescent="0.3">
      <c r="A276">
        <v>76</v>
      </c>
      <c r="B276" t="s">
        <v>1422</v>
      </c>
      <c r="C276" t="s">
        <v>1422</v>
      </c>
      <c r="D276" t="s">
        <v>146</v>
      </c>
      <c r="E276" t="s">
        <v>1495</v>
      </c>
      <c r="F276" t="s">
        <v>1510</v>
      </c>
      <c r="G276" t="str">
        <f t="shared" si="4"/>
        <v>new HoloCard("Bisharp", Pokedex.Bisharp, HoloRarity.BWXY_REVERSE_ENERGY_HOLO, Types.Darkness, Sets.Noble_Victories, 76),</v>
      </c>
    </row>
    <row r="277" spans="1:7" x14ac:dyDescent="0.3">
      <c r="A277">
        <v>77</v>
      </c>
      <c r="B277" t="s">
        <v>1423</v>
      </c>
      <c r="C277" t="s">
        <v>1423</v>
      </c>
      <c r="D277" t="s">
        <v>146</v>
      </c>
      <c r="E277" t="s">
        <v>1495</v>
      </c>
      <c r="F277" t="s">
        <v>1510</v>
      </c>
      <c r="G277" t="str">
        <f t="shared" si="4"/>
        <v>new HoloCard("Deino", Pokedex.Deino, HoloRarity.BWXY_REVERSE_ENERGY_HOLO, Types.Darkness, Sets.Noble_Victories, 77),</v>
      </c>
    </row>
    <row r="278" spans="1:7" x14ac:dyDescent="0.3">
      <c r="A278">
        <v>78</v>
      </c>
      <c r="B278" t="s">
        <v>1424</v>
      </c>
      <c r="C278" t="s">
        <v>1424</v>
      </c>
      <c r="D278" t="s">
        <v>146</v>
      </c>
      <c r="E278" t="s">
        <v>1495</v>
      </c>
      <c r="F278" t="s">
        <v>1510</v>
      </c>
      <c r="G278" t="str">
        <f t="shared" si="4"/>
        <v>new HoloCard("Zweilous", Pokedex.Zweilous, HoloRarity.BWXY_REVERSE_ENERGY_HOLO, Types.Darkness, Sets.Noble_Victories, 78),</v>
      </c>
    </row>
    <row r="279" spans="1:7" x14ac:dyDescent="0.3">
      <c r="A279">
        <v>79</v>
      </c>
      <c r="B279" t="s">
        <v>1425</v>
      </c>
      <c r="C279" t="s">
        <v>1425</v>
      </c>
      <c r="D279" t="s">
        <v>146</v>
      </c>
      <c r="E279" t="s">
        <v>1495</v>
      </c>
      <c r="F279" t="s">
        <v>1510</v>
      </c>
      <c r="G279" t="str">
        <f t="shared" si="4"/>
        <v>new HoloCard("Hydreigon", Pokedex.Hydreigon, HoloRarity.BWXY_REVERSE_ENERGY_HOLO, Types.Darkness, Sets.Noble_Victories, 79),</v>
      </c>
    </row>
    <row r="280" spans="1:7" x14ac:dyDescent="0.3">
      <c r="A280">
        <v>80</v>
      </c>
      <c r="B280" t="s">
        <v>1426</v>
      </c>
      <c r="C280" t="s">
        <v>1426</v>
      </c>
      <c r="D280" t="s">
        <v>143</v>
      </c>
      <c r="E280" t="s">
        <v>1495</v>
      </c>
      <c r="F280" t="s">
        <v>1510</v>
      </c>
      <c r="G280" t="str">
        <f t="shared" si="4"/>
        <v>new HoloCard("Escavalier", Pokedex.Escavalier, HoloRarity.BWXY_REVERSE_ENERGY_HOLO, Types.Metal, Sets.Noble_Victories, 80),</v>
      </c>
    </row>
    <row r="281" spans="1:7" x14ac:dyDescent="0.3">
      <c r="A281">
        <v>81</v>
      </c>
      <c r="B281" t="s">
        <v>1421</v>
      </c>
      <c r="C281" t="s">
        <v>1421</v>
      </c>
      <c r="D281" t="s">
        <v>143</v>
      </c>
      <c r="E281" t="s">
        <v>1495</v>
      </c>
      <c r="F281" t="s">
        <v>1510</v>
      </c>
      <c r="G281" t="str">
        <f t="shared" si="4"/>
        <v>new HoloCard("Pawniard", Pokedex.Pawniard, HoloRarity.BWXY_REVERSE_ENERGY_HOLO, Types.Metal, Sets.Noble_Victories, 81),</v>
      </c>
    </row>
    <row r="282" spans="1:7" x14ac:dyDescent="0.3">
      <c r="A282">
        <v>82</v>
      </c>
      <c r="B282" t="s">
        <v>1422</v>
      </c>
      <c r="C282" t="s">
        <v>1422</v>
      </c>
      <c r="D282" t="s">
        <v>143</v>
      </c>
      <c r="E282" t="s">
        <v>1495</v>
      </c>
      <c r="F282" t="s">
        <v>1510</v>
      </c>
      <c r="G282" t="str">
        <f t="shared" si="4"/>
        <v>new HoloCard("Bisharp", Pokedex.Bisharp, HoloRarity.BWXY_REVERSE_ENERGY_HOLO, Types.Metal, Sets.Noble_Victories, 82),</v>
      </c>
    </row>
    <row r="283" spans="1:7" x14ac:dyDescent="0.3">
      <c r="A283">
        <v>83</v>
      </c>
      <c r="B283" t="s">
        <v>1427</v>
      </c>
      <c r="C283" t="s">
        <v>1427</v>
      </c>
      <c r="D283" t="s">
        <v>143</v>
      </c>
      <c r="E283" t="s">
        <v>1495</v>
      </c>
      <c r="F283" t="s">
        <v>1510</v>
      </c>
      <c r="G283" t="str">
        <f t="shared" si="4"/>
        <v>new HoloCard("Durant", Pokedex.Durant, HoloRarity.BWXY_REVERSE_ENERGY_HOLO, Types.Metal, Sets.Noble_Victories, 83),</v>
      </c>
    </row>
    <row r="284" spans="1:7" x14ac:dyDescent="0.3">
      <c r="A284">
        <v>84</v>
      </c>
      <c r="B284" t="s">
        <v>1367</v>
      </c>
      <c r="C284" t="s">
        <v>1367</v>
      </c>
      <c r="D284" t="s">
        <v>143</v>
      </c>
      <c r="E284" t="s">
        <v>1495</v>
      </c>
      <c r="F284" t="s">
        <v>1510</v>
      </c>
      <c r="G284" t="str">
        <f t="shared" si="4"/>
        <v>new HoloCard("Cobalion", Pokedex.Cobalion, HoloRarity.BWXY_REVERSE_ENERGY_HOLO, Types.Metal, Sets.Noble_Victories, 84),</v>
      </c>
    </row>
    <row r="285" spans="1:7" x14ac:dyDescent="0.3">
      <c r="A285">
        <v>85</v>
      </c>
      <c r="B285" t="s">
        <v>1337</v>
      </c>
      <c r="C285" t="s">
        <v>1337</v>
      </c>
      <c r="D285" t="s">
        <v>8</v>
      </c>
      <c r="E285" t="s">
        <v>1495</v>
      </c>
      <c r="F285" t="s">
        <v>1510</v>
      </c>
      <c r="G285" t="str">
        <f t="shared" si="4"/>
        <v>new HoloCard("Audino", Pokedex.Audino, HoloRarity.BWXY_REVERSE_ENERGY_HOLO, Types.Colorless, Sets.Noble_Victories, 85),</v>
      </c>
    </row>
    <row r="286" spans="1:7" x14ac:dyDescent="0.3">
      <c r="A286">
        <v>86</v>
      </c>
      <c r="B286" t="s">
        <v>1428</v>
      </c>
      <c r="C286" t="s">
        <v>1428</v>
      </c>
      <c r="D286" t="s">
        <v>8</v>
      </c>
      <c r="E286" t="s">
        <v>1495</v>
      </c>
      <c r="F286" t="s">
        <v>1510</v>
      </c>
      <c r="G286" t="str">
        <f t="shared" si="4"/>
        <v>new HoloCard("Axew", Pokedex.Axew, HoloRarity.BWXY_REVERSE_ENERGY_HOLO, Types.Colorless, Sets.Noble_Victories, 86),</v>
      </c>
    </row>
    <row r="287" spans="1:7" x14ac:dyDescent="0.3">
      <c r="A287">
        <v>87</v>
      </c>
      <c r="B287" t="s">
        <v>1429</v>
      </c>
      <c r="C287" t="s">
        <v>1429</v>
      </c>
      <c r="D287" t="s">
        <v>8</v>
      </c>
      <c r="E287" t="s">
        <v>1495</v>
      </c>
      <c r="F287" t="s">
        <v>1510</v>
      </c>
      <c r="G287" t="str">
        <f t="shared" si="4"/>
        <v>new HoloCard("Fraxure", Pokedex.Fraxure, HoloRarity.BWXY_REVERSE_ENERGY_HOLO, Types.Colorless, Sets.Noble_Victories, 87),</v>
      </c>
    </row>
    <row r="288" spans="1:7" x14ac:dyDescent="0.3">
      <c r="A288">
        <v>88</v>
      </c>
      <c r="B288" t="s">
        <v>1430</v>
      </c>
      <c r="C288" t="s">
        <v>1430</v>
      </c>
      <c r="D288" t="s">
        <v>8</v>
      </c>
      <c r="E288" t="s">
        <v>1495</v>
      </c>
      <c r="F288" t="s">
        <v>1510</v>
      </c>
      <c r="G288" t="str">
        <f t="shared" si="4"/>
        <v>new HoloCard("Haxorus", Pokedex.Haxorus, HoloRarity.BWXY_REVERSE_ENERGY_HOLO, Types.Colorless, Sets.Noble_Victories, 88),</v>
      </c>
    </row>
    <row r="289" spans="1:7" x14ac:dyDescent="0.3">
      <c r="A289">
        <v>89</v>
      </c>
      <c r="B289" t="s">
        <v>1431</v>
      </c>
      <c r="C289" t="s">
        <v>1431</v>
      </c>
      <c r="D289" t="s">
        <v>8</v>
      </c>
      <c r="E289" t="s">
        <v>1495</v>
      </c>
      <c r="F289" t="s">
        <v>1510</v>
      </c>
      <c r="G289" t="str">
        <f t="shared" si="4"/>
        <v>new HoloCard("Druddigon", Pokedex.Druddigon, HoloRarity.BWXY_REVERSE_ENERGY_HOLO, Types.Colorless, Sets.Noble_Victories, 89),</v>
      </c>
    </row>
    <row r="290" spans="1:7" x14ac:dyDescent="0.3">
      <c r="A290">
        <v>90</v>
      </c>
      <c r="B290" t="s">
        <v>1432</v>
      </c>
      <c r="C290" t="s">
        <v>127</v>
      </c>
      <c r="D290" t="s">
        <v>129</v>
      </c>
      <c r="E290" t="s">
        <v>1495</v>
      </c>
      <c r="F290" t="s">
        <v>1510</v>
      </c>
      <c r="G290" t="str">
        <f t="shared" si="4"/>
        <v>new HoloCard("Cover Fossil", Pokedex.NVT, HoloRarity.BWXY_REVERSE_ENERGY_HOLO, Types.Item, Sets.Noble_Victories, 90),</v>
      </c>
    </row>
    <row r="291" spans="1:7" x14ac:dyDescent="0.3">
      <c r="A291">
        <v>91</v>
      </c>
      <c r="B291" t="s">
        <v>1433</v>
      </c>
      <c r="C291" t="s">
        <v>127</v>
      </c>
      <c r="D291" t="s">
        <v>129</v>
      </c>
      <c r="E291" t="s">
        <v>1495</v>
      </c>
      <c r="F291" t="s">
        <v>1510</v>
      </c>
      <c r="G291" t="str">
        <f t="shared" si="4"/>
        <v>new HoloCard("Eviolite", Pokedex.NVT, HoloRarity.BWXY_REVERSE_ENERGY_HOLO, Types.Item, Sets.Noble_Victories, 91),</v>
      </c>
    </row>
    <row r="292" spans="1:7" x14ac:dyDescent="0.3">
      <c r="A292">
        <v>92</v>
      </c>
      <c r="B292" t="s">
        <v>1434</v>
      </c>
      <c r="C292" t="s">
        <v>127</v>
      </c>
      <c r="D292" t="s">
        <v>232</v>
      </c>
      <c r="E292" t="s">
        <v>1495</v>
      </c>
      <c r="F292" t="s">
        <v>1510</v>
      </c>
      <c r="G292" t="str">
        <f t="shared" si="4"/>
        <v>new HoloCard("N", Pokedex.NVT, HoloRarity.BWXY_REVERSE_ENERGY_HOLO, Types.Supporter, Sets.Noble_Victories, 92),</v>
      </c>
    </row>
    <row r="293" spans="1:7" x14ac:dyDescent="0.3">
      <c r="A293">
        <v>93</v>
      </c>
      <c r="B293" t="s">
        <v>1435</v>
      </c>
      <c r="C293" t="s">
        <v>127</v>
      </c>
      <c r="D293" t="s">
        <v>129</v>
      </c>
      <c r="E293" t="s">
        <v>1495</v>
      </c>
      <c r="F293" t="s">
        <v>1510</v>
      </c>
      <c r="G293" t="str">
        <f t="shared" si="4"/>
        <v>new HoloCard("Plume Fossil", Pokedex.NVT, HoloRarity.BWXY_REVERSE_ENERGY_HOLO, Types.Item, Sets.Noble_Victories, 93),</v>
      </c>
    </row>
    <row r="294" spans="1:7" x14ac:dyDescent="0.3">
      <c r="A294">
        <v>94</v>
      </c>
      <c r="B294" t="s">
        <v>1436</v>
      </c>
      <c r="C294" t="s">
        <v>127</v>
      </c>
      <c r="D294" t="s">
        <v>129</v>
      </c>
      <c r="E294" t="s">
        <v>1495</v>
      </c>
      <c r="F294" t="s">
        <v>1510</v>
      </c>
      <c r="G294" t="str">
        <f t="shared" si="4"/>
        <v>new HoloCard("Rocky Helmet", Pokedex.NVT, HoloRarity.BWXY_REVERSE_ENERGY_HOLO, Types.Item, Sets.Noble_Victories, 94),</v>
      </c>
    </row>
    <row r="295" spans="1:7" x14ac:dyDescent="0.3">
      <c r="A295">
        <v>95</v>
      </c>
      <c r="B295" t="s">
        <v>1437</v>
      </c>
      <c r="C295" t="s">
        <v>127</v>
      </c>
      <c r="D295" t="s">
        <v>129</v>
      </c>
      <c r="E295" t="s">
        <v>1495</v>
      </c>
      <c r="F295" t="s">
        <v>1510</v>
      </c>
      <c r="G295" t="str">
        <f t="shared" si="4"/>
        <v>new HoloCard("Super Rod", Pokedex.NVT, HoloRarity.BWXY_REVERSE_ENERGY_HOLO, Types.Item, Sets.Noble_Victories, 95),</v>
      </c>
    </row>
    <row r="296" spans="1:7" x14ac:dyDescent="0.3">
      <c r="A296">
        <v>96</v>
      </c>
      <c r="B296" t="s">
        <v>1438</v>
      </c>
      <c r="C296" t="s">
        <v>127</v>
      </c>
      <c r="D296" t="s">
        <v>129</v>
      </c>
      <c r="E296" t="s">
        <v>1495</v>
      </c>
      <c r="F296" t="s">
        <v>1510</v>
      </c>
      <c r="G296" t="str">
        <f t="shared" si="4"/>
        <v>new HoloCard("Xtransceiver", Pokedex.NVT, HoloRarity.BWXY_REVERSE_ENERGY_HOLO, Types.Item, Sets.Noble_Victories, 96),</v>
      </c>
    </row>
    <row r="297" spans="1:7" x14ac:dyDescent="0.3">
      <c r="A297">
        <v>1</v>
      </c>
      <c r="B297" t="s">
        <v>262</v>
      </c>
      <c r="C297" t="s">
        <v>262</v>
      </c>
      <c r="D297" t="s">
        <v>22</v>
      </c>
      <c r="E297" t="s">
        <v>1496</v>
      </c>
      <c r="F297" t="s">
        <v>1510</v>
      </c>
      <c r="G297" t="str">
        <f t="shared" si="4"/>
        <v>new HoloCard("Pinsir", Pokedex.Pinsir, HoloRarity.BWXY_REVERSE_ENERGY_HOLO, Types.Grass, Sets.Next_Destinies, 1),</v>
      </c>
    </row>
    <row r="298" spans="1:7" x14ac:dyDescent="0.3">
      <c r="A298">
        <v>2</v>
      </c>
      <c r="B298" t="s">
        <v>589</v>
      </c>
      <c r="C298" t="s">
        <v>589</v>
      </c>
      <c r="D298" t="s">
        <v>22</v>
      </c>
      <c r="E298" t="s">
        <v>1496</v>
      </c>
      <c r="F298" t="s">
        <v>1510</v>
      </c>
      <c r="G298" t="str">
        <f t="shared" si="4"/>
        <v>new HoloCard("Seedot", Pokedex.Seedot, HoloRarity.BWXY_REVERSE_ENERGY_HOLO, Types.Grass, Sets.Next_Destinies, 2),</v>
      </c>
    </row>
    <row r="299" spans="1:7" x14ac:dyDescent="0.3">
      <c r="A299">
        <v>3</v>
      </c>
      <c r="B299" t="s">
        <v>993</v>
      </c>
      <c r="C299" t="s">
        <v>993</v>
      </c>
      <c r="D299" t="s">
        <v>22</v>
      </c>
      <c r="E299" t="s">
        <v>1496</v>
      </c>
      <c r="F299" t="s">
        <v>1510</v>
      </c>
      <c r="G299" t="str">
        <f t="shared" si="4"/>
        <v>new HoloCard("Kricketot", Pokedex.Kricketot, HoloRarity.BWXY_REVERSE_ENERGY_HOLO, Types.Grass, Sets.Next_Destinies, 3),</v>
      </c>
    </row>
    <row r="300" spans="1:7" x14ac:dyDescent="0.3">
      <c r="A300">
        <v>4</v>
      </c>
      <c r="B300" t="s">
        <v>1068</v>
      </c>
      <c r="C300" t="s">
        <v>1068</v>
      </c>
      <c r="D300" t="s">
        <v>22</v>
      </c>
      <c r="E300" t="s">
        <v>1496</v>
      </c>
      <c r="F300" t="s">
        <v>1510</v>
      </c>
      <c r="G300" t="str">
        <f t="shared" si="4"/>
        <v>new HoloCard("Kricketune", Pokedex.Kricketune, HoloRarity.BWXY_REVERSE_ENERGY_HOLO, Types.Grass, Sets.Next_Destinies, 4),</v>
      </c>
    </row>
    <row r="301" spans="1:7" x14ac:dyDescent="0.3">
      <c r="A301">
        <v>6</v>
      </c>
      <c r="B301" t="s">
        <v>1272</v>
      </c>
      <c r="C301" t="s">
        <v>1272</v>
      </c>
      <c r="D301" t="s">
        <v>22</v>
      </c>
      <c r="E301" t="s">
        <v>1496</v>
      </c>
      <c r="F301" t="s">
        <v>1510</v>
      </c>
      <c r="G301" t="str">
        <f t="shared" si="4"/>
        <v>new HoloCard("Pansage", Pokedex.Pansage, HoloRarity.BWXY_REVERSE_ENERGY_HOLO, Types.Grass, Sets.Next_Destinies, 6),</v>
      </c>
    </row>
    <row r="302" spans="1:7" x14ac:dyDescent="0.3">
      <c r="A302">
        <v>7</v>
      </c>
      <c r="B302" t="s">
        <v>1273</v>
      </c>
      <c r="C302" t="s">
        <v>1273</v>
      </c>
      <c r="D302" t="s">
        <v>22</v>
      </c>
      <c r="E302" t="s">
        <v>1496</v>
      </c>
      <c r="F302" t="s">
        <v>1510</v>
      </c>
      <c r="G302" t="str">
        <f t="shared" si="4"/>
        <v>new HoloCard("Simisage", Pokedex.Simisage, HoloRarity.BWXY_REVERSE_ENERGY_HOLO, Types.Grass, Sets.Next_Destinies, 7),</v>
      </c>
    </row>
    <row r="303" spans="1:7" x14ac:dyDescent="0.3">
      <c r="A303">
        <v>8</v>
      </c>
      <c r="B303" t="s">
        <v>1380</v>
      </c>
      <c r="C303" t="s">
        <v>1380</v>
      </c>
      <c r="D303" t="s">
        <v>22</v>
      </c>
      <c r="E303" t="s">
        <v>1496</v>
      </c>
      <c r="F303" t="s">
        <v>1510</v>
      </c>
      <c r="G303" t="str">
        <f t="shared" si="4"/>
        <v>new HoloCard("Foongus", Pokedex.Foongus, HoloRarity.BWXY_REVERSE_ENERGY_HOLO, Types.Grass, Sets.Next_Destinies, 8),</v>
      </c>
    </row>
    <row r="304" spans="1:7" x14ac:dyDescent="0.3">
      <c r="A304">
        <v>9</v>
      </c>
      <c r="B304" t="s">
        <v>1381</v>
      </c>
      <c r="C304" t="s">
        <v>1381</v>
      </c>
      <c r="D304" t="s">
        <v>22</v>
      </c>
      <c r="E304" t="s">
        <v>1496</v>
      </c>
      <c r="F304" t="s">
        <v>1510</v>
      </c>
      <c r="G304" t="str">
        <f t="shared" si="4"/>
        <v>new HoloCard("Amoonguss", Pokedex.Amoonguss, HoloRarity.BWXY_REVERSE_ENERGY_HOLO, Types.Grass, Sets.Next_Destinies, 9),</v>
      </c>
    </row>
    <row r="305" spans="1:7" x14ac:dyDescent="0.3">
      <c r="A305">
        <v>10</v>
      </c>
      <c r="B305" t="s">
        <v>51</v>
      </c>
      <c r="C305" t="s">
        <v>51</v>
      </c>
      <c r="D305" t="s">
        <v>5</v>
      </c>
      <c r="E305" t="s">
        <v>1496</v>
      </c>
      <c r="F305" t="s">
        <v>1510</v>
      </c>
      <c r="G305" t="str">
        <f t="shared" si="4"/>
        <v>new HoloCard("Growlithe", Pokedex.Growlithe, HoloRarity.BWXY_REVERSE_ENERGY_HOLO, Types.Fire, Sets.Next_Destinies, 10),</v>
      </c>
    </row>
    <row r="306" spans="1:7" x14ac:dyDescent="0.3">
      <c r="A306">
        <v>11</v>
      </c>
      <c r="B306" t="s">
        <v>51</v>
      </c>
      <c r="C306" t="s">
        <v>51</v>
      </c>
      <c r="D306" t="s">
        <v>5</v>
      </c>
      <c r="E306" t="s">
        <v>1496</v>
      </c>
      <c r="F306" t="s">
        <v>1510</v>
      </c>
      <c r="G306" t="str">
        <f t="shared" si="4"/>
        <v>new HoloCard("Growlithe", Pokedex.Growlithe, HoloRarity.BWXY_REVERSE_ENERGY_HOLO, Types.Fire, Sets.Next_Destinies, 11),</v>
      </c>
    </row>
    <row r="307" spans="1:7" x14ac:dyDescent="0.3">
      <c r="A307">
        <v>12</v>
      </c>
      <c r="B307" t="s">
        <v>42</v>
      </c>
      <c r="C307" t="s">
        <v>42</v>
      </c>
      <c r="D307" t="s">
        <v>5</v>
      </c>
      <c r="E307" t="s">
        <v>1496</v>
      </c>
      <c r="F307" t="s">
        <v>1510</v>
      </c>
      <c r="G307" t="str">
        <f t="shared" si="4"/>
        <v>new HoloCard("Arcanine", Pokedex.Arcanine, HoloRarity.BWXY_REVERSE_ENERGY_HOLO, Types.Fire, Sets.Next_Destinies, 12),</v>
      </c>
    </row>
    <row r="308" spans="1:7" x14ac:dyDescent="0.3">
      <c r="A308">
        <v>13</v>
      </c>
      <c r="B308" t="s">
        <v>42</v>
      </c>
      <c r="C308" t="s">
        <v>42</v>
      </c>
      <c r="D308" t="s">
        <v>5</v>
      </c>
      <c r="E308" t="s">
        <v>1496</v>
      </c>
      <c r="F308" t="s">
        <v>1510</v>
      </c>
      <c r="G308" t="str">
        <f t="shared" si="4"/>
        <v>new HoloCard("Arcanine", Pokedex.Arcanine, HoloRarity.BWXY_REVERSE_ENERGY_HOLO, Types.Fire, Sets.Next_Destinies, 13),</v>
      </c>
    </row>
    <row r="309" spans="1:7" x14ac:dyDescent="0.3">
      <c r="A309">
        <v>14</v>
      </c>
      <c r="B309" t="s">
        <v>36</v>
      </c>
      <c r="C309" t="s">
        <v>36</v>
      </c>
      <c r="D309" t="s">
        <v>5</v>
      </c>
      <c r="E309" t="s">
        <v>1496</v>
      </c>
      <c r="F309" t="s">
        <v>1510</v>
      </c>
      <c r="G309" t="str">
        <f t="shared" si="4"/>
        <v>new HoloCard("Moltres", Pokedex.Moltres, HoloRarity.BWXY_REVERSE_ENERGY_HOLO, Types.Fire, Sets.Next_Destinies, 14),</v>
      </c>
    </row>
    <row r="310" spans="1:7" x14ac:dyDescent="0.3">
      <c r="A310">
        <v>15</v>
      </c>
      <c r="B310" t="s">
        <v>1282</v>
      </c>
      <c r="C310" t="s">
        <v>1282</v>
      </c>
      <c r="D310" t="s">
        <v>5</v>
      </c>
      <c r="E310" t="s">
        <v>1496</v>
      </c>
      <c r="F310" t="s">
        <v>1510</v>
      </c>
      <c r="G310" t="str">
        <f t="shared" si="4"/>
        <v>new HoloCard("Pansear", Pokedex.Pansear, HoloRarity.BWXY_REVERSE_ENERGY_HOLO, Types.Fire, Sets.Next_Destinies, 15),</v>
      </c>
    </row>
    <row r="311" spans="1:7" x14ac:dyDescent="0.3">
      <c r="A311">
        <v>16</v>
      </c>
      <c r="B311" t="s">
        <v>1283</v>
      </c>
      <c r="C311" t="s">
        <v>1283</v>
      </c>
      <c r="D311" t="s">
        <v>5</v>
      </c>
      <c r="E311" t="s">
        <v>1496</v>
      </c>
      <c r="F311" t="s">
        <v>1510</v>
      </c>
      <c r="G311" t="str">
        <f t="shared" si="4"/>
        <v>new HoloCard("Simisear", Pokedex.Simisear, HoloRarity.BWXY_REVERSE_ENERGY_HOLO, Types.Fire, Sets.Next_Destinies, 16),</v>
      </c>
    </row>
    <row r="312" spans="1:7" x14ac:dyDescent="0.3">
      <c r="A312">
        <v>17</v>
      </c>
      <c r="B312" t="s">
        <v>1284</v>
      </c>
      <c r="C312" t="s">
        <v>1284</v>
      </c>
      <c r="D312" t="s">
        <v>5</v>
      </c>
      <c r="E312" t="s">
        <v>1496</v>
      </c>
      <c r="F312" t="s">
        <v>1510</v>
      </c>
      <c r="G312" t="str">
        <f t="shared" si="4"/>
        <v>new HoloCard("Darumaka", Pokedex.Darumaka, HoloRarity.BWXY_REVERSE_ENERGY_HOLO, Types.Fire, Sets.Next_Destinies, 17),</v>
      </c>
    </row>
    <row r="313" spans="1:7" x14ac:dyDescent="0.3">
      <c r="A313">
        <v>18</v>
      </c>
      <c r="B313" t="s">
        <v>1410</v>
      </c>
      <c r="C313" t="s">
        <v>1410</v>
      </c>
      <c r="D313" t="s">
        <v>5</v>
      </c>
      <c r="E313" t="s">
        <v>1496</v>
      </c>
      <c r="F313" t="s">
        <v>1510</v>
      </c>
      <c r="G313" t="str">
        <f t="shared" si="4"/>
        <v>new HoloCard("Litwick", Pokedex.Litwick, HoloRarity.BWXY_REVERSE_ENERGY_HOLO, Types.Fire, Sets.Next_Destinies, 18),</v>
      </c>
    </row>
    <row r="314" spans="1:7" x14ac:dyDescent="0.3">
      <c r="A314">
        <v>19</v>
      </c>
      <c r="B314" t="s">
        <v>1411</v>
      </c>
      <c r="C314" t="s">
        <v>1411</v>
      </c>
      <c r="D314" t="s">
        <v>5</v>
      </c>
      <c r="E314" t="s">
        <v>1496</v>
      </c>
      <c r="F314" t="s">
        <v>1510</v>
      </c>
      <c r="G314" t="str">
        <f t="shared" si="4"/>
        <v>new HoloCard("Lampent", Pokedex.Lampent, HoloRarity.BWXY_REVERSE_ENERGY_HOLO, Types.Fire, Sets.Next_Destinies, 19),</v>
      </c>
    </row>
    <row r="315" spans="1:7" x14ac:dyDescent="0.3">
      <c r="A315">
        <v>20</v>
      </c>
      <c r="B315" t="s">
        <v>1412</v>
      </c>
      <c r="C315" t="s">
        <v>1412</v>
      </c>
      <c r="D315" t="s">
        <v>5</v>
      </c>
      <c r="E315" t="s">
        <v>1496</v>
      </c>
      <c r="F315" t="s">
        <v>1510</v>
      </c>
      <c r="G315" t="str">
        <f t="shared" si="4"/>
        <v>new HoloCard("Chandelure", Pokedex.Chandelure, HoloRarity.BWXY_REVERSE_ENERGY_HOLO, Types.Fire, Sets.Next_Destinies, 20),</v>
      </c>
    </row>
    <row r="316" spans="1:7" x14ac:dyDescent="0.3">
      <c r="A316">
        <v>21</v>
      </c>
      <c r="B316" t="s">
        <v>1286</v>
      </c>
      <c r="C316" t="s">
        <v>1286</v>
      </c>
      <c r="D316" t="s">
        <v>5</v>
      </c>
      <c r="E316" t="s">
        <v>1496</v>
      </c>
      <c r="F316" t="s">
        <v>1510</v>
      </c>
      <c r="G316" t="str">
        <f t="shared" si="4"/>
        <v>new HoloCard("Reshiram", Pokedex.Reshiram, HoloRarity.BWXY_REVERSE_ENERGY_HOLO, Types.Fire, Sets.Next_Destinies, 21),</v>
      </c>
    </row>
    <row r="317" spans="1:7" x14ac:dyDescent="0.3">
      <c r="A317">
        <v>23</v>
      </c>
      <c r="B317" t="s">
        <v>334</v>
      </c>
      <c r="C317" t="s">
        <v>334</v>
      </c>
      <c r="D317" t="s">
        <v>3</v>
      </c>
      <c r="E317" t="s">
        <v>1496</v>
      </c>
      <c r="F317" t="s">
        <v>1510</v>
      </c>
      <c r="G317" t="str">
        <f t="shared" si="4"/>
        <v>new HoloCard("Staryu", Pokedex.Staryu, HoloRarity.BWXY_REVERSE_ENERGY_HOLO, Types.Water, Sets.Next_Destinies, 23),</v>
      </c>
    </row>
    <row r="318" spans="1:7" x14ac:dyDescent="0.3">
      <c r="A318">
        <v>24</v>
      </c>
      <c r="B318" t="s">
        <v>178</v>
      </c>
      <c r="C318" t="s">
        <v>178</v>
      </c>
      <c r="D318" t="s">
        <v>3</v>
      </c>
      <c r="E318" t="s">
        <v>1496</v>
      </c>
      <c r="F318" t="s">
        <v>1510</v>
      </c>
      <c r="G318" t="str">
        <f t="shared" si="4"/>
        <v>new HoloCard("Starmie", Pokedex.Starmie, HoloRarity.BWXY_REVERSE_ENERGY_HOLO, Types.Water, Sets.Next_Destinies, 24),</v>
      </c>
    </row>
    <row r="319" spans="1:7" x14ac:dyDescent="0.3">
      <c r="A319">
        <v>25</v>
      </c>
      <c r="B319" t="s">
        <v>324</v>
      </c>
      <c r="C319" t="s">
        <v>324</v>
      </c>
      <c r="D319" t="s">
        <v>3</v>
      </c>
      <c r="E319" t="s">
        <v>1496</v>
      </c>
      <c r="F319" t="s">
        <v>1510</v>
      </c>
      <c r="G319" t="str">
        <f t="shared" si="4"/>
        <v>new HoloCard("Lapras", Pokedex.Lapras, HoloRarity.BWXY_REVERSE_ENERGY_HOLO, Types.Water, Sets.Next_Destinies, 25),</v>
      </c>
    </row>
    <row r="320" spans="1:7" x14ac:dyDescent="0.3">
      <c r="A320">
        <v>26</v>
      </c>
      <c r="B320" t="s">
        <v>324</v>
      </c>
      <c r="C320" t="s">
        <v>324</v>
      </c>
      <c r="D320" t="s">
        <v>3</v>
      </c>
      <c r="E320" t="s">
        <v>1496</v>
      </c>
      <c r="F320" t="s">
        <v>1510</v>
      </c>
      <c r="G320" t="str">
        <f t="shared" si="4"/>
        <v>new HoloCard("Lapras", Pokedex.Lapras, HoloRarity.BWXY_REVERSE_ENERGY_HOLO, Types.Water, Sets.Next_Destinies, 26),</v>
      </c>
    </row>
    <row r="321" spans="1:7" x14ac:dyDescent="0.3">
      <c r="A321">
        <v>27</v>
      </c>
      <c r="B321" t="s">
        <v>2</v>
      </c>
      <c r="C321" t="s">
        <v>2</v>
      </c>
      <c r="D321" t="s">
        <v>3</v>
      </c>
      <c r="E321" t="s">
        <v>1496</v>
      </c>
      <c r="F321" t="s">
        <v>1510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HoloCard("Articuno", Pokedex.Articuno, HoloRarity.BWXY_REVERSE_ENERGY_HOLO, Types.Water, Sets.Next_Destinies, 27),</v>
      </c>
    </row>
    <row r="322" spans="1:7" x14ac:dyDescent="0.3">
      <c r="A322">
        <v>28</v>
      </c>
      <c r="B322" t="s">
        <v>1290</v>
      </c>
      <c r="C322" t="s">
        <v>1290</v>
      </c>
      <c r="D322" t="s">
        <v>3</v>
      </c>
      <c r="E322" t="s">
        <v>1496</v>
      </c>
      <c r="F322" t="s">
        <v>1510</v>
      </c>
      <c r="G322" t="str">
        <f t="shared" si="5"/>
        <v>new HoloCard("Panpour", Pokedex.Panpour, HoloRarity.BWXY_REVERSE_ENERGY_HOLO, Types.Water, Sets.Next_Destinies, 28),</v>
      </c>
    </row>
    <row r="323" spans="1:7" x14ac:dyDescent="0.3">
      <c r="A323">
        <v>29</v>
      </c>
      <c r="B323" t="s">
        <v>1291</v>
      </c>
      <c r="C323" t="s">
        <v>1291</v>
      </c>
      <c r="D323" t="s">
        <v>3</v>
      </c>
      <c r="E323" t="s">
        <v>1496</v>
      </c>
      <c r="F323" t="s">
        <v>1510</v>
      </c>
      <c r="G323" t="str">
        <f t="shared" si="5"/>
        <v>new HoloCard("Simipour", Pokedex.Simipour, HoloRarity.BWXY_REVERSE_ENERGY_HOLO, Types.Water, Sets.Next_Destinies, 29),</v>
      </c>
    </row>
    <row r="324" spans="1:7" x14ac:dyDescent="0.3">
      <c r="A324">
        <v>30</v>
      </c>
      <c r="B324" t="s">
        <v>1292</v>
      </c>
      <c r="C324" t="s">
        <v>1292</v>
      </c>
      <c r="D324" t="s">
        <v>3</v>
      </c>
      <c r="E324" t="s">
        <v>1496</v>
      </c>
      <c r="F324" t="s">
        <v>1510</v>
      </c>
      <c r="G324" t="str">
        <f t="shared" si="5"/>
        <v>new HoloCard("Basculin", Pokedex.Basculin, HoloRarity.BWXY_REVERSE_ENERGY_HOLO, Types.Water, Sets.Next_Destinies, 30),</v>
      </c>
    </row>
    <row r="325" spans="1:7" x14ac:dyDescent="0.3">
      <c r="A325">
        <v>31</v>
      </c>
      <c r="B325" t="s">
        <v>1393</v>
      </c>
      <c r="C325" t="s">
        <v>1393</v>
      </c>
      <c r="D325" t="s">
        <v>3</v>
      </c>
      <c r="E325" t="s">
        <v>1496</v>
      </c>
      <c r="F325" t="s">
        <v>1510</v>
      </c>
      <c r="G325" t="str">
        <f t="shared" si="5"/>
        <v>new HoloCard("Vanillite", Pokedex.Vanillite, HoloRarity.BWXY_REVERSE_ENERGY_HOLO, Types.Water, Sets.Next_Destinies, 31),</v>
      </c>
    </row>
    <row r="326" spans="1:7" x14ac:dyDescent="0.3">
      <c r="A326">
        <v>32</v>
      </c>
      <c r="B326" t="s">
        <v>1394</v>
      </c>
      <c r="C326" t="s">
        <v>1394</v>
      </c>
      <c r="D326" t="s">
        <v>3</v>
      </c>
      <c r="E326" t="s">
        <v>1496</v>
      </c>
      <c r="F326" t="s">
        <v>1510</v>
      </c>
      <c r="G326" t="str">
        <f t="shared" si="5"/>
        <v>new HoloCard("Vanillish", Pokedex.Vanillish, HoloRarity.BWXY_REVERSE_ENERGY_HOLO, Types.Water, Sets.Next_Destinies, 32),</v>
      </c>
    </row>
    <row r="327" spans="1:7" x14ac:dyDescent="0.3">
      <c r="A327">
        <v>33</v>
      </c>
      <c r="B327" t="s">
        <v>1395</v>
      </c>
      <c r="C327" t="s">
        <v>1395</v>
      </c>
      <c r="D327" t="s">
        <v>3</v>
      </c>
      <c r="E327" t="s">
        <v>1496</v>
      </c>
      <c r="F327" t="s">
        <v>1510</v>
      </c>
      <c r="G327" t="str">
        <f t="shared" si="5"/>
        <v>new HoloCard("Vanilluxe", Pokedex.Vanilluxe, HoloRarity.BWXY_REVERSE_ENERGY_HOLO, Types.Water, Sets.Next_Destinies, 33),</v>
      </c>
    </row>
    <row r="328" spans="1:7" x14ac:dyDescent="0.3">
      <c r="A328">
        <v>34</v>
      </c>
      <c r="B328" t="s">
        <v>1396</v>
      </c>
      <c r="C328" t="s">
        <v>1396</v>
      </c>
      <c r="D328" t="s">
        <v>3</v>
      </c>
      <c r="E328" t="s">
        <v>1496</v>
      </c>
      <c r="F328" t="s">
        <v>1510</v>
      </c>
      <c r="G328" t="str">
        <f t="shared" si="5"/>
        <v>new HoloCard("Frillish", Pokedex.Frillish, HoloRarity.BWXY_REVERSE_ENERGY_HOLO, Types.Water, Sets.Next_Destinies, 34),</v>
      </c>
    </row>
    <row r="329" spans="1:7" x14ac:dyDescent="0.3">
      <c r="A329">
        <v>35</v>
      </c>
      <c r="B329" t="s">
        <v>1397</v>
      </c>
      <c r="C329" t="s">
        <v>1397</v>
      </c>
      <c r="D329" t="s">
        <v>3</v>
      </c>
      <c r="E329" t="s">
        <v>1496</v>
      </c>
      <c r="F329" t="s">
        <v>1510</v>
      </c>
      <c r="G329" t="str">
        <f t="shared" si="5"/>
        <v>new HoloCard("Jellicent", Pokedex.Jellicent, HoloRarity.BWXY_REVERSE_ENERGY_HOLO, Types.Water, Sets.Next_Destinies, 35),</v>
      </c>
    </row>
    <row r="330" spans="1:7" x14ac:dyDescent="0.3">
      <c r="A330">
        <v>36</v>
      </c>
      <c r="B330" t="s">
        <v>1351</v>
      </c>
      <c r="C330" t="s">
        <v>1351</v>
      </c>
      <c r="D330" t="s">
        <v>3</v>
      </c>
      <c r="E330" t="s">
        <v>1496</v>
      </c>
      <c r="F330" t="s">
        <v>1510</v>
      </c>
      <c r="G330" t="str">
        <f t="shared" si="5"/>
        <v>new HoloCard("Cubchoo", Pokedex.Cubchoo, HoloRarity.BWXY_REVERSE_ENERGY_HOLO, Types.Water, Sets.Next_Destinies, 36),</v>
      </c>
    </row>
    <row r="331" spans="1:7" x14ac:dyDescent="0.3">
      <c r="A331">
        <v>37</v>
      </c>
      <c r="B331" t="s">
        <v>1352</v>
      </c>
      <c r="C331" t="s">
        <v>1352</v>
      </c>
      <c r="D331" t="s">
        <v>3</v>
      </c>
      <c r="E331" t="s">
        <v>1496</v>
      </c>
      <c r="F331" t="s">
        <v>1510</v>
      </c>
      <c r="G331" t="str">
        <f t="shared" si="5"/>
        <v>new HoloCard("Beartic", Pokedex.Beartic, HoloRarity.BWXY_REVERSE_ENERGY_HOLO, Types.Water, Sets.Next_Destinies, 37),</v>
      </c>
    </row>
    <row r="332" spans="1:7" x14ac:dyDescent="0.3">
      <c r="A332">
        <v>39</v>
      </c>
      <c r="B332" t="s">
        <v>92</v>
      </c>
      <c r="C332" t="s">
        <v>92</v>
      </c>
      <c r="D332" t="s">
        <v>11</v>
      </c>
      <c r="E332" t="s">
        <v>1496</v>
      </c>
      <c r="F332" t="s">
        <v>1510</v>
      </c>
      <c r="G332" t="str">
        <f t="shared" si="5"/>
        <v>new HoloCard("Pikachu", Pokedex.Pikachu, HoloRarity.BWXY_REVERSE_ENERGY_HOLO, Types.Lightning, Sets.Next_Destinies, 39),</v>
      </c>
    </row>
    <row r="333" spans="1:7" x14ac:dyDescent="0.3">
      <c r="A333">
        <v>40</v>
      </c>
      <c r="B333" t="s">
        <v>120</v>
      </c>
      <c r="C333" t="s">
        <v>120</v>
      </c>
      <c r="D333" t="s">
        <v>11</v>
      </c>
      <c r="E333" t="s">
        <v>1496</v>
      </c>
      <c r="F333" t="s">
        <v>1510</v>
      </c>
      <c r="G333" t="str">
        <f t="shared" si="5"/>
        <v>new HoloCard("Raichu", Pokedex.Raichu, HoloRarity.BWXY_REVERSE_ENERGY_HOLO, Types.Lightning, Sets.Next_Destinies, 40),</v>
      </c>
    </row>
    <row r="334" spans="1:7" x14ac:dyDescent="0.3">
      <c r="A334">
        <v>41</v>
      </c>
      <c r="B334" t="s">
        <v>25</v>
      </c>
      <c r="C334" t="s">
        <v>25</v>
      </c>
      <c r="D334" t="s">
        <v>11</v>
      </c>
      <c r="E334" t="s">
        <v>1496</v>
      </c>
      <c r="F334" t="s">
        <v>1510</v>
      </c>
      <c r="G334" t="str">
        <f t="shared" si="5"/>
        <v>new HoloCard("Zapdos", Pokedex.Zapdos, HoloRarity.BWXY_REVERSE_ENERGY_HOLO, Types.Lightning, Sets.Next_Destinies, 41),</v>
      </c>
    </row>
    <row r="335" spans="1:7" x14ac:dyDescent="0.3">
      <c r="A335">
        <v>42</v>
      </c>
      <c r="B335" t="s">
        <v>980</v>
      </c>
      <c r="C335" t="s">
        <v>980</v>
      </c>
      <c r="D335" t="s">
        <v>11</v>
      </c>
      <c r="E335" t="s">
        <v>1496</v>
      </c>
      <c r="F335" t="s">
        <v>1510</v>
      </c>
      <c r="G335" t="str">
        <f t="shared" si="5"/>
        <v>new HoloCard("Shinx", Pokedex.Shinx, HoloRarity.BWXY_REVERSE_ENERGY_HOLO, Types.Lightning, Sets.Next_Destinies, 42),</v>
      </c>
    </row>
    <row r="336" spans="1:7" x14ac:dyDescent="0.3">
      <c r="A336">
        <v>43</v>
      </c>
      <c r="B336" t="s">
        <v>980</v>
      </c>
      <c r="C336" t="s">
        <v>980</v>
      </c>
      <c r="D336" t="s">
        <v>11</v>
      </c>
      <c r="E336" t="s">
        <v>1496</v>
      </c>
      <c r="F336" t="s">
        <v>1510</v>
      </c>
      <c r="G336" t="str">
        <f t="shared" si="5"/>
        <v>new HoloCard("Shinx", Pokedex.Shinx, HoloRarity.BWXY_REVERSE_ENERGY_HOLO, Types.Lightning, Sets.Next_Destinies, 43),</v>
      </c>
    </row>
    <row r="337" spans="1:7" x14ac:dyDescent="0.3">
      <c r="A337">
        <v>44</v>
      </c>
      <c r="B337" t="s">
        <v>973</v>
      </c>
      <c r="C337" t="s">
        <v>973</v>
      </c>
      <c r="D337" t="s">
        <v>11</v>
      </c>
      <c r="E337" t="s">
        <v>1496</v>
      </c>
      <c r="F337" t="s">
        <v>1510</v>
      </c>
      <c r="G337" t="str">
        <f t="shared" si="5"/>
        <v>new HoloCard("Luxio", Pokedex.Luxio, HoloRarity.BWXY_REVERSE_ENERGY_HOLO, Types.Lightning, Sets.Next_Destinies, 44),</v>
      </c>
    </row>
    <row r="338" spans="1:7" x14ac:dyDescent="0.3">
      <c r="A338">
        <v>45</v>
      </c>
      <c r="B338" t="s">
        <v>973</v>
      </c>
      <c r="C338" t="s">
        <v>973</v>
      </c>
      <c r="D338" t="s">
        <v>11</v>
      </c>
      <c r="E338" t="s">
        <v>1496</v>
      </c>
      <c r="F338" t="s">
        <v>1510</v>
      </c>
      <c r="G338" t="str">
        <f t="shared" si="5"/>
        <v>new HoloCard("Luxio", Pokedex.Luxio, HoloRarity.BWXY_REVERSE_ENERGY_HOLO, Types.Lightning, Sets.Next_Destinies, 45),</v>
      </c>
    </row>
    <row r="339" spans="1:7" x14ac:dyDescent="0.3">
      <c r="A339">
        <v>46</v>
      </c>
      <c r="B339" t="s">
        <v>887</v>
      </c>
      <c r="C339" t="s">
        <v>887</v>
      </c>
      <c r="D339" t="s">
        <v>11</v>
      </c>
      <c r="E339" t="s">
        <v>1496</v>
      </c>
      <c r="F339" t="s">
        <v>1510</v>
      </c>
      <c r="G339" t="str">
        <f t="shared" si="5"/>
        <v>new HoloCard("Luxray", Pokedex.Luxray, HoloRarity.BWXY_REVERSE_ENERGY_HOLO, Types.Lightning, Sets.Next_Destinies, 46),</v>
      </c>
    </row>
    <row r="340" spans="1:7" x14ac:dyDescent="0.3">
      <c r="A340">
        <v>47</v>
      </c>
      <c r="B340" t="s">
        <v>1296</v>
      </c>
      <c r="C340" t="s">
        <v>1296</v>
      </c>
      <c r="D340" t="s">
        <v>11</v>
      </c>
      <c r="E340" t="s">
        <v>1496</v>
      </c>
      <c r="F340" t="s">
        <v>1510</v>
      </c>
      <c r="G340" t="str">
        <f t="shared" si="5"/>
        <v>new HoloCard("Blitzle", Pokedex.Blitzle, HoloRarity.BWXY_REVERSE_ENERGY_HOLO, Types.Lightning, Sets.Next_Destinies, 47),</v>
      </c>
    </row>
    <row r="341" spans="1:7" x14ac:dyDescent="0.3">
      <c r="A341">
        <v>48</v>
      </c>
      <c r="B341" t="s">
        <v>1297</v>
      </c>
      <c r="C341" t="s">
        <v>1297</v>
      </c>
      <c r="D341" t="s">
        <v>11</v>
      </c>
      <c r="E341" t="s">
        <v>1496</v>
      </c>
      <c r="F341" t="s">
        <v>1510</v>
      </c>
      <c r="G341" t="str">
        <f t="shared" si="5"/>
        <v>new HoloCard("Zebstrika", Pokedex.Zebstrika, HoloRarity.BWXY_REVERSE_ENERGY_HOLO, Types.Lightning, Sets.Next_Destinies, 48),</v>
      </c>
    </row>
    <row r="342" spans="1:7" x14ac:dyDescent="0.3">
      <c r="A342">
        <v>49</v>
      </c>
      <c r="B342" t="s">
        <v>1353</v>
      </c>
      <c r="C342" t="s">
        <v>1353</v>
      </c>
      <c r="D342" t="s">
        <v>11</v>
      </c>
      <c r="E342" t="s">
        <v>1496</v>
      </c>
      <c r="F342" t="s">
        <v>1510</v>
      </c>
      <c r="G342" t="str">
        <f t="shared" si="5"/>
        <v>new HoloCard("Emolga", Pokedex.Emolga, HoloRarity.BWXY_REVERSE_ENERGY_HOLO, Types.Lightning, Sets.Next_Destinies, 49),</v>
      </c>
    </row>
    <row r="343" spans="1:7" x14ac:dyDescent="0.3">
      <c r="A343">
        <v>50</v>
      </c>
      <c r="B343" t="s">
        <v>1300</v>
      </c>
      <c r="C343" t="s">
        <v>1300</v>
      </c>
      <c r="D343" t="s">
        <v>11</v>
      </c>
      <c r="E343" t="s">
        <v>1496</v>
      </c>
      <c r="F343" t="s">
        <v>1510</v>
      </c>
      <c r="G343" t="str">
        <f t="shared" si="5"/>
        <v>new HoloCard("Zekrom", Pokedex.Zekrom, HoloRarity.BWXY_REVERSE_ENERGY_HOLO, Types.Lightning, Sets.Next_Destinies, 50),</v>
      </c>
    </row>
    <row r="344" spans="1:7" x14ac:dyDescent="0.3">
      <c r="A344">
        <v>52</v>
      </c>
      <c r="B344" t="s">
        <v>84</v>
      </c>
      <c r="C344" t="s">
        <v>84</v>
      </c>
      <c r="D344" t="s">
        <v>1</v>
      </c>
      <c r="E344" t="s">
        <v>1496</v>
      </c>
      <c r="F344" t="s">
        <v>1510</v>
      </c>
      <c r="G344" t="str">
        <f t="shared" si="5"/>
        <v>new HoloCard("Grimer", Pokedex.Grimer, HoloRarity.BWXY_REVERSE_ENERGY_HOLO, Types.Psychic, Sets.Next_Destinies, 52),</v>
      </c>
    </row>
    <row r="345" spans="1:7" x14ac:dyDescent="0.3">
      <c r="A345">
        <v>53</v>
      </c>
      <c r="B345" t="s">
        <v>21</v>
      </c>
      <c r="C345" t="s">
        <v>21</v>
      </c>
      <c r="D345" t="s">
        <v>1</v>
      </c>
      <c r="E345" t="s">
        <v>1496</v>
      </c>
      <c r="F345" t="s">
        <v>1510</v>
      </c>
      <c r="G345" t="str">
        <f t="shared" si="5"/>
        <v>new HoloCard("Muk", Pokedex.Muk, HoloRarity.BWXY_REVERSE_ENERGY_HOLO, Types.Psychic, Sets.Next_Destinies, 53),</v>
      </c>
    </row>
    <row r="346" spans="1:7" x14ac:dyDescent="0.3">
      <c r="A346">
        <v>55</v>
      </c>
      <c r="B346" t="s">
        <v>549</v>
      </c>
      <c r="C346" t="s">
        <v>549</v>
      </c>
      <c r="D346" t="s">
        <v>1</v>
      </c>
      <c r="E346" t="s">
        <v>1496</v>
      </c>
      <c r="F346" t="s">
        <v>1510</v>
      </c>
      <c r="G346" t="str">
        <f t="shared" si="5"/>
        <v>new HoloCard("Ralts", Pokedex.Ralts, HoloRarity.BWXY_REVERSE_ENERGY_HOLO, Types.Psychic, Sets.Next_Destinies, 55),</v>
      </c>
    </row>
    <row r="347" spans="1:7" x14ac:dyDescent="0.3">
      <c r="A347">
        <v>56</v>
      </c>
      <c r="B347" t="s">
        <v>535</v>
      </c>
      <c r="C347" t="s">
        <v>535</v>
      </c>
      <c r="D347" t="s">
        <v>1</v>
      </c>
      <c r="E347" t="s">
        <v>1496</v>
      </c>
      <c r="F347" t="s">
        <v>1510</v>
      </c>
      <c r="G347" t="str">
        <f t="shared" si="5"/>
        <v>new HoloCard("Kirlia", Pokedex.Kirlia, HoloRarity.BWXY_REVERSE_ENERGY_HOLO, Types.Psychic, Sets.Next_Destinies, 56),</v>
      </c>
    </row>
    <row r="348" spans="1:7" x14ac:dyDescent="0.3">
      <c r="A348">
        <v>57</v>
      </c>
      <c r="B348" t="s">
        <v>377</v>
      </c>
      <c r="C348" t="s">
        <v>377</v>
      </c>
      <c r="D348" t="s">
        <v>1</v>
      </c>
      <c r="E348" t="s">
        <v>1496</v>
      </c>
      <c r="F348" t="s">
        <v>1510</v>
      </c>
      <c r="G348" t="str">
        <f t="shared" si="5"/>
        <v>new HoloCard("Gardevoir", Pokedex.Gardevoir, HoloRarity.BWXY_REVERSE_ENERGY_HOLO, Types.Psychic, Sets.Next_Destinies, 57),</v>
      </c>
    </row>
    <row r="349" spans="1:7" x14ac:dyDescent="0.3">
      <c r="A349">
        <v>58</v>
      </c>
      <c r="B349" t="s">
        <v>1301</v>
      </c>
      <c r="C349" t="s">
        <v>1301</v>
      </c>
      <c r="D349" t="s">
        <v>1</v>
      </c>
      <c r="E349" t="s">
        <v>1496</v>
      </c>
      <c r="F349" t="s">
        <v>1510</v>
      </c>
      <c r="G349" t="str">
        <f t="shared" si="5"/>
        <v>new HoloCard("Munna", Pokedex.Munna, HoloRarity.BWXY_REVERSE_ENERGY_HOLO, Types.Psychic, Sets.Next_Destinies, 58),</v>
      </c>
    </row>
    <row r="350" spans="1:7" x14ac:dyDescent="0.3">
      <c r="A350">
        <v>59</v>
      </c>
      <c r="B350" t="s">
        <v>1302</v>
      </c>
      <c r="C350" t="s">
        <v>1302</v>
      </c>
      <c r="D350" t="s">
        <v>1</v>
      </c>
      <c r="E350" t="s">
        <v>1496</v>
      </c>
      <c r="F350" t="s">
        <v>1510</v>
      </c>
      <c r="G350" t="str">
        <f t="shared" si="5"/>
        <v>new HoloCard("Musharna", Pokedex.Musharna, HoloRarity.BWXY_REVERSE_ENERGY_HOLO, Types.Psychic, Sets.Next_Destinies, 59),</v>
      </c>
    </row>
    <row r="351" spans="1:7" x14ac:dyDescent="0.3">
      <c r="A351">
        <v>60</v>
      </c>
      <c r="B351" t="s">
        <v>1285</v>
      </c>
      <c r="C351" t="s">
        <v>1285</v>
      </c>
      <c r="D351" t="s">
        <v>1</v>
      </c>
      <c r="E351" t="s">
        <v>1496</v>
      </c>
      <c r="F351" t="s">
        <v>1510</v>
      </c>
      <c r="G351" t="str">
        <f t="shared" si="5"/>
        <v>new HoloCard("Darmanitan", Pokedex.Darmanitan, HoloRarity.BWXY_REVERSE_ENERGY_HOLO, Types.Psychic, Sets.Next_Destinies, 60),</v>
      </c>
    </row>
    <row r="352" spans="1:7" x14ac:dyDescent="0.3">
      <c r="A352">
        <v>61</v>
      </c>
      <c r="B352" t="s">
        <v>1408</v>
      </c>
      <c r="C352" t="s">
        <v>1408</v>
      </c>
      <c r="D352" t="s">
        <v>1</v>
      </c>
      <c r="E352" t="s">
        <v>1496</v>
      </c>
      <c r="F352" t="s">
        <v>1510</v>
      </c>
      <c r="G352" t="str">
        <f t="shared" si="5"/>
        <v>new HoloCard("Elgyem", Pokedex.Elgyem, HoloRarity.BWXY_REVERSE_ENERGY_HOLO, Types.Psychic, Sets.Next_Destinies, 61),</v>
      </c>
    </row>
    <row r="353" spans="1:7" x14ac:dyDescent="0.3">
      <c r="A353">
        <v>62</v>
      </c>
      <c r="B353" t="s">
        <v>1409</v>
      </c>
      <c r="C353" t="s">
        <v>1409</v>
      </c>
      <c r="D353" t="s">
        <v>1</v>
      </c>
      <c r="E353" t="s">
        <v>1496</v>
      </c>
      <c r="F353" t="s">
        <v>1510</v>
      </c>
      <c r="G353" t="str">
        <f t="shared" si="5"/>
        <v>new HoloCard("Beheeyem", Pokedex.Beheeyem, HoloRarity.BWXY_REVERSE_ENERGY_HOLO, Types.Psychic, Sets.Next_Destinies, 62),</v>
      </c>
    </row>
    <row r="354" spans="1:7" x14ac:dyDescent="0.3">
      <c r="A354">
        <v>63</v>
      </c>
      <c r="B354" t="s">
        <v>976</v>
      </c>
      <c r="C354" t="s">
        <v>976</v>
      </c>
      <c r="D354" t="s">
        <v>18</v>
      </c>
      <c r="E354" t="s">
        <v>1496</v>
      </c>
      <c r="F354" t="s">
        <v>1510</v>
      </c>
      <c r="G354" t="str">
        <f t="shared" si="5"/>
        <v>new HoloCard("Riolu", Pokedex.Riolu, HoloRarity.BWXY_REVERSE_ENERGY_HOLO, Types.Fighting, Sets.Next_Destinies, 63),</v>
      </c>
    </row>
    <row r="355" spans="1:7" x14ac:dyDescent="0.3">
      <c r="A355">
        <v>64</v>
      </c>
      <c r="B355" t="s">
        <v>886</v>
      </c>
      <c r="C355" t="s">
        <v>886</v>
      </c>
      <c r="D355" t="s">
        <v>18</v>
      </c>
      <c r="E355" t="s">
        <v>1496</v>
      </c>
      <c r="F355" t="s">
        <v>1510</v>
      </c>
      <c r="G355" t="str">
        <f t="shared" si="5"/>
        <v>new HoloCard("Lucario", Pokedex.Lucario, HoloRarity.BWXY_REVERSE_ENERGY_HOLO, Types.Fighting, Sets.Next_Destinies, 64),</v>
      </c>
    </row>
    <row r="356" spans="1:7" x14ac:dyDescent="0.3">
      <c r="A356">
        <v>65</v>
      </c>
      <c r="B356" t="s">
        <v>1051</v>
      </c>
      <c r="C356" t="s">
        <v>1051</v>
      </c>
      <c r="D356" t="s">
        <v>18</v>
      </c>
      <c r="E356" t="s">
        <v>1496</v>
      </c>
      <c r="F356" t="s">
        <v>1510</v>
      </c>
      <c r="G356" t="str">
        <f t="shared" si="5"/>
        <v>new HoloCard("Hippopotas", Pokedex.Hippopotas, HoloRarity.BWXY_REVERSE_ENERGY_HOLO, Types.Fighting, Sets.Next_Destinies, 65),</v>
      </c>
    </row>
    <row r="357" spans="1:7" x14ac:dyDescent="0.3">
      <c r="A357">
        <v>66</v>
      </c>
      <c r="B357" t="s">
        <v>1046</v>
      </c>
      <c r="C357" t="s">
        <v>1046</v>
      </c>
      <c r="D357" t="s">
        <v>18</v>
      </c>
      <c r="E357" t="s">
        <v>1496</v>
      </c>
      <c r="F357" t="s">
        <v>1510</v>
      </c>
      <c r="G357" t="str">
        <f t="shared" si="5"/>
        <v>new HoloCard("Hippowdon", Pokedex.Hippowdon, HoloRarity.BWXY_REVERSE_ENERGY_HOLO, Types.Fighting, Sets.Next_Destinies, 66),</v>
      </c>
    </row>
    <row r="358" spans="1:7" x14ac:dyDescent="0.3">
      <c r="A358">
        <v>67</v>
      </c>
      <c r="B358" t="s">
        <v>1416</v>
      </c>
      <c r="C358" t="s">
        <v>1416</v>
      </c>
      <c r="D358" t="s">
        <v>18</v>
      </c>
      <c r="E358" t="s">
        <v>1496</v>
      </c>
      <c r="F358" t="s">
        <v>1510</v>
      </c>
      <c r="G358" t="str">
        <f t="shared" si="5"/>
        <v>new HoloCard("Mienfoo", Pokedex.Mienfoo, HoloRarity.BWXY_REVERSE_ENERGY_HOLO, Types.Fighting, Sets.Next_Destinies, 67),</v>
      </c>
    </row>
    <row r="359" spans="1:7" x14ac:dyDescent="0.3">
      <c r="A359">
        <v>68</v>
      </c>
      <c r="B359" t="s">
        <v>1417</v>
      </c>
      <c r="C359" t="s">
        <v>1417</v>
      </c>
      <c r="D359" t="s">
        <v>18</v>
      </c>
      <c r="E359" t="s">
        <v>1496</v>
      </c>
      <c r="F359" t="s">
        <v>1510</v>
      </c>
      <c r="G359" t="str">
        <f t="shared" si="5"/>
        <v>new HoloCard("Mienshao", Pokedex.Mienshao, HoloRarity.BWXY_REVERSE_ENERGY_HOLO, Types.Fighting, Sets.Next_Destinies, 68),</v>
      </c>
    </row>
    <row r="360" spans="1:7" x14ac:dyDescent="0.3">
      <c r="A360">
        <v>69</v>
      </c>
      <c r="B360" t="s">
        <v>267</v>
      </c>
      <c r="C360" t="s">
        <v>267</v>
      </c>
      <c r="D360" t="s">
        <v>146</v>
      </c>
      <c r="E360" t="s">
        <v>1496</v>
      </c>
      <c r="F360" t="s">
        <v>1510</v>
      </c>
      <c r="G360" t="str">
        <f t="shared" si="5"/>
        <v>new HoloCard("Sneasel", Pokedex.Sneasel, HoloRarity.BWXY_REVERSE_ENERGY_HOLO, Types.Darkness, Sets.Next_Destinies, 69),</v>
      </c>
    </row>
    <row r="361" spans="1:7" x14ac:dyDescent="0.3">
      <c r="A361">
        <v>70</v>
      </c>
      <c r="B361" t="s">
        <v>945</v>
      </c>
      <c r="C361" t="s">
        <v>945</v>
      </c>
      <c r="D361" t="s">
        <v>146</v>
      </c>
      <c r="E361" t="s">
        <v>1496</v>
      </c>
      <c r="F361" t="s">
        <v>1510</v>
      </c>
      <c r="G361" t="str">
        <f t="shared" si="5"/>
        <v>new HoloCard("Weavile", Pokedex.Weavile, HoloRarity.BWXY_REVERSE_ENERGY_HOLO, Types.Darkness, Sets.Next_Destinies, 70),</v>
      </c>
    </row>
    <row r="362" spans="1:7" x14ac:dyDescent="0.3">
      <c r="A362">
        <v>71</v>
      </c>
      <c r="B362" t="s">
        <v>583</v>
      </c>
      <c r="C362" t="s">
        <v>583</v>
      </c>
      <c r="D362" t="s">
        <v>146</v>
      </c>
      <c r="E362" t="s">
        <v>1496</v>
      </c>
      <c r="F362" t="s">
        <v>1510</v>
      </c>
      <c r="G362" t="str">
        <f t="shared" si="5"/>
        <v>new HoloCard("Nuzleaf", Pokedex.Nuzleaf, HoloRarity.BWXY_REVERSE_ENERGY_HOLO, Types.Darkness, Sets.Next_Destinies, 71),</v>
      </c>
    </row>
    <row r="363" spans="1:7" x14ac:dyDescent="0.3">
      <c r="A363">
        <v>72</v>
      </c>
      <c r="B363" t="s">
        <v>397</v>
      </c>
      <c r="C363" t="s">
        <v>397</v>
      </c>
      <c r="D363" t="s">
        <v>146</v>
      </c>
      <c r="E363" t="s">
        <v>1496</v>
      </c>
      <c r="F363" t="s">
        <v>1510</v>
      </c>
      <c r="G363" t="str">
        <f t="shared" si="5"/>
        <v>new HoloCard("Shiftry", Pokedex.Shiftry, HoloRarity.BWXY_REVERSE_ENERGY_HOLO, Types.Darkness, Sets.Next_Destinies, 72),</v>
      </c>
    </row>
    <row r="364" spans="1:7" x14ac:dyDescent="0.3">
      <c r="A364">
        <v>73</v>
      </c>
      <c r="B364" t="s">
        <v>1320</v>
      </c>
      <c r="C364" t="s">
        <v>1320</v>
      </c>
      <c r="D364" t="s">
        <v>146</v>
      </c>
      <c r="E364" t="s">
        <v>1496</v>
      </c>
      <c r="F364" t="s">
        <v>1510</v>
      </c>
      <c r="G364" t="str">
        <f t="shared" si="5"/>
        <v>new HoloCard("Scraggy", Pokedex.Scraggy, HoloRarity.BWXY_REVERSE_ENERGY_HOLO, Types.Darkness, Sets.Next_Destinies, 73),</v>
      </c>
    </row>
    <row r="365" spans="1:7" x14ac:dyDescent="0.3">
      <c r="A365">
        <v>74</v>
      </c>
      <c r="B365" t="s">
        <v>1321</v>
      </c>
      <c r="C365" t="s">
        <v>1321</v>
      </c>
      <c r="D365" t="s">
        <v>146</v>
      </c>
      <c r="E365" t="s">
        <v>1496</v>
      </c>
      <c r="F365" t="s">
        <v>1510</v>
      </c>
      <c r="G365" t="str">
        <f t="shared" si="5"/>
        <v>new HoloCard("Scrafty", Pokedex.Scrafty, HoloRarity.BWXY_REVERSE_ENERGY_HOLO, Types.Darkness, Sets.Next_Destinies, 74),</v>
      </c>
    </row>
    <row r="366" spans="1:7" x14ac:dyDescent="0.3">
      <c r="A366">
        <v>75</v>
      </c>
      <c r="B366" t="s">
        <v>992</v>
      </c>
      <c r="C366" t="s">
        <v>992</v>
      </c>
      <c r="D366" t="s">
        <v>143</v>
      </c>
      <c r="E366" t="s">
        <v>1496</v>
      </c>
      <c r="F366" t="s">
        <v>1510</v>
      </c>
      <c r="G366" t="str">
        <f t="shared" si="5"/>
        <v>new HoloCard("Bronzor", Pokedex.Bronzor, HoloRarity.BWXY_REVERSE_ENERGY_HOLO, Types.Metal, Sets.Next_Destinies, 75),</v>
      </c>
    </row>
    <row r="367" spans="1:7" x14ac:dyDescent="0.3">
      <c r="A367">
        <v>76</v>
      </c>
      <c r="B367" t="s">
        <v>901</v>
      </c>
      <c r="C367" t="s">
        <v>901</v>
      </c>
      <c r="D367" t="s">
        <v>143</v>
      </c>
      <c r="E367" t="s">
        <v>1496</v>
      </c>
      <c r="F367" t="s">
        <v>1510</v>
      </c>
      <c r="G367" t="str">
        <f t="shared" si="5"/>
        <v>new HoloCard("Bronzong", Pokedex.Bronzong, HoloRarity.BWXY_REVERSE_ENERGY_HOLO, Types.Metal, Sets.Next_Destinies, 76),</v>
      </c>
    </row>
    <row r="368" spans="1:7" x14ac:dyDescent="0.3">
      <c r="A368">
        <v>77</v>
      </c>
      <c r="B368" t="s">
        <v>1365</v>
      </c>
      <c r="C368" t="s">
        <v>1365</v>
      </c>
      <c r="D368" t="s">
        <v>143</v>
      </c>
      <c r="E368" t="s">
        <v>1496</v>
      </c>
      <c r="F368" t="s">
        <v>1510</v>
      </c>
      <c r="G368" t="str">
        <f t="shared" si="5"/>
        <v>new HoloCard("Ferroseed", Pokedex.Ferroseed, HoloRarity.BWXY_REVERSE_ENERGY_HOLO, Types.Metal, Sets.Next_Destinies, 77),</v>
      </c>
    </row>
    <row r="369" spans="1:7" x14ac:dyDescent="0.3">
      <c r="A369">
        <v>78</v>
      </c>
      <c r="B369" t="s">
        <v>323</v>
      </c>
      <c r="C369" t="s">
        <v>323</v>
      </c>
      <c r="D369" t="s">
        <v>8</v>
      </c>
      <c r="E369" t="s">
        <v>1496</v>
      </c>
      <c r="F369" t="s">
        <v>1510</v>
      </c>
      <c r="G369" t="str">
        <f t="shared" si="5"/>
        <v>new HoloCard("Jigglypuff", Pokedex.Jigglypuff, HoloRarity.BWXY_REVERSE_ENERGY_HOLO, Types.Colorless, Sets.Next_Destinies, 78),</v>
      </c>
    </row>
    <row r="370" spans="1:7" x14ac:dyDescent="0.3">
      <c r="A370">
        <v>79</v>
      </c>
      <c r="B370" t="s">
        <v>306</v>
      </c>
      <c r="C370" t="s">
        <v>306</v>
      </c>
      <c r="D370" t="s">
        <v>8</v>
      </c>
      <c r="E370" t="s">
        <v>1496</v>
      </c>
      <c r="F370" t="s">
        <v>1510</v>
      </c>
      <c r="G370" t="str">
        <f t="shared" si="5"/>
        <v>new HoloCard("Wigglytuff", Pokedex.Wigglytuff, HoloRarity.BWXY_REVERSE_ENERGY_HOLO, Types.Colorless, Sets.Next_Destinies, 79),</v>
      </c>
    </row>
    <row r="371" spans="1:7" x14ac:dyDescent="0.3">
      <c r="A371">
        <v>80</v>
      </c>
      <c r="B371" t="s">
        <v>59</v>
      </c>
      <c r="C371" t="s">
        <v>59</v>
      </c>
      <c r="D371" t="s">
        <v>8</v>
      </c>
      <c r="E371" t="s">
        <v>1496</v>
      </c>
      <c r="F371" t="s">
        <v>1510</v>
      </c>
      <c r="G371" t="str">
        <f t="shared" si="5"/>
        <v>new HoloCard("Meowth", Pokedex.Meowth, HoloRarity.BWXY_REVERSE_ENERGY_HOLO, Types.Colorless, Sets.Next_Destinies, 80),</v>
      </c>
    </row>
    <row r="372" spans="1:7" x14ac:dyDescent="0.3">
      <c r="A372">
        <v>81</v>
      </c>
      <c r="B372" t="s">
        <v>119</v>
      </c>
      <c r="C372" t="s">
        <v>119</v>
      </c>
      <c r="D372" t="s">
        <v>8</v>
      </c>
      <c r="E372" t="s">
        <v>1496</v>
      </c>
      <c r="F372" t="s">
        <v>1510</v>
      </c>
      <c r="G372" t="str">
        <f t="shared" si="5"/>
        <v>new HoloCard("Persian", Pokedex.Persian, HoloRarity.BWXY_REVERSE_ENERGY_HOLO, Types.Colorless, Sets.Next_Destinies, 81),</v>
      </c>
    </row>
    <row r="373" spans="1:7" x14ac:dyDescent="0.3">
      <c r="A373">
        <v>83</v>
      </c>
      <c r="B373" t="s">
        <v>1334</v>
      </c>
      <c r="C373" t="s">
        <v>1334</v>
      </c>
      <c r="D373" t="s">
        <v>8</v>
      </c>
      <c r="E373" t="s">
        <v>1496</v>
      </c>
      <c r="F373" t="s">
        <v>1510</v>
      </c>
      <c r="G373" t="str">
        <f t="shared" si="5"/>
        <v>new HoloCard("Pidove", Pokedex.Pidove, HoloRarity.BWXY_REVERSE_ENERGY_HOLO, Types.Colorless, Sets.Next_Destinies, 83),</v>
      </c>
    </row>
    <row r="374" spans="1:7" x14ac:dyDescent="0.3">
      <c r="A374">
        <v>84</v>
      </c>
      <c r="B374" t="s">
        <v>1338</v>
      </c>
      <c r="C374" t="s">
        <v>1338</v>
      </c>
      <c r="D374" t="s">
        <v>8</v>
      </c>
      <c r="E374" t="s">
        <v>1496</v>
      </c>
      <c r="F374" t="s">
        <v>1510</v>
      </c>
      <c r="G374" t="str">
        <f t="shared" si="5"/>
        <v>new HoloCard("Minccino", Pokedex.Minccino, HoloRarity.BWXY_REVERSE_ENERGY_HOLO, Types.Colorless, Sets.Next_Destinies, 84),</v>
      </c>
    </row>
    <row r="375" spans="1:7" x14ac:dyDescent="0.3">
      <c r="A375">
        <v>85</v>
      </c>
      <c r="B375" t="s">
        <v>1339</v>
      </c>
      <c r="C375" t="s">
        <v>1339</v>
      </c>
      <c r="D375" t="s">
        <v>8</v>
      </c>
      <c r="E375" t="s">
        <v>1496</v>
      </c>
      <c r="F375" t="s">
        <v>1510</v>
      </c>
      <c r="G375" t="str">
        <f t="shared" si="5"/>
        <v>new HoloCard("Cinccino", Pokedex.Cinccino, HoloRarity.BWXY_REVERSE_ENERGY_HOLO, Types.Colorless, Sets.Next_Destinies, 85),</v>
      </c>
    </row>
    <row r="376" spans="1:7" x14ac:dyDescent="0.3">
      <c r="A376">
        <v>86</v>
      </c>
      <c r="B376" t="s">
        <v>1439</v>
      </c>
      <c r="C376" t="s">
        <v>127</v>
      </c>
      <c r="D376" t="s">
        <v>232</v>
      </c>
      <c r="E376" t="s">
        <v>1496</v>
      </c>
      <c r="F376" t="s">
        <v>1510</v>
      </c>
      <c r="G376" t="str">
        <f t="shared" si="5"/>
        <v>new HoloCard("Cilan", Pokedex.NVT, HoloRarity.BWXY_REVERSE_ENERGY_HOLO, Types.Supporter, Sets.Next_Destinies, 86),</v>
      </c>
    </row>
    <row r="377" spans="1:7" x14ac:dyDescent="0.3">
      <c r="A377">
        <v>87</v>
      </c>
      <c r="B377" t="s">
        <v>1440</v>
      </c>
      <c r="C377" t="s">
        <v>127</v>
      </c>
      <c r="D377" t="s">
        <v>129</v>
      </c>
      <c r="E377" t="s">
        <v>1496</v>
      </c>
      <c r="F377" t="s">
        <v>1510</v>
      </c>
      <c r="G377" t="str">
        <f t="shared" si="5"/>
        <v>new HoloCard("Exp. Share", Pokedex.NVT, HoloRarity.BWXY_REVERSE_ENERGY_HOLO, Types.Item, Sets.Next_Destinies, 87),</v>
      </c>
    </row>
    <row r="378" spans="1:7" x14ac:dyDescent="0.3">
      <c r="A378">
        <v>88</v>
      </c>
      <c r="B378" t="s">
        <v>1441</v>
      </c>
      <c r="C378" t="s">
        <v>127</v>
      </c>
      <c r="D378" t="s">
        <v>129</v>
      </c>
      <c r="E378" t="s">
        <v>1496</v>
      </c>
      <c r="F378" t="s">
        <v>1510</v>
      </c>
      <c r="G378" t="str">
        <f t="shared" si="5"/>
        <v>new HoloCard("Heavy Ball", Pokedex.NVT, HoloRarity.BWXY_REVERSE_ENERGY_HOLO, Types.Item, Sets.Next_Destinies, 88),</v>
      </c>
    </row>
    <row r="379" spans="1:7" x14ac:dyDescent="0.3">
      <c r="A379">
        <v>89</v>
      </c>
      <c r="B379" t="s">
        <v>1442</v>
      </c>
      <c r="C379" t="s">
        <v>127</v>
      </c>
      <c r="D379" t="s">
        <v>129</v>
      </c>
      <c r="E379" t="s">
        <v>1496</v>
      </c>
      <c r="F379" t="s">
        <v>1510</v>
      </c>
      <c r="G379" t="str">
        <f t="shared" si="5"/>
        <v>new HoloCard("Level Ball", Pokedex.NVT, HoloRarity.BWXY_REVERSE_ENERGY_HOLO, Types.Item, Sets.Next_Destinies, 89),</v>
      </c>
    </row>
    <row r="380" spans="1:7" x14ac:dyDescent="0.3">
      <c r="A380">
        <v>90</v>
      </c>
      <c r="B380" t="s">
        <v>1443</v>
      </c>
      <c r="C380" t="s">
        <v>127</v>
      </c>
      <c r="D380" t="s">
        <v>299</v>
      </c>
      <c r="E380" t="s">
        <v>1496</v>
      </c>
      <c r="F380" t="s">
        <v>1510</v>
      </c>
      <c r="G380" t="str">
        <f t="shared" si="5"/>
        <v>new HoloCard("Pokémon Center", Pokedex.NVT, HoloRarity.BWXY_REVERSE_ENERGY_HOLO, Types.Stadium, Sets.Next_Destinies, 90),</v>
      </c>
    </row>
    <row r="381" spans="1:7" x14ac:dyDescent="0.3">
      <c r="A381">
        <v>91</v>
      </c>
      <c r="B381" t="s">
        <v>1444</v>
      </c>
      <c r="C381" t="s">
        <v>127</v>
      </c>
      <c r="D381" t="s">
        <v>299</v>
      </c>
      <c r="E381" t="s">
        <v>1496</v>
      </c>
      <c r="F381" t="s">
        <v>1510</v>
      </c>
      <c r="G381" t="str">
        <f t="shared" si="5"/>
        <v>new HoloCard("Skyarrow Bridge", Pokedex.NVT, HoloRarity.BWXY_REVERSE_ENERGY_HOLO, Types.Stadium, Sets.Next_Destinies, 91),</v>
      </c>
    </row>
    <row r="382" spans="1:7" x14ac:dyDescent="0.3">
      <c r="A382">
        <v>92</v>
      </c>
      <c r="B382" t="s">
        <v>1233</v>
      </c>
      <c r="C382" t="s">
        <v>127</v>
      </c>
      <c r="D382" t="s">
        <v>128</v>
      </c>
      <c r="E382" t="s">
        <v>1496</v>
      </c>
      <c r="F382" t="s">
        <v>1510</v>
      </c>
      <c r="G382" t="str">
        <f t="shared" si="5"/>
        <v>new HoloCard("Double Colorless Energy", Pokedex.NVT, HoloRarity.BWXY_REVERSE_ENERGY_HOLO, Types.Special_Energy, Sets.Next_Destinies, 92),</v>
      </c>
    </row>
    <row r="383" spans="1:7" x14ac:dyDescent="0.3">
      <c r="A383">
        <v>93</v>
      </c>
      <c r="B383" t="s">
        <v>1445</v>
      </c>
      <c r="C383" t="s">
        <v>127</v>
      </c>
      <c r="D383" t="s">
        <v>128</v>
      </c>
      <c r="E383" t="s">
        <v>1496</v>
      </c>
      <c r="F383" t="s">
        <v>1510</v>
      </c>
      <c r="G383" t="str">
        <f t="shared" si="5"/>
        <v>new HoloCard("Prism Energy", Pokedex.NVT, HoloRarity.BWXY_REVERSE_ENERGY_HOLO, Types.Special_Energy, Sets.Next_Destinies, 93),</v>
      </c>
    </row>
    <row r="384" spans="1:7" x14ac:dyDescent="0.3">
      <c r="A384">
        <v>1</v>
      </c>
      <c r="B384" t="s">
        <v>74</v>
      </c>
      <c r="C384" t="s">
        <v>74</v>
      </c>
      <c r="D384" t="s">
        <v>22</v>
      </c>
      <c r="E384" t="s">
        <v>1497</v>
      </c>
      <c r="F384" t="s">
        <v>1510</v>
      </c>
      <c r="G384" t="str">
        <f t="shared" si="5"/>
        <v>new HoloCard("Bulbasaur", Pokedex.Bulbasaur, HoloRarity.BWXY_REVERSE_ENERGY_HOLO, Types.Grass, Sets.Dark_Explorers, 1),</v>
      </c>
    </row>
    <row r="385" spans="1:7" x14ac:dyDescent="0.3">
      <c r="A385">
        <v>2</v>
      </c>
      <c r="B385" t="s">
        <v>53</v>
      </c>
      <c r="C385" t="s">
        <v>53</v>
      </c>
      <c r="D385" t="s">
        <v>22</v>
      </c>
      <c r="E385" t="s">
        <v>1497</v>
      </c>
      <c r="F385" t="s">
        <v>1510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HoloCard("Ivysaur", Pokedex.Ivysaur, HoloRarity.BWXY_REVERSE_ENERGY_HOLO, Types.Grass, Sets.Dark_Explorers, 2),</v>
      </c>
    </row>
    <row r="386" spans="1:7" x14ac:dyDescent="0.3">
      <c r="A386">
        <v>3</v>
      </c>
      <c r="B386" t="s">
        <v>24</v>
      </c>
      <c r="C386" t="s">
        <v>24</v>
      </c>
      <c r="D386" t="s">
        <v>22</v>
      </c>
      <c r="E386" t="s">
        <v>1497</v>
      </c>
      <c r="F386" t="s">
        <v>1510</v>
      </c>
      <c r="G386" t="str">
        <f t="shared" si="6"/>
        <v>new HoloCard("Venusaur", Pokedex.Venusaur, HoloRarity.BWXY_REVERSE_ENERGY_HOLO, Types.Grass, Sets.Dark_Explorers, 3),</v>
      </c>
    </row>
    <row r="387" spans="1:7" x14ac:dyDescent="0.3">
      <c r="A387">
        <v>4</v>
      </c>
      <c r="B387" t="s">
        <v>243</v>
      </c>
      <c r="C387" t="s">
        <v>243</v>
      </c>
      <c r="D387" t="s">
        <v>22</v>
      </c>
      <c r="E387" t="s">
        <v>1497</v>
      </c>
      <c r="F387" t="s">
        <v>1510</v>
      </c>
      <c r="G387" t="str">
        <f t="shared" si="6"/>
        <v>new HoloCard("Scyther", Pokedex.Scyther, HoloRarity.BWXY_REVERSE_ENERGY_HOLO, Types.Grass, Sets.Dark_Explorers, 4),</v>
      </c>
    </row>
    <row r="388" spans="1:7" x14ac:dyDescent="0.3">
      <c r="A388">
        <v>5</v>
      </c>
      <c r="B388" t="s">
        <v>1037</v>
      </c>
      <c r="C388" t="s">
        <v>1037</v>
      </c>
      <c r="D388" t="s">
        <v>22</v>
      </c>
      <c r="E388" t="s">
        <v>1497</v>
      </c>
      <c r="F388" t="s">
        <v>1510</v>
      </c>
      <c r="G388" t="str">
        <f t="shared" si="6"/>
        <v>new HoloCard("Carnivine", Pokedex.Carnivine, HoloRarity.BWXY_REVERSE_ENERGY_HOLO, Types.Grass, Sets.Dark_Explorers, 5),</v>
      </c>
    </row>
    <row r="389" spans="1:7" x14ac:dyDescent="0.3">
      <c r="A389">
        <v>6</v>
      </c>
      <c r="B389" t="s">
        <v>925</v>
      </c>
      <c r="C389" t="s">
        <v>925</v>
      </c>
      <c r="D389" t="s">
        <v>22</v>
      </c>
      <c r="E389" t="s">
        <v>1497</v>
      </c>
      <c r="F389" t="s">
        <v>1510</v>
      </c>
      <c r="G389" t="str">
        <f t="shared" si="6"/>
        <v>new HoloCard("Leafeon", Pokedex.Leafeon, HoloRarity.BWXY_REVERSE_ENERGY_HOLO, Types.Grass, Sets.Dark_Explorers, 6),</v>
      </c>
    </row>
    <row r="390" spans="1:7" x14ac:dyDescent="0.3">
      <c r="A390">
        <v>7</v>
      </c>
      <c r="B390" t="s">
        <v>1377</v>
      </c>
      <c r="C390" t="s">
        <v>1377</v>
      </c>
      <c r="D390" t="s">
        <v>22</v>
      </c>
      <c r="E390" t="s">
        <v>1497</v>
      </c>
      <c r="F390" t="s">
        <v>1510</v>
      </c>
      <c r="G390" t="str">
        <f t="shared" si="6"/>
        <v>new HoloCard("Dwebble", Pokedex.Dwebble, HoloRarity.BWXY_REVERSE_ENERGY_HOLO, Types.Grass, Sets.Dark_Explorers, 7),</v>
      </c>
    </row>
    <row r="391" spans="1:7" x14ac:dyDescent="0.3">
      <c r="A391">
        <v>8</v>
      </c>
      <c r="B391" t="s">
        <v>1378</v>
      </c>
      <c r="C391" t="s">
        <v>1378</v>
      </c>
      <c r="D391" t="s">
        <v>22</v>
      </c>
      <c r="E391" t="s">
        <v>1497</v>
      </c>
      <c r="F391" t="s">
        <v>1510</v>
      </c>
      <c r="G391" t="str">
        <f t="shared" si="6"/>
        <v>new HoloCard("Crustle", Pokedex.Crustle, HoloRarity.BWXY_REVERSE_ENERGY_HOLO, Types.Grass, Sets.Dark_Explorers, 8),</v>
      </c>
    </row>
    <row r="392" spans="1:7" x14ac:dyDescent="0.3">
      <c r="A392">
        <v>9</v>
      </c>
      <c r="B392" t="s">
        <v>1379</v>
      </c>
      <c r="C392" t="s">
        <v>1379</v>
      </c>
      <c r="D392" t="s">
        <v>22</v>
      </c>
      <c r="E392" t="s">
        <v>1497</v>
      </c>
      <c r="F392" t="s">
        <v>1510</v>
      </c>
      <c r="G392" t="str">
        <f t="shared" si="6"/>
        <v>new HoloCard("Karrablast", Pokedex.Karrablast, HoloRarity.BWXY_REVERSE_ENERGY_HOLO, Types.Grass, Sets.Dark_Explorers, 9),</v>
      </c>
    </row>
    <row r="393" spans="1:7" x14ac:dyDescent="0.3">
      <c r="A393">
        <v>10</v>
      </c>
      <c r="B393" t="s">
        <v>1382</v>
      </c>
      <c r="C393" t="s">
        <v>1382</v>
      </c>
      <c r="D393" t="s">
        <v>22</v>
      </c>
      <c r="E393" t="s">
        <v>1497</v>
      </c>
      <c r="F393" t="s">
        <v>1510</v>
      </c>
      <c r="G393" t="str">
        <f t="shared" si="6"/>
        <v>new HoloCard("Shelmet", Pokedex.Shelmet, HoloRarity.BWXY_REVERSE_ENERGY_HOLO, Types.Grass, Sets.Dark_Explorers, 10),</v>
      </c>
    </row>
    <row r="394" spans="1:7" x14ac:dyDescent="0.3">
      <c r="A394">
        <v>11</v>
      </c>
      <c r="B394" t="s">
        <v>1383</v>
      </c>
      <c r="C394" t="s">
        <v>1383</v>
      </c>
      <c r="D394" t="s">
        <v>22</v>
      </c>
      <c r="E394" t="s">
        <v>1497</v>
      </c>
      <c r="F394" t="s">
        <v>1510</v>
      </c>
      <c r="G394" t="str">
        <f t="shared" si="6"/>
        <v>new HoloCard("Accelgor", Pokedex.Accelgor, HoloRarity.BWXY_REVERSE_ENERGY_HOLO, Types.Grass, Sets.Dark_Explorers, 11),</v>
      </c>
    </row>
    <row r="395" spans="1:7" x14ac:dyDescent="0.3">
      <c r="A395">
        <v>12</v>
      </c>
      <c r="B395" t="s">
        <v>14</v>
      </c>
      <c r="C395" t="s">
        <v>14</v>
      </c>
      <c r="D395" t="s">
        <v>5</v>
      </c>
      <c r="E395" t="s">
        <v>1497</v>
      </c>
      <c r="F395" t="s">
        <v>1510</v>
      </c>
      <c r="G395" t="str">
        <f t="shared" si="6"/>
        <v>new HoloCard("Flareon", Pokedex.Flareon, HoloRarity.BWXY_REVERSE_ENERGY_HOLO, Types.Fire, Sets.Dark_Explorers, 12),</v>
      </c>
    </row>
    <row r="396" spans="1:7" x14ac:dyDescent="0.3">
      <c r="A396">
        <v>14</v>
      </c>
      <c r="B396" t="s">
        <v>552</v>
      </c>
      <c r="C396" t="s">
        <v>552</v>
      </c>
      <c r="D396" t="s">
        <v>5</v>
      </c>
      <c r="E396" t="s">
        <v>1497</v>
      </c>
      <c r="F396" t="s">
        <v>1510</v>
      </c>
      <c r="G396" t="str">
        <f t="shared" si="6"/>
        <v>new HoloCard("Torchic", Pokedex.Torchic, HoloRarity.BWXY_REVERSE_ENERGY_HOLO, Types.Fire, Sets.Dark_Explorers, 14),</v>
      </c>
    </row>
    <row r="397" spans="1:7" x14ac:dyDescent="0.3">
      <c r="A397">
        <v>15</v>
      </c>
      <c r="B397" t="s">
        <v>552</v>
      </c>
      <c r="C397" t="s">
        <v>552</v>
      </c>
      <c r="D397" t="s">
        <v>5</v>
      </c>
      <c r="E397" t="s">
        <v>1497</v>
      </c>
      <c r="F397" t="s">
        <v>1510</v>
      </c>
      <c r="G397" t="str">
        <f t="shared" si="6"/>
        <v>new HoloCard("Torchic", Pokedex.Torchic, HoloRarity.BWXY_REVERSE_ENERGY_HOLO, Types.Fire, Sets.Dark_Explorers, 15),</v>
      </c>
    </row>
    <row r="398" spans="1:7" x14ac:dyDescent="0.3">
      <c r="A398">
        <v>16</v>
      </c>
      <c r="B398" t="s">
        <v>523</v>
      </c>
      <c r="C398" t="s">
        <v>523</v>
      </c>
      <c r="D398" t="s">
        <v>5</v>
      </c>
      <c r="E398" t="s">
        <v>1497</v>
      </c>
      <c r="F398" t="s">
        <v>1510</v>
      </c>
      <c r="G398" t="str">
        <f t="shared" si="6"/>
        <v>new HoloCard("Combusken", Pokedex.Combusken, HoloRarity.BWXY_REVERSE_ENERGY_HOLO, Types.Fire, Sets.Dark_Explorers, 16),</v>
      </c>
    </row>
    <row r="399" spans="1:7" x14ac:dyDescent="0.3">
      <c r="A399">
        <v>17</v>
      </c>
      <c r="B399" t="s">
        <v>373</v>
      </c>
      <c r="C399" t="s">
        <v>373</v>
      </c>
      <c r="D399" t="s">
        <v>5</v>
      </c>
      <c r="E399" t="s">
        <v>1497</v>
      </c>
      <c r="F399" t="s">
        <v>1510</v>
      </c>
      <c r="G399" t="str">
        <f t="shared" si="6"/>
        <v>new HoloCard("Blaziken", Pokedex.Blaziken, HoloRarity.BWXY_REVERSE_ENERGY_HOLO, Types.Fire, Sets.Dark_Explorers, 17),</v>
      </c>
    </row>
    <row r="400" spans="1:7" x14ac:dyDescent="0.3">
      <c r="A400">
        <v>18</v>
      </c>
      <c r="B400" t="s">
        <v>412</v>
      </c>
      <c r="C400" t="s">
        <v>412</v>
      </c>
      <c r="D400" t="s">
        <v>5</v>
      </c>
      <c r="E400" t="s">
        <v>1497</v>
      </c>
      <c r="F400" t="s">
        <v>1510</v>
      </c>
      <c r="G400" t="str">
        <f t="shared" si="6"/>
        <v>new HoloCard("Torkoal", Pokedex.Torkoal, HoloRarity.BWXY_REVERSE_ENERGY_HOLO, Types.Fire, Sets.Dark_Explorers, 18),</v>
      </c>
    </row>
    <row r="401" spans="1:7" x14ac:dyDescent="0.3">
      <c r="A401">
        <v>19</v>
      </c>
      <c r="B401" t="s">
        <v>1385</v>
      </c>
      <c r="C401" t="s">
        <v>1385</v>
      </c>
      <c r="D401" t="s">
        <v>5</v>
      </c>
      <c r="E401" t="s">
        <v>1497</v>
      </c>
      <c r="F401" t="s">
        <v>1510</v>
      </c>
      <c r="G401" t="str">
        <f t="shared" si="6"/>
        <v>new HoloCard("Heatmor", Pokedex.Heatmor, HoloRarity.BWXY_REVERSE_ENERGY_HOLO, Types.Fire, Sets.Dark_Explorers, 19),</v>
      </c>
    </row>
    <row r="402" spans="1:7" x14ac:dyDescent="0.3">
      <c r="A402">
        <v>20</v>
      </c>
      <c r="B402" t="s">
        <v>1386</v>
      </c>
      <c r="C402" t="s">
        <v>1386</v>
      </c>
      <c r="D402" t="s">
        <v>5</v>
      </c>
      <c r="E402" t="s">
        <v>1497</v>
      </c>
      <c r="F402" t="s">
        <v>1510</v>
      </c>
      <c r="G402" t="str">
        <f t="shared" si="6"/>
        <v>new HoloCard("Larvesta", Pokedex.Larvesta, HoloRarity.BWXY_REVERSE_ENERGY_HOLO, Types.Fire, Sets.Dark_Explorers, 20),</v>
      </c>
    </row>
    <row r="403" spans="1:7" x14ac:dyDescent="0.3">
      <c r="A403">
        <v>21</v>
      </c>
      <c r="B403" t="s">
        <v>1386</v>
      </c>
      <c r="C403" t="s">
        <v>1386</v>
      </c>
      <c r="D403" t="s">
        <v>5</v>
      </c>
      <c r="E403" t="s">
        <v>1497</v>
      </c>
      <c r="F403" t="s">
        <v>1510</v>
      </c>
      <c r="G403" t="str">
        <f t="shared" si="6"/>
        <v>new HoloCard("Larvesta", Pokedex.Larvesta, HoloRarity.BWXY_REVERSE_ENERGY_HOLO, Types.Fire, Sets.Dark_Explorers, 21),</v>
      </c>
    </row>
    <row r="404" spans="1:7" x14ac:dyDescent="0.3">
      <c r="A404">
        <v>22</v>
      </c>
      <c r="B404" t="s">
        <v>1387</v>
      </c>
      <c r="C404" t="s">
        <v>1387</v>
      </c>
      <c r="D404" t="s">
        <v>5</v>
      </c>
      <c r="E404" t="s">
        <v>1497</v>
      </c>
      <c r="F404" t="s">
        <v>1510</v>
      </c>
      <c r="G404" t="str">
        <f t="shared" si="6"/>
        <v>new HoloCard("Volcarona", Pokedex.Volcarona, HoloRarity.BWXY_REVERSE_ENERGY_HOLO, Types.Fire, Sets.Dark_Explorers, 22),</v>
      </c>
    </row>
    <row r="405" spans="1:7" x14ac:dyDescent="0.3">
      <c r="A405">
        <v>23</v>
      </c>
      <c r="B405" t="s">
        <v>99</v>
      </c>
      <c r="C405" t="s">
        <v>99</v>
      </c>
      <c r="D405" t="s">
        <v>3</v>
      </c>
      <c r="E405" t="s">
        <v>1497</v>
      </c>
      <c r="F405" t="s">
        <v>1510</v>
      </c>
      <c r="G405" t="str">
        <f t="shared" si="6"/>
        <v>new HoloCard("Slowpoke", Pokedex.Slowpoke, HoloRarity.BWXY_REVERSE_ENERGY_HOLO, Types.Water, Sets.Dark_Explorers, 23),</v>
      </c>
    </row>
    <row r="406" spans="1:7" x14ac:dyDescent="0.3">
      <c r="A406">
        <v>24</v>
      </c>
      <c r="B406" t="s">
        <v>121</v>
      </c>
      <c r="C406" t="s">
        <v>121</v>
      </c>
      <c r="D406" t="s">
        <v>3</v>
      </c>
      <c r="E406" t="s">
        <v>1497</v>
      </c>
      <c r="F406" t="s">
        <v>1510</v>
      </c>
      <c r="G406" t="str">
        <f t="shared" si="6"/>
        <v>new HoloCard("Slowbro", Pokedex.Slowbro, HoloRarity.BWXY_REVERSE_ENERGY_HOLO, Types.Water, Sets.Dark_Explorers, 24),</v>
      </c>
    </row>
    <row r="407" spans="1:7" x14ac:dyDescent="0.3">
      <c r="A407">
        <v>25</v>
      </c>
      <c r="B407" t="s">
        <v>122</v>
      </c>
      <c r="C407" t="s">
        <v>122</v>
      </c>
      <c r="D407" t="s">
        <v>3</v>
      </c>
      <c r="E407" t="s">
        <v>1497</v>
      </c>
      <c r="F407" t="s">
        <v>1510</v>
      </c>
      <c r="G407" t="str">
        <f t="shared" si="6"/>
        <v>new HoloCard("Vaporeon", Pokedex.Vaporeon, HoloRarity.BWXY_REVERSE_ENERGY_HOLO, Types.Water, Sets.Dark_Explorers, 25),</v>
      </c>
    </row>
    <row r="408" spans="1:7" x14ac:dyDescent="0.3">
      <c r="A408">
        <v>27</v>
      </c>
      <c r="B408" t="s">
        <v>979</v>
      </c>
      <c r="C408" t="s">
        <v>979</v>
      </c>
      <c r="D408" t="s">
        <v>3</v>
      </c>
      <c r="E408" t="s">
        <v>1497</v>
      </c>
      <c r="F408" t="s">
        <v>1510</v>
      </c>
      <c r="G408" t="str">
        <f t="shared" si="6"/>
        <v>new HoloCard("Piplup", Pokedex.Piplup, HoloRarity.BWXY_REVERSE_ENERGY_HOLO, Types.Water, Sets.Dark_Explorers, 27),</v>
      </c>
    </row>
    <row r="409" spans="1:7" x14ac:dyDescent="0.3">
      <c r="A409">
        <v>28</v>
      </c>
      <c r="B409" t="s">
        <v>975</v>
      </c>
      <c r="C409" t="s">
        <v>975</v>
      </c>
      <c r="D409" t="s">
        <v>3</v>
      </c>
      <c r="E409" t="s">
        <v>1497</v>
      </c>
      <c r="F409" t="s">
        <v>1510</v>
      </c>
      <c r="G409" t="str">
        <f t="shared" si="6"/>
        <v>new HoloCard("Prinplup", Pokedex.Prinplup, HoloRarity.BWXY_REVERSE_ENERGY_HOLO, Types.Water, Sets.Dark_Explorers, 28),</v>
      </c>
    </row>
    <row r="410" spans="1:7" x14ac:dyDescent="0.3">
      <c r="A410">
        <v>29</v>
      </c>
      <c r="B410" t="s">
        <v>884</v>
      </c>
      <c r="C410" t="s">
        <v>884</v>
      </c>
      <c r="D410" t="s">
        <v>3</v>
      </c>
      <c r="E410" t="s">
        <v>1497</v>
      </c>
      <c r="F410" t="s">
        <v>1510</v>
      </c>
      <c r="G410" t="str">
        <f t="shared" si="6"/>
        <v>new HoloCard("Empoleon", Pokedex.Empoleon, HoloRarity.BWXY_REVERSE_ENERGY_HOLO, Types.Water, Sets.Dark_Explorers, 29),</v>
      </c>
    </row>
    <row r="411" spans="1:7" x14ac:dyDescent="0.3">
      <c r="A411">
        <v>30</v>
      </c>
      <c r="B411" t="s">
        <v>924</v>
      </c>
      <c r="C411" t="s">
        <v>924</v>
      </c>
      <c r="D411" t="s">
        <v>3</v>
      </c>
      <c r="E411" t="s">
        <v>1497</v>
      </c>
      <c r="F411" t="s">
        <v>1510</v>
      </c>
      <c r="G411" t="str">
        <f t="shared" si="6"/>
        <v>new HoloCard("Glaceon", Pokedex.Glaceon, HoloRarity.BWXY_REVERSE_ENERGY_HOLO, Types.Water, Sets.Dark_Explorers, 30),</v>
      </c>
    </row>
    <row r="412" spans="1:7" x14ac:dyDescent="0.3">
      <c r="A412">
        <v>31</v>
      </c>
      <c r="B412" t="s">
        <v>1388</v>
      </c>
      <c r="C412" t="s">
        <v>1388</v>
      </c>
      <c r="D412" t="s">
        <v>3</v>
      </c>
      <c r="E412" t="s">
        <v>1497</v>
      </c>
      <c r="F412" t="s">
        <v>1510</v>
      </c>
      <c r="G412" t="str">
        <f t="shared" si="6"/>
        <v>new HoloCard("Tympole", Pokedex.Tympole, HoloRarity.BWXY_REVERSE_ENERGY_HOLO, Types.Water, Sets.Dark_Explorers, 31),</v>
      </c>
    </row>
    <row r="413" spans="1:7" x14ac:dyDescent="0.3">
      <c r="A413">
        <v>32</v>
      </c>
      <c r="B413" t="s">
        <v>1389</v>
      </c>
      <c r="C413" t="s">
        <v>1389</v>
      </c>
      <c r="D413" t="s">
        <v>3</v>
      </c>
      <c r="E413" t="s">
        <v>1497</v>
      </c>
      <c r="F413" t="s">
        <v>1510</v>
      </c>
      <c r="G413" t="str">
        <f t="shared" si="6"/>
        <v>new HoloCard("Palpitoad", Pokedex.Palpitoad, HoloRarity.BWXY_REVERSE_ENERGY_HOLO, Types.Water, Sets.Dark_Explorers, 32),</v>
      </c>
    </row>
    <row r="414" spans="1:7" x14ac:dyDescent="0.3">
      <c r="A414">
        <v>33</v>
      </c>
      <c r="B414" t="s">
        <v>1393</v>
      </c>
      <c r="C414" t="s">
        <v>1393</v>
      </c>
      <c r="D414" t="s">
        <v>3</v>
      </c>
      <c r="E414" t="s">
        <v>1497</v>
      </c>
      <c r="F414" t="s">
        <v>1510</v>
      </c>
      <c r="G414" t="str">
        <f t="shared" si="6"/>
        <v>new HoloCard("Vanillite", Pokedex.Vanillite, HoloRarity.BWXY_REVERSE_ENERGY_HOLO, Types.Water, Sets.Dark_Explorers, 33),</v>
      </c>
    </row>
    <row r="415" spans="1:7" x14ac:dyDescent="0.3">
      <c r="A415">
        <v>34</v>
      </c>
      <c r="B415" t="s">
        <v>1394</v>
      </c>
      <c r="C415" t="s">
        <v>1394</v>
      </c>
      <c r="D415" t="s">
        <v>3</v>
      </c>
      <c r="E415" t="s">
        <v>1497</v>
      </c>
      <c r="F415" t="s">
        <v>1510</v>
      </c>
      <c r="G415" t="str">
        <f t="shared" si="6"/>
        <v>new HoloCard("Vanillish", Pokedex.Vanillish, HoloRarity.BWXY_REVERSE_ENERGY_HOLO, Types.Water, Sets.Dark_Explorers, 34),</v>
      </c>
    </row>
    <row r="416" spans="1:7" x14ac:dyDescent="0.3">
      <c r="A416">
        <v>35</v>
      </c>
      <c r="B416" t="s">
        <v>1293</v>
      </c>
      <c r="C416" t="s">
        <v>1293</v>
      </c>
      <c r="D416" t="s">
        <v>3</v>
      </c>
      <c r="E416" t="s">
        <v>1497</v>
      </c>
      <c r="F416" t="s">
        <v>1510</v>
      </c>
      <c r="G416" t="str">
        <f t="shared" si="6"/>
        <v>new HoloCard("Ducklett", Pokedex.Ducklett, HoloRarity.BWXY_REVERSE_ENERGY_HOLO, Types.Water, Sets.Dark_Explorers, 35),</v>
      </c>
    </row>
    <row r="417" spans="1:7" x14ac:dyDescent="0.3">
      <c r="A417">
        <v>36</v>
      </c>
      <c r="B417" t="s">
        <v>1294</v>
      </c>
      <c r="C417" t="s">
        <v>1294</v>
      </c>
      <c r="D417" t="s">
        <v>3</v>
      </c>
      <c r="E417" t="s">
        <v>1497</v>
      </c>
      <c r="F417" t="s">
        <v>1510</v>
      </c>
      <c r="G417" t="str">
        <f t="shared" si="6"/>
        <v>new HoloCard("Swanna", Pokedex.Swanna, HoloRarity.BWXY_REVERSE_ENERGY_HOLO, Types.Water, Sets.Dark_Explorers, 36),</v>
      </c>
    </row>
    <row r="418" spans="1:7" x14ac:dyDescent="0.3">
      <c r="A418">
        <v>37</v>
      </c>
      <c r="B418" t="s">
        <v>19</v>
      </c>
      <c r="C418" t="s">
        <v>19</v>
      </c>
      <c r="D418" t="s">
        <v>11</v>
      </c>
      <c r="E418" t="s">
        <v>1497</v>
      </c>
      <c r="F418" t="s">
        <v>1510</v>
      </c>
      <c r="G418" t="str">
        <f t="shared" si="6"/>
        <v>new HoloCard("Jolteon", Pokedex.Jolteon, HoloRarity.BWXY_REVERSE_ENERGY_HOLO, Types.Lightning, Sets.Dark_Explorers, 37),</v>
      </c>
    </row>
    <row r="419" spans="1:7" x14ac:dyDescent="0.3">
      <c r="A419">
        <v>39</v>
      </c>
      <c r="B419" t="s">
        <v>408</v>
      </c>
      <c r="C419" t="s">
        <v>408</v>
      </c>
      <c r="D419" t="s">
        <v>11</v>
      </c>
      <c r="E419" t="s">
        <v>1497</v>
      </c>
      <c r="F419" t="s">
        <v>1510</v>
      </c>
      <c r="G419" t="str">
        <f t="shared" si="6"/>
        <v>new HoloCard("Plusle", Pokedex.Plusle, HoloRarity.BWXY_REVERSE_ENERGY_HOLO, Types.Lightning, Sets.Dark_Explorers, 39),</v>
      </c>
    </row>
    <row r="420" spans="1:7" x14ac:dyDescent="0.3">
      <c r="A420">
        <v>40</v>
      </c>
      <c r="B420" t="s">
        <v>407</v>
      </c>
      <c r="C420" t="s">
        <v>407</v>
      </c>
      <c r="D420" t="s">
        <v>11</v>
      </c>
      <c r="E420" t="s">
        <v>1497</v>
      </c>
      <c r="F420" t="s">
        <v>1510</v>
      </c>
      <c r="G420" t="str">
        <f t="shared" si="6"/>
        <v>new HoloCard("Minun", Pokedex.Minun, HoloRarity.BWXY_REVERSE_ENERGY_HOLO, Types.Lightning, Sets.Dark_Explorers, 40),</v>
      </c>
    </row>
    <row r="421" spans="1:7" x14ac:dyDescent="0.3">
      <c r="A421">
        <v>41</v>
      </c>
      <c r="B421" t="s">
        <v>1298</v>
      </c>
      <c r="C421" t="s">
        <v>1298</v>
      </c>
      <c r="D421" t="s">
        <v>11</v>
      </c>
      <c r="E421" t="s">
        <v>1497</v>
      </c>
      <c r="F421" t="s">
        <v>1510</v>
      </c>
      <c r="G421" t="str">
        <f t="shared" si="6"/>
        <v>new HoloCard("Joltik", Pokedex.Joltik, HoloRarity.BWXY_REVERSE_ENERGY_HOLO, Types.Lightning, Sets.Dark_Explorers, 41),</v>
      </c>
    </row>
    <row r="422" spans="1:7" x14ac:dyDescent="0.3">
      <c r="A422">
        <v>42</v>
      </c>
      <c r="B422" t="s">
        <v>1298</v>
      </c>
      <c r="C422" t="s">
        <v>1298</v>
      </c>
      <c r="D422" t="s">
        <v>11</v>
      </c>
      <c r="E422" t="s">
        <v>1497</v>
      </c>
      <c r="F422" t="s">
        <v>1510</v>
      </c>
      <c r="G422" t="str">
        <f t="shared" si="6"/>
        <v>new HoloCard("Joltik", Pokedex.Joltik, HoloRarity.BWXY_REVERSE_ENERGY_HOLO, Types.Lightning, Sets.Dark_Explorers, 42),</v>
      </c>
    </row>
    <row r="423" spans="1:7" x14ac:dyDescent="0.3">
      <c r="A423">
        <v>43</v>
      </c>
      <c r="B423" t="s">
        <v>1299</v>
      </c>
      <c r="C423" t="s">
        <v>1299</v>
      </c>
      <c r="D423" t="s">
        <v>11</v>
      </c>
      <c r="E423" t="s">
        <v>1497</v>
      </c>
      <c r="F423" t="s">
        <v>1510</v>
      </c>
      <c r="G423" t="str">
        <f t="shared" si="6"/>
        <v>new HoloCard("Galvantula", Pokedex.Galvantula, HoloRarity.BWXY_REVERSE_ENERGY_HOLO, Types.Lightning, Sets.Dark_Explorers, 43),</v>
      </c>
    </row>
    <row r="424" spans="1:7" x14ac:dyDescent="0.3">
      <c r="A424">
        <v>44</v>
      </c>
      <c r="B424" t="s">
        <v>1400</v>
      </c>
      <c r="C424" t="s">
        <v>1400</v>
      </c>
      <c r="D424" t="s">
        <v>11</v>
      </c>
      <c r="E424" t="s">
        <v>1497</v>
      </c>
      <c r="F424" t="s">
        <v>1510</v>
      </c>
      <c r="G424" t="str">
        <f t="shared" si="6"/>
        <v>new HoloCard("Tynamo", Pokedex.Tynamo, HoloRarity.BWXY_REVERSE_ENERGY_HOLO, Types.Lightning, Sets.Dark_Explorers, 44),</v>
      </c>
    </row>
    <row r="425" spans="1:7" x14ac:dyDescent="0.3">
      <c r="A425">
        <v>45</v>
      </c>
      <c r="B425" t="s">
        <v>1400</v>
      </c>
      <c r="C425" t="s">
        <v>1400</v>
      </c>
      <c r="D425" t="s">
        <v>11</v>
      </c>
      <c r="E425" t="s">
        <v>1497</v>
      </c>
      <c r="F425" t="s">
        <v>1510</v>
      </c>
      <c r="G425" t="str">
        <f t="shared" si="6"/>
        <v>new HoloCard("Tynamo", Pokedex.Tynamo, HoloRarity.BWXY_REVERSE_ENERGY_HOLO, Types.Lightning, Sets.Dark_Explorers, 45),</v>
      </c>
    </row>
    <row r="426" spans="1:7" x14ac:dyDescent="0.3">
      <c r="A426">
        <v>46</v>
      </c>
      <c r="B426" t="s">
        <v>1401</v>
      </c>
      <c r="C426" t="s">
        <v>1401</v>
      </c>
      <c r="D426" t="s">
        <v>11</v>
      </c>
      <c r="E426" t="s">
        <v>1497</v>
      </c>
      <c r="F426" t="s">
        <v>1510</v>
      </c>
      <c r="G426" t="str">
        <f t="shared" si="6"/>
        <v>new HoloCard("Eelektrik", Pokedex.Eelektrik, HoloRarity.BWXY_REVERSE_ENERGY_HOLO, Types.Lightning, Sets.Dark_Explorers, 46),</v>
      </c>
    </row>
    <row r="427" spans="1:7" x14ac:dyDescent="0.3">
      <c r="A427">
        <v>47</v>
      </c>
      <c r="B427" t="s">
        <v>1402</v>
      </c>
      <c r="C427" t="s">
        <v>1402</v>
      </c>
      <c r="D427" t="s">
        <v>11</v>
      </c>
      <c r="E427" t="s">
        <v>1497</v>
      </c>
      <c r="F427" t="s">
        <v>1510</v>
      </c>
      <c r="G427" t="str">
        <f t="shared" si="6"/>
        <v>new HoloCard("Eelektross", Pokedex.Eelektross, HoloRarity.BWXY_REVERSE_ENERGY_HOLO, Types.Lightning, Sets.Dark_Explorers, 47),</v>
      </c>
    </row>
    <row r="428" spans="1:7" x14ac:dyDescent="0.3">
      <c r="A428">
        <v>48</v>
      </c>
      <c r="B428" t="s">
        <v>156</v>
      </c>
      <c r="C428" t="s">
        <v>156</v>
      </c>
      <c r="D428" t="s">
        <v>1</v>
      </c>
      <c r="E428" t="s">
        <v>1497</v>
      </c>
      <c r="F428" t="s">
        <v>1510</v>
      </c>
      <c r="G428" t="str">
        <f t="shared" si="6"/>
        <v>new HoloCard("Espeon", Pokedex.Espeon, HoloRarity.BWXY_REVERSE_ENERGY_HOLO, Types.Psychic, Sets.Dark_Explorers, 48),</v>
      </c>
    </row>
    <row r="429" spans="1:7" x14ac:dyDescent="0.3">
      <c r="A429">
        <v>49</v>
      </c>
      <c r="B429" t="s">
        <v>163</v>
      </c>
      <c r="C429" t="s">
        <v>163</v>
      </c>
      <c r="D429" t="s">
        <v>1</v>
      </c>
      <c r="E429" t="s">
        <v>1497</v>
      </c>
      <c r="F429" t="s">
        <v>1510</v>
      </c>
      <c r="G429" t="str">
        <f t="shared" si="6"/>
        <v>new HoloCard("Slowking", Pokedex.Slowking, HoloRarity.BWXY_REVERSE_ENERGY_HOLO, Types.Psychic, Sets.Dark_Explorers, 49),</v>
      </c>
    </row>
    <row r="430" spans="1:7" x14ac:dyDescent="0.3">
      <c r="A430">
        <v>50</v>
      </c>
      <c r="B430" t="s">
        <v>1303</v>
      </c>
      <c r="C430" t="s">
        <v>1303</v>
      </c>
      <c r="D430" t="s">
        <v>1</v>
      </c>
      <c r="E430" t="s">
        <v>1497</v>
      </c>
      <c r="F430" t="s">
        <v>1510</v>
      </c>
      <c r="G430" t="str">
        <f t="shared" si="6"/>
        <v>new HoloCard("Woobat", Pokedex.Woobat, HoloRarity.BWXY_REVERSE_ENERGY_HOLO, Types.Psychic, Sets.Dark_Explorers, 50),</v>
      </c>
    </row>
    <row r="431" spans="1:7" x14ac:dyDescent="0.3">
      <c r="A431">
        <v>51</v>
      </c>
      <c r="B431" t="s">
        <v>1404</v>
      </c>
      <c r="C431" t="s">
        <v>1404</v>
      </c>
      <c r="D431" t="s">
        <v>1</v>
      </c>
      <c r="E431" t="s">
        <v>1497</v>
      </c>
      <c r="F431" t="s">
        <v>1510</v>
      </c>
      <c r="G431" t="str">
        <f t="shared" si="6"/>
        <v>new HoloCard("Yamask", Pokedex.Yamask, HoloRarity.BWXY_REVERSE_ENERGY_HOLO, Types.Psychic, Sets.Dark_Explorers, 51),</v>
      </c>
    </row>
    <row r="432" spans="1:7" x14ac:dyDescent="0.3">
      <c r="A432">
        <v>52</v>
      </c>
      <c r="B432" t="s">
        <v>1405</v>
      </c>
      <c r="C432" t="s">
        <v>1405</v>
      </c>
      <c r="D432" t="s">
        <v>1</v>
      </c>
      <c r="E432" t="s">
        <v>1497</v>
      </c>
      <c r="F432" t="s">
        <v>1510</v>
      </c>
      <c r="G432" t="str">
        <f t="shared" si="6"/>
        <v>new HoloCard("Cofagrigus", Pokedex.Cofagrigus, HoloRarity.BWXY_REVERSE_ENERGY_HOLO, Types.Psychic, Sets.Dark_Explorers, 52),</v>
      </c>
    </row>
    <row r="433" spans="1:7" x14ac:dyDescent="0.3">
      <c r="A433">
        <v>53</v>
      </c>
      <c r="B433" t="s">
        <v>305</v>
      </c>
      <c r="C433" t="s">
        <v>305</v>
      </c>
      <c r="D433" t="s">
        <v>18</v>
      </c>
      <c r="E433" t="s">
        <v>1497</v>
      </c>
      <c r="F433" t="s">
        <v>1510</v>
      </c>
      <c r="G433" t="str">
        <f t="shared" si="6"/>
        <v>new HoloCard("Aerodactyl", Pokedex.Aerodactyl, HoloRarity.BWXY_REVERSE_ENERGY_HOLO, Types.Fighting, Sets.Dark_Explorers, 53),</v>
      </c>
    </row>
    <row r="434" spans="1:7" x14ac:dyDescent="0.3">
      <c r="A434">
        <v>55</v>
      </c>
      <c r="B434" t="s">
        <v>1362</v>
      </c>
      <c r="C434" t="s">
        <v>1362</v>
      </c>
      <c r="D434" t="s">
        <v>18</v>
      </c>
      <c r="E434" t="s">
        <v>1497</v>
      </c>
      <c r="F434" t="s">
        <v>1510</v>
      </c>
      <c r="G434" t="str">
        <f t="shared" si="6"/>
        <v>new HoloCard("Drilbur", Pokedex.Drilbur, HoloRarity.BWXY_REVERSE_ENERGY_HOLO, Types.Fighting, Sets.Dark_Explorers, 55),</v>
      </c>
    </row>
    <row r="435" spans="1:7" x14ac:dyDescent="0.3">
      <c r="A435">
        <v>56</v>
      </c>
      <c r="B435" t="s">
        <v>1363</v>
      </c>
      <c r="C435" t="s">
        <v>1363</v>
      </c>
      <c r="D435" t="s">
        <v>18</v>
      </c>
      <c r="E435" t="s">
        <v>1497</v>
      </c>
      <c r="F435" t="s">
        <v>1510</v>
      </c>
      <c r="G435" t="str">
        <f t="shared" si="6"/>
        <v>new HoloCard("Excadrill", Pokedex.Excadrill, HoloRarity.BWXY_REVERSE_ENERGY_HOLO, Types.Fighting, Sets.Dark_Explorers, 56),</v>
      </c>
    </row>
    <row r="436" spans="1:7" x14ac:dyDescent="0.3">
      <c r="A436">
        <v>57</v>
      </c>
      <c r="B436" t="s">
        <v>1363</v>
      </c>
      <c r="C436" t="s">
        <v>1363</v>
      </c>
      <c r="D436" t="s">
        <v>18</v>
      </c>
      <c r="E436" t="s">
        <v>1497</v>
      </c>
      <c r="F436" t="s">
        <v>1510</v>
      </c>
      <c r="G436" t="str">
        <f t="shared" si="6"/>
        <v>new HoloCard("Excadrill", Pokedex.Excadrill, HoloRarity.BWXY_REVERSE_ENERGY_HOLO, Types.Fighting, Sets.Dark_Explorers, 57),</v>
      </c>
    </row>
    <row r="437" spans="1:7" x14ac:dyDescent="0.3">
      <c r="A437">
        <v>58</v>
      </c>
      <c r="B437" t="s">
        <v>1311</v>
      </c>
      <c r="C437" t="s">
        <v>1311</v>
      </c>
      <c r="D437" t="s">
        <v>18</v>
      </c>
      <c r="E437" t="s">
        <v>1497</v>
      </c>
      <c r="F437" t="s">
        <v>1510</v>
      </c>
      <c r="G437" t="str">
        <f t="shared" si="6"/>
        <v>new HoloCard("Timburr", Pokedex.Timburr, HoloRarity.BWXY_REVERSE_ENERGY_HOLO, Types.Fighting, Sets.Dark_Explorers, 58),</v>
      </c>
    </row>
    <row r="438" spans="1:7" x14ac:dyDescent="0.3">
      <c r="A438">
        <v>59</v>
      </c>
      <c r="B438" t="s">
        <v>1312</v>
      </c>
      <c r="C438" t="s">
        <v>1312</v>
      </c>
      <c r="D438" t="s">
        <v>18</v>
      </c>
      <c r="E438" t="s">
        <v>1497</v>
      </c>
      <c r="F438" t="s">
        <v>1510</v>
      </c>
      <c r="G438" t="str">
        <f t="shared" si="6"/>
        <v>new HoloCard("Gurdurr", Pokedex.Gurdurr, HoloRarity.BWXY_REVERSE_ENERGY_HOLO, Types.Fighting, Sets.Dark_Explorers, 59),</v>
      </c>
    </row>
    <row r="439" spans="1:7" x14ac:dyDescent="0.3">
      <c r="A439">
        <v>60</v>
      </c>
      <c r="B439" t="s">
        <v>168</v>
      </c>
      <c r="C439" t="s">
        <v>168</v>
      </c>
      <c r="D439" t="s">
        <v>146</v>
      </c>
      <c r="E439" t="s">
        <v>1497</v>
      </c>
      <c r="F439" t="s">
        <v>1510</v>
      </c>
      <c r="G439" t="str">
        <f t="shared" si="6"/>
        <v>new HoloCard("Umbreon", Pokedex.Umbreon, HoloRarity.BWXY_REVERSE_ENERGY_HOLO, Types.Darkness, Sets.Dark_Explorers, 60),</v>
      </c>
    </row>
    <row r="440" spans="1:7" x14ac:dyDescent="0.3">
      <c r="A440">
        <v>61</v>
      </c>
      <c r="B440" t="s">
        <v>168</v>
      </c>
      <c r="C440" t="s">
        <v>168</v>
      </c>
      <c r="D440" t="s">
        <v>146</v>
      </c>
      <c r="E440" t="s">
        <v>1497</v>
      </c>
      <c r="F440" t="s">
        <v>1510</v>
      </c>
      <c r="G440" t="str">
        <f t="shared" si="6"/>
        <v>new HoloCard("Umbreon", Pokedex.Umbreon, HoloRarity.BWXY_REVERSE_ENERGY_HOLO, Types.Darkness, Sets.Dark_Explorers, 61),</v>
      </c>
    </row>
    <row r="441" spans="1:7" x14ac:dyDescent="0.3">
      <c r="A441">
        <v>62</v>
      </c>
      <c r="B441" t="s">
        <v>395</v>
      </c>
      <c r="C441" t="s">
        <v>395</v>
      </c>
      <c r="D441" t="s">
        <v>146</v>
      </c>
      <c r="E441" t="s">
        <v>1497</v>
      </c>
      <c r="F441" t="s">
        <v>1510</v>
      </c>
      <c r="G441" t="str">
        <f t="shared" si="6"/>
        <v>new HoloCard("Sableye", Pokedex.Sableye, HoloRarity.BWXY_REVERSE_ENERGY_HOLO, Types.Darkness, Sets.Dark_Explorers, 62),</v>
      </c>
    </row>
    <row r="442" spans="1:7" x14ac:dyDescent="0.3">
      <c r="A442">
        <v>64</v>
      </c>
      <c r="B442" t="s">
        <v>1315</v>
      </c>
      <c r="C442" t="s">
        <v>1315</v>
      </c>
      <c r="D442" t="s">
        <v>146</v>
      </c>
      <c r="E442" t="s">
        <v>1497</v>
      </c>
      <c r="F442" t="s">
        <v>1510</v>
      </c>
      <c r="G442" t="str">
        <f t="shared" si="6"/>
        <v>new HoloCard("Sandile", Pokedex.Sandile, HoloRarity.BWXY_REVERSE_ENERGY_HOLO, Types.Darkness, Sets.Dark_Explorers, 64),</v>
      </c>
    </row>
    <row r="443" spans="1:7" x14ac:dyDescent="0.3">
      <c r="A443">
        <v>65</v>
      </c>
      <c r="B443" t="s">
        <v>1316</v>
      </c>
      <c r="C443" t="s">
        <v>1316</v>
      </c>
      <c r="D443" t="s">
        <v>146</v>
      </c>
      <c r="E443" t="s">
        <v>1497</v>
      </c>
      <c r="F443" t="s">
        <v>1510</v>
      </c>
      <c r="G443" t="str">
        <f t="shared" si="6"/>
        <v>new HoloCard("Krokorok", Pokedex.Krokorok, HoloRarity.BWXY_REVERSE_ENERGY_HOLO, Types.Darkness, Sets.Dark_Explorers, 65),</v>
      </c>
    </row>
    <row r="444" spans="1:7" x14ac:dyDescent="0.3">
      <c r="A444">
        <v>66</v>
      </c>
      <c r="B444" t="s">
        <v>1317</v>
      </c>
      <c r="C444" t="s">
        <v>1317</v>
      </c>
      <c r="D444" t="s">
        <v>146</v>
      </c>
      <c r="E444" t="s">
        <v>1497</v>
      </c>
      <c r="F444" t="s">
        <v>1510</v>
      </c>
      <c r="G444" t="str">
        <f t="shared" si="6"/>
        <v>new HoloCard("Krookodile", Pokedex.Krookodile, HoloRarity.BWXY_REVERSE_ENERGY_HOLO, Types.Darkness, Sets.Dark_Explorers, 66),</v>
      </c>
    </row>
    <row r="445" spans="1:7" x14ac:dyDescent="0.3">
      <c r="A445">
        <v>67</v>
      </c>
      <c r="B445" t="s">
        <v>1320</v>
      </c>
      <c r="C445" t="s">
        <v>1320</v>
      </c>
      <c r="D445" t="s">
        <v>146</v>
      </c>
      <c r="E445" t="s">
        <v>1497</v>
      </c>
      <c r="F445" t="s">
        <v>1510</v>
      </c>
      <c r="G445" t="str">
        <f t="shared" si="6"/>
        <v>new HoloCard("Scraggy", Pokedex.Scraggy, HoloRarity.BWXY_REVERSE_ENERGY_HOLO, Types.Darkness, Sets.Dark_Explorers, 67),</v>
      </c>
    </row>
    <row r="446" spans="1:7" x14ac:dyDescent="0.3">
      <c r="A446">
        <v>68</v>
      </c>
      <c r="B446" t="s">
        <v>1321</v>
      </c>
      <c r="C446" t="s">
        <v>1321</v>
      </c>
      <c r="D446" t="s">
        <v>146</v>
      </c>
      <c r="E446" t="s">
        <v>1497</v>
      </c>
      <c r="F446" t="s">
        <v>1510</v>
      </c>
      <c r="G446" t="str">
        <f t="shared" si="6"/>
        <v>new HoloCard("Scrafty", Pokedex.Scrafty, HoloRarity.BWXY_REVERSE_ENERGY_HOLO, Types.Darkness, Sets.Dark_Explorers, 68),</v>
      </c>
    </row>
    <row r="447" spans="1:7" x14ac:dyDescent="0.3">
      <c r="A447">
        <v>69</v>
      </c>
      <c r="B447" t="s">
        <v>1322</v>
      </c>
      <c r="C447" t="s">
        <v>1322</v>
      </c>
      <c r="D447" t="s">
        <v>146</v>
      </c>
      <c r="E447" t="s">
        <v>1497</v>
      </c>
      <c r="F447" t="s">
        <v>1510</v>
      </c>
      <c r="G447" t="str">
        <f t="shared" si="6"/>
        <v>new HoloCard("Zorua", Pokedex.Zorua, HoloRarity.BWXY_REVERSE_ENERGY_HOLO, Types.Darkness, Sets.Dark_Explorers, 69),</v>
      </c>
    </row>
    <row r="448" spans="1:7" x14ac:dyDescent="0.3">
      <c r="A448">
        <v>70</v>
      </c>
      <c r="B448" t="s">
        <v>1322</v>
      </c>
      <c r="C448" t="s">
        <v>1322</v>
      </c>
      <c r="D448" t="s">
        <v>146</v>
      </c>
      <c r="E448" t="s">
        <v>1497</v>
      </c>
      <c r="F448" t="s">
        <v>1510</v>
      </c>
      <c r="G448" t="str">
        <f t="shared" si="6"/>
        <v>new HoloCard("Zorua", Pokedex.Zorua, HoloRarity.BWXY_REVERSE_ENERGY_HOLO, Types.Darkness, Sets.Dark_Explorers, 70),</v>
      </c>
    </row>
    <row r="449" spans="1:7" x14ac:dyDescent="0.3">
      <c r="A449">
        <v>71</v>
      </c>
      <c r="B449" t="s">
        <v>1323</v>
      </c>
      <c r="C449" t="s">
        <v>1323</v>
      </c>
      <c r="D449" t="s">
        <v>146</v>
      </c>
      <c r="E449" t="s">
        <v>1497</v>
      </c>
      <c r="F449" t="s">
        <v>1510</v>
      </c>
      <c r="G449" t="str">
        <f t="shared" ref="G449:G512" si="7">"new HoloCard(""" &amp; B449 &amp; """, Pokedex." &amp; C449 &amp; ", HoloRarity." &amp; F449 &amp; ", Types." &amp; D449 &amp; ", Sets." &amp; E449 &amp; ", " &amp; A449 &amp; "),"</f>
        <v>new HoloCard("Zoroark", Pokedex.Zoroark, HoloRarity.BWXY_REVERSE_ENERGY_HOLO, Types.Darkness, Sets.Dark_Explorers, 71),</v>
      </c>
    </row>
    <row r="450" spans="1:7" x14ac:dyDescent="0.3">
      <c r="A450">
        <v>72</v>
      </c>
      <c r="B450" t="s">
        <v>1422</v>
      </c>
      <c r="C450" t="s">
        <v>1422</v>
      </c>
      <c r="D450" t="s">
        <v>146</v>
      </c>
      <c r="E450" t="s">
        <v>1497</v>
      </c>
      <c r="F450" t="s">
        <v>1510</v>
      </c>
      <c r="G450" t="str">
        <f t="shared" si="7"/>
        <v>new HoloCard("Bisharp", Pokedex.Bisharp, HoloRarity.BWXY_REVERSE_ENERGY_HOLO, Types.Darkness, Sets.Dark_Explorers, 72),</v>
      </c>
    </row>
    <row r="451" spans="1:7" x14ac:dyDescent="0.3">
      <c r="A451">
        <v>73</v>
      </c>
      <c r="B451" t="s">
        <v>1324</v>
      </c>
      <c r="C451" t="s">
        <v>1324</v>
      </c>
      <c r="D451" t="s">
        <v>146</v>
      </c>
      <c r="E451" t="s">
        <v>1497</v>
      </c>
      <c r="F451" t="s">
        <v>1510</v>
      </c>
      <c r="G451" t="str">
        <f t="shared" si="7"/>
        <v>new HoloCard("Vullaby", Pokedex.Vullaby, HoloRarity.BWXY_REVERSE_ENERGY_HOLO, Types.Darkness, Sets.Dark_Explorers, 73),</v>
      </c>
    </row>
    <row r="452" spans="1:7" x14ac:dyDescent="0.3">
      <c r="A452">
        <v>74</v>
      </c>
      <c r="B452" t="s">
        <v>1426</v>
      </c>
      <c r="C452" t="s">
        <v>1426</v>
      </c>
      <c r="D452" t="s">
        <v>143</v>
      </c>
      <c r="E452" t="s">
        <v>1497</v>
      </c>
      <c r="F452" t="s">
        <v>1510</v>
      </c>
      <c r="G452" t="str">
        <f t="shared" si="7"/>
        <v>new HoloCard("Escavalier", Pokedex.Escavalier, HoloRarity.BWXY_REVERSE_ENERGY_HOLO, Types.Metal, Sets.Dark_Explorers, 74),</v>
      </c>
    </row>
    <row r="453" spans="1:7" x14ac:dyDescent="0.3">
      <c r="A453">
        <v>75</v>
      </c>
      <c r="B453" t="s">
        <v>1326</v>
      </c>
      <c r="C453" t="s">
        <v>1326</v>
      </c>
      <c r="D453" t="s">
        <v>143</v>
      </c>
      <c r="E453" t="s">
        <v>1497</v>
      </c>
      <c r="F453" t="s">
        <v>1510</v>
      </c>
      <c r="G453" t="str">
        <f t="shared" si="7"/>
        <v>new HoloCard("Klink", Pokedex.Klink, HoloRarity.BWXY_REVERSE_ENERGY_HOLO, Types.Metal, Sets.Dark_Explorers, 75),</v>
      </c>
    </row>
    <row r="454" spans="1:7" x14ac:dyDescent="0.3">
      <c r="A454">
        <v>76</v>
      </c>
      <c r="B454" t="s">
        <v>1327</v>
      </c>
      <c r="C454" t="s">
        <v>1327</v>
      </c>
      <c r="D454" t="s">
        <v>143</v>
      </c>
      <c r="E454" t="s">
        <v>1497</v>
      </c>
      <c r="F454" t="s">
        <v>1510</v>
      </c>
      <c r="G454" t="str">
        <f t="shared" si="7"/>
        <v>new HoloCard("Klang", Pokedex.Klang, HoloRarity.BWXY_REVERSE_ENERGY_HOLO, Types.Metal, Sets.Dark_Explorers, 76),</v>
      </c>
    </row>
    <row r="455" spans="1:7" x14ac:dyDescent="0.3">
      <c r="A455">
        <v>77</v>
      </c>
      <c r="B455" t="s">
        <v>1328</v>
      </c>
      <c r="C455" t="s">
        <v>1328</v>
      </c>
      <c r="D455" t="s">
        <v>143</v>
      </c>
      <c r="E455" t="s">
        <v>1497</v>
      </c>
      <c r="F455" t="s">
        <v>1510</v>
      </c>
      <c r="G455" t="str">
        <f t="shared" si="7"/>
        <v>new HoloCard("Klinklang", Pokedex.Klinklang, HoloRarity.BWXY_REVERSE_ENERGY_HOLO, Types.Metal, Sets.Dark_Explorers, 77),</v>
      </c>
    </row>
    <row r="456" spans="1:7" x14ac:dyDescent="0.3">
      <c r="A456">
        <v>78</v>
      </c>
      <c r="B456" t="s">
        <v>1421</v>
      </c>
      <c r="C456" t="s">
        <v>1421</v>
      </c>
      <c r="D456" t="s">
        <v>143</v>
      </c>
      <c r="E456" t="s">
        <v>1497</v>
      </c>
      <c r="F456" t="s">
        <v>1510</v>
      </c>
      <c r="G456" t="str">
        <f t="shared" si="7"/>
        <v>new HoloCard("Pawniard", Pokedex.Pawniard, HoloRarity.BWXY_REVERSE_ENERGY_HOLO, Types.Metal, Sets.Dark_Explorers, 78),</v>
      </c>
    </row>
    <row r="457" spans="1:7" x14ac:dyDescent="0.3">
      <c r="A457">
        <v>79</v>
      </c>
      <c r="B457" t="s">
        <v>1422</v>
      </c>
      <c r="C457" t="s">
        <v>1422</v>
      </c>
      <c r="D457" t="s">
        <v>143</v>
      </c>
      <c r="E457" t="s">
        <v>1497</v>
      </c>
      <c r="F457" t="s">
        <v>1510</v>
      </c>
      <c r="G457" t="str">
        <f t="shared" si="7"/>
        <v>new HoloCard("Bisharp", Pokedex.Bisharp, HoloRarity.BWXY_REVERSE_ENERGY_HOLO, Types.Metal, Sets.Dark_Explorers, 79),</v>
      </c>
    </row>
    <row r="458" spans="1:7" x14ac:dyDescent="0.3">
      <c r="A458">
        <v>80</v>
      </c>
      <c r="B458" t="s">
        <v>181</v>
      </c>
      <c r="C458" t="s">
        <v>181</v>
      </c>
      <c r="D458" t="s">
        <v>8</v>
      </c>
      <c r="E458" t="s">
        <v>1497</v>
      </c>
      <c r="F458" t="s">
        <v>1510</v>
      </c>
      <c r="G458" t="str">
        <f t="shared" si="7"/>
        <v>new HoloCard("Chansey", Pokedex.Chansey, HoloRarity.BWXY_REVERSE_ENERGY_HOLO, Types.Colorless, Sets.Dark_Explorers, 80),</v>
      </c>
    </row>
    <row r="459" spans="1:7" x14ac:dyDescent="0.3">
      <c r="A459">
        <v>81</v>
      </c>
      <c r="B459" t="s">
        <v>181</v>
      </c>
      <c r="C459" t="s">
        <v>181</v>
      </c>
      <c r="D459" t="s">
        <v>8</v>
      </c>
      <c r="E459" t="s">
        <v>1497</v>
      </c>
      <c r="F459" t="s">
        <v>1510</v>
      </c>
      <c r="G459" t="str">
        <f t="shared" si="7"/>
        <v>new HoloCard("Chansey", Pokedex.Chansey, HoloRarity.BWXY_REVERSE_ENERGY_HOLO, Types.Colorless, Sets.Dark_Explorers, 81),</v>
      </c>
    </row>
    <row r="460" spans="1:7" x14ac:dyDescent="0.3">
      <c r="A460">
        <v>82</v>
      </c>
      <c r="B460" t="s">
        <v>154</v>
      </c>
      <c r="C460" t="s">
        <v>154</v>
      </c>
      <c r="D460" t="s">
        <v>8</v>
      </c>
      <c r="E460" t="s">
        <v>1497</v>
      </c>
      <c r="F460" t="s">
        <v>1510</v>
      </c>
      <c r="G460" t="str">
        <f t="shared" si="7"/>
        <v>new HoloCard("Blissey", Pokedex.Blissey, HoloRarity.BWXY_REVERSE_ENERGY_HOLO, Types.Colorless, Sets.Dark_Explorers, 82),</v>
      </c>
    </row>
    <row r="461" spans="1:7" x14ac:dyDescent="0.3">
      <c r="A461">
        <v>83</v>
      </c>
      <c r="B461" t="s">
        <v>80</v>
      </c>
      <c r="C461" t="s">
        <v>80</v>
      </c>
      <c r="D461" t="s">
        <v>8</v>
      </c>
      <c r="E461" t="s">
        <v>1497</v>
      </c>
      <c r="F461" t="s">
        <v>1510</v>
      </c>
      <c r="G461" t="str">
        <f t="shared" si="7"/>
        <v>new HoloCard("Eevee", Pokedex.Eevee, HoloRarity.BWXY_REVERSE_ENERGY_HOLO, Types.Colorless, Sets.Dark_Explorers, 83),</v>
      </c>
    </row>
    <row r="462" spans="1:7" x14ac:dyDescent="0.3">
      <c r="A462">
        <v>84</v>
      </c>
      <c r="B462" t="s">
        <v>80</v>
      </c>
      <c r="C462" t="s">
        <v>80</v>
      </c>
      <c r="D462" t="s">
        <v>8</v>
      </c>
      <c r="E462" t="s">
        <v>1497</v>
      </c>
      <c r="F462" t="s">
        <v>1510</v>
      </c>
      <c r="G462" t="str">
        <f t="shared" si="7"/>
        <v>new HoloCard("Eevee", Pokedex.Eevee, HoloRarity.BWXY_REVERSE_ENERGY_HOLO, Types.Colorless, Sets.Dark_Explorers, 84),</v>
      </c>
    </row>
    <row r="463" spans="1:7" x14ac:dyDescent="0.3">
      <c r="A463">
        <v>85</v>
      </c>
      <c r="B463" t="s">
        <v>1060</v>
      </c>
      <c r="C463" t="s">
        <v>1060</v>
      </c>
      <c r="D463" t="s">
        <v>8</v>
      </c>
      <c r="E463" t="s">
        <v>1497</v>
      </c>
      <c r="F463" t="s">
        <v>1510</v>
      </c>
      <c r="G463" t="str">
        <f t="shared" si="7"/>
        <v>new HoloCard("Chatot", Pokedex.Chatot, HoloRarity.BWXY_REVERSE_ENERGY_HOLO, Types.Colorless, Sets.Dark_Explorers, 85),</v>
      </c>
    </row>
    <row r="464" spans="1:7" x14ac:dyDescent="0.3">
      <c r="A464">
        <v>86</v>
      </c>
      <c r="B464" t="s">
        <v>1331</v>
      </c>
      <c r="C464" t="s">
        <v>1331</v>
      </c>
      <c r="D464" t="s">
        <v>8</v>
      </c>
      <c r="E464" t="s">
        <v>1497</v>
      </c>
      <c r="F464" t="s">
        <v>1510</v>
      </c>
      <c r="G464" t="str">
        <f t="shared" si="7"/>
        <v>new HoloCard("Lillipup", Pokedex.Lillipup, HoloRarity.BWXY_REVERSE_ENERGY_HOLO, Types.Colorless, Sets.Dark_Explorers, 86),</v>
      </c>
    </row>
    <row r="465" spans="1:7" x14ac:dyDescent="0.3">
      <c r="A465">
        <v>87</v>
      </c>
      <c r="B465" t="s">
        <v>1332</v>
      </c>
      <c r="C465" t="s">
        <v>1332</v>
      </c>
      <c r="D465" t="s">
        <v>8</v>
      </c>
      <c r="E465" t="s">
        <v>1497</v>
      </c>
      <c r="F465" t="s">
        <v>1510</v>
      </c>
      <c r="G465" t="str">
        <f t="shared" si="7"/>
        <v>new HoloCard("Herdier", Pokedex.Herdier, HoloRarity.BWXY_REVERSE_ENERGY_HOLO, Types.Colorless, Sets.Dark_Explorers, 87),</v>
      </c>
    </row>
    <row r="466" spans="1:7" x14ac:dyDescent="0.3">
      <c r="A466">
        <v>88</v>
      </c>
      <c r="B466" t="s">
        <v>1333</v>
      </c>
      <c r="C466" t="s">
        <v>1333</v>
      </c>
      <c r="D466" t="s">
        <v>8</v>
      </c>
      <c r="E466" t="s">
        <v>1497</v>
      </c>
      <c r="F466" t="s">
        <v>1510</v>
      </c>
      <c r="G466" t="str">
        <f t="shared" si="7"/>
        <v>new HoloCard("Stoutland", Pokedex.Stoutland, HoloRarity.BWXY_REVERSE_ENERGY_HOLO, Types.Colorless, Sets.Dark_Explorers, 88),</v>
      </c>
    </row>
    <row r="467" spans="1:7" x14ac:dyDescent="0.3">
      <c r="A467">
        <v>89</v>
      </c>
      <c r="B467" t="s">
        <v>1430</v>
      </c>
      <c r="C467" t="s">
        <v>1430</v>
      </c>
      <c r="D467" t="s">
        <v>8</v>
      </c>
      <c r="E467" t="s">
        <v>1497</v>
      </c>
      <c r="F467" t="s">
        <v>1510</v>
      </c>
      <c r="G467" t="str">
        <f t="shared" si="7"/>
        <v>new HoloCard("Haxorus", Pokedex.Haxorus, HoloRarity.BWXY_REVERSE_ENERGY_HOLO, Types.Colorless, Sets.Dark_Explorers, 89),</v>
      </c>
    </row>
    <row r="468" spans="1:7" x14ac:dyDescent="0.3">
      <c r="A468">
        <v>91</v>
      </c>
      <c r="B468" t="s">
        <v>1372</v>
      </c>
      <c r="C468" t="s">
        <v>127</v>
      </c>
      <c r="D468" t="s">
        <v>232</v>
      </c>
      <c r="E468" t="s">
        <v>1497</v>
      </c>
      <c r="F468" t="s">
        <v>1510</v>
      </c>
      <c r="G468" t="str">
        <f t="shared" si="7"/>
        <v>new HoloCard("Cheren", Pokedex.NVT, HoloRarity.BWXY_REVERSE_ENERGY_HOLO, Types.Supporter, Sets.Dark_Explorers, 91),</v>
      </c>
    </row>
    <row r="469" spans="1:7" x14ac:dyDescent="0.3">
      <c r="A469">
        <v>92</v>
      </c>
      <c r="B469" t="s">
        <v>1446</v>
      </c>
      <c r="C469" t="s">
        <v>127</v>
      </c>
      <c r="D469" t="s">
        <v>129</v>
      </c>
      <c r="E469" t="s">
        <v>1497</v>
      </c>
      <c r="F469" t="s">
        <v>1510</v>
      </c>
      <c r="G469" t="str">
        <f t="shared" si="7"/>
        <v>new HoloCard("Dark Claw", Pokedex.NVT, HoloRarity.BWXY_REVERSE_ENERGY_HOLO, Types.Item, Sets.Dark_Explorers, 92),</v>
      </c>
    </row>
    <row r="470" spans="1:7" x14ac:dyDescent="0.3">
      <c r="A470">
        <v>93</v>
      </c>
      <c r="B470" t="s">
        <v>1447</v>
      </c>
      <c r="C470" t="s">
        <v>127</v>
      </c>
      <c r="D470" t="s">
        <v>129</v>
      </c>
      <c r="E470" t="s">
        <v>1497</v>
      </c>
      <c r="F470" t="s">
        <v>1510</v>
      </c>
      <c r="G470" t="str">
        <f t="shared" si="7"/>
        <v>new HoloCard("Dark Patch", Pokedex.NVT, HoloRarity.BWXY_REVERSE_ENERGY_HOLO, Types.Item, Sets.Dark_Explorers, 93),</v>
      </c>
    </row>
    <row r="471" spans="1:7" x14ac:dyDescent="0.3">
      <c r="A471">
        <v>94</v>
      </c>
      <c r="B471" t="s">
        <v>1448</v>
      </c>
      <c r="C471" t="s">
        <v>127</v>
      </c>
      <c r="D471" t="s">
        <v>129</v>
      </c>
      <c r="E471" t="s">
        <v>1497</v>
      </c>
      <c r="F471" t="s">
        <v>1510</v>
      </c>
      <c r="G471" t="str">
        <f t="shared" si="7"/>
        <v>new HoloCard("Enhanced Hammer", Pokedex.NVT, HoloRarity.BWXY_REVERSE_ENERGY_HOLO, Types.Item, Sets.Dark_Explorers, 94),</v>
      </c>
    </row>
    <row r="472" spans="1:7" x14ac:dyDescent="0.3">
      <c r="A472">
        <v>95</v>
      </c>
      <c r="B472" t="s">
        <v>1449</v>
      </c>
      <c r="C472" t="s">
        <v>127</v>
      </c>
      <c r="D472" t="s">
        <v>232</v>
      </c>
      <c r="E472" t="s">
        <v>1497</v>
      </c>
      <c r="F472" t="s">
        <v>1510</v>
      </c>
      <c r="G472" t="str">
        <f t="shared" si="7"/>
        <v>new HoloCard("Hooligans Jim &amp; Cas", Pokedex.NVT, HoloRarity.BWXY_REVERSE_ENERGY_HOLO, Types.Supporter, Sets.Dark_Explorers, 95),</v>
      </c>
    </row>
    <row r="473" spans="1:7" x14ac:dyDescent="0.3">
      <c r="A473">
        <v>96</v>
      </c>
      <c r="B473" t="s">
        <v>1434</v>
      </c>
      <c r="C473" t="s">
        <v>127</v>
      </c>
      <c r="D473" t="s">
        <v>232</v>
      </c>
      <c r="E473" t="s">
        <v>1497</v>
      </c>
      <c r="F473" t="s">
        <v>1510</v>
      </c>
      <c r="G473" t="str">
        <f t="shared" si="7"/>
        <v>new HoloCard("N", Pokedex.NVT, HoloRarity.BWXY_REVERSE_ENERGY_HOLO, Types.Supporter, Sets.Dark_Explorers, 96),</v>
      </c>
    </row>
    <row r="474" spans="1:7" x14ac:dyDescent="0.3">
      <c r="A474">
        <v>97</v>
      </c>
      <c r="B474" t="s">
        <v>1450</v>
      </c>
      <c r="C474" t="s">
        <v>127</v>
      </c>
      <c r="D474" t="s">
        <v>129</v>
      </c>
      <c r="E474" t="s">
        <v>1497</v>
      </c>
      <c r="F474" t="s">
        <v>1510</v>
      </c>
      <c r="G474" t="str">
        <f t="shared" si="7"/>
        <v>new HoloCard("Old Amber Aerodactyl", Pokedex.NVT, HoloRarity.BWXY_REVERSE_ENERGY_HOLO, Types.Item, Sets.Dark_Explorers, 97),</v>
      </c>
    </row>
    <row r="475" spans="1:7" x14ac:dyDescent="0.3">
      <c r="A475">
        <v>98</v>
      </c>
      <c r="B475" t="s">
        <v>1343</v>
      </c>
      <c r="C475" t="s">
        <v>127</v>
      </c>
      <c r="D475" t="s">
        <v>232</v>
      </c>
      <c r="E475" t="s">
        <v>1497</v>
      </c>
      <c r="F475" t="s">
        <v>1510</v>
      </c>
      <c r="G475" t="str">
        <f t="shared" si="7"/>
        <v>new HoloCard("Professor Juniper", Pokedex.NVT, HoloRarity.BWXY_REVERSE_ENERGY_HOLO, Types.Supporter, Sets.Dark_Explorers, 98),</v>
      </c>
    </row>
    <row r="476" spans="1:7" x14ac:dyDescent="0.3">
      <c r="A476">
        <v>99</v>
      </c>
      <c r="B476" t="s">
        <v>1451</v>
      </c>
      <c r="C476" t="s">
        <v>127</v>
      </c>
      <c r="D476" t="s">
        <v>129</v>
      </c>
      <c r="E476" t="s">
        <v>1497</v>
      </c>
      <c r="F476" t="s">
        <v>1510</v>
      </c>
      <c r="G476" t="str">
        <f t="shared" si="7"/>
        <v>new HoloCard("Random Receiver", Pokedex.NVT, HoloRarity.BWXY_REVERSE_ENERGY_HOLO, Types.Item, Sets.Dark_Explorers, 99),</v>
      </c>
    </row>
    <row r="477" spans="1:7" x14ac:dyDescent="0.3">
      <c r="A477">
        <v>100</v>
      </c>
      <c r="B477" t="s">
        <v>593</v>
      </c>
      <c r="C477" t="s">
        <v>127</v>
      </c>
      <c r="D477" t="s">
        <v>129</v>
      </c>
      <c r="E477" t="s">
        <v>1497</v>
      </c>
      <c r="F477" t="s">
        <v>1510</v>
      </c>
      <c r="G477" t="str">
        <f t="shared" si="7"/>
        <v>new HoloCard("Rare Candy", Pokedex.NVT, HoloRarity.BWXY_REVERSE_ENERGY_HOLO, Types.Item, Sets.Dark_Explorers, 100),</v>
      </c>
    </row>
    <row r="478" spans="1:7" x14ac:dyDescent="0.3">
      <c r="A478">
        <v>101</v>
      </c>
      <c r="B478" t="s">
        <v>1452</v>
      </c>
      <c r="C478" t="s">
        <v>127</v>
      </c>
      <c r="D478" t="s">
        <v>299</v>
      </c>
      <c r="E478" t="s">
        <v>1497</v>
      </c>
      <c r="F478" t="s">
        <v>1510</v>
      </c>
      <c r="G478" t="str">
        <f t="shared" si="7"/>
        <v>new HoloCard("Twist Mountain", Pokedex.NVT, HoloRarity.BWXY_REVERSE_ENERGY_HOLO, Types.Stadium, Sets.Dark_Explorers, 101),</v>
      </c>
    </row>
    <row r="479" spans="1:7" x14ac:dyDescent="0.3">
      <c r="A479">
        <v>102</v>
      </c>
      <c r="B479" t="s">
        <v>1453</v>
      </c>
      <c r="C479" t="s">
        <v>127</v>
      </c>
      <c r="D479" t="s">
        <v>129</v>
      </c>
      <c r="E479" t="s">
        <v>1497</v>
      </c>
      <c r="F479" t="s">
        <v>1510</v>
      </c>
      <c r="G479" t="str">
        <f t="shared" si="7"/>
        <v>new HoloCard("Ultra Ball", Pokedex.NVT, HoloRarity.BWXY_REVERSE_ENERGY_HOLO, Types.Item, Sets.Dark_Explorers, 102),</v>
      </c>
    </row>
    <row r="480" spans="1:7" x14ac:dyDescent="0.3">
      <c r="A480">
        <v>1</v>
      </c>
      <c r="B480" t="s">
        <v>198</v>
      </c>
      <c r="C480" t="s">
        <v>198</v>
      </c>
      <c r="D480" t="s">
        <v>22</v>
      </c>
      <c r="E480" t="s">
        <v>1498</v>
      </c>
      <c r="F480" t="s">
        <v>1510</v>
      </c>
      <c r="G480" t="str">
        <f t="shared" si="7"/>
        <v>new HoloCard("Hoppip", Pokedex.Hoppip, HoloRarity.BWXY_REVERSE_ENERGY_HOLO, Types.Grass, Sets.Dragons_Exalted, 1),</v>
      </c>
    </row>
    <row r="481" spans="1:7" x14ac:dyDescent="0.3">
      <c r="A481">
        <v>2</v>
      </c>
      <c r="B481" t="s">
        <v>245</v>
      </c>
      <c r="C481" t="s">
        <v>245</v>
      </c>
      <c r="D481" t="s">
        <v>22</v>
      </c>
      <c r="E481" t="s">
        <v>1498</v>
      </c>
      <c r="F481" t="s">
        <v>1510</v>
      </c>
      <c r="G481" t="str">
        <f t="shared" si="7"/>
        <v>new HoloCard("Skiploom", Pokedex.Skiploom, HoloRarity.BWXY_REVERSE_ENERGY_HOLO, Types.Grass, Sets.Dragons_Exalted, 2),</v>
      </c>
    </row>
    <row r="482" spans="1:7" x14ac:dyDescent="0.3">
      <c r="A482">
        <v>3</v>
      </c>
      <c r="B482" t="s">
        <v>158</v>
      </c>
      <c r="C482" t="s">
        <v>158</v>
      </c>
      <c r="D482" t="s">
        <v>22</v>
      </c>
      <c r="E482" t="s">
        <v>1498</v>
      </c>
      <c r="F482" t="s">
        <v>1510</v>
      </c>
      <c r="G482" t="str">
        <f t="shared" si="7"/>
        <v>new HoloCard("Jumpluff", Pokedex.Jumpluff, HoloRarity.BWXY_REVERSE_ENERGY_HOLO, Types.Grass, Sets.Dragons_Exalted, 3),</v>
      </c>
    </row>
    <row r="483" spans="1:7" x14ac:dyDescent="0.3">
      <c r="A483">
        <v>4</v>
      </c>
      <c r="B483" t="s">
        <v>342</v>
      </c>
      <c r="C483" t="s">
        <v>342</v>
      </c>
      <c r="D483" t="s">
        <v>22</v>
      </c>
      <c r="E483" t="s">
        <v>1498</v>
      </c>
      <c r="F483" t="s">
        <v>1510</v>
      </c>
      <c r="G483" t="str">
        <f t="shared" si="7"/>
        <v>new HoloCard("Yanma", Pokedex.Yanma, HoloRarity.BWXY_REVERSE_ENERGY_HOLO, Types.Grass, Sets.Dragons_Exalted, 4),</v>
      </c>
    </row>
    <row r="484" spans="1:7" x14ac:dyDescent="0.3">
      <c r="A484">
        <v>5</v>
      </c>
      <c r="B484" t="s">
        <v>937</v>
      </c>
      <c r="C484" t="s">
        <v>937</v>
      </c>
      <c r="D484" t="s">
        <v>22</v>
      </c>
      <c r="E484" t="s">
        <v>1498</v>
      </c>
      <c r="F484" t="s">
        <v>1510</v>
      </c>
      <c r="G484" t="str">
        <f t="shared" si="7"/>
        <v>new HoloCard("Yanmega", Pokedex.Yanmega, HoloRarity.BWXY_REVERSE_ENERGY_HOLO, Types.Grass, Sets.Dragons_Exalted, 5),</v>
      </c>
    </row>
    <row r="485" spans="1:7" x14ac:dyDescent="0.3">
      <c r="A485">
        <v>6</v>
      </c>
      <c r="B485" t="s">
        <v>555</v>
      </c>
      <c r="C485" t="s">
        <v>555</v>
      </c>
      <c r="D485" t="s">
        <v>22</v>
      </c>
      <c r="E485" t="s">
        <v>1498</v>
      </c>
      <c r="F485" t="s">
        <v>1510</v>
      </c>
      <c r="G485" t="str">
        <f t="shared" si="7"/>
        <v>new HoloCard("Wurmple", Pokedex.Wurmple, HoloRarity.BWXY_REVERSE_ENERGY_HOLO, Types.Grass, Sets.Dragons_Exalted, 6),</v>
      </c>
    </row>
    <row r="486" spans="1:7" x14ac:dyDescent="0.3">
      <c r="A486">
        <v>7</v>
      </c>
      <c r="B486" t="s">
        <v>539</v>
      </c>
      <c r="C486" t="s">
        <v>539</v>
      </c>
      <c r="D486" t="s">
        <v>22</v>
      </c>
      <c r="E486" t="s">
        <v>1498</v>
      </c>
      <c r="F486" t="s">
        <v>1510</v>
      </c>
      <c r="G486" t="str">
        <f t="shared" si="7"/>
        <v>new HoloCard("Silcoon", Pokedex.Silcoon, HoloRarity.BWXY_REVERSE_ENERGY_HOLO, Types.Grass, Sets.Dragons_Exalted, 7),</v>
      </c>
    </row>
    <row r="487" spans="1:7" x14ac:dyDescent="0.3">
      <c r="A487">
        <v>8</v>
      </c>
      <c r="B487" t="s">
        <v>372</v>
      </c>
      <c r="C487" t="s">
        <v>372</v>
      </c>
      <c r="D487" t="s">
        <v>22</v>
      </c>
      <c r="E487" t="s">
        <v>1498</v>
      </c>
      <c r="F487" t="s">
        <v>1510</v>
      </c>
      <c r="G487" t="str">
        <f t="shared" si="7"/>
        <v>new HoloCard("Beautifly", Pokedex.Beautifly, HoloRarity.BWXY_REVERSE_ENERGY_HOLO, Types.Grass, Sets.Dragons_Exalted, 8),</v>
      </c>
    </row>
    <row r="488" spans="1:7" x14ac:dyDescent="0.3">
      <c r="A488">
        <v>9</v>
      </c>
      <c r="B488" t="s">
        <v>532</v>
      </c>
      <c r="C488" t="s">
        <v>532</v>
      </c>
      <c r="D488" t="s">
        <v>22</v>
      </c>
      <c r="E488" t="s">
        <v>1498</v>
      </c>
      <c r="F488" t="s">
        <v>1510</v>
      </c>
      <c r="G488" t="str">
        <f t="shared" si="7"/>
        <v>new HoloCard("Cascoon", Pokedex.Cascoon, HoloRarity.BWXY_REVERSE_ENERGY_HOLO, Types.Grass, Sets.Dragons_Exalted, 9),</v>
      </c>
    </row>
    <row r="489" spans="1:7" x14ac:dyDescent="0.3">
      <c r="A489">
        <v>10</v>
      </c>
      <c r="B489" t="s">
        <v>606</v>
      </c>
      <c r="C489" t="s">
        <v>606</v>
      </c>
      <c r="D489" t="s">
        <v>22</v>
      </c>
      <c r="E489" t="s">
        <v>1498</v>
      </c>
      <c r="F489" t="s">
        <v>1510</v>
      </c>
      <c r="G489" t="str">
        <f t="shared" si="7"/>
        <v>new HoloCard("Nincada", Pokedex.Nincada, HoloRarity.BWXY_REVERSE_ENERGY_HOLO, Types.Grass, Sets.Dragons_Exalted, 10),</v>
      </c>
    </row>
    <row r="490" spans="1:7" x14ac:dyDescent="0.3">
      <c r="A490">
        <v>11</v>
      </c>
      <c r="B490" t="s">
        <v>455</v>
      </c>
      <c r="C490" t="s">
        <v>455</v>
      </c>
      <c r="D490" t="s">
        <v>22</v>
      </c>
      <c r="E490" t="s">
        <v>1498</v>
      </c>
      <c r="F490" t="s">
        <v>1510</v>
      </c>
      <c r="G490" t="str">
        <f t="shared" si="7"/>
        <v>new HoloCard("Ninjask", Pokedex.Ninjask, HoloRarity.BWXY_REVERSE_ENERGY_HOLO, Types.Grass, Sets.Dragons_Exalted, 11),</v>
      </c>
    </row>
    <row r="491" spans="1:7" x14ac:dyDescent="0.3">
      <c r="A491">
        <v>12</v>
      </c>
      <c r="B491" t="s">
        <v>409</v>
      </c>
      <c r="C491" t="s">
        <v>409</v>
      </c>
      <c r="D491" t="s">
        <v>22</v>
      </c>
      <c r="E491" t="s">
        <v>1498</v>
      </c>
      <c r="F491" t="s">
        <v>1510</v>
      </c>
      <c r="G491" t="str">
        <f t="shared" si="7"/>
        <v>new HoloCard("Roselia", Pokedex.Roselia, HoloRarity.BWXY_REVERSE_ENERGY_HOLO, Types.Grass, Sets.Dragons_Exalted, 12),</v>
      </c>
    </row>
    <row r="492" spans="1:7" x14ac:dyDescent="0.3">
      <c r="A492">
        <v>13</v>
      </c>
      <c r="B492" t="s">
        <v>409</v>
      </c>
      <c r="C492" t="s">
        <v>409</v>
      </c>
      <c r="D492" t="s">
        <v>22</v>
      </c>
      <c r="E492" t="s">
        <v>1498</v>
      </c>
      <c r="F492" t="s">
        <v>1510</v>
      </c>
      <c r="G492" t="str">
        <f t="shared" si="7"/>
        <v>new HoloCard("Roselia", Pokedex.Roselia, HoloRarity.BWXY_REVERSE_ENERGY_HOLO, Types.Grass, Sets.Dragons_Exalted, 13),</v>
      </c>
    </row>
    <row r="493" spans="1:7" x14ac:dyDescent="0.3">
      <c r="A493">
        <v>14</v>
      </c>
      <c r="B493" t="s">
        <v>893</v>
      </c>
      <c r="C493" t="s">
        <v>893</v>
      </c>
      <c r="D493" t="s">
        <v>22</v>
      </c>
      <c r="E493" t="s">
        <v>1498</v>
      </c>
      <c r="F493" t="s">
        <v>1510</v>
      </c>
      <c r="G493" t="str">
        <f t="shared" si="7"/>
        <v>new HoloCard("Roserade", Pokedex.Roserade, HoloRarity.BWXY_REVERSE_ENERGY_HOLO, Types.Grass, Sets.Dragons_Exalted, 14),</v>
      </c>
    </row>
    <row r="494" spans="1:7" x14ac:dyDescent="0.3">
      <c r="A494">
        <v>15</v>
      </c>
      <c r="B494" t="s">
        <v>893</v>
      </c>
      <c r="C494" t="s">
        <v>893</v>
      </c>
      <c r="D494" t="s">
        <v>22</v>
      </c>
      <c r="E494" t="s">
        <v>1498</v>
      </c>
      <c r="F494" t="s">
        <v>1510</v>
      </c>
      <c r="G494" t="str">
        <f t="shared" si="7"/>
        <v>new HoloCard("Roserade", Pokedex.Roserade, HoloRarity.BWXY_REVERSE_ENERGY_HOLO, Types.Grass, Sets.Dragons_Exalted, 15),</v>
      </c>
    </row>
    <row r="495" spans="1:7" x14ac:dyDescent="0.3">
      <c r="A495">
        <v>16</v>
      </c>
      <c r="B495" t="s">
        <v>1276</v>
      </c>
      <c r="C495" t="s">
        <v>1276</v>
      </c>
      <c r="D495" t="s">
        <v>22</v>
      </c>
      <c r="E495" t="s">
        <v>1498</v>
      </c>
      <c r="F495" t="s">
        <v>1510</v>
      </c>
      <c r="G495" t="str">
        <f t="shared" si="7"/>
        <v>new HoloCard("Maractus", Pokedex.Maractus, HoloRarity.BWXY_REVERSE_ENERGY_HOLO, Types.Grass, Sets.Dragons_Exalted, 16),</v>
      </c>
    </row>
    <row r="496" spans="1:7" x14ac:dyDescent="0.3">
      <c r="A496">
        <v>17</v>
      </c>
      <c r="B496" t="s">
        <v>1380</v>
      </c>
      <c r="C496" t="s">
        <v>1380</v>
      </c>
      <c r="D496" t="s">
        <v>22</v>
      </c>
      <c r="E496" t="s">
        <v>1498</v>
      </c>
      <c r="F496" t="s">
        <v>1510</v>
      </c>
      <c r="G496" t="str">
        <f t="shared" si="7"/>
        <v>new HoloCard("Foongus", Pokedex.Foongus, HoloRarity.BWXY_REVERSE_ENERGY_HOLO, Types.Grass, Sets.Dragons_Exalted, 17),</v>
      </c>
    </row>
    <row r="497" spans="1:7" x14ac:dyDescent="0.3">
      <c r="A497">
        <v>18</v>
      </c>
      <c r="B497" t="s">
        <v>104</v>
      </c>
      <c r="C497" t="s">
        <v>104</v>
      </c>
      <c r="D497" t="s">
        <v>5</v>
      </c>
      <c r="E497" t="s">
        <v>1498</v>
      </c>
      <c r="F497" t="s">
        <v>1510</v>
      </c>
      <c r="G497" t="str">
        <f t="shared" si="7"/>
        <v>new HoloCard("Vulpix", Pokedex.Vulpix, HoloRarity.BWXY_REVERSE_ENERGY_HOLO, Types.Fire, Sets.Dragons_Exalted, 18),</v>
      </c>
    </row>
    <row r="498" spans="1:7" x14ac:dyDescent="0.3">
      <c r="A498">
        <v>19</v>
      </c>
      <c r="B498" t="s">
        <v>23</v>
      </c>
      <c r="C498" t="s">
        <v>23</v>
      </c>
      <c r="D498" t="s">
        <v>5</v>
      </c>
      <c r="E498" t="s">
        <v>1498</v>
      </c>
      <c r="F498" t="s">
        <v>1510</v>
      </c>
      <c r="G498" t="str">
        <f t="shared" si="7"/>
        <v>new HoloCard("Ninetales", Pokedex.Ninetales, HoloRarity.BWXY_REVERSE_ENERGY_HOLO, Types.Fire, Sets.Dragons_Exalted, 19),</v>
      </c>
    </row>
    <row r="499" spans="1:7" x14ac:dyDescent="0.3">
      <c r="A499">
        <v>20</v>
      </c>
      <c r="B499" t="s">
        <v>186</v>
      </c>
      <c r="C499" t="s">
        <v>186</v>
      </c>
      <c r="D499" t="s">
        <v>5</v>
      </c>
      <c r="E499" t="s">
        <v>1498</v>
      </c>
      <c r="F499" t="s">
        <v>1510</v>
      </c>
      <c r="G499" t="str">
        <f t="shared" si="7"/>
        <v>new HoloCard("Magmar", Pokedex.Magmar, HoloRarity.BWXY_REVERSE_ENERGY_HOLO, Types.Fire, Sets.Dragons_Exalted, 20),</v>
      </c>
    </row>
    <row r="500" spans="1:7" x14ac:dyDescent="0.3">
      <c r="A500">
        <v>21</v>
      </c>
      <c r="B500" t="s">
        <v>905</v>
      </c>
      <c r="C500" t="s">
        <v>905</v>
      </c>
      <c r="D500" t="s">
        <v>5</v>
      </c>
      <c r="E500" t="s">
        <v>1498</v>
      </c>
      <c r="F500" t="s">
        <v>1510</v>
      </c>
      <c r="G500" t="str">
        <f t="shared" si="7"/>
        <v>new HoloCard("Magmortar", Pokedex.Magmortar, HoloRarity.BWXY_REVERSE_ENERGY_HOLO, Types.Fire, Sets.Dragons_Exalted, 21),</v>
      </c>
    </row>
    <row r="501" spans="1:7" x14ac:dyDescent="0.3">
      <c r="A501">
        <v>23</v>
      </c>
      <c r="B501" t="s">
        <v>58</v>
      </c>
      <c r="C501" t="s">
        <v>58</v>
      </c>
      <c r="D501" t="s">
        <v>3</v>
      </c>
      <c r="E501" t="s">
        <v>1498</v>
      </c>
      <c r="F501" t="s">
        <v>1510</v>
      </c>
      <c r="G501" t="str">
        <f t="shared" si="7"/>
        <v>new HoloCard("Magikarp", Pokedex.Magikarp, HoloRarity.BWXY_REVERSE_ENERGY_HOLO, Types.Water, Sets.Dragons_Exalted, 23),</v>
      </c>
    </row>
    <row r="502" spans="1:7" x14ac:dyDescent="0.3">
      <c r="A502">
        <v>24</v>
      </c>
      <c r="B502" t="s">
        <v>16</v>
      </c>
      <c r="C502" t="s">
        <v>16</v>
      </c>
      <c r="D502" t="s">
        <v>3</v>
      </c>
      <c r="E502" t="s">
        <v>1498</v>
      </c>
      <c r="F502" t="s">
        <v>1510</v>
      </c>
      <c r="G502" t="str">
        <f t="shared" si="7"/>
        <v>new HoloCard("Gyarados", Pokedex.Gyarados, HoloRarity.BWXY_REVERSE_ENERGY_HOLO, Types.Water, Sets.Dragons_Exalted, 24),</v>
      </c>
    </row>
    <row r="503" spans="1:7" x14ac:dyDescent="0.3">
      <c r="A503">
        <v>25</v>
      </c>
      <c r="B503" t="s">
        <v>544</v>
      </c>
      <c r="C503" t="s">
        <v>544</v>
      </c>
      <c r="D503" t="s">
        <v>3</v>
      </c>
      <c r="E503" t="s">
        <v>1498</v>
      </c>
      <c r="F503" t="s">
        <v>1510</v>
      </c>
      <c r="G503" t="str">
        <f t="shared" si="7"/>
        <v>new HoloCard("Wailmer", Pokedex.Wailmer, HoloRarity.BWXY_REVERSE_ENERGY_HOLO, Types.Water, Sets.Dragons_Exalted, 25),</v>
      </c>
    </row>
    <row r="504" spans="1:7" x14ac:dyDescent="0.3">
      <c r="A504">
        <v>26</v>
      </c>
      <c r="B504" t="s">
        <v>384</v>
      </c>
      <c r="C504" t="s">
        <v>384</v>
      </c>
      <c r="D504" t="s">
        <v>3</v>
      </c>
      <c r="E504" t="s">
        <v>1498</v>
      </c>
      <c r="F504" t="s">
        <v>1510</v>
      </c>
      <c r="G504" t="str">
        <f t="shared" si="7"/>
        <v>new HoloCard("Wailord", Pokedex.Wailord, HoloRarity.BWXY_REVERSE_ENERGY_HOLO, Types.Water, Sets.Dragons_Exalted, 26),</v>
      </c>
    </row>
    <row r="505" spans="1:7" x14ac:dyDescent="0.3">
      <c r="A505">
        <v>27</v>
      </c>
      <c r="B505" t="s">
        <v>672</v>
      </c>
      <c r="C505" t="s">
        <v>672</v>
      </c>
      <c r="D505" t="s">
        <v>3</v>
      </c>
      <c r="E505" t="s">
        <v>1498</v>
      </c>
      <c r="F505" t="s">
        <v>1510</v>
      </c>
      <c r="G505" t="str">
        <f t="shared" si="7"/>
        <v>new HoloCard("Feebas", Pokedex.Feebas, HoloRarity.BWXY_REVERSE_ENERGY_HOLO, Types.Water, Sets.Dragons_Exalted, 27),</v>
      </c>
    </row>
    <row r="506" spans="1:7" x14ac:dyDescent="0.3">
      <c r="A506">
        <v>28</v>
      </c>
      <c r="B506" t="s">
        <v>438</v>
      </c>
      <c r="C506" t="s">
        <v>438</v>
      </c>
      <c r="D506" t="s">
        <v>3</v>
      </c>
      <c r="E506" t="s">
        <v>1498</v>
      </c>
      <c r="F506" t="s">
        <v>1510</v>
      </c>
      <c r="G506" t="str">
        <f t="shared" si="7"/>
        <v>new HoloCard("Milotic", Pokedex.Milotic, HoloRarity.BWXY_REVERSE_ENERGY_HOLO, Types.Water, Sets.Dragons_Exalted, 28),</v>
      </c>
    </row>
    <row r="507" spans="1:7" x14ac:dyDescent="0.3">
      <c r="A507">
        <v>29</v>
      </c>
      <c r="B507" t="s">
        <v>655</v>
      </c>
      <c r="C507" t="s">
        <v>655</v>
      </c>
      <c r="D507" t="s">
        <v>3</v>
      </c>
      <c r="E507" t="s">
        <v>1498</v>
      </c>
      <c r="F507" t="s">
        <v>1510</v>
      </c>
      <c r="G507" t="str">
        <f t="shared" si="7"/>
        <v>new HoloCard("Spheal", Pokedex.Spheal, HoloRarity.BWXY_REVERSE_ENERGY_HOLO, Types.Water, Sets.Dragons_Exalted, 29),</v>
      </c>
    </row>
    <row r="508" spans="1:7" x14ac:dyDescent="0.3">
      <c r="A508">
        <v>30</v>
      </c>
      <c r="B508" t="s">
        <v>654</v>
      </c>
      <c r="C508" t="s">
        <v>654</v>
      </c>
      <c r="D508" t="s">
        <v>3</v>
      </c>
      <c r="E508" t="s">
        <v>1498</v>
      </c>
      <c r="F508" t="s">
        <v>1510</v>
      </c>
      <c r="G508" t="str">
        <f t="shared" si="7"/>
        <v>new HoloCard("Sealeo", Pokedex.Sealeo, HoloRarity.BWXY_REVERSE_ENERGY_HOLO, Types.Water, Sets.Dragons_Exalted, 30),</v>
      </c>
    </row>
    <row r="509" spans="1:7" x14ac:dyDescent="0.3">
      <c r="A509">
        <v>31</v>
      </c>
      <c r="B509" t="s">
        <v>429</v>
      </c>
      <c r="C509" t="s">
        <v>429</v>
      </c>
      <c r="D509" t="s">
        <v>3</v>
      </c>
      <c r="E509" t="s">
        <v>1498</v>
      </c>
      <c r="F509" t="s">
        <v>1510</v>
      </c>
      <c r="G509" t="str">
        <f t="shared" si="7"/>
        <v>new HoloCard("Walrein", Pokedex.Walrein, HoloRarity.BWXY_REVERSE_ENERGY_HOLO, Types.Water, Sets.Dragons_Exalted, 31),</v>
      </c>
    </row>
    <row r="510" spans="1:7" x14ac:dyDescent="0.3">
      <c r="A510">
        <v>32</v>
      </c>
      <c r="B510" t="s">
        <v>1002</v>
      </c>
      <c r="C510" t="s">
        <v>1002</v>
      </c>
      <c r="D510" t="s">
        <v>3</v>
      </c>
      <c r="E510" t="s">
        <v>1498</v>
      </c>
      <c r="F510" t="s">
        <v>1510</v>
      </c>
      <c r="G510" t="str">
        <f t="shared" si="7"/>
        <v>new HoloCard("Buizel", Pokedex.Buizel, HoloRarity.BWXY_REVERSE_ENERGY_HOLO, Types.Water, Sets.Dragons_Exalted, 32),</v>
      </c>
    </row>
    <row r="511" spans="1:7" x14ac:dyDescent="0.3">
      <c r="A511">
        <v>33</v>
      </c>
      <c r="B511" t="s">
        <v>957</v>
      </c>
      <c r="C511" t="s">
        <v>957</v>
      </c>
      <c r="D511" t="s">
        <v>3</v>
      </c>
      <c r="E511" t="s">
        <v>1498</v>
      </c>
      <c r="F511" t="s">
        <v>1510</v>
      </c>
      <c r="G511" t="str">
        <f t="shared" si="7"/>
        <v>new HoloCard("Floatzel", Pokedex.Floatzel, HoloRarity.BWXY_REVERSE_ENERGY_HOLO, Types.Water, Sets.Dragons_Exalted, 33),</v>
      </c>
    </row>
    <row r="512" spans="1:7" x14ac:dyDescent="0.3">
      <c r="A512">
        <v>34</v>
      </c>
      <c r="B512" t="s">
        <v>1388</v>
      </c>
      <c r="C512" t="s">
        <v>1388</v>
      </c>
      <c r="D512" t="s">
        <v>3</v>
      </c>
      <c r="E512" t="s">
        <v>1498</v>
      </c>
      <c r="F512" t="s">
        <v>1510</v>
      </c>
      <c r="G512" t="str">
        <f t="shared" si="7"/>
        <v>new HoloCard("Tympole", Pokedex.Tympole, HoloRarity.BWXY_REVERSE_ENERGY_HOLO, Types.Water, Sets.Dragons_Exalted, 34),</v>
      </c>
    </row>
    <row r="513" spans="1:7" x14ac:dyDescent="0.3">
      <c r="A513">
        <v>35</v>
      </c>
      <c r="B513" t="s">
        <v>1389</v>
      </c>
      <c r="C513" t="s">
        <v>1389</v>
      </c>
      <c r="D513" t="s">
        <v>3</v>
      </c>
      <c r="E513" t="s">
        <v>1498</v>
      </c>
      <c r="F513" t="s">
        <v>1510</v>
      </c>
      <c r="G513" t="str">
        <f t="shared" ref="G513:G576" si="8">"new HoloCard(""" &amp; B513 &amp; """, Pokedex." &amp; C513 &amp; ", HoloRarity." &amp; F513 &amp; ", Types." &amp; D513 &amp; ", Sets." &amp; E513 &amp; ", " &amp; A513 &amp; "),"</f>
        <v>new HoloCard("Palpitoad", Pokedex.Palpitoad, HoloRarity.BWXY_REVERSE_ENERGY_HOLO, Types.Water, Sets.Dragons_Exalted, 35),</v>
      </c>
    </row>
    <row r="514" spans="1:7" x14ac:dyDescent="0.3">
      <c r="A514">
        <v>36</v>
      </c>
      <c r="B514" t="s">
        <v>1390</v>
      </c>
      <c r="C514" t="s">
        <v>1390</v>
      </c>
      <c r="D514" t="s">
        <v>3</v>
      </c>
      <c r="E514" t="s">
        <v>1498</v>
      </c>
      <c r="F514" t="s">
        <v>1510</v>
      </c>
      <c r="G514" t="str">
        <f t="shared" si="8"/>
        <v>new HoloCard("Seismitoad", Pokedex.Seismitoad, HoloRarity.BWXY_REVERSE_ENERGY_HOLO, Types.Water, Sets.Dragons_Exalted, 36),</v>
      </c>
    </row>
    <row r="515" spans="1:7" x14ac:dyDescent="0.3">
      <c r="A515">
        <v>37</v>
      </c>
      <c r="B515" t="s">
        <v>1295</v>
      </c>
      <c r="C515" t="s">
        <v>1295</v>
      </c>
      <c r="D515" t="s">
        <v>3</v>
      </c>
      <c r="E515" t="s">
        <v>1498</v>
      </c>
      <c r="F515" t="s">
        <v>1510</v>
      </c>
      <c r="G515" t="str">
        <f t="shared" si="8"/>
        <v>new HoloCard("Alomomola", Pokedex.Alomomola, HoloRarity.BWXY_REVERSE_ENERGY_HOLO, Types.Water, Sets.Dragons_Exalted, 37),</v>
      </c>
    </row>
    <row r="516" spans="1:7" x14ac:dyDescent="0.3">
      <c r="A516">
        <v>38</v>
      </c>
      <c r="B516" t="s">
        <v>203</v>
      </c>
      <c r="C516" t="s">
        <v>203</v>
      </c>
      <c r="D516" t="s">
        <v>11</v>
      </c>
      <c r="E516" t="s">
        <v>1498</v>
      </c>
      <c r="F516" t="s">
        <v>1510</v>
      </c>
      <c r="G516" t="str">
        <f t="shared" si="8"/>
        <v>new HoloCard("Mareep", Pokedex.Mareep, HoloRarity.BWXY_REVERSE_ENERGY_HOLO, Types.Lightning, Sets.Dragons_Exalted, 38),</v>
      </c>
    </row>
    <row r="517" spans="1:7" x14ac:dyDescent="0.3">
      <c r="A517">
        <v>39</v>
      </c>
      <c r="B517" t="s">
        <v>184</v>
      </c>
      <c r="C517" t="s">
        <v>184</v>
      </c>
      <c r="D517" t="s">
        <v>11</v>
      </c>
      <c r="E517" t="s">
        <v>1498</v>
      </c>
      <c r="F517" t="s">
        <v>1510</v>
      </c>
      <c r="G517" t="str">
        <f t="shared" si="8"/>
        <v>new HoloCard("Flaaffy", Pokedex.Flaaffy, HoloRarity.BWXY_REVERSE_ENERGY_HOLO, Types.Lightning, Sets.Dragons_Exalted, 39),</v>
      </c>
    </row>
    <row r="518" spans="1:7" x14ac:dyDescent="0.3">
      <c r="A518">
        <v>40</v>
      </c>
      <c r="B518" t="s">
        <v>130</v>
      </c>
      <c r="C518" t="s">
        <v>130</v>
      </c>
      <c r="D518" t="s">
        <v>11</v>
      </c>
      <c r="E518" t="s">
        <v>1498</v>
      </c>
      <c r="F518" t="s">
        <v>1510</v>
      </c>
      <c r="G518" t="str">
        <f t="shared" si="8"/>
        <v>new HoloCard("Ampharos", Pokedex.Ampharos, HoloRarity.BWXY_REVERSE_ENERGY_HOLO, Types.Lightning, Sets.Dragons_Exalted, 40),</v>
      </c>
    </row>
    <row r="519" spans="1:7" x14ac:dyDescent="0.3">
      <c r="A519">
        <v>41</v>
      </c>
      <c r="B519" t="s">
        <v>533</v>
      </c>
      <c r="C519" t="s">
        <v>533</v>
      </c>
      <c r="D519" t="s">
        <v>11</v>
      </c>
      <c r="E519" t="s">
        <v>1498</v>
      </c>
      <c r="F519" t="s">
        <v>1510</v>
      </c>
      <c r="G519" t="str">
        <f t="shared" si="8"/>
        <v>new HoloCard("Electrike", Pokedex.Electrike, HoloRarity.BWXY_REVERSE_ENERGY_HOLO, Types.Lightning, Sets.Dragons_Exalted, 41),</v>
      </c>
    </row>
    <row r="520" spans="1:7" x14ac:dyDescent="0.3">
      <c r="A520">
        <v>42</v>
      </c>
      <c r="B520" t="s">
        <v>533</v>
      </c>
      <c r="C520" t="s">
        <v>533</v>
      </c>
      <c r="D520" t="s">
        <v>11</v>
      </c>
      <c r="E520" t="s">
        <v>1498</v>
      </c>
      <c r="F520" t="s">
        <v>1510</v>
      </c>
      <c r="G520" t="str">
        <f t="shared" si="8"/>
        <v>new HoloCard("Electrike", Pokedex.Electrike, HoloRarity.BWXY_REVERSE_ENERGY_HOLO, Types.Lightning, Sets.Dragons_Exalted, 42),</v>
      </c>
    </row>
    <row r="521" spans="1:7" x14ac:dyDescent="0.3">
      <c r="A521">
        <v>43</v>
      </c>
      <c r="B521" t="s">
        <v>379</v>
      </c>
      <c r="C521" t="s">
        <v>379</v>
      </c>
      <c r="D521" t="s">
        <v>11</v>
      </c>
      <c r="E521" t="s">
        <v>1498</v>
      </c>
      <c r="F521" t="s">
        <v>1510</v>
      </c>
      <c r="G521" t="str">
        <f t="shared" si="8"/>
        <v>new HoloCard("Manectric", Pokedex.Manectric, HoloRarity.BWXY_REVERSE_ENERGY_HOLO, Types.Lightning, Sets.Dragons_Exalted, 43),</v>
      </c>
    </row>
    <row r="522" spans="1:7" x14ac:dyDescent="0.3">
      <c r="A522">
        <v>44</v>
      </c>
      <c r="B522" t="s">
        <v>379</v>
      </c>
      <c r="C522" t="s">
        <v>379</v>
      </c>
      <c r="D522" t="s">
        <v>11</v>
      </c>
      <c r="E522" t="s">
        <v>1498</v>
      </c>
      <c r="F522" t="s">
        <v>1510</v>
      </c>
      <c r="G522" t="str">
        <f t="shared" si="8"/>
        <v>new HoloCard("Manectric", Pokedex.Manectric, HoloRarity.BWXY_REVERSE_ENERGY_HOLO, Types.Lightning, Sets.Dragons_Exalted, 44),</v>
      </c>
    </row>
    <row r="523" spans="1:7" x14ac:dyDescent="0.3">
      <c r="A523">
        <v>45</v>
      </c>
      <c r="B523" t="s">
        <v>1353</v>
      </c>
      <c r="C523" t="s">
        <v>1353</v>
      </c>
      <c r="D523" t="s">
        <v>11</v>
      </c>
      <c r="E523" t="s">
        <v>1498</v>
      </c>
      <c r="F523" t="s">
        <v>1510</v>
      </c>
      <c r="G523" t="str">
        <f t="shared" si="8"/>
        <v>new HoloCard("Emolga", Pokedex.Emolga, HoloRarity.BWXY_REVERSE_ENERGY_HOLO, Types.Lightning, Sets.Dragons_Exalted, 45),</v>
      </c>
    </row>
    <row r="524" spans="1:7" x14ac:dyDescent="0.3">
      <c r="A524">
        <v>47</v>
      </c>
      <c r="B524" t="s">
        <v>376</v>
      </c>
      <c r="C524" t="s">
        <v>376</v>
      </c>
      <c r="D524" t="s">
        <v>1</v>
      </c>
      <c r="E524" t="s">
        <v>1498</v>
      </c>
      <c r="F524" t="s">
        <v>1510</v>
      </c>
      <c r="G524" t="str">
        <f t="shared" si="8"/>
        <v>new HoloCard("Dustox", Pokedex.Dustox, HoloRarity.BWXY_REVERSE_ENERGY_HOLO, Types.Psychic, Sets.Dragons_Exalted, 47),</v>
      </c>
    </row>
    <row r="525" spans="1:7" x14ac:dyDescent="0.3">
      <c r="A525">
        <v>48</v>
      </c>
      <c r="B525" t="s">
        <v>411</v>
      </c>
      <c r="C525" t="s">
        <v>411</v>
      </c>
      <c r="D525" t="s">
        <v>1</v>
      </c>
      <c r="E525" t="s">
        <v>1498</v>
      </c>
      <c r="F525" t="s">
        <v>1510</v>
      </c>
      <c r="G525" t="str">
        <f t="shared" si="8"/>
        <v>new HoloCard("Shedinja", Pokedex.Shedinja, HoloRarity.BWXY_REVERSE_ENERGY_HOLO, Types.Psychic, Sets.Dragons_Exalted, 48),</v>
      </c>
    </row>
    <row r="526" spans="1:7" x14ac:dyDescent="0.3">
      <c r="A526">
        <v>49</v>
      </c>
      <c r="B526" t="s">
        <v>1050</v>
      </c>
      <c r="C526" t="s">
        <v>1050</v>
      </c>
      <c r="D526" t="s">
        <v>1</v>
      </c>
      <c r="E526" t="s">
        <v>1498</v>
      </c>
      <c r="F526" t="s">
        <v>1510</v>
      </c>
      <c r="G526" t="str">
        <f t="shared" si="8"/>
        <v>new HoloCard("Drifloon", Pokedex.Drifloon, HoloRarity.BWXY_REVERSE_ENERGY_HOLO, Types.Psychic, Sets.Dragons_Exalted, 49),</v>
      </c>
    </row>
    <row r="527" spans="1:7" x14ac:dyDescent="0.3">
      <c r="A527">
        <v>50</v>
      </c>
      <c r="B527" t="s">
        <v>1050</v>
      </c>
      <c r="C527" t="s">
        <v>1050</v>
      </c>
      <c r="D527" t="s">
        <v>1</v>
      </c>
      <c r="E527" t="s">
        <v>1498</v>
      </c>
      <c r="F527" t="s">
        <v>1510</v>
      </c>
      <c r="G527" t="str">
        <f t="shared" si="8"/>
        <v>new HoloCard("Drifloon", Pokedex.Drifloon, HoloRarity.BWXY_REVERSE_ENERGY_HOLO, Types.Psychic, Sets.Dragons_Exalted, 50),</v>
      </c>
    </row>
    <row r="528" spans="1:7" x14ac:dyDescent="0.3">
      <c r="A528">
        <v>51</v>
      </c>
      <c r="B528" t="s">
        <v>966</v>
      </c>
      <c r="C528" t="s">
        <v>966</v>
      </c>
      <c r="D528" t="s">
        <v>1</v>
      </c>
      <c r="E528" t="s">
        <v>1498</v>
      </c>
      <c r="F528" t="s">
        <v>1510</v>
      </c>
      <c r="G528" t="str">
        <f t="shared" si="8"/>
        <v>new HoloCard("Drifblim", Pokedex.Drifblim, HoloRarity.BWXY_REVERSE_ENERGY_HOLO, Types.Psychic, Sets.Dragons_Exalted, 51),</v>
      </c>
    </row>
    <row r="529" spans="1:7" x14ac:dyDescent="0.3">
      <c r="A529">
        <v>52</v>
      </c>
      <c r="B529" t="s">
        <v>1355</v>
      </c>
      <c r="C529" t="s">
        <v>1355</v>
      </c>
      <c r="D529" t="s">
        <v>1</v>
      </c>
      <c r="E529" t="s">
        <v>1498</v>
      </c>
      <c r="F529" t="s">
        <v>1510</v>
      </c>
      <c r="G529" t="str">
        <f t="shared" si="8"/>
        <v>new HoloCard("Sigilyph", Pokedex.Sigilyph, HoloRarity.BWXY_REVERSE_ENERGY_HOLO, Types.Psychic, Sets.Dragons_Exalted, 52),</v>
      </c>
    </row>
    <row r="530" spans="1:7" x14ac:dyDescent="0.3">
      <c r="A530">
        <v>53</v>
      </c>
      <c r="B530" t="s">
        <v>1406</v>
      </c>
      <c r="C530" t="s">
        <v>1406</v>
      </c>
      <c r="D530" t="s">
        <v>1</v>
      </c>
      <c r="E530" t="s">
        <v>1498</v>
      </c>
      <c r="F530" t="s">
        <v>1510</v>
      </c>
      <c r="G530" t="str">
        <f t="shared" si="8"/>
        <v>new HoloCard("Trubbish", Pokedex.Trubbish, HoloRarity.BWXY_REVERSE_ENERGY_HOLO, Types.Psychic, Sets.Dragons_Exalted, 53),</v>
      </c>
    </row>
    <row r="531" spans="1:7" x14ac:dyDescent="0.3">
      <c r="A531">
        <v>54</v>
      </c>
      <c r="B531" t="s">
        <v>1407</v>
      </c>
      <c r="C531" t="s">
        <v>1407</v>
      </c>
      <c r="D531" t="s">
        <v>1</v>
      </c>
      <c r="E531" t="s">
        <v>1498</v>
      </c>
      <c r="F531" t="s">
        <v>1510</v>
      </c>
      <c r="G531" t="str">
        <f t="shared" si="8"/>
        <v>new HoloCard("Garbodor", Pokedex.Garbodor, HoloRarity.BWXY_REVERSE_ENERGY_HOLO, Types.Psychic, Sets.Dragons_Exalted, 54),</v>
      </c>
    </row>
    <row r="532" spans="1:7" x14ac:dyDescent="0.3">
      <c r="A532">
        <v>55</v>
      </c>
      <c r="B532" t="s">
        <v>1356</v>
      </c>
      <c r="C532" t="s">
        <v>1356</v>
      </c>
      <c r="D532" t="s">
        <v>1</v>
      </c>
      <c r="E532" t="s">
        <v>1498</v>
      </c>
      <c r="F532" t="s">
        <v>1510</v>
      </c>
      <c r="G532" t="str">
        <f t="shared" si="8"/>
        <v>new HoloCard("Gothita", Pokedex.Gothita, HoloRarity.BWXY_REVERSE_ENERGY_HOLO, Types.Psychic, Sets.Dragons_Exalted, 55),</v>
      </c>
    </row>
    <row r="533" spans="1:7" x14ac:dyDescent="0.3">
      <c r="A533">
        <v>56</v>
      </c>
      <c r="B533" t="s">
        <v>1357</v>
      </c>
      <c r="C533" t="s">
        <v>1357</v>
      </c>
      <c r="D533" t="s">
        <v>1</v>
      </c>
      <c r="E533" t="s">
        <v>1498</v>
      </c>
      <c r="F533" t="s">
        <v>1510</v>
      </c>
      <c r="G533" t="str">
        <f t="shared" si="8"/>
        <v>new HoloCard("Gothorita", Pokedex.Gothorita, HoloRarity.BWXY_REVERSE_ENERGY_HOLO, Types.Psychic, Sets.Dragons_Exalted, 56),</v>
      </c>
    </row>
    <row r="534" spans="1:7" x14ac:dyDescent="0.3">
      <c r="A534">
        <v>57</v>
      </c>
      <c r="B534" t="s">
        <v>1358</v>
      </c>
      <c r="C534" t="s">
        <v>1358</v>
      </c>
      <c r="D534" t="s">
        <v>1</v>
      </c>
      <c r="E534" t="s">
        <v>1498</v>
      </c>
      <c r="F534" t="s">
        <v>1510</v>
      </c>
      <c r="G534" t="str">
        <f t="shared" si="8"/>
        <v>new HoloCard("Gothitelle", Pokedex.Gothitelle, HoloRarity.BWXY_REVERSE_ENERGY_HOLO, Types.Psychic, Sets.Dragons_Exalted, 57),</v>
      </c>
    </row>
    <row r="535" spans="1:7" x14ac:dyDescent="0.3">
      <c r="A535">
        <v>58</v>
      </c>
      <c r="B535" t="s">
        <v>1418</v>
      </c>
      <c r="C535" t="s">
        <v>1418</v>
      </c>
      <c r="D535" t="s">
        <v>1</v>
      </c>
      <c r="E535" t="s">
        <v>1498</v>
      </c>
      <c r="F535" t="s">
        <v>1510</v>
      </c>
      <c r="G535" t="str">
        <f t="shared" si="8"/>
        <v>new HoloCard("Golett", Pokedex.Golett, HoloRarity.BWXY_REVERSE_ENERGY_HOLO, Types.Psychic, Sets.Dragons_Exalted, 58),</v>
      </c>
    </row>
    <row r="536" spans="1:7" x14ac:dyDescent="0.3">
      <c r="A536">
        <v>59</v>
      </c>
      <c r="B536" t="s">
        <v>1419</v>
      </c>
      <c r="C536" t="s">
        <v>1419</v>
      </c>
      <c r="D536" t="s">
        <v>1</v>
      </c>
      <c r="E536" t="s">
        <v>1498</v>
      </c>
      <c r="F536" t="s">
        <v>1510</v>
      </c>
      <c r="G536" t="str">
        <f t="shared" si="8"/>
        <v>new HoloCard("Golurk", Pokedex.Golurk, HoloRarity.BWXY_REVERSE_ENERGY_HOLO, Types.Psychic, Sets.Dragons_Exalted, 59),</v>
      </c>
    </row>
    <row r="537" spans="1:7" x14ac:dyDescent="0.3">
      <c r="A537">
        <v>60</v>
      </c>
      <c r="B537" t="s">
        <v>193</v>
      </c>
      <c r="C537" t="s">
        <v>193</v>
      </c>
      <c r="D537" t="s">
        <v>18</v>
      </c>
      <c r="E537" t="s">
        <v>1498</v>
      </c>
      <c r="F537" t="s">
        <v>1510</v>
      </c>
      <c r="G537" t="str">
        <f t="shared" si="8"/>
        <v>new HoloCard("Cubone", Pokedex.Cubone, HoloRarity.BWXY_REVERSE_ENERGY_HOLO, Types.Fighting, Sets.Dragons_Exalted, 60),</v>
      </c>
    </row>
    <row r="538" spans="1:7" x14ac:dyDescent="0.3">
      <c r="A538">
        <v>61</v>
      </c>
      <c r="B538" t="s">
        <v>242</v>
      </c>
      <c r="C538" t="s">
        <v>242</v>
      </c>
      <c r="D538" t="s">
        <v>18</v>
      </c>
      <c r="E538" t="s">
        <v>1498</v>
      </c>
      <c r="F538" t="s">
        <v>1510</v>
      </c>
      <c r="G538" t="str">
        <f t="shared" si="8"/>
        <v>new HoloCard("Marowak", Pokedex.Marowak, HoloRarity.BWXY_REVERSE_ENERGY_HOLO, Types.Fighting, Sets.Dragons_Exalted, 61),</v>
      </c>
    </row>
    <row r="539" spans="1:7" x14ac:dyDescent="0.3">
      <c r="A539">
        <v>62</v>
      </c>
      <c r="B539" t="s">
        <v>530</v>
      </c>
      <c r="C539" t="s">
        <v>530</v>
      </c>
      <c r="D539" t="s">
        <v>18</v>
      </c>
      <c r="E539" t="s">
        <v>1498</v>
      </c>
      <c r="F539" t="s">
        <v>1510</v>
      </c>
      <c r="G539" t="str">
        <f t="shared" si="8"/>
        <v>new HoloCard("Nosepass", Pokedex.Nosepass, HoloRarity.BWXY_REVERSE_ENERGY_HOLO, Types.Fighting, Sets.Dragons_Exalted, 62),</v>
      </c>
    </row>
    <row r="540" spans="1:7" x14ac:dyDescent="0.3">
      <c r="A540">
        <v>63</v>
      </c>
      <c r="B540" t="s">
        <v>579</v>
      </c>
      <c r="C540" t="s">
        <v>579</v>
      </c>
      <c r="D540" t="s">
        <v>18</v>
      </c>
      <c r="E540" t="s">
        <v>1498</v>
      </c>
      <c r="F540" t="s">
        <v>1510</v>
      </c>
      <c r="G540" t="str">
        <f t="shared" si="8"/>
        <v>new HoloCard("Baltoy", Pokedex.Baltoy, HoloRarity.BWXY_REVERSE_ENERGY_HOLO, Types.Fighting, Sets.Dragons_Exalted, 63),</v>
      </c>
    </row>
    <row r="541" spans="1:7" x14ac:dyDescent="0.3">
      <c r="A541">
        <v>64</v>
      </c>
      <c r="B541" t="s">
        <v>430</v>
      </c>
      <c r="C541" t="s">
        <v>430</v>
      </c>
      <c r="D541" t="s">
        <v>18</v>
      </c>
      <c r="E541" t="s">
        <v>1498</v>
      </c>
      <c r="F541" t="s">
        <v>1510</v>
      </c>
      <c r="G541" t="str">
        <f t="shared" si="8"/>
        <v>new HoloCard("Claydol", Pokedex.Claydol, HoloRarity.BWXY_REVERSE_ENERGY_HOLO, Types.Fighting, Sets.Dragons_Exalted, 64),</v>
      </c>
    </row>
    <row r="542" spans="1:7" x14ac:dyDescent="0.3">
      <c r="A542">
        <v>65</v>
      </c>
      <c r="B542" t="s">
        <v>1359</v>
      </c>
      <c r="C542" t="s">
        <v>1359</v>
      </c>
      <c r="D542" t="s">
        <v>18</v>
      </c>
      <c r="E542" t="s">
        <v>1498</v>
      </c>
      <c r="F542" t="s">
        <v>1510</v>
      </c>
      <c r="G542" t="str">
        <f t="shared" si="8"/>
        <v>new HoloCard("Roggenrola", Pokedex.Roggenrola, HoloRarity.BWXY_REVERSE_ENERGY_HOLO, Types.Fighting, Sets.Dragons_Exalted, 65),</v>
      </c>
    </row>
    <row r="543" spans="1:7" x14ac:dyDescent="0.3">
      <c r="A543">
        <v>66</v>
      </c>
      <c r="B543" t="s">
        <v>1360</v>
      </c>
      <c r="C543" t="s">
        <v>1360</v>
      </c>
      <c r="D543" t="s">
        <v>18</v>
      </c>
      <c r="E543" t="s">
        <v>1498</v>
      </c>
      <c r="F543" t="s">
        <v>1510</v>
      </c>
      <c r="G543" t="str">
        <f t="shared" si="8"/>
        <v>new HoloCard("Boldore", Pokedex.Boldore, HoloRarity.BWXY_REVERSE_ENERGY_HOLO, Types.Fighting, Sets.Dragons_Exalted, 66),</v>
      </c>
    </row>
    <row r="544" spans="1:7" x14ac:dyDescent="0.3">
      <c r="A544">
        <v>67</v>
      </c>
      <c r="B544" t="s">
        <v>1361</v>
      </c>
      <c r="C544" t="s">
        <v>1361</v>
      </c>
      <c r="D544" t="s">
        <v>18</v>
      </c>
      <c r="E544" t="s">
        <v>1498</v>
      </c>
      <c r="F544" t="s">
        <v>1510</v>
      </c>
      <c r="G544" t="str">
        <f t="shared" si="8"/>
        <v>new HoloCard("Gigalith", Pokedex.Gigalith, HoloRarity.BWXY_REVERSE_ENERGY_HOLO, Types.Fighting, Sets.Dragons_Exalted, 67),</v>
      </c>
    </row>
    <row r="545" spans="1:7" x14ac:dyDescent="0.3">
      <c r="A545">
        <v>68</v>
      </c>
      <c r="B545" t="s">
        <v>1313</v>
      </c>
      <c r="C545" t="s">
        <v>1313</v>
      </c>
      <c r="D545" t="s">
        <v>18</v>
      </c>
      <c r="E545" t="s">
        <v>1498</v>
      </c>
      <c r="F545" t="s">
        <v>1510</v>
      </c>
      <c r="G545" t="str">
        <f t="shared" si="8"/>
        <v>new HoloCard("Throh", Pokedex.Throh, HoloRarity.BWXY_REVERSE_ENERGY_HOLO, Types.Fighting, Sets.Dragons_Exalted, 68),</v>
      </c>
    </row>
    <row r="546" spans="1:7" x14ac:dyDescent="0.3">
      <c r="A546">
        <v>69</v>
      </c>
      <c r="B546" t="s">
        <v>1314</v>
      </c>
      <c r="C546" t="s">
        <v>1314</v>
      </c>
      <c r="D546" t="s">
        <v>18</v>
      </c>
      <c r="E546" t="s">
        <v>1498</v>
      </c>
      <c r="F546" t="s">
        <v>1510</v>
      </c>
      <c r="G546" t="str">
        <f t="shared" si="8"/>
        <v>new HoloCard("Sawk", Pokedex.Sawk, HoloRarity.BWXY_REVERSE_ENERGY_HOLO, Types.Fighting, Sets.Dragons_Exalted, 69),</v>
      </c>
    </row>
    <row r="547" spans="1:7" x14ac:dyDescent="0.3">
      <c r="A547">
        <v>70</v>
      </c>
      <c r="B547" t="s">
        <v>1403</v>
      </c>
      <c r="C547" t="s">
        <v>1403</v>
      </c>
      <c r="D547" t="s">
        <v>18</v>
      </c>
      <c r="E547" t="s">
        <v>1498</v>
      </c>
      <c r="F547" t="s">
        <v>1510</v>
      </c>
      <c r="G547" t="str">
        <f t="shared" si="8"/>
        <v>new HoloCard("Stunfisk", Pokedex.Stunfisk, HoloRarity.BWXY_REVERSE_ENERGY_HOLO, Types.Fighting, Sets.Dragons_Exalted, 70),</v>
      </c>
    </row>
    <row r="548" spans="1:7" x14ac:dyDescent="0.3">
      <c r="A548">
        <v>72</v>
      </c>
      <c r="B548" t="s">
        <v>327</v>
      </c>
      <c r="C548" t="s">
        <v>327</v>
      </c>
      <c r="D548" t="s">
        <v>146</v>
      </c>
      <c r="E548" t="s">
        <v>1498</v>
      </c>
      <c r="F548" t="s">
        <v>1510</v>
      </c>
      <c r="G548" t="str">
        <f t="shared" si="8"/>
        <v>new HoloCard("Murkrow", Pokedex.Murkrow, HoloRarity.BWXY_REVERSE_ENERGY_HOLO, Types.Darkness, Sets.Dragons_Exalted, 72),</v>
      </c>
    </row>
    <row r="549" spans="1:7" x14ac:dyDescent="0.3">
      <c r="A549">
        <v>73</v>
      </c>
      <c r="B549" t="s">
        <v>903</v>
      </c>
      <c r="C549" t="s">
        <v>903</v>
      </c>
      <c r="D549" t="s">
        <v>146</v>
      </c>
      <c r="E549" t="s">
        <v>1498</v>
      </c>
      <c r="F549" t="s">
        <v>1510</v>
      </c>
      <c r="G549" t="str">
        <f t="shared" si="8"/>
        <v>new HoloCard("Honchkrow", Pokedex.Honchkrow, HoloRarity.BWXY_REVERSE_ENERGY_HOLO, Types.Darkness, Sets.Dragons_Exalted, 73),</v>
      </c>
    </row>
    <row r="550" spans="1:7" x14ac:dyDescent="0.3">
      <c r="A550">
        <v>74</v>
      </c>
      <c r="B550" t="s">
        <v>199</v>
      </c>
      <c r="C550" t="s">
        <v>199</v>
      </c>
      <c r="D550" t="s">
        <v>146</v>
      </c>
      <c r="E550" t="s">
        <v>1498</v>
      </c>
      <c r="F550" t="s">
        <v>1510</v>
      </c>
      <c r="G550" t="str">
        <f t="shared" si="8"/>
        <v>new HoloCard("Houndour", Pokedex.Houndour, HoloRarity.BWXY_REVERSE_ENERGY_HOLO, Types.Darkness, Sets.Dragons_Exalted, 74),</v>
      </c>
    </row>
    <row r="551" spans="1:7" x14ac:dyDescent="0.3">
      <c r="A551">
        <v>75</v>
      </c>
      <c r="B551" t="s">
        <v>157</v>
      </c>
      <c r="C551" t="s">
        <v>157</v>
      </c>
      <c r="D551" t="s">
        <v>146</v>
      </c>
      <c r="E551" t="s">
        <v>1498</v>
      </c>
      <c r="F551" t="s">
        <v>1510</v>
      </c>
      <c r="G551" t="str">
        <f t="shared" si="8"/>
        <v>new HoloCard("Houndoom", Pokedex.Houndoom, HoloRarity.BWXY_REVERSE_ENERGY_HOLO, Types.Darkness, Sets.Dragons_Exalted, 75),</v>
      </c>
    </row>
    <row r="552" spans="1:7" x14ac:dyDescent="0.3">
      <c r="A552">
        <v>76</v>
      </c>
      <c r="B552" t="s">
        <v>982</v>
      </c>
      <c r="C552" t="s">
        <v>982</v>
      </c>
      <c r="D552" t="s">
        <v>146</v>
      </c>
      <c r="E552" t="s">
        <v>1498</v>
      </c>
      <c r="F552" t="s">
        <v>1510</v>
      </c>
      <c r="G552" t="str">
        <f t="shared" si="8"/>
        <v>new HoloCard("Stunky", Pokedex.Stunky, HoloRarity.BWXY_REVERSE_ENERGY_HOLO, Types.Darkness, Sets.Dragons_Exalted, 76),</v>
      </c>
    </row>
    <row r="553" spans="1:7" x14ac:dyDescent="0.3">
      <c r="A553">
        <v>77</v>
      </c>
      <c r="B553" t="s">
        <v>894</v>
      </c>
      <c r="C553" t="s">
        <v>894</v>
      </c>
      <c r="D553" t="s">
        <v>146</v>
      </c>
      <c r="E553" t="s">
        <v>1498</v>
      </c>
      <c r="F553" t="s">
        <v>1510</v>
      </c>
      <c r="G553" t="str">
        <f t="shared" si="8"/>
        <v>new HoloCard("Skuntank", Pokedex.Skuntank, HoloRarity.BWXY_REVERSE_ENERGY_HOLO, Types.Darkness, Sets.Dragons_Exalted, 77),</v>
      </c>
    </row>
    <row r="554" spans="1:7" x14ac:dyDescent="0.3">
      <c r="A554">
        <v>78</v>
      </c>
      <c r="B554" t="s">
        <v>531</v>
      </c>
      <c r="C554" t="s">
        <v>531</v>
      </c>
      <c r="D554" t="s">
        <v>143</v>
      </c>
      <c r="E554" t="s">
        <v>1498</v>
      </c>
      <c r="F554" t="s">
        <v>1510</v>
      </c>
      <c r="G554" t="str">
        <f t="shared" si="8"/>
        <v>new HoloCard("Aron", Pokedex.Aron, HoloRarity.BWXY_REVERSE_ENERGY_HOLO, Types.Metal, Sets.Dragons_Exalted, 78),</v>
      </c>
    </row>
    <row r="555" spans="1:7" x14ac:dyDescent="0.3">
      <c r="A555">
        <v>79</v>
      </c>
      <c r="B555" t="s">
        <v>536</v>
      </c>
      <c r="C555" t="s">
        <v>536</v>
      </c>
      <c r="D555" t="s">
        <v>143</v>
      </c>
      <c r="E555" t="s">
        <v>1498</v>
      </c>
      <c r="F555" t="s">
        <v>1510</v>
      </c>
      <c r="G555" t="str">
        <f t="shared" si="8"/>
        <v>new HoloCard("Lairon", Pokedex.Lairon, HoloRarity.BWXY_REVERSE_ENERGY_HOLO, Types.Metal, Sets.Dragons_Exalted, 79),</v>
      </c>
    </row>
    <row r="556" spans="1:7" x14ac:dyDescent="0.3">
      <c r="A556">
        <v>80</v>
      </c>
      <c r="B556" t="s">
        <v>371</v>
      </c>
      <c r="C556" t="s">
        <v>371</v>
      </c>
      <c r="D556" t="s">
        <v>143</v>
      </c>
      <c r="E556" t="s">
        <v>1498</v>
      </c>
      <c r="F556" t="s">
        <v>1510</v>
      </c>
      <c r="G556" t="str">
        <f t="shared" si="8"/>
        <v>new HoloCard("Aggron", Pokedex.Aggron, HoloRarity.BWXY_REVERSE_ENERGY_HOLO, Types.Metal, Sets.Dragons_Exalted, 80),</v>
      </c>
    </row>
    <row r="557" spans="1:7" x14ac:dyDescent="0.3">
      <c r="A557">
        <v>82</v>
      </c>
      <c r="B557" t="s">
        <v>934</v>
      </c>
      <c r="C557" t="s">
        <v>934</v>
      </c>
      <c r="D557" t="s">
        <v>143</v>
      </c>
      <c r="E557" t="s">
        <v>1498</v>
      </c>
      <c r="F557" t="s">
        <v>1510</v>
      </c>
      <c r="G557" t="str">
        <f t="shared" si="8"/>
        <v>new HoloCard("Probopass", Pokedex.Probopass, HoloRarity.BWXY_REVERSE_ENERGY_HOLO, Types.Metal, Sets.Dragons_Exalted, 82),</v>
      </c>
    </row>
    <row r="558" spans="1:7" x14ac:dyDescent="0.3">
      <c r="A558">
        <v>83</v>
      </c>
      <c r="B558" t="s">
        <v>1427</v>
      </c>
      <c r="C558" t="s">
        <v>1427</v>
      </c>
      <c r="D558" t="s">
        <v>143</v>
      </c>
      <c r="E558" t="s">
        <v>1498</v>
      </c>
      <c r="F558" t="s">
        <v>1510</v>
      </c>
      <c r="G558" t="str">
        <f t="shared" si="8"/>
        <v>new HoloCard("Durant", Pokedex.Durant, HoloRarity.BWXY_REVERSE_ENERGY_HOLO, Types.Metal, Sets.Dragons_Exalted, 83),</v>
      </c>
    </row>
    <row r="559" spans="1:7" x14ac:dyDescent="0.3">
      <c r="A559">
        <v>84</v>
      </c>
      <c r="B559" t="s">
        <v>403</v>
      </c>
      <c r="C559" t="s">
        <v>403</v>
      </c>
      <c r="D559" t="s">
        <v>1454</v>
      </c>
      <c r="E559" t="s">
        <v>1498</v>
      </c>
      <c r="F559" t="s">
        <v>1510</v>
      </c>
      <c r="G559" t="str">
        <f t="shared" si="8"/>
        <v>new HoloCard("Altaria", Pokedex.Altaria, HoloRarity.BWXY_REVERSE_ENERGY_HOLO, Types.Dragon, Sets.Dragons_Exalted, 84),</v>
      </c>
    </row>
    <row r="560" spans="1:7" x14ac:dyDescent="0.3">
      <c r="A560">
        <v>86</v>
      </c>
      <c r="B560" t="s">
        <v>1031</v>
      </c>
      <c r="C560" t="s">
        <v>1031</v>
      </c>
      <c r="D560" t="s">
        <v>1454</v>
      </c>
      <c r="E560" t="s">
        <v>1498</v>
      </c>
      <c r="F560" t="s">
        <v>1510</v>
      </c>
      <c r="G560" t="str">
        <f t="shared" si="8"/>
        <v>new HoloCard("Gible", Pokedex.Gible, HoloRarity.BWXY_REVERSE_ENERGY_HOLO, Types.Dragon, Sets.Dragons_Exalted, 86),</v>
      </c>
    </row>
    <row r="561" spans="1:7" x14ac:dyDescent="0.3">
      <c r="A561">
        <v>87</v>
      </c>
      <c r="B561" t="s">
        <v>1031</v>
      </c>
      <c r="C561" t="s">
        <v>1031</v>
      </c>
      <c r="D561" t="s">
        <v>1454</v>
      </c>
      <c r="E561" t="s">
        <v>1498</v>
      </c>
      <c r="F561" t="s">
        <v>1510</v>
      </c>
      <c r="G561" t="str">
        <f t="shared" si="8"/>
        <v>new HoloCard("Gible", Pokedex.Gible, HoloRarity.BWXY_REVERSE_ENERGY_HOLO, Types.Dragon, Sets.Dragons_Exalted, 87),</v>
      </c>
    </row>
    <row r="562" spans="1:7" x14ac:dyDescent="0.3">
      <c r="A562">
        <v>88</v>
      </c>
      <c r="B562" t="s">
        <v>989</v>
      </c>
      <c r="C562" t="s">
        <v>989</v>
      </c>
      <c r="D562" t="s">
        <v>1454</v>
      </c>
      <c r="E562" t="s">
        <v>1498</v>
      </c>
      <c r="F562" t="s">
        <v>1510</v>
      </c>
      <c r="G562" t="str">
        <f t="shared" si="8"/>
        <v>new HoloCard("Gabite", Pokedex.Gabite, HoloRarity.BWXY_REVERSE_ENERGY_HOLO, Types.Dragon, Sets.Dragons_Exalted, 88),</v>
      </c>
    </row>
    <row r="563" spans="1:7" x14ac:dyDescent="0.3">
      <c r="A563">
        <v>89</v>
      </c>
      <c r="B563" t="s">
        <v>989</v>
      </c>
      <c r="C563" t="s">
        <v>989</v>
      </c>
      <c r="D563" t="s">
        <v>1454</v>
      </c>
      <c r="E563" t="s">
        <v>1498</v>
      </c>
      <c r="F563" t="s">
        <v>1510</v>
      </c>
      <c r="G563" t="str">
        <f t="shared" si="8"/>
        <v>new HoloCard("Gabite", Pokedex.Gabite, HoloRarity.BWXY_REVERSE_ENERGY_HOLO, Types.Dragon, Sets.Dragons_Exalted, 89),</v>
      </c>
    </row>
    <row r="564" spans="1:7" x14ac:dyDescent="0.3">
      <c r="A564">
        <v>90</v>
      </c>
      <c r="B564" t="s">
        <v>902</v>
      </c>
      <c r="C564" t="s">
        <v>902</v>
      </c>
      <c r="D564" t="s">
        <v>1454</v>
      </c>
      <c r="E564" t="s">
        <v>1498</v>
      </c>
      <c r="F564" t="s">
        <v>1510</v>
      </c>
      <c r="G564" t="str">
        <f t="shared" si="8"/>
        <v>new HoloCard("Garchomp", Pokedex.Garchomp, HoloRarity.BWXY_REVERSE_ENERGY_HOLO, Types.Dragon, Sets.Dragons_Exalted, 90),</v>
      </c>
    </row>
    <row r="565" spans="1:7" x14ac:dyDescent="0.3">
      <c r="A565">
        <v>91</v>
      </c>
      <c r="B565" t="s">
        <v>902</v>
      </c>
      <c r="C565" t="s">
        <v>902</v>
      </c>
      <c r="D565" t="s">
        <v>1454</v>
      </c>
      <c r="E565" t="s">
        <v>1498</v>
      </c>
      <c r="F565" t="s">
        <v>1510</v>
      </c>
      <c r="G565" t="str">
        <f t="shared" si="8"/>
        <v>new HoloCard("Garchomp", Pokedex.Garchomp, HoloRarity.BWXY_REVERSE_ENERGY_HOLO, Types.Dragon, Sets.Dragons_Exalted, 91),</v>
      </c>
    </row>
    <row r="566" spans="1:7" x14ac:dyDescent="0.3">
      <c r="A566">
        <v>93</v>
      </c>
      <c r="B566" t="s">
        <v>1423</v>
      </c>
      <c r="C566" t="s">
        <v>1423</v>
      </c>
      <c r="D566" t="s">
        <v>1454</v>
      </c>
      <c r="E566" t="s">
        <v>1498</v>
      </c>
      <c r="F566" t="s">
        <v>1510</v>
      </c>
      <c r="G566" t="str">
        <f t="shared" si="8"/>
        <v>new HoloCard("Deino", Pokedex.Deino, HoloRarity.BWXY_REVERSE_ENERGY_HOLO, Types.Dragon, Sets.Dragons_Exalted, 93),</v>
      </c>
    </row>
    <row r="567" spans="1:7" x14ac:dyDescent="0.3">
      <c r="A567">
        <v>94</v>
      </c>
      <c r="B567" t="s">
        <v>1423</v>
      </c>
      <c r="C567" t="s">
        <v>1423</v>
      </c>
      <c r="D567" t="s">
        <v>1454</v>
      </c>
      <c r="E567" t="s">
        <v>1498</v>
      </c>
      <c r="F567" t="s">
        <v>1510</v>
      </c>
      <c r="G567" t="str">
        <f t="shared" si="8"/>
        <v>new HoloCard("Deino", Pokedex.Deino, HoloRarity.BWXY_REVERSE_ENERGY_HOLO, Types.Dragon, Sets.Dragons_Exalted, 94),</v>
      </c>
    </row>
    <row r="568" spans="1:7" x14ac:dyDescent="0.3">
      <c r="A568">
        <v>95</v>
      </c>
      <c r="B568" t="s">
        <v>1424</v>
      </c>
      <c r="C568" t="s">
        <v>1424</v>
      </c>
      <c r="D568" t="s">
        <v>1454</v>
      </c>
      <c r="E568" t="s">
        <v>1498</v>
      </c>
      <c r="F568" t="s">
        <v>1510</v>
      </c>
      <c r="G568" t="str">
        <f t="shared" si="8"/>
        <v>new HoloCard("Zweilous", Pokedex.Zweilous, HoloRarity.BWXY_REVERSE_ENERGY_HOLO, Types.Dragon, Sets.Dragons_Exalted, 95),</v>
      </c>
    </row>
    <row r="569" spans="1:7" x14ac:dyDescent="0.3">
      <c r="A569">
        <v>96</v>
      </c>
      <c r="B569" t="s">
        <v>1424</v>
      </c>
      <c r="C569" t="s">
        <v>1424</v>
      </c>
      <c r="D569" t="s">
        <v>1454</v>
      </c>
      <c r="E569" t="s">
        <v>1498</v>
      </c>
      <c r="F569" t="s">
        <v>1510</v>
      </c>
      <c r="G569" t="str">
        <f t="shared" si="8"/>
        <v>new HoloCard("Zweilous", Pokedex.Zweilous, HoloRarity.BWXY_REVERSE_ENERGY_HOLO, Types.Dragon, Sets.Dragons_Exalted, 96),</v>
      </c>
    </row>
    <row r="570" spans="1:7" x14ac:dyDescent="0.3">
      <c r="A570">
        <v>97</v>
      </c>
      <c r="B570" t="s">
        <v>1425</v>
      </c>
      <c r="C570" t="s">
        <v>1425</v>
      </c>
      <c r="D570" t="s">
        <v>1454</v>
      </c>
      <c r="E570" t="s">
        <v>1498</v>
      </c>
      <c r="F570" t="s">
        <v>1510</v>
      </c>
      <c r="G570" t="str">
        <f t="shared" si="8"/>
        <v>new HoloCard("Hydreigon", Pokedex.Hydreigon, HoloRarity.BWXY_REVERSE_ENERGY_HOLO, Types.Dragon, Sets.Dragons_Exalted, 97),</v>
      </c>
    </row>
    <row r="571" spans="1:7" x14ac:dyDescent="0.3">
      <c r="A571">
        <v>98</v>
      </c>
      <c r="B571" t="s">
        <v>1425</v>
      </c>
      <c r="C571" t="s">
        <v>1425</v>
      </c>
      <c r="D571" t="s">
        <v>1454</v>
      </c>
      <c r="E571" t="s">
        <v>1498</v>
      </c>
      <c r="F571" t="s">
        <v>1510</v>
      </c>
      <c r="G571" t="str">
        <f t="shared" si="8"/>
        <v>new HoloCard("Hydreigon", Pokedex.Hydreigon, HoloRarity.BWXY_REVERSE_ENERGY_HOLO, Types.Dragon, Sets.Dragons_Exalted, 98),</v>
      </c>
    </row>
    <row r="572" spans="1:7" x14ac:dyDescent="0.3">
      <c r="A572">
        <v>99</v>
      </c>
      <c r="B572" t="s">
        <v>251</v>
      </c>
      <c r="C572" t="s">
        <v>251</v>
      </c>
      <c r="D572" t="s">
        <v>8</v>
      </c>
      <c r="E572" t="s">
        <v>1498</v>
      </c>
      <c r="F572" t="s">
        <v>1510</v>
      </c>
      <c r="G572" t="str">
        <f t="shared" si="8"/>
        <v>new HoloCard("Aipom", Pokedex.Aipom, HoloRarity.BWXY_REVERSE_ENERGY_HOLO, Types.Colorless, Sets.Dragons_Exalted, 99),</v>
      </c>
    </row>
    <row r="573" spans="1:7" x14ac:dyDescent="0.3">
      <c r="A573">
        <v>100</v>
      </c>
      <c r="B573" t="s">
        <v>899</v>
      </c>
      <c r="C573" t="s">
        <v>899</v>
      </c>
      <c r="D573" t="s">
        <v>8</v>
      </c>
      <c r="E573" t="s">
        <v>1498</v>
      </c>
      <c r="F573" t="s">
        <v>1510</v>
      </c>
      <c r="G573" t="str">
        <f t="shared" si="8"/>
        <v>new HoloCard("Ambipom", Pokedex.Ambipom, HoloRarity.BWXY_REVERSE_ENERGY_HOLO, Types.Colorless, Sets.Dragons_Exalted, 100),</v>
      </c>
    </row>
    <row r="574" spans="1:7" x14ac:dyDescent="0.3">
      <c r="A574">
        <v>101</v>
      </c>
      <c r="B574" t="s">
        <v>541</v>
      </c>
      <c r="C574" t="s">
        <v>541</v>
      </c>
      <c r="D574" t="s">
        <v>8</v>
      </c>
      <c r="E574" t="s">
        <v>1498</v>
      </c>
      <c r="F574" t="s">
        <v>1510</v>
      </c>
      <c r="G574" t="str">
        <f t="shared" si="8"/>
        <v>new HoloCard("Slakoth", Pokedex.Slakoth, HoloRarity.BWXY_REVERSE_ENERGY_HOLO, Types.Colorless, Sets.Dragons_Exalted, 101),</v>
      </c>
    </row>
    <row r="575" spans="1:7" x14ac:dyDescent="0.3">
      <c r="A575">
        <v>102</v>
      </c>
      <c r="B575" t="s">
        <v>543</v>
      </c>
      <c r="C575" t="s">
        <v>543</v>
      </c>
      <c r="D575" t="s">
        <v>8</v>
      </c>
      <c r="E575" t="s">
        <v>1498</v>
      </c>
      <c r="F575" t="s">
        <v>1510</v>
      </c>
      <c r="G575" t="str">
        <f t="shared" si="8"/>
        <v>new HoloCard("Vigoroth", Pokedex.Vigoroth, HoloRarity.BWXY_REVERSE_ENERGY_HOLO, Types.Colorless, Sets.Dragons_Exalted, 102),</v>
      </c>
    </row>
    <row r="576" spans="1:7" x14ac:dyDescent="0.3">
      <c r="A576">
        <v>103</v>
      </c>
      <c r="B576" t="s">
        <v>382</v>
      </c>
      <c r="C576" t="s">
        <v>382</v>
      </c>
      <c r="D576" t="s">
        <v>8</v>
      </c>
      <c r="E576" t="s">
        <v>1498</v>
      </c>
      <c r="F576" t="s">
        <v>1510</v>
      </c>
      <c r="G576" t="str">
        <f t="shared" si="8"/>
        <v>new HoloCard("Slaking", Pokedex.Slaking, HoloRarity.BWXY_REVERSE_ENERGY_HOLO, Types.Colorless, Sets.Dragons_Exalted, 103),</v>
      </c>
    </row>
    <row r="577" spans="1:7" x14ac:dyDescent="0.3">
      <c r="A577">
        <v>104</v>
      </c>
      <c r="B577" t="s">
        <v>608</v>
      </c>
      <c r="C577" t="s">
        <v>608</v>
      </c>
      <c r="D577" t="s">
        <v>8</v>
      </c>
      <c r="E577" t="s">
        <v>1498</v>
      </c>
      <c r="F577" t="s">
        <v>1510</v>
      </c>
      <c r="G577" t="str">
        <f t="shared" ref="G577:G640" si="9">"new HoloCard(""" &amp; B577 &amp; """, Pokedex." &amp; C577 &amp; ", HoloRarity." &amp; F577 &amp; ", Types." &amp; D577 &amp; ", Sets." &amp; E577 &amp; ", " &amp; A577 &amp; "),"</f>
        <v>new HoloCard("Swablu", Pokedex.Swablu, HoloRarity.BWXY_REVERSE_ENERGY_HOLO, Types.Colorless, Sets.Dragons_Exalted, 104),</v>
      </c>
    </row>
    <row r="578" spans="1:7" x14ac:dyDescent="0.3">
      <c r="A578">
        <v>105</v>
      </c>
      <c r="B578" t="s">
        <v>608</v>
      </c>
      <c r="C578" t="s">
        <v>608</v>
      </c>
      <c r="D578" t="s">
        <v>8</v>
      </c>
      <c r="E578" t="s">
        <v>1498</v>
      </c>
      <c r="F578" t="s">
        <v>1510</v>
      </c>
      <c r="G578" t="str">
        <f t="shared" si="9"/>
        <v>new HoloCard("Swablu", Pokedex.Swablu, HoloRarity.BWXY_REVERSE_ENERGY_HOLO, Types.Colorless, Sets.Dragons_Exalted, 105),</v>
      </c>
    </row>
    <row r="579" spans="1:7" x14ac:dyDescent="0.3">
      <c r="A579">
        <v>106</v>
      </c>
      <c r="B579" t="s">
        <v>991</v>
      </c>
      <c r="C579" t="s">
        <v>991</v>
      </c>
      <c r="D579" t="s">
        <v>8</v>
      </c>
      <c r="E579" t="s">
        <v>1498</v>
      </c>
      <c r="F579" t="s">
        <v>1510</v>
      </c>
      <c r="G579" t="str">
        <f t="shared" si="9"/>
        <v>new HoloCard("Bidoof", Pokedex.Bidoof, HoloRarity.BWXY_REVERSE_ENERGY_HOLO, Types.Colorless, Sets.Dragons_Exalted, 106),</v>
      </c>
    </row>
    <row r="580" spans="1:7" x14ac:dyDescent="0.3">
      <c r="A580">
        <v>107</v>
      </c>
      <c r="B580" t="s">
        <v>1042</v>
      </c>
      <c r="C580" t="s">
        <v>1042</v>
      </c>
      <c r="D580" t="s">
        <v>8</v>
      </c>
      <c r="E580" t="s">
        <v>1498</v>
      </c>
      <c r="F580" t="s">
        <v>1510</v>
      </c>
      <c r="G580" t="str">
        <f t="shared" si="9"/>
        <v>new HoloCard("Bibarel", Pokedex.Bibarel, HoloRarity.BWXY_REVERSE_ENERGY_HOLO, Types.Colorless, Sets.Dragons_Exalted, 107),</v>
      </c>
    </row>
    <row r="581" spans="1:7" x14ac:dyDescent="0.3">
      <c r="A581">
        <v>108</v>
      </c>
      <c r="B581" t="s">
        <v>1337</v>
      </c>
      <c r="C581" t="s">
        <v>1337</v>
      </c>
      <c r="D581" t="s">
        <v>8</v>
      </c>
      <c r="E581" t="s">
        <v>1498</v>
      </c>
      <c r="F581" t="s">
        <v>1510</v>
      </c>
      <c r="G581" t="str">
        <f t="shared" si="9"/>
        <v>new HoloCard("Audino", Pokedex.Audino, HoloRarity.BWXY_REVERSE_ENERGY_HOLO, Types.Colorless, Sets.Dragons_Exalted, 108),</v>
      </c>
    </row>
    <row r="582" spans="1:7" x14ac:dyDescent="0.3">
      <c r="A582">
        <v>109</v>
      </c>
      <c r="B582" t="s">
        <v>1338</v>
      </c>
      <c r="C582" t="s">
        <v>1338</v>
      </c>
      <c r="D582" t="s">
        <v>8</v>
      </c>
      <c r="E582" t="s">
        <v>1498</v>
      </c>
      <c r="F582" t="s">
        <v>1510</v>
      </c>
      <c r="G582" t="str">
        <f t="shared" si="9"/>
        <v>new HoloCard("Minccino", Pokedex.Minccino, HoloRarity.BWXY_REVERSE_ENERGY_HOLO, Types.Colorless, Sets.Dragons_Exalted, 109),</v>
      </c>
    </row>
    <row r="583" spans="1:7" x14ac:dyDescent="0.3">
      <c r="A583">
        <v>110</v>
      </c>
      <c r="B583" t="s">
        <v>1340</v>
      </c>
      <c r="C583" t="s">
        <v>1340</v>
      </c>
      <c r="D583" t="s">
        <v>8</v>
      </c>
      <c r="E583" t="s">
        <v>1498</v>
      </c>
      <c r="F583" t="s">
        <v>1510</v>
      </c>
      <c r="G583" t="str">
        <f t="shared" si="9"/>
        <v>new HoloCard("Bouffalant", Pokedex.Bouffalant, HoloRarity.BWXY_REVERSE_ENERGY_HOLO, Types.Colorless, Sets.Dragons_Exalted, 110),</v>
      </c>
    </row>
    <row r="584" spans="1:7" x14ac:dyDescent="0.3">
      <c r="A584">
        <v>111</v>
      </c>
      <c r="B584" t="s">
        <v>1368</v>
      </c>
      <c r="C584" t="s">
        <v>1368</v>
      </c>
      <c r="D584" t="s">
        <v>8</v>
      </c>
      <c r="E584" t="s">
        <v>1498</v>
      </c>
      <c r="F584" t="s">
        <v>1510</v>
      </c>
      <c r="G584" t="str">
        <f t="shared" si="9"/>
        <v>new HoloCard("Rufflet", Pokedex.Rufflet, HoloRarity.BWXY_REVERSE_ENERGY_HOLO, Types.Colorless, Sets.Dragons_Exalted, 111),</v>
      </c>
    </row>
    <row r="585" spans="1:7" x14ac:dyDescent="0.3">
      <c r="A585">
        <v>112</v>
      </c>
      <c r="B585" t="s">
        <v>1369</v>
      </c>
      <c r="C585" t="s">
        <v>1369</v>
      </c>
      <c r="D585" t="s">
        <v>8</v>
      </c>
      <c r="E585" t="s">
        <v>1498</v>
      </c>
      <c r="F585" t="s">
        <v>1510</v>
      </c>
      <c r="G585" t="str">
        <f t="shared" si="9"/>
        <v>new HoloCard("Braviary", Pokedex.Braviary, HoloRarity.BWXY_REVERSE_ENERGY_HOLO, Types.Colorless, Sets.Dragons_Exalted, 112),</v>
      </c>
    </row>
    <row r="586" spans="1:7" x14ac:dyDescent="0.3">
      <c r="A586">
        <v>113</v>
      </c>
      <c r="B586" t="s">
        <v>1455</v>
      </c>
      <c r="C586" t="s">
        <v>127</v>
      </c>
      <c r="D586" t="s">
        <v>129</v>
      </c>
      <c r="E586" t="s">
        <v>1498</v>
      </c>
      <c r="F586" t="s">
        <v>1510</v>
      </c>
      <c r="G586" t="str">
        <f t="shared" si="9"/>
        <v>new HoloCard("Devolution Spray", Pokedex.NVT, HoloRarity.BWXY_REVERSE_ENERGY_HOLO, Types.Item, Sets.Dragons_Exalted, 113),</v>
      </c>
    </row>
    <row r="587" spans="1:7" x14ac:dyDescent="0.3">
      <c r="A587">
        <v>114</v>
      </c>
      <c r="B587" t="s">
        <v>1456</v>
      </c>
      <c r="C587" t="s">
        <v>127</v>
      </c>
      <c r="D587" t="s">
        <v>129</v>
      </c>
      <c r="E587" t="s">
        <v>1498</v>
      </c>
      <c r="F587" t="s">
        <v>1510</v>
      </c>
      <c r="G587" t="str">
        <f t="shared" si="9"/>
        <v>new HoloCard("Giant Cape", Pokedex.NVT, HoloRarity.BWXY_REVERSE_ENERGY_HOLO, Types.Item, Sets.Dragons_Exalted, 114),</v>
      </c>
    </row>
    <row r="588" spans="1:7" x14ac:dyDescent="0.3">
      <c r="A588">
        <v>115</v>
      </c>
      <c r="B588" t="s">
        <v>1457</v>
      </c>
      <c r="C588" t="s">
        <v>127</v>
      </c>
      <c r="D588" t="s">
        <v>129</v>
      </c>
      <c r="E588" t="s">
        <v>1498</v>
      </c>
      <c r="F588" t="s">
        <v>1510</v>
      </c>
      <c r="G588" t="str">
        <f t="shared" si="9"/>
        <v>new HoloCard("Rescue Scarf", Pokedex.NVT, HoloRarity.BWXY_REVERSE_ENERGY_HOLO, Types.Item, Sets.Dragons_Exalted, 115),</v>
      </c>
    </row>
    <row r="589" spans="1:7" x14ac:dyDescent="0.3">
      <c r="A589">
        <v>116</v>
      </c>
      <c r="B589" t="s">
        <v>1458</v>
      </c>
      <c r="C589" t="s">
        <v>127</v>
      </c>
      <c r="D589" t="s">
        <v>129</v>
      </c>
      <c r="E589" t="s">
        <v>1498</v>
      </c>
      <c r="F589" t="s">
        <v>1510</v>
      </c>
      <c r="G589" t="str">
        <f t="shared" si="9"/>
        <v>new HoloCard("Tool Scrapper", Pokedex.NVT, HoloRarity.BWXY_REVERSE_ENERGY_HOLO, Types.Item, Sets.Dragons_Exalted, 116),</v>
      </c>
    </row>
    <row r="590" spans="1:7" x14ac:dyDescent="0.3">
      <c r="A590">
        <v>117</v>
      </c>
      <c r="B590" t="s">
        <v>1585</v>
      </c>
      <c r="C590" t="s">
        <v>127</v>
      </c>
      <c r="D590" t="s">
        <v>128</v>
      </c>
      <c r="E590" t="s">
        <v>1498</v>
      </c>
      <c r="F590" t="s">
        <v>1510</v>
      </c>
      <c r="G590" t="str">
        <f t="shared" si="9"/>
        <v>new HoloCard("Blend Energy GFPD", Pokedex.NVT, HoloRarity.BWXY_REVERSE_ENERGY_HOLO, Types.Special_Energy, Sets.Dragons_Exalted, 117),</v>
      </c>
    </row>
    <row r="591" spans="1:7" x14ac:dyDescent="0.3">
      <c r="A591">
        <v>118</v>
      </c>
      <c r="B591" t="s">
        <v>1586</v>
      </c>
      <c r="C591" t="s">
        <v>127</v>
      </c>
      <c r="D591" t="s">
        <v>128</v>
      </c>
      <c r="E591" t="s">
        <v>1498</v>
      </c>
      <c r="F591" t="s">
        <v>1510</v>
      </c>
      <c r="G591" t="str">
        <f t="shared" si="9"/>
        <v>new HoloCard("Blend Energy WLFM", Pokedex.NVT, HoloRarity.BWXY_REVERSE_ENERGY_HOLO, Types.Special_Energy, Sets.Dragons_Exalted, 118),</v>
      </c>
    </row>
    <row r="592" spans="1:7" x14ac:dyDescent="0.3">
      <c r="A592">
        <v>1</v>
      </c>
      <c r="B592" t="s">
        <v>205</v>
      </c>
      <c r="C592" t="s">
        <v>205</v>
      </c>
      <c r="D592" t="s">
        <v>22</v>
      </c>
      <c r="E592" t="s">
        <v>1500</v>
      </c>
      <c r="F592" t="s">
        <v>1510</v>
      </c>
      <c r="G592" t="str">
        <f t="shared" si="9"/>
        <v>new HoloCard("Oddish", Pokedex.Oddish, HoloRarity.BWXY_REVERSE_ENERGY_HOLO, Types.Grass, Sets.Boundaries_Crossed, 1),</v>
      </c>
    </row>
    <row r="593" spans="1:7" x14ac:dyDescent="0.3">
      <c r="A593">
        <v>2</v>
      </c>
      <c r="B593" t="s">
        <v>185</v>
      </c>
      <c r="C593" t="s">
        <v>185</v>
      </c>
      <c r="D593" t="s">
        <v>22</v>
      </c>
      <c r="E593" t="s">
        <v>1500</v>
      </c>
      <c r="F593" t="s">
        <v>1510</v>
      </c>
      <c r="G593" t="str">
        <f t="shared" si="9"/>
        <v>new HoloCard("Gloom", Pokedex.Gloom, HoloRarity.BWXY_REVERSE_ENERGY_HOLO, Types.Grass, Sets.Boundaries_Crossed, 2),</v>
      </c>
    </row>
    <row r="594" spans="1:7" x14ac:dyDescent="0.3">
      <c r="A594">
        <v>3</v>
      </c>
      <c r="B594" t="s">
        <v>147</v>
      </c>
      <c r="C594" t="s">
        <v>147</v>
      </c>
      <c r="D594" t="s">
        <v>22</v>
      </c>
      <c r="E594" t="s">
        <v>1500</v>
      </c>
      <c r="F594" t="s">
        <v>1510</v>
      </c>
      <c r="G594" t="str">
        <f t="shared" si="9"/>
        <v>new HoloCard("Vileplume", Pokedex.Vileplume, HoloRarity.BWXY_REVERSE_ENERGY_HOLO, Types.Grass, Sets.Boundaries_Crossed, 3),</v>
      </c>
    </row>
    <row r="595" spans="1:7" x14ac:dyDescent="0.3">
      <c r="A595">
        <v>4</v>
      </c>
      <c r="B595" t="s">
        <v>153</v>
      </c>
      <c r="C595" t="s">
        <v>153</v>
      </c>
      <c r="D595" t="s">
        <v>22</v>
      </c>
      <c r="E595" t="s">
        <v>1500</v>
      </c>
      <c r="F595" t="s">
        <v>1510</v>
      </c>
      <c r="G595" t="str">
        <f t="shared" si="9"/>
        <v>new HoloCard("Bellossom", Pokedex.Bellossom, HoloRarity.BWXY_REVERSE_ENERGY_HOLO, Types.Grass, Sets.Boundaries_Crossed, 4),</v>
      </c>
    </row>
    <row r="596" spans="1:7" x14ac:dyDescent="0.3">
      <c r="A596">
        <v>5</v>
      </c>
      <c r="B596" t="s">
        <v>268</v>
      </c>
      <c r="C596" t="s">
        <v>268</v>
      </c>
      <c r="D596" t="s">
        <v>22</v>
      </c>
      <c r="E596" t="s">
        <v>1500</v>
      </c>
      <c r="F596" t="s">
        <v>1510</v>
      </c>
      <c r="G596" t="str">
        <f t="shared" si="9"/>
        <v>new HoloCard("Tangela", Pokedex.Tangela, HoloRarity.BWXY_REVERSE_ENERGY_HOLO, Types.Grass, Sets.Boundaries_Crossed, 5),</v>
      </c>
    </row>
    <row r="597" spans="1:7" x14ac:dyDescent="0.3">
      <c r="A597">
        <v>6</v>
      </c>
      <c r="B597" t="s">
        <v>920</v>
      </c>
      <c r="C597" t="s">
        <v>920</v>
      </c>
      <c r="D597" t="s">
        <v>22</v>
      </c>
      <c r="E597" t="s">
        <v>1500</v>
      </c>
      <c r="F597" t="s">
        <v>1510</v>
      </c>
      <c r="G597" t="str">
        <f t="shared" si="9"/>
        <v>new HoloCard("Tangrowth", Pokedex.Tangrowth, HoloRarity.BWXY_REVERSE_ENERGY_HOLO, Types.Grass, Sets.Boundaries_Crossed, 6),</v>
      </c>
    </row>
    <row r="598" spans="1:7" x14ac:dyDescent="0.3">
      <c r="A598">
        <v>7</v>
      </c>
      <c r="B598" t="s">
        <v>243</v>
      </c>
      <c r="C598" t="s">
        <v>243</v>
      </c>
      <c r="D598" t="s">
        <v>22</v>
      </c>
      <c r="E598" t="s">
        <v>1500</v>
      </c>
      <c r="F598" t="s">
        <v>1510</v>
      </c>
      <c r="G598" t="str">
        <f t="shared" si="9"/>
        <v>new HoloCard("Scyther", Pokedex.Scyther, HoloRarity.BWXY_REVERSE_ENERGY_HOLO, Types.Grass, Sets.Boundaries_Crossed, 7),</v>
      </c>
    </row>
    <row r="599" spans="1:7" x14ac:dyDescent="0.3">
      <c r="A599">
        <v>8</v>
      </c>
      <c r="B599" t="s">
        <v>320</v>
      </c>
      <c r="C599" t="s">
        <v>320</v>
      </c>
      <c r="D599" t="s">
        <v>22</v>
      </c>
      <c r="E599" t="s">
        <v>1500</v>
      </c>
      <c r="F599" t="s">
        <v>1510</v>
      </c>
      <c r="G599" t="str">
        <f t="shared" si="9"/>
        <v>new HoloCard("Heracross", Pokedex.Heracross, HoloRarity.BWXY_REVERSE_ENERGY_HOLO, Types.Grass, Sets.Boundaries_Crossed, 8),</v>
      </c>
    </row>
    <row r="600" spans="1:7" x14ac:dyDescent="0.3">
      <c r="A600">
        <v>10</v>
      </c>
      <c r="B600" t="s">
        <v>943</v>
      </c>
      <c r="C600" t="s">
        <v>943</v>
      </c>
      <c r="D600" t="s">
        <v>22</v>
      </c>
      <c r="E600" t="s">
        <v>1500</v>
      </c>
      <c r="F600" t="s">
        <v>1510</v>
      </c>
      <c r="G600" t="str">
        <f t="shared" si="9"/>
        <v>new HoloCard("Shaymin", Pokedex.Shaymin, HoloRarity.BWXY_REVERSE_ENERGY_HOLO, Types.Grass, Sets.Boundaries_Crossed, 10),</v>
      </c>
    </row>
    <row r="601" spans="1:7" x14ac:dyDescent="0.3">
      <c r="A601">
        <v>11</v>
      </c>
      <c r="B601" t="s">
        <v>1269</v>
      </c>
      <c r="C601" t="s">
        <v>1269</v>
      </c>
      <c r="D601" t="s">
        <v>22</v>
      </c>
      <c r="E601" t="s">
        <v>1500</v>
      </c>
      <c r="F601" t="s">
        <v>1510</v>
      </c>
      <c r="G601" t="str">
        <f t="shared" si="9"/>
        <v>new HoloCard("Snivy", Pokedex.Snivy, HoloRarity.BWXY_REVERSE_ENERGY_HOLO, Types.Grass, Sets.Boundaries_Crossed, 11),</v>
      </c>
    </row>
    <row r="602" spans="1:7" x14ac:dyDescent="0.3">
      <c r="A602">
        <v>12</v>
      </c>
      <c r="B602" t="s">
        <v>1270</v>
      </c>
      <c r="C602" t="s">
        <v>1270</v>
      </c>
      <c r="D602" t="s">
        <v>22</v>
      </c>
      <c r="E602" t="s">
        <v>1500</v>
      </c>
      <c r="F602" t="s">
        <v>1510</v>
      </c>
      <c r="G602" t="str">
        <f t="shared" si="9"/>
        <v>new HoloCard("Servine", Pokedex.Servine, HoloRarity.BWXY_REVERSE_ENERGY_HOLO, Types.Grass, Sets.Boundaries_Crossed, 12),</v>
      </c>
    </row>
    <row r="603" spans="1:7" x14ac:dyDescent="0.3">
      <c r="A603">
        <v>13</v>
      </c>
      <c r="B603" t="s">
        <v>1271</v>
      </c>
      <c r="C603" t="s">
        <v>1271</v>
      </c>
      <c r="D603" t="s">
        <v>22</v>
      </c>
      <c r="E603" t="s">
        <v>1500</v>
      </c>
      <c r="F603" t="s">
        <v>1510</v>
      </c>
      <c r="G603" t="str">
        <f t="shared" si="9"/>
        <v>new HoloCard("Serperior", Pokedex.Serperior, HoloRarity.BWXY_REVERSE_ENERGY_HOLO, Types.Grass, Sets.Boundaries_Crossed, 13),</v>
      </c>
    </row>
    <row r="604" spans="1:7" x14ac:dyDescent="0.3">
      <c r="A604">
        <v>14</v>
      </c>
      <c r="B604" t="s">
        <v>1348</v>
      </c>
      <c r="C604" t="s">
        <v>1348</v>
      </c>
      <c r="D604" t="s">
        <v>22</v>
      </c>
      <c r="E604" t="s">
        <v>1500</v>
      </c>
      <c r="F604" t="s">
        <v>1510</v>
      </c>
      <c r="G604" t="str">
        <f t="shared" si="9"/>
        <v>new HoloCard("Cottonee", Pokedex.Cottonee, HoloRarity.BWXY_REVERSE_ENERGY_HOLO, Types.Grass, Sets.Boundaries_Crossed, 14),</v>
      </c>
    </row>
    <row r="605" spans="1:7" x14ac:dyDescent="0.3">
      <c r="A605">
        <v>15</v>
      </c>
      <c r="B605" t="s">
        <v>1349</v>
      </c>
      <c r="C605" t="s">
        <v>1349</v>
      </c>
      <c r="D605" t="s">
        <v>22</v>
      </c>
      <c r="E605" t="s">
        <v>1500</v>
      </c>
      <c r="F605" t="s">
        <v>1510</v>
      </c>
      <c r="G605" t="str">
        <f t="shared" si="9"/>
        <v>new HoloCard("Whimsicott", Pokedex.Whimsicott, HoloRarity.BWXY_REVERSE_ENERGY_HOLO, Types.Grass, Sets.Boundaries_Crossed, 15),</v>
      </c>
    </row>
    <row r="606" spans="1:7" x14ac:dyDescent="0.3">
      <c r="A606">
        <v>16</v>
      </c>
      <c r="B606" t="s">
        <v>1274</v>
      </c>
      <c r="C606" t="s">
        <v>1274</v>
      </c>
      <c r="D606" t="s">
        <v>22</v>
      </c>
      <c r="E606" t="s">
        <v>1500</v>
      </c>
      <c r="F606" t="s">
        <v>1510</v>
      </c>
      <c r="G606" t="str">
        <f t="shared" si="9"/>
        <v>new HoloCard("Petilil", Pokedex.Petilil, HoloRarity.BWXY_REVERSE_ENERGY_HOLO, Types.Grass, Sets.Boundaries_Crossed, 16),</v>
      </c>
    </row>
    <row r="607" spans="1:7" x14ac:dyDescent="0.3">
      <c r="A607">
        <v>17</v>
      </c>
      <c r="B607" t="s">
        <v>1275</v>
      </c>
      <c r="C607" t="s">
        <v>1275</v>
      </c>
      <c r="D607" t="s">
        <v>22</v>
      </c>
      <c r="E607" t="s">
        <v>1500</v>
      </c>
      <c r="F607" t="s">
        <v>1510</v>
      </c>
      <c r="G607" t="str">
        <f t="shared" si="9"/>
        <v>new HoloCard("Lilligant", Pokedex.Lilligant, HoloRarity.BWXY_REVERSE_ENERGY_HOLO, Types.Grass, Sets.Boundaries_Crossed, 17),</v>
      </c>
    </row>
    <row r="608" spans="1:7" x14ac:dyDescent="0.3">
      <c r="A608">
        <v>18</v>
      </c>
      <c r="B608" t="s">
        <v>76</v>
      </c>
      <c r="C608" t="s">
        <v>76</v>
      </c>
      <c r="D608" t="s">
        <v>5</v>
      </c>
      <c r="E608" t="s">
        <v>1500</v>
      </c>
      <c r="F608" t="s">
        <v>1510</v>
      </c>
      <c r="G608" t="str">
        <f t="shared" si="9"/>
        <v>new HoloCard("Charmander", Pokedex.Charmander, HoloRarity.BWXY_REVERSE_ENERGY_HOLO, Types.Fire, Sets.Boundaries_Crossed, 18),</v>
      </c>
    </row>
    <row r="609" spans="1:7" x14ac:dyDescent="0.3">
      <c r="A609">
        <v>19</v>
      </c>
      <c r="B609" t="s">
        <v>43</v>
      </c>
      <c r="C609" t="s">
        <v>43</v>
      </c>
      <c r="D609" t="s">
        <v>5</v>
      </c>
      <c r="E609" t="s">
        <v>1500</v>
      </c>
      <c r="F609" t="s">
        <v>1510</v>
      </c>
      <c r="G609" t="str">
        <f t="shared" si="9"/>
        <v>new HoloCard("Charmeleon", Pokedex.Charmeleon, HoloRarity.BWXY_REVERSE_ENERGY_HOLO, Types.Fire, Sets.Boundaries_Crossed, 19),</v>
      </c>
    </row>
    <row r="610" spans="1:7" x14ac:dyDescent="0.3">
      <c r="A610">
        <v>20</v>
      </c>
      <c r="B610" t="s">
        <v>4</v>
      </c>
      <c r="C610" t="s">
        <v>4</v>
      </c>
      <c r="D610" t="s">
        <v>5</v>
      </c>
      <c r="E610" t="s">
        <v>1500</v>
      </c>
      <c r="F610" t="s">
        <v>1510</v>
      </c>
      <c r="G610" t="str">
        <f t="shared" si="9"/>
        <v>new HoloCard("Charizard", Pokedex.Charizard, HoloRarity.BWXY_REVERSE_ENERGY_HOLO, Types.Fire, Sets.Boundaries_Crossed, 20),</v>
      </c>
    </row>
    <row r="611" spans="1:7" x14ac:dyDescent="0.3">
      <c r="A611">
        <v>21</v>
      </c>
      <c r="B611" t="s">
        <v>547</v>
      </c>
      <c r="C611" t="s">
        <v>547</v>
      </c>
      <c r="D611" t="s">
        <v>5</v>
      </c>
      <c r="E611" t="s">
        <v>1500</v>
      </c>
      <c r="F611" t="s">
        <v>1510</v>
      </c>
      <c r="G611" t="str">
        <f t="shared" si="9"/>
        <v>new HoloCard("Numel", Pokedex.Numel, HoloRarity.BWXY_REVERSE_ENERGY_HOLO, Types.Fire, Sets.Boundaries_Crossed, 21),</v>
      </c>
    </row>
    <row r="612" spans="1:7" x14ac:dyDescent="0.3">
      <c r="A612">
        <v>22</v>
      </c>
      <c r="B612" t="s">
        <v>374</v>
      </c>
      <c r="C612" t="s">
        <v>374</v>
      </c>
      <c r="D612" t="s">
        <v>5</v>
      </c>
      <c r="E612" t="s">
        <v>1500</v>
      </c>
      <c r="F612" t="s">
        <v>1510</v>
      </c>
      <c r="G612" t="str">
        <f t="shared" si="9"/>
        <v>new HoloCard("Camerupt", Pokedex.Camerupt, HoloRarity.BWXY_REVERSE_ENERGY_HOLO, Types.Fire, Sets.Boundaries_Crossed, 22),</v>
      </c>
    </row>
    <row r="613" spans="1:7" x14ac:dyDescent="0.3">
      <c r="A613">
        <v>23</v>
      </c>
      <c r="B613" t="s">
        <v>1384</v>
      </c>
      <c r="C613" t="s">
        <v>1384</v>
      </c>
      <c r="D613" t="s">
        <v>5</v>
      </c>
      <c r="E613" t="s">
        <v>1500</v>
      </c>
      <c r="F613" t="s">
        <v>1510</v>
      </c>
      <c r="G613" t="str">
        <f t="shared" si="9"/>
        <v>new HoloCard("Victini", Pokedex.Victini, HoloRarity.BWXY_REVERSE_ENERGY_HOLO, Types.Fire, Sets.Boundaries_Crossed, 23),</v>
      </c>
    </row>
    <row r="614" spans="1:7" x14ac:dyDescent="0.3">
      <c r="A614">
        <v>24</v>
      </c>
      <c r="B614" t="s">
        <v>1279</v>
      </c>
      <c r="C614" t="s">
        <v>1279</v>
      </c>
      <c r="D614" t="s">
        <v>5</v>
      </c>
      <c r="E614" t="s">
        <v>1500</v>
      </c>
      <c r="F614" t="s">
        <v>1510</v>
      </c>
      <c r="G614" t="str">
        <f t="shared" si="9"/>
        <v>new HoloCard("Tepig", Pokedex.Tepig, HoloRarity.BWXY_REVERSE_ENERGY_HOLO, Types.Fire, Sets.Boundaries_Crossed, 24),</v>
      </c>
    </row>
    <row r="615" spans="1:7" x14ac:dyDescent="0.3">
      <c r="A615">
        <v>25</v>
      </c>
      <c r="B615" t="s">
        <v>1280</v>
      </c>
      <c r="C615" t="s">
        <v>1280</v>
      </c>
      <c r="D615" t="s">
        <v>5</v>
      </c>
      <c r="E615" t="s">
        <v>1500</v>
      </c>
      <c r="F615" t="s">
        <v>1510</v>
      </c>
      <c r="G615" t="str">
        <f t="shared" si="9"/>
        <v>new HoloCard("Pignite", Pokedex.Pignite, HoloRarity.BWXY_REVERSE_ENERGY_HOLO, Types.Fire, Sets.Boundaries_Crossed, 25),</v>
      </c>
    </row>
    <row r="616" spans="1:7" x14ac:dyDescent="0.3">
      <c r="A616">
        <v>26</v>
      </c>
      <c r="B616" t="s">
        <v>1281</v>
      </c>
      <c r="C616" t="s">
        <v>1281</v>
      </c>
      <c r="D616" t="s">
        <v>5</v>
      </c>
      <c r="E616" t="s">
        <v>1500</v>
      </c>
      <c r="F616" t="s">
        <v>1510</v>
      </c>
      <c r="G616" t="str">
        <f t="shared" si="9"/>
        <v>new HoloCard("Emboar", Pokedex.Emboar, HoloRarity.BWXY_REVERSE_ENERGY_HOLO, Types.Fire, Sets.Boundaries_Crossed, 26),</v>
      </c>
    </row>
    <row r="617" spans="1:7" x14ac:dyDescent="0.3">
      <c r="A617">
        <v>27</v>
      </c>
      <c r="B617" t="s">
        <v>1284</v>
      </c>
      <c r="C617" t="s">
        <v>1284</v>
      </c>
      <c r="D617" t="s">
        <v>5</v>
      </c>
      <c r="E617" t="s">
        <v>1500</v>
      </c>
      <c r="F617" t="s">
        <v>1510</v>
      </c>
      <c r="G617" t="str">
        <f t="shared" si="9"/>
        <v>new HoloCard("Darumaka", Pokedex.Darumaka, HoloRarity.BWXY_REVERSE_ENERGY_HOLO, Types.Fire, Sets.Boundaries_Crossed, 27),</v>
      </c>
    </row>
    <row r="618" spans="1:7" x14ac:dyDescent="0.3">
      <c r="A618">
        <v>28</v>
      </c>
      <c r="B618" t="s">
        <v>1285</v>
      </c>
      <c r="C618" t="s">
        <v>1285</v>
      </c>
      <c r="D618" t="s">
        <v>5</v>
      </c>
      <c r="E618" t="s">
        <v>1500</v>
      </c>
      <c r="F618" t="s">
        <v>1510</v>
      </c>
      <c r="G618" t="str">
        <f t="shared" si="9"/>
        <v>new HoloCard("Darmanitan", Pokedex.Darmanitan, HoloRarity.BWXY_REVERSE_ENERGY_HOLO, Types.Fire, Sets.Boundaries_Crossed, 28),</v>
      </c>
    </row>
    <row r="619" spans="1:7" x14ac:dyDescent="0.3">
      <c r="A619">
        <v>29</v>
      </c>
      <c r="B619" t="s">
        <v>101</v>
      </c>
      <c r="C619" t="s">
        <v>101</v>
      </c>
      <c r="D619" t="s">
        <v>3</v>
      </c>
      <c r="E619" t="s">
        <v>1500</v>
      </c>
      <c r="F619" t="s">
        <v>1510</v>
      </c>
      <c r="G619" t="str">
        <f t="shared" si="9"/>
        <v>new HoloCard("Squirtle", Pokedex.Squirtle, HoloRarity.BWXY_REVERSE_ENERGY_HOLO, Types.Water, Sets.Boundaries_Crossed, 29),</v>
      </c>
    </row>
    <row r="620" spans="1:7" x14ac:dyDescent="0.3">
      <c r="A620">
        <v>30</v>
      </c>
      <c r="B620" t="s">
        <v>124</v>
      </c>
      <c r="C620" t="s">
        <v>124</v>
      </c>
      <c r="D620" t="s">
        <v>3</v>
      </c>
      <c r="E620" t="s">
        <v>1500</v>
      </c>
      <c r="F620" t="s">
        <v>1510</v>
      </c>
      <c r="G620" t="str">
        <f t="shared" si="9"/>
        <v>new HoloCard("Wartortle", Pokedex.Wartortle, HoloRarity.BWXY_REVERSE_ENERGY_HOLO, Types.Water, Sets.Boundaries_Crossed, 30),</v>
      </c>
    </row>
    <row r="621" spans="1:7" x14ac:dyDescent="0.3">
      <c r="A621">
        <v>31</v>
      </c>
      <c r="B621" t="s">
        <v>117</v>
      </c>
      <c r="C621" t="s">
        <v>117</v>
      </c>
      <c r="D621" t="s">
        <v>3</v>
      </c>
      <c r="E621" t="s">
        <v>1500</v>
      </c>
      <c r="F621" t="s">
        <v>1510</v>
      </c>
      <c r="G621" t="str">
        <f t="shared" si="9"/>
        <v>new HoloCard("Blastoise", Pokedex.Blastoise, HoloRarity.BWXY_REVERSE_ENERGY_HOLO, Types.Water, Sets.Boundaries_Crossed, 31),</v>
      </c>
    </row>
    <row r="622" spans="1:7" x14ac:dyDescent="0.3">
      <c r="A622">
        <v>32</v>
      </c>
      <c r="B622" t="s">
        <v>94</v>
      </c>
      <c r="C622" t="s">
        <v>94</v>
      </c>
      <c r="D622" t="s">
        <v>3</v>
      </c>
      <c r="E622" t="s">
        <v>1500</v>
      </c>
      <c r="F622" t="s">
        <v>1510</v>
      </c>
      <c r="G622" t="str">
        <f t="shared" si="9"/>
        <v>new HoloCard("Psyduck", Pokedex.Psyduck, HoloRarity.BWXY_REVERSE_ENERGY_HOLO, Types.Water, Sets.Boundaries_Crossed, 32),</v>
      </c>
    </row>
    <row r="623" spans="1:7" x14ac:dyDescent="0.3">
      <c r="A623">
        <v>33</v>
      </c>
      <c r="B623" t="s">
        <v>94</v>
      </c>
      <c r="C623" t="s">
        <v>94</v>
      </c>
      <c r="D623" t="s">
        <v>3</v>
      </c>
      <c r="E623" t="s">
        <v>1500</v>
      </c>
      <c r="F623" t="s">
        <v>1510</v>
      </c>
      <c r="G623" t="str">
        <f t="shared" si="9"/>
        <v>new HoloCard("Psyduck", Pokedex.Psyduck, HoloRarity.BWXY_REVERSE_ENERGY_HOLO, Types.Water, Sets.Boundaries_Crossed, 33),</v>
      </c>
    </row>
    <row r="624" spans="1:7" x14ac:dyDescent="0.3">
      <c r="A624">
        <v>34</v>
      </c>
      <c r="B624" t="s">
        <v>49</v>
      </c>
      <c r="C624" t="s">
        <v>49</v>
      </c>
      <c r="D624" t="s">
        <v>3</v>
      </c>
      <c r="E624" t="s">
        <v>1500</v>
      </c>
      <c r="F624" t="s">
        <v>1510</v>
      </c>
      <c r="G624" t="str">
        <f t="shared" si="9"/>
        <v>new HoloCard("Golduck", Pokedex.Golduck, HoloRarity.BWXY_REVERSE_ENERGY_HOLO, Types.Water, Sets.Boundaries_Crossed, 34),</v>
      </c>
    </row>
    <row r="625" spans="1:7" x14ac:dyDescent="0.3">
      <c r="A625">
        <v>35</v>
      </c>
      <c r="B625" t="s">
        <v>49</v>
      </c>
      <c r="C625" t="s">
        <v>49</v>
      </c>
      <c r="D625" t="s">
        <v>3</v>
      </c>
      <c r="E625" t="s">
        <v>1500</v>
      </c>
      <c r="F625" t="s">
        <v>1510</v>
      </c>
      <c r="G625" t="str">
        <f t="shared" si="9"/>
        <v>new HoloCard("Golduck", Pokedex.Golduck, HoloRarity.BWXY_REVERSE_ENERGY_HOLO, Types.Water, Sets.Boundaries_Crossed, 35),</v>
      </c>
    </row>
    <row r="626" spans="1:7" x14ac:dyDescent="0.3">
      <c r="A626">
        <v>36</v>
      </c>
      <c r="B626" t="s">
        <v>204</v>
      </c>
      <c r="C626" t="s">
        <v>204</v>
      </c>
      <c r="D626" t="s">
        <v>3</v>
      </c>
      <c r="E626" t="s">
        <v>1500</v>
      </c>
      <c r="F626" t="s">
        <v>1510</v>
      </c>
      <c r="G626" t="str">
        <f t="shared" si="9"/>
        <v>new HoloCard("Marill", Pokedex.Marill, HoloRarity.BWXY_REVERSE_ENERGY_HOLO, Types.Water, Sets.Boundaries_Crossed, 36),</v>
      </c>
    </row>
    <row r="627" spans="1:7" x14ac:dyDescent="0.3">
      <c r="A627">
        <v>37</v>
      </c>
      <c r="B627" t="s">
        <v>152</v>
      </c>
      <c r="C627" t="s">
        <v>152</v>
      </c>
      <c r="D627" t="s">
        <v>3</v>
      </c>
      <c r="E627" t="s">
        <v>1500</v>
      </c>
      <c r="F627" t="s">
        <v>1510</v>
      </c>
      <c r="G627" t="str">
        <f t="shared" si="9"/>
        <v>new HoloCard("Azumarill", Pokedex.Azumarill, HoloRarity.BWXY_REVERSE_ENERGY_HOLO, Types.Water, Sets.Boundaries_Crossed, 37),</v>
      </c>
    </row>
    <row r="628" spans="1:7" x14ac:dyDescent="0.3">
      <c r="A628">
        <v>38</v>
      </c>
      <c r="B628" t="s">
        <v>312</v>
      </c>
      <c r="C628" t="s">
        <v>312</v>
      </c>
      <c r="D628" t="s">
        <v>3</v>
      </c>
      <c r="E628" t="s">
        <v>1500</v>
      </c>
      <c r="F628" t="s">
        <v>1510</v>
      </c>
      <c r="G628" t="str">
        <f t="shared" si="9"/>
        <v>new HoloCard("Delibird", Pokedex.Delibird, HoloRarity.BWXY_REVERSE_ENERGY_HOLO, Types.Water, Sets.Boundaries_Crossed, 38),</v>
      </c>
    </row>
    <row r="629" spans="1:7" x14ac:dyDescent="0.3">
      <c r="A629">
        <v>39</v>
      </c>
      <c r="B629" t="s">
        <v>1287</v>
      </c>
      <c r="C629" t="s">
        <v>1287</v>
      </c>
      <c r="D629" t="s">
        <v>3</v>
      </c>
      <c r="E629" t="s">
        <v>1500</v>
      </c>
      <c r="F629" t="s">
        <v>1510</v>
      </c>
      <c r="G629" t="str">
        <f t="shared" si="9"/>
        <v>new HoloCard("Oshawott", Pokedex.Oshawott, HoloRarity.BWXY_REVERSE_ENERGY_HOLO, Types.Water, Sets.Boundaries_Crossed, 39),</v>
      </c>
    </row>
    <row r="630" spans="1:7" x14ac:dyDescent="0.3">
      <c r="A630">
        <v>40</v>
      </c>
      <c r="B630" t="s">
        <v>1288</v>
      </c>
      <c r="C630" t="s">
        <v>1288</v>
      </c>
      <c r="D630" t="s">
        <v>3</v>
      </c>
      <c r="E630" t="s">
        <v>1500</v>
      </c>
      <c r="F630" t="s">
        <v>1510</v>
      </c>
      <c r="G630" t="str">
        <f t="shared" si="9"/>
        <v>new HoloCard("Dewott", Pokedex.Dewott, HoloRarity.BWXY_REVERSE_ENERGY_HOLO, Types.Water, Sets.Boundaries_Crossed, 40),</v>
      </c>
    </row>
    <row r="631" spans="1:7" x14ac:dyDescent="0.3">
      <c r="A631">
        <v>41</v>
      </c>
      <c r="B631" t="s">
        <v>1289</v>
      </c>
      <c r="C631" t="s">
        <v>1289</v>
      </c>
      <c r="D631" t="s">
        <v>3</v>
      </c>
      <c r="E631" t="s">
        <v>1500</v>
      </c>
      <c r="F631" t="s">
        <v>1510</v>
      </c>
      <c r="G631" t="str">
        <f t="shared" si="9"/>
        <v>new HoloCard("Samurott", Pokedex.Samurott, HoloRarity.BWXY_REVERSE_ENERGY_HOLO, Types.Water, Sets.Boundaries_Crossed, 41),</v>
      </c>
    </row>
    <row r="632" spans="1:7" x14ac:dyDescent="0.3">
      <c r="A632">
        <v>42</v>
      </c>
      <c r="B632" t="s">
        <v>1293</v>
      </c>
      <c r="C632" t="s">
        <v>1293</v>
      </c>
      <c r="D632" t="s">
        <v>3</v>
      </c>
      <c r="E632" t="s">
        <v>1500</v>
      </c>
      <c r="F632" t="s">
        <v>1510</v>
      </c>
      <c r="G632" t="str">
        <f t="shared" si="9"/>
        <v>new HoloCard("Ducklett", Pokedex.Ducklett, HoloRarity.BWXY_REVERSE_ENERGY_HOLO, Types.Water, Sets.Boundaries_Crossed, 42),</v>
      </c>
    </row>
    <row r="633" spans="1:7" x14ac:dyDescent="0.3">
      <c r="A633">
        <v>43</v>
      </c>
      <c r="B633" t="s">
        <v>1294</v>
      </c>
      <c r="C633" t="s">
        <v>1294</v>
      </c>
      <c r="D633" t="s">
        <v>3</v>
      </c>
      <c r="E633" t="s">
        <v>1500</v>
      </c>
      <c r="F633" t="s">
        <v>1510</v>
      </c>
      <c r="G633" t="str">
        <f t="shared" si="9"/>
        <v>new HoloCard("Swanna", Pokedex.Swanna, HoloRarity.BWXY_REVERSE_ENERGY_HOLO, Types.Water, Sets.Boundaries_Crossed, 43),</v>
      </c>
    </row>
    <row r="634" spans="1:7" x14ac:dyDescent="0.3">
      <c r="A634">
        <v>44</v>
      </c>
      <c r="B634" t="s">
        <v>1396</v>
      </c>
      <c r="C634" t="s">
        <v>1396</v>
      </c>
      <c r="D634" t="s">
        <v>3</v>
      </c>
      <c r="E634" t="s">
        <v>1500</v>
      </c>
      <c r="F634" t="s">
        <v>1510</v>
      </c>
      <c r="G634" t="str">
        <f t="shared" si="9"/>
        <v>new HoloCard("Frillish", Pokedex.Frillish, HoloRarity.BWXY_REVERSE_ENERGY_HOLO, Types.Water, Sets.Boundaries_Crossed, 44),</v>
      </c>
    </row>
    <row r="635" spans="1:7" x14ac:dyDescent="0.3">
      <c r="A635">
        <v>45</v>
      </c>
      <c r="B635" t="s">
        <v>1397</v>
      </c>
      <c r="C635" t="s">
        <v>1397</v>
      </c>
      <c r="D635" t="s">
        <v>3</v>
      </c>
      <c r="E635" t="s">
        <v>1500</v>
      </c>
      <c r="F635" t="s">
        <v>1510</v>
      </c>
      <c r="G635" t="str">
        <f t="shared" si="9"/>
        <v>new HoloCard("Jellicent", Pokedex.Jellicent, HoloRarity.BWXY_REVERSE_ENERGY_HOLO, Types.Water, Sets.Boundaries_Crossed, 45),</v>
      </c>
    </row>
    <row r="636" spans="1:7" x14ac:dyDescent="0.3">
      <c r="A636">
        <v>46</v>
      </c>
      <c r="B636" t="s">
        <v>1398</v>
      </c>
      <c r="C636" t="s">
        <v>1398</v>
      </c>
      <c r="D636" t="s">
        <v>3</v>
      </c>
      <c r="E636" t="s">
        <v>1500</v>
      </c>
      <c r="F636" t="s">
        <v>1510</v>
      </c>
      <c r="G636" t="str">
        <f t="shared" si="9"/>
        <v>new HoloCard("Cryogonal", Pokedex.Cryogonal, HoloRarity.BWXY_REVERSE_ENERGY_HOLO, Types.Water, Sets.Boundaries_Crossed, 46),</v>
      </c>
    </row>
    <row r="637" spans="1:7" x14ac:dyDescent="0.3">
      <c r="A637">
        <v>47</v>
      </c>
      <c r="B637" t="s">
        <v>1460</v>
      </c>
      <c r="C637" t="s">
        <v>1460</v>
      </c>
      <c r="D637" t="s">
        <v>3</v>
      </c>
      <c r="E637" t="s">
        <v>1500</v>
      </c>
      <c r="F637" t="s">
        <v>1510</v>
      </c>
      <c r="G637" t="str">
        <f t="shared" si="9"/>
        <v>new HoloCard("Keldeo", Pokedex.Keldeo, HoloRarity.BWXY_REVERSE_ENERGY_HOLO, Types.Water, Sets.Boundaries_Crossed, 47),</v>
      </c>
    </row>
    <row r="638" spans="1:7" x14ac:dyDescent="0.3">
      <c r="A638">
        <v>48</v>
      </c>
      <c r="B638" t="s">
        <v>1460</v>
      </c>
      <c r="C638" t="s">
        <v>1460</v>
      </c>
      <c r="D638" t="s">
        <v>3</v>
      </c>
      <c r="E638" t="s">
        <v>1500</v>
      </c>
      <c r="F638" t="s">
        <v>1510</v>
      </c>
      <c r="G638" t="str">
        <f t="shared" si="9"/>
        <v>new HoloCard("Keldeo", Pokedex.Keldeo, HoloRarity.BWXY_REVERSE_ENERGY_HOLO, Types.Water, Sets.Boundaries_Crossed, 48),</v>
      </c>
    </row>
    <row r="639" spans="1:7" x14ac:dyDescent="0.3">
      <c r="A639">
        <v>50</v>
      </c>
      <c r="B639" t="s">
        <v>92</v>
      </c>
      <c r="C639" t="s">
        <v>92</v>
      </c>
      <c r="D639" t="s">
        <v>11</v>
      </c>
      <c r="E639" t="s">
        <v>1500</v>
      </c>
      <c r="F639" t="s">
        <v>1510</v>
      </c>
      <c r="G639" t="str">
        <f t="shared" si="9"/>
        <v>new HoloCard("Pikachu", Pokedex.Pikachu, HoloRarity.BWXY_REVERSE_ENERGY_HOLO, Types.Lightning, Sets.Boundaries_Crossed, 50),</v>
      </c>
    </row>
    <row r="640" spans="1:7" x14ac:dyDescent="0.3">
      <c r="A640">
        <v>51</v>
      </c>
      <c r="B640" t="s">
        <v>103</v>
      </c>
      <c r="C640" t="s">
        <v>103</v>
      </c>
      <c r="D640" t="s">
        <v>11</v>
      </c>
      <c r="E640" t="s">
        <v>1500</v>
      </c>
      <c r="F640" t="s">
        <v>1510</v>
      </c>
      <c r="G640" t="str">
        <f t="shared" si="9"/>
        <v>new HoloCard("Voltorb", Pokedex.Voltorb, HoloRarity.BWXY_REVERSE_ENERGY_HOLO, Types.Lightning, Sets.Boundaries_Crossed, 51),</v>
      </c>
    </row>
    <row r="641" spans="1:7" x14ac:dyDescent="0.3">
      <c r="A641">
        <v>52</v>
      </c>
      <c r="B641" t="s">
        <v>28</v>
      </c>
      <c r="C641" t="s">
        <v>28</v>
      </c>
      <c r="D641" t="s">
        <v>11</v>
      </c>
      <c r="E641" t="s">
        <v>1500</v>
      </c>
      <c r="F641" t="s">
        <v>1510</v>
      </c>
      <c r="G641" t="str">
        <f t="shared" ref="G641:G704" si="10">"new HoloCard(""" &amp; B641 &amp; """, Pokedex." &amp; C641 &amp; ", HoloRarity." &amp; F641 &amp; ", Types." &amp; D641 &amp; ", Sets." &amp; E641 &amp; ", " &amp; A641 &amp; "),"</f>
        <v>new HoloCard("Electrode", Pokedex.Electrode, HoloRarity.BWXY_REVERSE_ENERGY_HOLO, Types.Lightning, Sets.Boundaries_Crossed, 52),</v>
      </c>
    </row>
    <row r="642" spans="1:7" x14ac:dyDescent="0.3">
      <c r="A642">
        <v>53</v>
      </c>
      <c r="B642" t="s">
        <v>183</v>
      </c>
      <c r="C642" t="s">
        <v>183</v>
      </c>
      <c r="D642" t="s">
        <v>11</v>
      </c>
      <c r="E642" t="s">
        <v>1500</v>
      </c>
      <c r="F642" t="s">
        <v>1510</v>
      </c>
      <c r="G642" t="str">
        <f t="shared" si="10"/>
        <v>new HoloCard("Electabuzz", Pokedex.Electabuzz, HoloRarity.BWXY_REVERSE_ENERGY_HOLO, Types.Lightning, Sets.Boundaries_Crossed, 53),</v>
      </c>
    </row>
    <row r="643" spans="1:7" x14ac:dyDescent="0.3">
      <c r="A643">
        <v>54</v>
      </c>
      <c r="B643" t="s">
        <v>883</v>
      </c>
      <c r="C643" t="s">
        <v>883</v>
      </c>
      <c r="D643" t="s">
        <v>11</v>
      </c>
      <c r="E643" t="s">
        <v>1500</v>
      </c>
      <c r="F643" t="s">
        <v>1510</v>
      </c>
      <c r="G643" t="str">
        <f t="shared" si="10"/>
        <v>new HoloCard("Electivire", Pokedex.Electivire, HoloRarity.BWXY_REVERSE_ENERGY_HOLO, Types.Lightning, Sets.Boundaries_Crossed, 54),</v>
      </c>
    </row>
    <row r="644" spans="1:7" x14ac:dyDescent="0.3">
      <c r="A644">
        <v>55</v>
      </c>
      <c r="B644" t="s">
        <v>252</v>
      </c>
      <c r="C644" t="s">
        <v>252</v>
      </c>
      <c r="D644" t="s">
        <v>11</v>
      </c>
      <c r="E644" t="s">
        <v>1500</v>
      </c>
      <c r="F644" t="s">
        <v>1510</v>
      </c>
      <c r="G644" t="str">
        <f t="shared" si="10"/>
        <v>new HoloCard("Chinchou", Pokedex.Chinchou, HoloRarity.BWXY_REVERSE_ENERGY_HOLO, Types.Lightning, Sets.Boundaries_Crossed, 55),</v>
      </c>
    </row>
    <row r="645" spans="1:7" x14ac:dyDescent="0.3">
      <c r="A645">
        <v>56</v>
      </c>
      <c r="B645" t="s">
        <v>1296</v>
      </c>
      <c r="C645" t="s">
        <v>1296</v>
      </c>
      <c r="D645" t="s">
        <v>11</v>
      </c>
      <c r="E645" t="s">
        <v>1500</v>
      </c>
      <c r="F645" t="s">
        <v>1510</v>
      </c>
      <c r="G645" t="str">
        <f t="shared" si="10"/>
        <v>new HoloCard("Blitzle", Pokedex.Blitzle, HoloRarity.BWXY_REVERSE_ENERGY_HOLO, Types.Lightning, Sets.Boundaries_Crossed, 56),</v>
      </c>
    </row>
    <row r="646" spans="1:7" x14ac:dyDescent="0.3">
      <c r="A646">
        <v>57</v>
      </c>
      <c r="B646" t="s">
        <v>1297</v>
      </c>
      <c r="C646" t="s">
        <v>1297</v>
      </c>
      <c r="D646" t="s">
        <v>11</v>
      </c>
      <c r="E646" t="s">
        <v>1500</v>
      </c>
      <c r="F646" t="s">
        <v>1510</v>
      </c>
      <c r="G646" t="str">
        <f t="shared" si="10"/>
        <v>new HoloCard("Zebstrika", Pokedex.Zebstrika, HoloRarity.BWXY_REVERSE_ENERGY_HOLO, Types.Lightning, Sets.Boundaries_Crossed, 57),</v>
      </c>
    </row>
    <row r="647" spans="1:7" x14ac:dyDescent="0.3">
      <c r="A647">
        <v>58</v>
      </c>
      <c r="B647" t="s">
        <v>309</v>
      </c>
      <c r="C647" t="s">
        <v>309</v>
      </c>
      <c r="D647" t="s">
        <v>1</v>
      </c>
      <c r="E647" t="s">
        <v>1500</v>
      </c>
      <c r="F647" t="s">
        <v>1510</v>
      </c>
      <c r="G647" t="str">
        <f t="shared" si="10"/>
        <v>new HoloCard("Wobbuffet", Pokedex.Wobbuffet, HoloRarity.BWXY_REVERSE_ENERGY_HOLO, Types.Psychic, Sets.Boundaries_Crossed, 58),</v>
      </c>
    </row>
    <row r="648" spans="1:7" x14ac:dyDescent="0.3">
      <c r="A648">
        <v>59</v>
      </c>
      <c r="B648" t="s">
        <v>607</v>
      </c>
      <c r="C648" t="s">
        <v>607</v>
      </c>
      <c r="D648" t="s">
        <v>1</v>
      </c>
      <c r="E648" t="s">
        <v>1500</v>
      </c>
      <c r="F648" t="s">
        <v>1510</v>
      </c>
      <c r="G648" t="str">
        <f t="shared" si="10"/>
        <v>new HoloCard("Spoink", Pokedex.Spoink, HoloRarity.BWXY_REVERSE_ENERGY_HOLO, Types.Psychic, Sets.Boundaries_Crossed, 59),</v>
      </c>
    </row>
    <row r="649" spans="1:7" x14ac:dyDescent="0.3">
      <c r="A649">
        <v>60</v>
      </c>
      <c r="B649" t="s">
        <v>406</v>
      </c>
      <c r="C649" t="s">
        <v>406</v>
      </c>
      <c r="D649" t="s">
        <v>1</v>
      </c>
      <c r="E649" t="s">
        <v>1500</v>
      </c>
      <c r="F649" t="s">
        <v>1510</v>
      </c>
      <c r="G649" t="str">
        <f t="shared" si="10"/>
        <v>new HoloCard("Grumpig", Pokedex.Grumpig, HoloRarity.BWXY_REVERSE_ENERGY_HOLO, Types.Psychic, Sets.Boundaries_Crossed, 60),</v>
      </c>
    </row>
    <row r="650" spans="1:7" x14ac:dyDescent="0.3">
      <c r="A650">
        <v>61</v>
      </c>
      <c r="B650" t="s">
        <v>587</v>
      </c>
      <c r="C650" t="s">
        <v>587</v>
      </c>
      <c r="D650" t="s">
        <v>1</v>
      </c>
      <c r="E650" t="s">
        <v>1500</v>
      </c>
      <c r="F650" t="s">
        <v>1510</v>
      </c>
      <c r="G650" t="str">
        <f t="shared" si="10"/>
        <v>new HoloCard("Duskull", Pokedex.Duskull, HoloRarity.BWXY_REVERSE_ENERGY_HOLO, Types.Psychic, Sets.Boundaries_Crossed, 61),</v>
      </c>
    </row>
    <row r="651" spans="1:7" x14ac:dyDescent="0.3">
      <c r="A651">
        <v>62</v>
      </c>
      <c r="B651" t="s">
        <v>391</v>
      </c>
      <c r="C651" t="s">
        <v>391</v>
      </c>
      <c r="D651" t="s">
        <v>1</v>
      </c>
      <c r="E651" t="s">
        <v>1500</v>
      </c>
      <c r="F651" t="s">
        <v>1510</v>
      </c>
      <c r="G651" t="str">
        <f t="shared" si="10"/>
        <v>new HoloCard("Dusclops", Pokedex.Dusclops, HoloRarity.BWXY_REVERSE_ENERGY_HOLO, Types.Psychic, Sets.Boundaries_Crossed, 62),</v>
      </c>
    </row>
    <row r="652" spans="1:7" x14ac:dyDescent="0.3">
      <c r="A652">
        <v>63</v>
      </c>
      <c r="B652" t="s">
        <v>882</v>
      </c>
      <c r="C652" t="s">
        <v>882</v>
      </c>
      <c r="D652" t="s">
        <v>1</v>
      </c>
      <c r="E652" t="s">
        <v>1500</v>
      </c>
      <c r="F652" t="s">
        <v>1510</v>
      </c>
      <c r="G652" t="str">
        <f t="shared" si="10"/>
        <v>new HoloCard("Dusknoir", Pokedex.Dusknoir, HoloRarity.BWXY_REVERSE_ENERGY_HOLO, Types.Psychic, Sets.Boundaries_Crossed, 63),</v>
      </c>
    </row>
    <row r="653" spans="1:7" x14ac:dyDescent="0.3">
      <c r="A653">
        <v>64</v>
      </c>
      <c r="B653" t="s">
        <v>1038</v>
      </c>
      <c r="C653" t="s">
        <v>1038</v>
      </c>
      <c r="D653" t="s">
        <v>1</v>
      </c>
      <c r="E653" t="s">
        <v>1500</v>
      </c>
      <c r="F653" t="s">
        <v>1510</v>
      </c>
      <c r="G653" t="str">
        <f t="shared" si="10"/>
        <v>new HoloCard("Croagunk", Pokedex.Croagunk, HoloRarity.BWXY_REVERSE_ENERGY_HOLO, Types.Psychic, Sets.Boundaries_Crossed, 64),</v>
      </c>
    </row>
    <row r="654" spans="1:7" x14ac:dyDescent="0.3">
      <c r="A654">
        <v>65</v>
      </c>
      <c r="B654" t="s">
        <v>1038</v>
      </c>
      <c r="C654" t="s">
        <v>1038</v>
      </c>
      <c r="D654" t="s">
        <v>1</v>
      </c>
      <c r="E654" t="s">
        <v>1500</v>
      </c>
      <c r="F654" t="s">
        <v>1510</v>
      </c>
      <c r="G654" t="str">
        <f t="shared" si="10"/>
        <v>new HoloCard("Croagunk", Pokedex.Croagunk, HoloRarity.BWXY_REVERSE_ENERGY_HOLO, Types.Psychic, Sets.Boundaries_Crossed, 65),</v>
      </c>
    </row>
    <row r="655" spans="1:7" x14ac:dyDescent="0.3">
      <c r="A655">
        <v>66</v>
      </c>
      <c r="B655" t="s">
        <v>969</v>
      </c>
      <c r="C655" t="s">
        <v>969</v>
      </c>
      <c r="D655" t="s">
        <v>1</v>
      </c>
      <c r="E655" t="s">
        <v>1500</v>
      </c>
      <c r="F655" t="s">
        <v>1510</v>
      </c>
      <c r="G655" t="str">
        <f t="shared" si="10"/>
        <v>new HoloCard("Toxicroak", Pokedex.Toxicroak, HoloRarity.BWXY_REVERSE_ENERGY_HOLO, Types.Psychic, Sets.Boundaries_Crossed, 66),</v>
      </c>
    </row>
    <row r="656" spans="1:7" x14ac:dyDescent="0.3">
      <c r="A656">
        <v>68</v>
      </c>
      <c r="B656" t="s">
        <v>1301</v>
      </c>
      <c r="C656" t="s">
        <v>1301</v>
      </c>
      <c r="D656" t="s">
        <v>1</v>
      </c>
      <c r="E656" t="s">
        <v>1500</v>
      </c>
      <c r="F656" t="s">
        <v>1510</v>
      </c>
      <c r="G656" t="str">
        <f t="shared" si="10"/>
        <v>new HoloCard("Munna", Pokedex.Munna, HoloRarity.BWXY_REVERSE_ENERGY_HOLO, Types.Psychic, Sets.Boundaries_Crossed, 68),</v>
      </c>
    </row>
    <row r="657" spans="1:7" x14ac:dyDescent="0.3">
      <c r="A657">
        <v>69</v>
      </c>
      <c r="B657" t="s">
        <v>1302</v>
      </c>
      <c r="C657" t="s">
        <v>1302</v>
      </c>
      <c r="D657" t="s">
        <v>1</v>
      </c>
      <c r="E657" t="s">
        <v>1500</v>
      </c>
      <c r="F657" t="s">
        <v>1510</v>
      </c>
      <c r="G657" t="str">
        <f t="shared" si="10"/>
        <v>new HoloCard("Musharna", Pokedex.Musharna, HoloRarity.BWXY_REVERSE_ENERGY_HOLO, Types.Psychic, Sets.Boundaries_Crossed, 69),</v>
      </c>
    </row>
    <row r="658" spans="1:7" x14ac:dyDescent="0.3">
      <c r="A658">
        <v>70</v>
      </c>
      <c r="B658" t="s">
        <v>1303</v>
      </c>
      <c r="C658" t="s">
        <v>1303</v>
      </c>
      <c r="D658" t="s">
        <v>1</v>
      </c>
      <c r="E658" t="s">
        <v>1500</v>
      </c>
      <c r="F658" t="s">
        <v>1510</v>
      </c>
      <c r="G658" t="str">
        <f t="shared" si="10"/>
        <v>new HoloCard("Woobat", Pokedex.Woobat, HoloRarity.BWXY_REVERSE_ENERGY_HOLO, Types.Psychic, Sets.Boundaries_Crossed, 70),</v>
      </c>
    </row>
    <row r="659" spans="1:7" x14ac:dyDescent="0.3">
      <c r="A659">
        <v>71</v>
      </c>
      <c r="B659" t="s">
        <v>1304</v>
      </c>
      <c r="C659" t="s">
        <v>1304</v>
      </c>
      <c r="D659" t="s">
        <v>1</v>
      </c>
      <c r="E659" t="s">
        <v>1500</v>
      </c>
      <c r="F659" t="s">
        <v>1510</v>
      </c>
      <c r="G659" t="str">
        <f t="shared" si="10"/>
        <v>new HoloCard("Swoobat", Pokedex.Swoobat, HoloRarity.BWXY_REVERSE_ENERGY_HOLO, Types.Psychic, Sets.Boundaries_Crossed, 71),</v>
      </c>
    </row>
    <row r="660" spans="1:7" x14ac:dyDescent="0.3">
      <c r="A660">
        <v>72</v>
      </c>
      <c r="B660" t="s">
        <v>1305</v>
      </c>
      <c r="C660" t="s">
        <v>1305</v>
      </c>
      <c r="D660" t="s">
        <v>1</v>
      </c>
      <c r="E660" t="s">
        <v>1500</v>
      </c>
      <c r="F660" t="s">
        <v>1510</v>
      </c>
      <c r="G660" t="str">
        <f t="shared" si="10"/>
        <v>new HoloCard("Venipede", Pokedex.Venipede, HoloRarity.BWXY_REVERSE_ENERGY_HOLO, Types.Psychic, Sets.Boundaries_Crossed, 72),</v>
      </c>
    </row>
    <row r="661" spans="1:7" x14ac:dyDescent="0.3">
      <c r="A661">
        <v>73</v>
      </c>
      <c r="B661" t="s">
        <v>1306</v>
      </c>
      <c r="C661" t="s">
        <v>1306</v>
      </c>
      <c r="D661" t="s">
        <v>1</v>
      </c>
      <c r="E661" t="s">
        <v>1500</v>
      </c>
      <c r="F661" t="s">
        <v>1510</v>
      </c>
      <c r="G661" t="str">
        <f t="shared" si="10"/>
        <v>new HoloCard("Whirlipede", Pokedex.Whirlipede, HoloRarity.BWXY_REVERSE_ENERGY_HOLO, Types.Psychic, Sets.Boundaries_Crossed, 73),</v>
      </c>
    </row>
    <row r="662" spans="1:7" x14ac:dyDescent="0.3">
      <c r="A662">
        <v>74</v>
      </c>
      <c r="B662" t="s">
        <v>1307</v>
      </c>
      <c r="C662" t="s">
        <v>1307</v>
      </c>
      <c r="D662" t="s">
        <v>1</v>
      </c>
      <c r="E662" t="s">
        <v>1500</v>
      </c>
      <c r="F662" t="s">
        <v>1510</v>
      </c>
      <c r="G662" t="str">
        <f t="shared" si="10"/>
        <v>new HoloCard("Scolipede", Pokedex.Scolipede, HoloRarity.BWXY_REVERSE_ENERGY_HOLO, Types.Psychic, Sets.Boundaries_Crossed, 74),</v>
      </c>
    </row>
    <row r="663" spans="1:7" x14ac:dyDescent="0.3">
      <c r="A663">
        <v>75</v>
      </c>
      <c r="B663" t="s">
        <v>1356</v>
      </c>
      <c r="C663" t="s">
        <v>1356</v>
      </c>
      <c r="D663" t="s">
        <v>1</v>
      </c>
      <c r="E663" t="s">
        <v>1500</v>
      </c>
      <c r="F663" t="s">
        <v>1510</v>
      </c>
      <c r="G663" t="str">
        <f t="shared" si="10"/>
        <v>new HoloCard("Gothita", Pokedex.Gothita, HoloRarity.BWXY_REVERSE_ENERGY_HOLO, Types.Psychic, Sets.Boundaries_Crossed, 75),</v>
      </c>
    </row>
    <row r="664" spans="1:7" x14ac:dyDescent="0.3">
      <c r="A664">
        <v>76</v>
      </c>
      <c r="B664" t="s">
        <v>1357</v>
      </c>
      <c r="C664" t="s">
        <v>1357</v>
      </c>
      <c r="D664" t="s">
        <v>1</v>
      </c>
      <c r="E664" t="s">
        <v>1500</v>
      </c>
      <c r="F664" t="s">
        <v>1510</v>
      </c>
      <c r="G664" t="str">
        <f t="shared" si="10"/>
        <v>new HoloCard("Gothorita", Pokedex.Gothorita, HoloRarity.BWXY_REVERSE_ENERGY_HOLO, Types.Psychic, Sets.Boundaries_Crossed, 76),</v>
      </c>
    </row>
    <row r="665" spans="1:7" x14ac:dyDescent="0.3">
      <c r="A665">
        <v>77</v>
      </c>
      <c r="B665" t="s">
        <v>1461</v>
      </c>
      <c r="C665" t="s">
        <v>1461</v>
      </c>
      <c r="D665" t="s">
        <v>1</v>
      </c>
      <c r="E665" t="s">
        <v>1500</v>
      </c>
      <c r="F665" t="s">
        <v>1510</v>
      </c>
      <c r="G665" t="str">
        <f t="shared" si="10"/>
        <v>new HoloCard("Meloetta", Pokedex.Meloetta, HoloRarity.BWXY_REVERSE_ENERGY_HOLO, Types.Psychic, Sets.Boundaries_Crossed, 77),</v>
      </c>
    </row>
    <row r="666" spans="1:7" x14ac:dyDescent="0.3">
      <c r="A666">
        <v>78</v>
      </c>
      <c r="B666" t="s">
        <v>97</v>
      </c>
      <c r="C666" t="s">
        <v>97</v>
      </c>
      <c r="D666" t="s">
        <v>18</v>
      </c>
      <c r="E666" t="s">
        <v>1500</v>
      </c>
      <c r="F666" t="s">
        <v>1510</v>
      </c>
      <c r="G666" t="str">
        <f t="shared" si="10"/>
        <v>new HoloCard("Sandshrew", Pokedex.Sandshrew, HoloRarity.BWXY_REVERSE_ENERGY_HOLO, Types.Fighting, Sets.Boundaries_Crossed, 78),</v>
      </c>
    </row>
    <row r="667" spans="1:7" x14ac:dyDescent="0.3">
      <c r="A667">
        <v>79</v>
      </c>
      <c r="B667" t="s">
        <v>68</v>
      </c>
      <c r="C667" t="s">
        <v>68</v>
      </c>
      <c r="D667" t="s">
        <v>18</v>
      </c>
      <c r="E667" t="s">
        <v>1500</v>
      </c>
      <c r="F667" t="s">
        <v>1510</v>
      </c>
      <c r="G667" t="str">
        <f t="shared" si="10"/>
        <v>new HoloCard("Sandslash", Pokedex.Sandslash, HoloRarity.BWXY_REVERSE_ENERGY_HOLO, Types.Fighting, Sets.Boundaries_Crossed, 79),</v>
      </c>
    </row>
    <row r="668" spans="1:7" x14ac:dyDescent="0.3">
      <c r="A668">
        <v>80</v>
      </c>
      <c r="B668" t="s">
        <v>317</v>
      </c>
      <c r="C668" t="s">
        <v>317</v>
      </c>
      <c r="D668" t="s">
        <v>18</v>
      </c>
      <c r="E668" t="s">
        <v>1500</v>
      </c>
      <c r="F668" t="s">
        <v>1510</v>
      </c>
      <c r="G668" t="str">
        <f t="shared" si="10"/>
        <v>new HoloCard("Gligar", Pokedex.Gligar, HoloRarity.BWXY_REVERSE_ENERGY_HOLO, Types.Fighting, Sets.Boundaries_Crossed, 80),</v>
      </c>
    </row>
    <row r="669" spans="1:7" x14ac:dyDescent="0.3">
      <c r="A669">
        <v>81</v>
      </c>
      <c r="B669" t="s">
        <v>931</v>
      </c>
      <c r="C669" t="s">
        <v>931</v>
      </c>
      <c r="D669" t="s">
        <v>18</v>
      </c>
      <c r="E669" t="s">
        <v>1500</v>
      </c>
      <c r="F669" t="s">
        <v>1510</v>
      </c>
      <c r="G669" t="str">
        <f t="shared" si="10"/>
        <v>new HoloCard("Gliscor", Pokedex.Gliscor, HoloRarity.BWXY_REVERSE_ENERGY_HOLO, Types.Fighting, Sets.Boundaries_Crossed, 81),</v>
      </c>
    </row>
    <row r="670" spans="1:7" x14ac:dyDescent="0.3">
      <c r="A670">
        <v>82</v>
      </c>
      <c r="B670" t="s">
        <v>546</v>
      </c>
      <c r="C670" t="s">
        <v>546</v>
      </c>
      <c r="D670" t="s">
        <v>18</v>
      </c>
      <c r="E670" t="s">
        <v>1500</v>
      </c>
      <c r="F670" t="s">
        <v>1510</v>
      </c>
      <c r="G670" t="str">
        <f t="shared" si="10"/>
        <v>new HoloCard("Makuhita", Pokedex.Makuhita, HoloRarity.BWXY_REVERSE_ENERGY_HOLO, Types.Fighting, Sets.Boundaries_Crossed, 82),</v>
      </c>
    </row>
    <row r="671" spans="1:7" x14ac:dyDescent="0.3">
      <c r="A671">
        <v>83</v>
      </c>
      <c r="B671" t="s">
        <v>590</v>
      </c>
      <c r="C671" t="s">
        <v>590</v>
      </c>
      <c r="D671" t="s">
        <v>18</v>
      </c>
      <c r="E671" t="s">
        <v>1500</v>
      </c>
      <c r="F671" t="s">
        <v>1510</v>
      </c>
      <c r="G671" t="str">
        <f t="shared" si="10"/>
        <v>new HoloCard("Trapinch", Pokedex.Trapinch, HoloRarity.BWXY_REVERSE_ENERGY_HOLO, Types.Fighting, Sets.Boundaries_Crossed, 83),</v>
      </c>
    </row>
    <row r="672" spans="1:7" x14ac:dyDescent="0.3">
      <c r="A672">
        <v>84</v>
      </c>
      <c r="B672" t="s">
        <v>1377</v>
      </c>
      <c r="C672" t="s">
        <v>1377</v>
      </c>
      <c r="D672" t="s">
        <v>18</v>
      </c>
      <c r="E672" t="s">
        <v>1500</v>
      </c>
      <c r="F672" t="s">
        <v>1510</v>
      </c>
      <c r="G672" t="str">
        <f t="shared" si="10"/>
        <v>new HoloCard("Dwebble", Pokedex.Dwebble, HoloRarity.BWXY_REVERSE_ENERGY_HOLO, Types.Fighting, Sets.Boundaries_Crossed, 84),</v>
      </c>
    </row>
    <row r="673" spans="1:7" x14ac:dyDescent="0.3">
      <c r="A673">
        <v>85</v>
      </c>
      <c r="B673" t="s">
        <v>1378</v>
      </c>
      <c r="C673" t="s">
        <v>1378</v>
      </c>
      <c r="D673" t="s">
        <v>18</v>
      </c>
      <c r="E673" t="s">
        <v>1500</v>
      </c>
      <c r="F673" t="s">
        <v>1510</v>
      </c>
      <c r="G673" t="str">
        <f t="shared" si="10"/>
        <v>new HoloCard("Crustle", Pokedex.Crustle, HoloRarity.BWXY_REVERSE_ENERGY_HOLO, Types.Fighting, Sets.Boundaries_Crossed, 85),</v>
      </c>
    </row>
    <row r="674" spans="1:7" x14ac:dyDescent="0.3">
      <c r="A674">
        <v>86</v>
      </c>
      <c r="B674" t="s">
        <v>1416</v>
      </c>
      <c r="C674" t="s">
        <v>1416</v>
      </c>
      <c r="D674" t="s">
        <v>18</v>
      </c>
      <c r="E674" t="s">
        <v>1500</v>
      </c>
      <c r="F674" t="s">
        <v>1510</v>
      </c>
      <c r="G674" t="str">
        <f t="shared" si="10"/>
        <v>new HoloCard("Mienfoo", Pokedex.Mienfoo, HoloRarity.BWXY_REVERSE_ENERGY_HOLO, Types.Fighting, Sets.Boundaries_Crossed, 86),</v>
      </c>
    </row>
    <row r="675" spans="1:7" x14ac:dyDescent="0.3">
      <c r="A675">
        <v>87</v>
      </c>
      <c r="B675" t="s">
        <v>1416</v>
      </c>
      <c r="C675" t="s">
        <v>1416</v>
      </c>
      <c r="D675" t="s">
        <v>18</v>
      </c>
      <c r="E675" t="s">
        <v>1500</v>
      </c>
      <c r="F675" t="s">
        <v>1510</v>
      </c>
      <c r="G675" t="str">
        <f t="shared" si="10"/>
        <v>new HoloCard("Mienfoo", Pokedex.Mienfoo, HoloRarity.BWXY_REVERSE_ENERGY_HOLO, Types.Fighting, Sets.Boundaries_Crossed, 87),</v>
      </c>
    </row>
    <row r="676" spans="1:7" x14ac:dyDescent="0.3">
      <c r="A676">
        <v>88</v>
      </c>
      <c r="B676" t="s">
        <v>1417</v>
      </c>
      <c r="C676" t="s">
        <v>1417</v>
      </c>
      <c r="D676" t="s">
        <v>18</v>
      </c>
      <c r="E676" t="s">
        <v>1500</v>
      </c>
      <c r="F676" t="s">
        <v>1510</v>
      </c>
      <c r="G676" t="str">
        <f t="shared" si="10"/>
        <v>new HoloCard("Mienshao", Pokedex.Mienshao, HoloRarity.BWXY_REVERSE_ENERGY_HOLO, Types.Fighting, Sets.Boundaries_Crossed, 88),</v>
      </c>
    </row>
    <row r="677" spans="1:7" x14ac:dyDescent="0.3">
      <c r="A677">
        <v>90</v>
      </c>
      <c r="B677" t="s">
        <v>1318</v>
      </c>
      <c r="C677" t="s">
        <v>1318</v>
      </c>
      <c r="D677" t="s">
        <v>146</v>
      </c>
      <c r="E677" t="s">
        <v>1500</v>
      </c>
      <c r="F677" t="s">
        <v>1510</v>
      </c>
      <c r="G677" t="str">
        <f t="shared" si="10"/>
        <v>new HoloCard("Purrloin", Pokedex.Purrloin, HoloRarity.BWXY_REVERSE_ENERGY_HOLO, Types.Darkness, Sets.Boundaries_Crossed, 90),</v>
      </c>
    </row>
    <row r="678" spans="1:7" x14ac:dyDescent="0.3">
      <c r="A678">
        <v>91</v>
      </c>
      <c r="B678" t="s">
        <v>1319</v>
      </c>
      <c r="C678" t="s">
        <v>1319</v>
      </c>
      <c r="D678" t="s">
        <v>146</v>
      </c>
      <c r="E678" t="s">
        <v>1500</v>
      </c>
      <c r="F678" t="s">
        <v>1510</v>
      </c>
      <c r="G678" t="str">
        <f t="shared" si="10"/>
        <v>new HoloCard("Liepard", Pokedex.Liepard, HoloRarity.BWXY_REVERSE_ENERGY_HOLO, Types.Darkness, Sets.Boundaries_Crossed, 91),</v>
      </c>
    </row>
    <row r="679" spans="1:7" x14ac:dyDescent="0.3">
      <c r="A679">
        <v>92</v>
      </c>
      <c r="B679" t="s">
        <v>1324</v>
      </c>
      <c r="C679" t="s">
        <v>1324</v>
      </c>
      <c r="D679" t="s">
        <v>146</v>
      </c>
      <c r="E679" t="s">
        <v>1500</v>
      </c>
      <c r="F679" t="s">
        <v>1510</v>
      </c>
      <c r="G679" t="str">
        <f t="shared" si="10"/>
        <v>new HoloCard("Vullaby", Pokedex.Vullaby, HoloRarity.BWXY_REVERSE_ENERGY_HOLO, Types.Darkness, Sets.Boundaries_Crossed, 92),</v>
      </c>
    </row>
    <row r="680" spans="1:7" x14ac:dyDescent="0.3">
      <c r="A680">
        <v>93</v>
      </c>
      <c r="B680" t="s">
        <v>1325</v>
      </c>
      <c r="C680" t="s">
        <v>1325</v>
      </c>
      <c r="D680" t="s">
        <v>146</v>
      </c>
      <c r="E680" t="s">
        <v>1500</v>
      </c>
      <c r="F680" t="s">
        <v>1510</v>
      </c>
      <c r="G680" t="str">
        <f t="shared" si="10"/>
        <v>new HoloCard("Mandibuzz", Pokedex.Mandibuzz, HoloRarity.BWXY_REVERSE_ENERGY_HOLO, Types.Darkness, Sets.Boundaries_Crossed, 93),</v>
      </c>
    </row>
    <row r="681" spans="1:7" x14ac:dyDescent="0.3">
      <c r="A681">
        <v>94</v>
      </c>
      <c r="B681" t="s">
        <v>162</v>
      </c>
      <c r="C681" t="s">
        <v>162</v>
      </c>
      <c r="D681" t="s">
        <v>143</v>
      </c>
      <c r="E681" t="s">
        <v>1500</v>
      </c>
      <c r="F681" t="s">
        <v>1510</v>
      </c>
      <c r="G681" t="str">
        <f t="shared" si="10"/>
        <v>new HoloCard("Scizor", Pokedex.Scizor, HoloRarity.BWXY_REVERSE_ENERGY_HOLO, Types.Metal, Sets.Boundaries_Crossed, 94),</v>
      </c>
    </row>
    <row r="682" spans="1:7" x14ac:dyDescent="0.3">
      <c r="A682">
        <v>95</v>
      </c>
      <c r="B682" t="s">
        <v>142</v>
      </c>
      <c r="C682" t="s">
        <v>142</v>
      </c>
      <c r="D682" t="s">
        <v>143</v>
      </c>
      <c r="E682" t="s">
        <v>1500</v>
      </c>
      <c r="F682" t="s">
        <v>1510</v>
      </c>
      <c r="G682" t="str">
        <f t="shared" si="10"/>
        <v>new HoloCard("Skarmory", Pokedex.Skarmory, HoloRarity.BWXY_REVERSE_ENERGY_HOLO, Types.Metal, Sets.Boundaries_Crossed, 95),</v>
      </c>
    </row>
    <row r="683" spans="1:7" x14ac:dyDescent="0.3">
      <c r="A683">
        <v>96</v>
      </c>
      <c r="B683" t="s">
        <v>142</v>
      </c>
      <c r="C683" t="s">
        <v>142</v>
      </c>
      <c r="D683" t="s">
        <v>143</v>
      </c>
      <c r="E683" t="s">
        <v>1500</v>
      </c>
      <c r="F683" t="s">
        <v>1510</v>
      </c>
      <c r="G683" t="str">
        <f t="shared" si="10"/>
        <v>new HoloCard("Skarmory", Pokedex.Skarmory, HoloRarity.BWXY_REVERSE_ENERGY_HOLO, Types.Metal, Sets.Boundaries_Crossed, 96),</v>
      </c>
    </row>
    <row r="684" spans="1:7" x14ac:dyDescent="0.3">
      <c r="A684">
        <v>97</v>
      </c>
      <c r="B684" t="s">
        <v>1326</v>
      </c>
      <c r="C684" t="s">
        <v>1326</v>
      </c>
      <c r="D684" t="s">
        <v>143</v>
      </c>
      <c r="E684" t="s">
        <v>1500</v>
      </c>
      <c r="F684" t="s">
        <v>1510</v>
      </c>
      <c r="G684" t="str">
        <f t="shared" si="10"/>
        <v>new HoloCard("Klink", Pokedex.Klink, HoloRarity.BWXY_REVERSE_ENERGY_HOLO, Types.Metal, Sets.Boundaries_Crossed, 97),</v>
      </c>
    </row>
    <row r="685" spans="1:7" x14ac:dyDescent="0.3">
      <c r="A685">
        <v>98</v>
      </c>
      <c r="B685" t="s">
        <v>598</v>
      </c>
      <c r="C685" t="s">
        <v>598</v>
      </c>
      <c r="D685" t="s">
        <v>1454</v>
      </c>
      <c r="E685" t="s">
        <v>1500</v>
      </c>
      <c r="F685" t="s">
        <v>1510</v>
      </c>
      <c r="G685" t="str">
        <f t="shared" si="10"/>
        <v>new HoloCard("Vibrava", Pokedex.Vibrava, HoloRarity.BWXY_REVERSE_ENERGY_HOLO, Types.Dragon, Sets.Boundaries_Crossed, 98),</v>
      </c>
    </row>
    <row r="686" spans="1:7" x14ac:dyDescent="0.3">
      <c r="A686">
        <v>99</v>
      </c>
      <c r="B686" t="s">
        <v>405</v>
      </c>
      <c r="C686" t="s">
        <v>405</v>
      </c>
      <c r="D686" t="s">
        <v>1454</v>
      </c>
      <c r="E686" t="s">
        <v>1500</v>
      </c>
      <c r="F686" t="s">
        <v>1510</v>
      </c>
      <c r="G686" t="str">
        <f t="shared" si="10"/>
        <v>new HoloCard("Flygon", Pokedex.Flygon, HoloRarity.BWXY_REVERSE_ENERGY_HOLO, Types.Dragon, Sets.Boundaries_Crossed, 99),</v>
      </c>
    </row>
    <row r="687" spans="1:7" x14ac:dyDescent="0.3">
      <c r="A687">
        <v>100</v>
      </c>
      <c r="B687" t="s">
        <v>1462</v>
      </c>
      <c r="C687" t="s">
        <v>1519</v>
      </c>
      <c r="D687" t="s">
        <v>1454</v>
      </c>
      <c r="E687" t="s">
        <v>1500</v>
      </c>
      <c r="F687" t="s">
        <v>1510</v>
      </c>
      <c r="G687" t="str">
        <f t="shared" si="10"/>
        <v>new HoloCard("Black Kyurem", Pokedex.Black_Kyurem, HoloRarity.BWXY_REVERSE_ENERGY_HOLO, Types.Dragon, Sets.Boundaries_Crossed, 100),</v>
      </c>
    </row>
    <row r="688" spans="1:7" x14ac:dyDescent="0.3">
      <c r="A688">
        <v>102</v>
      </c>
      <c r="B688" t="s">
        <v>1463</v>
      </c>
      <c r="C688" t="s">
        <v>1520</v>
      </c>
      <c r="D688" t="s">
        <v>1454</v>
      </c>
      <c r="E688" t="s">
        <v>1500</v>
      </c>
      <c r="F688" t="s">
        <v>1510</v>
      </c>
      <c r="G688" t="str">
        <f t="shared" si="10"/>
        <v>new HoloCard("White Kyurem", Pokedex.White_Kyurem, HoloRarity.BWXY_REVERSE_ENERGY_HOLO, Types.Dragon, Sets.Boundaries_Crossed, 102),</v>
      </c>
    </row>
    <row r="689" spans="1:7" x14ac:dyDescent="0.3">
      <c r="A689">
        <v>104</v>
      </c>
      <c r="B689" t="s">
        <v>95</v>
      </c>
      <c r="C689" t="s">
        <v>95</v>
      </c>
      <c r="D689" t="s">
        <v>8</v>
      </c>
      <c r="E689" t="s">
        <v>1500</v>
      </c>
      <c r="F689" t="s">
        <v>1510</v>
      </c>
      <c r="G689" t="str">
        <f t="shared" si="10"/>
        <v>new HoloCard("Rattata", Pokedex.Rattata, HoloRarity.BWXY_REVERSE_ENERGY_HOLO, Types.Colorless, Sets.Boundaries_Crossed, 104),</v>
      </c>
    </row>
    <row r="690" spans="1:7" x14ac:dyDescent="0.3">
      <c r="A690">
        <v>105</v>
      </c>
      <c r="B690" t="s">
        <v>67</v>
      </c>
      <c r="C690" t="s">
        <v>67</v>
      </c>
      <c r="D690" t="s">
        <v>8</v>
      </c>
      <c r="E690" t="s">
        <v>1500</v>
      </c>
      <c r="F690" t="s">
        <v>1510</v>
      </c>
      <c r="G690" t="str">
        <f t="shared" si="10"/>
        <v>new HoloCard("Raticate", Pokedex.Raticate, HoloRarity.BWXY_REVERSE_ENERGY_HOLO, Types.Colorless, Sets.Boundaries_Crossed, 105),</v>
      </c>
    </row>
    <row r="691" spans="1:7" x14ac:dyDescent="0.3">
      <c r="A691">
        <v>106</v>
      </c>
      <c r="B691" t="s">
        <v>59</v>
      </c>
      <c r="C691" t="s">
        <v>59</v>
      </c>
      <c r="D691" t="s">
        <v>8</v>
      </c>
      <c r="E691" t="s">
        <v>1500</v>
      </c>
      <c r="F691" t="s">
        <v>1510</v>
      </c>
      <c r="G691" t="str">
        <f t="shared" si="10"/>
        <v>new HoloCard("Meowth", Pokedex.Meowth, HoloRarity.BWXY_REVERSE_ENERGY_HOLO, Types.Colorless, Sets.Boundaries_Crossed, 106),</v>
      </c>
    </row>
    <row r="692" spans="1:7" x14ac:dyDescent="0.3">
      <c r="A692">
        <v>107</v>
      </c>
      <c r="B692" t="s">
        <v>315</v>
      </c>
      <c r="C692" t="s">
        <v>370</v>
      </c>
      <c r="D692" t="s">
        <v>8</v>
      </c>
      <c r="E692" t="s">
        <v>1500</v>
      </c>
      <c r="F692" t="s">
        <v>1510</v>
      </c>
      <c r="G692" t="str">
        <f t="shared" si="10"/>
        <v>new HoloCard("Farfetch'd", Pokedex.Farfetch_d, HoloRarity.BWXY_REVERSE_ENERGY_HOLO, Types.Colorless, Sets.Boundaries_Crossed, 107),</v>
      </c>
    </row>
    <row r="693" spans="1:7" x14ac:dyDescent="0.3">
      <c r="A693">
        <v>108</v>
      </c>
      <c r="B693" t="s">
        <v>313</v>
      </c>
      <c r="C693" t="s">
        <v>313</v>
      </c>
      <c r="D693" t="s">
        <v>8</v>
      </c>
      <c r="E693" t="s">
        <v>1500</v>
      </c>
      <c r="F693" t="s">
        <v>1510</v>
      </c>
      <c r="G693" t="str">
        <f t="shared" si="10"/>
        <v>new HoloCard("Ditto", Pokedex.Ditto, HoloRarity.BWXY_REVERSE_ENERGY_HOLO, Types.Colorless, Sets.Boundaries_Crossed, 108),</v>
      </c>
    </row>
    <row r="694" spans="1:7" x14ac:dyDescent="0.3">
      <c r="A694">
        <v>109</v>
      </c>
      <c r="B694" t="s">
        <v>70</v>
      </c>
      <c r="C694" t="s">
        <v>70</v>
      </c>
      <c r="D694" t="s">
        <v>8</v>
      </c>
      <c r="E694" t="s">
        <v>1500</v>
      </c>
      <c r="F694" t="s">
        <v>1510</v>
      </c>
      <c r="G694" t="str">
        <f t="shared" si="10"/>
        <v>new HoloCard("Snorlax", Pokedex.Snorlax, HoloRarity.BWXY_REVERSE_ENERGY_HOLO, Types.Colorless, Sets.Boundaries_Crossed, 109),</v>
      </c>
    </row>
    <row r="695" spans="1:7" x14ac:dyDescent="0.3">
      <c r="A695">
        <v>110</v>
      </c>
      <c r="B695" t="s">
        <v>269</v>
      </c>
      <c r="C695" t="s">
        <v>269</v>
      </c>
      <c r="D695" t="s">
        <v>8</v>
      </c>
      <c r="E695" t="s">
        <v>1500</v>
      </c>
      <c r="F695" t="s">
        <v>1510</v>
      </c>
      <c r="G695" t="str">
        <f t="shared" si="10"/>
        <v>new HoloCard("Togepi", Pokedex.Togepi, HoloRarity.BWXY_REVERSE_ENERGY_HOLO, Types.Colorless, Sets.Boundaries_Crossed, 110),</v>
      </c>
    </row>
    <row r="696" spans="1:7" x14ac:dyDescent="0.3">
      <c r="A696">
        <v>111</v>
      </c>
      <c r="B696" t="s">
        <v>314</v>
      </c>
      <c r="C696" t="s">
        <v>314</v>
      </c>
      <c r="D696" t="s">
        <v>8</v>
      </c>
      <c r="E696" t="s">
        <v>1500</v>
      </c>
      <c r="F696" t="s">
        <v>1510</v>
      </c>
      <c r="G696" t="str">
        <f t="shared" si="10"/>
        <v>new HoloCard("Dunsparce", Pokedex.Dunsparce, HoloRarity.BWXY_REVERSE_ENERGY_HOLO, Types.Colorless, Sets.Boundaries_Crossed, 111),</v>
      </c>
    </row>
    <row r="697" spans="1:7" x14ac:dyDescent="0.3">
      <c r="A697">
        <v>112</v>
      </c>
      <c r="B697" t="s">
        <v>551</v>
      </c>
      <c r="C697" t="s">
        <v>551</v>
      </c>
      <c r="D697" t="s">
        <v>8</v>
      </c>
      <c r="E697" t="s">
        <v>1500</v>
      </c>
      <c r="F697" t="s">
        <v>1510</v>
      </c>
      <c r="G697" t="str">
        <f t="shared" si="10"/>
        <v>new HoloCard("Taillow", Pokedex.Taillow, HoloRarity.BWXY_REVERSE_ENERGY_HOLO, Types.Colorless, Sets.Boundaries_Crossed, 112),</v>
      </c>
    </row>
    <row r="698" spans="1:7" x14ac:dyDescent="0.3">
      <c r="A698">
        <v>113</v>
      </c>
      <c r="B698" t="s">
        <v>540</v>
      </c>
      <c r="C698" t="s">
        <v>540</v>
      </c>
      <c r="D698" t="s">
        <v>8</v>
      </c>
      <c r="E698" t="s">
        <v>1500</v>
      </c>
      <c r="F698" t="s">
        <v>1510</v>
      </c>
      <c r="G698" t="str">
        <f t="shared" si="10"/>
        <v>new HoloCard("Skitty", Pokedex.Skitty, HoloRarity.BWXY_REVERSE_ENERGY_HOLO, Types.Colorless, Sets.Boundaries_Crossed, 113),</v>
      </c>
    </row>
    <row r="699" spans="1:7" x14ac:dyDescent="0.3">
      <c r="A699">
        <v>114</v>
      </c>
      <c r="B699" t="s">
        <v>375</v>
      </c>
      <c r="C699" t="s">
        <v>375</v>
      </c>
      <c r="D699" t="s">
        <v>8</v>
      </c>
      <c r="E699" t="s">
        <v>1500</v>
      </c>
      <c r="F699" t="s">
        <v>1510</v>
      </c>
      <c r="G699" t="str">
        <f t="shared" si="10"/>
        <v>new HoloCard("Delcatty", Pokedex.Delcatty, HoloRarity.BWXY_REVERSE_ENERGY_HOLO, Types.Colorless, Sets.Boundaries_Crossed, 114),</v>
      </c>
    </row>
    <row r="700" spans="1:7" x14ac:dyDescent="0.3">
      <c r="A700">
        <v>115</v>
      </c>
      <c r="B700" t="s">
        <v>670</v>
      </c>
      <c r="C700" t="s">
        <v>670</v>
      </c>
      <c r="D700" t="s">
        <v>8</v>
      </c>
      <c r="E700" t="s">
        <v>1500</v>
      </c>
      <c r="F700" t="s">
        <v>1510</v>
      </c>
      <c r="G700" t="str">
        <f t="shared" si="10"/>
        <v>new HoloCard("Spinda", Pokedex.Spinda, HoloRarity.BWXY_REVERSE_ENERGY_HOLO, Types.Colorless, Sets.Boundaries_Crossed, 115),</v>
      </c>
    </row>
    <row r="701" spans="1:7" x14ac:dyDescent="0.3">
      <c r="A701">
        <v>116</v>
      </c>
      <c r="B701" t="s">
        <v>1059</v>
      </c>
      <c r="C701" t="s">
        <v>1059</v>
      </c>
      <c r="D701" t="s">
        <v>8</v>
      </c>
      <c r="E701" t="s">
        <v>1500</v>
      </c>
      <c r="F701" t="s">
        <v>1510</v>
      </c>
      <c r="G701" t="str">
        <f t="shared" si="10"/>
        <v>new HoloCard("Buneary", Pokedex.Buneary, HoloRarity.BWXY_REVERSE_ENERGY_HOLO, Types.Colorless, Sets.Boundaries_Crossed, 116),</v>
      </c>
    </row>
    <row r="702" spans="1:7" x14ac:dyDescent="0.3">
      <c r="A702">
        <v>117</v>
      </c>
      <c r="B702" t="s">
        <v>1041</v>
      </c>
      <c r="C702" t="s">
        <v>1041</v>
      </c>
      <c r="D702" t="s">
        <v>8</v>
      </c>
      <c r="E702" t="s">
        <v>1500</v>
      </c>
      <c r="F702" t="s">
        <v>1510</v>
      </c>
      <c r="G702" t="str">
        <f t="shared" si="10"/>
        <v>new HoloCard("Lopunny", Pokedex.Lopunny, HoloRarity.BWXY_REVERSE_ENERGY_HOLO, Types.Colorless, Sets.Boundaries_Crossed, 117),</v>
      </c>
    </row>
    <row r="703" spans="1:7" x14ac:dyDescent="0.3">
      <c r="A703">
        <v>118</v>
      </c>
      <c r="B703" t="s">
        <v>1329</v>
      </c>
      <c r="C703" t="s">
        <v>1329</v>
      </c>
      <c r="D703" t="s">
        <v>8</v>
      </c>
      <c r="E703" t="s">
        <v>1500</v>
      </c>
      <c r="F703" t="s">
        <v>1510</v>
      </c>
      <c r="G703" t="str">
        <f t="shared" si="10"/>
        <v>new HoloCard("Patrat", Pokedex.Patrat, HoloRarity.BWXY_REVERSE_ENERGY_HOLO, Types.Colorless, Sets.Boundaries_Crossed, 118),</v>
      </c>
    </row>
    <row r="704" spans="1:7" x14ac:dyDescent="0.3">
      <c r="A704">
        <v>119</v>
      </c>
      <c r="B704" t="s">
        <v>1330</v>
      </c>
      <c r="C704" t="s">
        <v>1330</v>
      </c>
      <c r="D704" t="s">
        <v>8</v>
      </c>
      <c r="E704" t="s">
        <v>1500</v>
      </c>
      <c r="F704" t="s">
        <v>1510</v>
      </c>
      <c r="G704" t="str">
        <f t="shared" si="10"/>
        <v>new HoloCard("Watchog", Pokedex.Watchog, HoloRarity.BWXY_REVERSE_ENERGY_HOLO, Types.Colorless, Sets.Boundaries_Crossed, 119),</v>
      </c>
    </row>
    <row r="705" spans="1:7" x14ac:dyDescent="0.3">
      <c r="A705">
        <v>120</v>
      </c>
      <c r="B705" t="s">
        <v>1331</v>
      </c>
      <c r="C705" t="s">
        <v>1331</v>
      </c>
      <c r="D705" t="s">
        <v>8</v>
      </c>
      <c r="E705" t="s">
        <v>1500</v>
      </c>
      <c r="F705" t="s">
        <v>1510</v>
      </c>
      <c r="G705" t="str">
        <f t="shared" ref="G705:G768" si="11">"new HoloCard(""" &amp; B705 &amp; """, Pokedex." &amp; C705 &amp; ", HoloRarity." &amp; F705 &amp; ", Types." &amp; D705 &amp; ", Sets." &amp; E705 &amp; ", " &amp; A705 &amp; "),"</f>
        <v>new HoloCard("Lillipup", Pokedex.Lillipup, HoloRarity.BWXY_REVERSE_ENERGY_HOLO, Types.Colorless, Sets.Boundaries_Crossed, 120),</v>
      </c>
    </row>
    <row r="706" spans="1:7" x14ac:dyDescent="0.3">
      <c r="A706">
        <v>121</v>
      </c>
      <c r="B706" t="s">
        <v>1332</v>
      </c>
      <c r="C706" t="s">
        <v>1332</v>
      </c>
      <c r="D706" t="s">
        <v>8</v>
      </c>
      <c r="E706" t="s">
        <v>1500</v>
      </c>
      <c r="F706" t="s">
        <v>1510</v>
      </c>
      <c r="G706" t="str">
        <f t="shared" si="11"/>
        <v>new HoloCard("Herdier", Pokedex.Herdier, HoloRarity.BWXY_REVERSE_ENERGY_HOLO, Types.Colorless, Sets.Boundaries_Crossed, 121),</v>
      </c>
    </row>
    <row r="707" spans="1:7" x14ac:dyDescent="0.3">
      <c r="A707">
        <v>122</v>
      </c>
      <c r="B707" t="s">
        <v>1333</v>
      </c>
      <c r="C707" t="s">
        <v>1333</v>
      </c>
      <c r="D707" t="s">
        <v>8</v>
      </c>
      <c r="E707" t="s">
        <v>1500</v>
      </c>
      <c r="F707" t="s">
        <v>1510</v>
      </c>
      <c r="G707" t="str">
        <f t="shared" si="11"/>
        <v>new HoloCard("Stoutland", Pokedex.Stoutland, HoloRarity.BWXY_REVERSE_ENERGY_HOLO, Types.Colorless, Sets.Boundaries_Crossed, 122),</v>
      </c>
    </row>
    <row r="708" spans="1:7" x14ac:dyDescent="0.3">
      <c r="A708">
        <v>123</v>
      </c>
      <c r="B708" t="s">
        <v>1334</v>
      </c>
      <c r="C708" t="s">
        <v>1334</v>
      </c>
      <c r="D708" t="s">
        <v>8</v>
      </c>
      <c r="E708" t="s">
        <v>1500</v>
      </c>
      <c r="F708" t="s">
        <v>1510</v>
      </c>
      <c r="G708" t="str">
        <f t="shared" si="11"/>
        <v>new HoloCard("Pidove", Pokedex.Pidove, HoloRarity.BWXY_REVERSE_ENERGY_HOLO, Types.Colorless, Sets.Boundaries_Crossed, 123),</v>
      </c>
    </row>
    <row r="709" spans="1:7" x14ac:dyDescent="0.3">
      <c r="A709">
        <v>124</v>
      </c>
      <c r="B709" t="s">
        <v>1335</v>
      </c>
      <c r="C709" t="s">
        <v>1335</v>
      </c>
      <c r="D709" t="s">
        <v>8</v>
      </c>
      <c r="E709" t="s">
        <v>1500</v>
      </c>
      <c r="F709" t="s">
        <v>1510</v>
      </c>
      <c r="G709" t="str">
        <f t="shared" si="11"/>
        <v>new HoloCard("Tranquill", Pokedex.Tranquill, HoloRarity.BWXY_REVERSE_ENERGY_HOLO, Types.Colorless, Sets.Boundaries_Crossed, 124),</v>
      </c>
    </row>
    <row r="710" spans="1:7" x14ac:dyDescent="0.3">
      <c r="A710">
        <v>125</v>
      </c>
      <c r="B710" t="s">
        <v>1336</v>
      </c>
      <c r="C710" t="s">
        <v>1336</v>
      </c>
      <c r="D710" t="s">
        <v>8</v>
      </c>
      <c r="E710" t="s">
        <v>1500</v>
      </c>
      <c r="F710" t="s">
        <v>1510</v>
      </c>
      <c r="G710" t="str">
        <f t="shared" si="11"/>
        <v>new HoloCard("Unfezant", Pokedex.Unfezant, HoloRarity.BWXY_REVERSE_ENERGY_HOLO, Types.Colorless, Sets.Boundaries_Crossed, 125),</v>
      </c>
    </row>
    <row r="711" spans="1:7" x14ac:dyDescent="0.3">
      <c r="A711">
        <v>126</v>
      </c>
      <c r="B711" t="s">
        <v>1337</v>
      </c>
      <c r="C711" t="s">
        <v>1337</v>
      </c>
      <c r="D711" t="s">
        <v>8</v>
      </c>
      <c r="E711" t="s">
        <v>1500</v>
      </c>
      <c r="F711" t="s">
        <v>1510</v>
      </c>
      <c r="G711" t="str">
        <f t="shared" si="11"/>
        <v>new HoloCard("Audino", Pokedex.Audino, HoloRarity.BWXY_REVERSE_ENERGY_HOLO, Types.Colorless, Sets.Boundaries_Crossed, 126),</v>
      </c>
    </row>
    <row r="712" spans="1:7" x14ac:dyDescent="0.3">
      <c r="A712">
        <v>127</v>
      </c>
      <c r="B712" t="s">
        <v>1464</v>
      </c>
      <c r="C712" t="s">
        <v>127</v>
      </c>
      <c r="D712" t="s">
        <v>299</v>
      </c>
      <c r="E712" t="s">
        <v>1500</v>
      </c>
      <c r="F712" t="s">
        <v>1510</v>
      </c>
      <c r="G712" t="str">
        <f t="shared" si="11"/>
        <v>new HoloCard("Aspertia City Gym", Pokedex.NVT, HoloRarity.BWXY_REVERSE_ENERGY_HOLO, Types.Stadium, Sets.Boundaries_Crossed, 127),</v>
      </c>
    </row>
    <row r="713" spans="1:7" x14ac:dyDescent="0.3">
      <c r="A713">
        <v>128</v>
      </c>
      <c r="B713" t="s">
        <v>226</v>
      </c>
      <c r="C713" t="s">
        <v>127</v>
      </c>
      <c r="D713" t="s">
        <v>129</v>
      </c>
      <c r="E713" t="s">
        <v>1500</v>
      </c>
      <c r="F713" t="s">
        <v>1510</v>
      </c>
      <c r="G713" t="str">
        <f t="shared" si="11"/>
        <v>new HoloCard("Energy Search", Pokedex.NVT, HoloRarity.BWXY_REVERSE_ENERGY_HOLO, Types.Item, Sets.Boundaries_Crossed, 128),</v>
      </c>
    </row>
    <row r="714" spans="1:7" x14ac:dyDescent="0.3">
      <c r="A714">
        <v>129</v>
      </c>
      <c r="B714" t="s">
        <v>688</v>
      </c>
      <c r="C714" t="s">
        <v>127</v>
      </c>
      <c r="D714" t="s">
        <v>129</v>
      </c>
      <c r="E714" t="s">
        <v>1500</v>
      </c>
      <c r="F714" t="s">
        <v>1510</v>
      </c>
      <c r="G714" t="str">
        <f t="shared" si="11"/>
        <v>new HoloCard("Great Ball", Pokedex.NVT, HoloRarity.BWXY_REVERSE_ENERGY_HOLO, Types.Item, Sets.Boundaries_Crossed, 129),</v>
      </c>
    </row>
    <row r="715" spans="1:7" x14ac:dyDescent="0.3">
      <c r="A715">
        <v>130</v>
      </c>
      <c r="B715" t="s">
        <v>1465</v>
      </c>
      <c r="C715" t="s">
        <v>127</v>
      </c>
      <c r="D715" t="s">
        <v>232</v>
      </c>
      <c r="E715" t="s">
        <v>1500</v>
      </c>
      <c r="F715" t="s">
        <v>1510</v>
      </c>
      <c r="G715" t="str">
        <f t="shared" si="11"/>
        <v>new HoloCard("Hugh", Pokedex.NVT, HoloRarity.BWXY_REVERSE_ENERGY_HOLO, Types.Supporter, Sets.Boundaries_Crossed, 130),</v>
      </c>
    </row>
    <row r="716" spans="1:7" x14ac:dyDescent="0.3">
      <c r="A716">
        <v>131</v>
      </c>
      <c r="B716" t="s">
        <v>560</v>
      </c>
      <c r="C716" t="s">
        <v>127</v>
      </c>
      <c r="D716" t="s">
        <v>129</v>
      </c>
      <c r="E716" t="s">
        <v>1500</v>
      </c>
      <c r="F716" t="s">
        <v>1510</v>
      </c>
      <c r="G716" t="str">
        <f t="shared" si="11"/>
        <v>new HoloCard("Poké Ball", Pokedex.NVT, HoloRarity.BWXY_REVERSE_ENERGY_HOLO, Types.Item, Sets.Boundaries_Crossed, 131),</v>
      </c>
    </row>
    <row r="717" spans="1:7" x14ac:dyDescent="0.3">
      <c r="A717">
        <v>132</v>
      </c>
      <c r="B717" t="s">
        <v>116</v>
      </c>
      <c r="C717" t="s">
        <v>127</v>
      </c>
      <c r="D717" t="s">
        <v>129</v>
      </c>
      <c r="E717" t="s">
        <v>1500</v>
      </c>
      <c r="F717" t="s">
        <v>1510</v>
      </c>
      <c r="G717" t="str">
        <f t="shared" si="11"/>
        <v>new HoloCard("Potion", Pokedex.NVT, HoloRarity.BWXY_REVERSE_ENERGY_HOLO, Types.Item, Sets.Boundaries_Crossed, 132),</v>
      </c>
    </row>
    <row r="718" spans="1:7" x14ac:dyDescent="0.3">
      <c r="A718">
        <v>133</v>
      </c>
      <c r="B718" t="s">
        <v>1436</v>
      </c>
      <c r="C718" t="s">
        <v>127</v>
      </c>
      <c r="D718" t="s">
        <v>129</v>
      </c>
      <c r="E718" t="s">
        <v>1500</v>
      </c>
      <c r="F718" t="s">
        <v>1510</v>
      </c>
      <c r="G718" t="str">
        <f t="shared" si="11"/>
        <v>new HoloCard("Rocky Helmet", Pokedex.NVT, HoloRarity.BWXY_REVERSE_ENERGY_HOLO, Types.Item, Sets.Boundaries_Crossed, 133),</v>
      </c>
    </row>
    <row r="719" spans="1:7" x14ac:dyDescent="0.3">
      <c r="A719">
        <v>134</v>
      </c>
      <c r="B719" t="s">
        <v>1466</v>
      </c>
      <c r="C719" t="s">
        <v>127</v>
      </c>
      <c r="D719" t="s">
        <v>232</v>
      </c>
      <c r="E719" t="s">
        <v>1500</v>
      </c>
      <c r="F719" t="s">
        <v>1510</v>
      </c>
      <c r="G719" t="str">
        <f t="shared" si="11"/>
        <v>new HoloCard("Skyla", Pokedex.NVT, HoloRarity.BWXY_REVERSE_ENERGY_HOLO, Types.Supporter, Sets.Boundaries_Crossed, 134),</v>
      </c>
    </row>
    <row r="720" spans="1:7" x14ac:dyDescent="0.3">
      <c r="A720">
        <v>135</v>
      </c>
      <c r="B720" t="s">
        <v>229</v>
      </c>
      <c r="C720" t="s">
        <v>127</v>
      </c>
      <c r="D720" t="s">
        <v>129</v>
      </c>
      <c r="E720" t="s">
        <v>1500</v>
      </c>
      <c r="F720" t="s">
        <v>1510</v>
      </c>
      <c r="G720" t="str">
        <f t="shared" si="11"/>
        <v>new HoloCard("Switch", Pokedex.NVT, HoloRarity.BWXY_REVERSE_ENERGY_HOLO, Types.Item, Sets.Boundaries_Crossed, 135),</v>
      </c>
    </row>
    <row r="721" spans="1:7" x14ac:dyDescent="0.3">
      <c r="A721">
        <v>136</v>
      </c>
      <c r="B721" t="s">
        <v>1467</v>
      </c>
      <c r="C721" t="s">
        <v>127</v>
      </c>
      <c r="D721" t="s">
        <v>129</v>
      </c>
      <c r="E721" t="s">
        <v>1500</v>
      </c>
      <c r="F721" t="s">
        <v>1510</v>
      </c>
      <c r="G721" t="str">
        <f t="shared" si="11"/>
        <v>new HoloCard("Town Map", Pokedex.NVT, HoloRarity.BWXY_REVERSE_ENERGY_HOLO, Types.Item, Sets.Boundaries_Crossed, 136),</v>
      </c>
    </row>
    <row r="722" spans="1:7" x14ac:dyDescent="0.3">
      <c r="A722">
        <v>1</v>
      </c>
      <c r="B722" t="s">
        <v>983</v>
      </c>
      <c r="C722" t="s">
        <v>983</v>
      </c>
      <c r="D722" t="s">
        <v>22</v>
      </c>
      <c r="E722" t="s">
        <v>1501</v>
      </c>
      <c r="F722" t="s">
        <v>1510</v>
      </c>
      <c r="G722" t="str">
        <f t="shared" si="11"/>
        <v>new HoloCard("Turtwig", Pokedex.Turtwig, HoloRarity.BWXY_REVERSE_ENERGY_HOLO, Types.Grass, Sets.Plasma_Storm, 1),</v>
      </c>
    </row>
    <row r="723" spans="1:7" x14ac:dyDescent="0.3">
      <c r="A723">
        <v>2</v>
      </c>
      <c r="B723" t="s">
        <v>972</v>
      </c>
      <c r="C723" t="s">
        <v>972</v>
      </c>
      <c r="D723" t="s">
        <v>22</v>
      </c>
      <c r="E723" t="s">
        <v>1501</v>
      </c>
      <c r="F723" t="s">
        <v>1510</v>
      </c>
      <c r="G723" t="str">
        <f t="shared" si="11"/>
        <v>new HoloCard("Grotle", Pokedex.Grotle, HoloRarity.BWXY_REVERSE_ENERGY_HOLO, Types.Grass, Sets.Plasma_Storm, 2),</v>
      </c>
    </row>
    <row r="724" spans="1:7" x14ac:dyDescent="0.3">
      <c r="A724">
        <v>3</v>
      </c>
      <c r="B724" t="s">
        <v>896</v>
      </c>
      <c r="C724" t="s">
        <v>896</v>
      </c>
      <c r="D724" t="s">
        <v>22</v>
      </c>
      <c r="E724" t="s">
        <v>1501</v>
      </c>
      <c r="F724" t="s">
        <v>1587</v>
      </c>
      <c r="G724" t="str">
        <f t="shared" si="11"/>
        <v>new HoloCard("Torterra", Pokedex.Torterra, HoloRarity.BWXY_REVERSE_MIRROR_HOLO_PLASMA, Types.Grass, Sets.Plasma_Storm, 3),</v>
      </c>
    </row>
    <row r="725" spans="1:7" x14ac:dyDescent="0.3">
      <c r="A725">
        <v>4</v>
      </c>
      <c r="B725" t="s">
        <v>1004</v>
      </c>
      <c r="C725" t="s">
        <v>1004</v>
      </c>
      <c r="D725" t="s">
        <v>22</v>
      </c>
      <c r="E725" t="s">
        <v>1501</v>
      </c>
      <c r="F725" t="s">
        <v>1510</v>
      </c>
      <c r="G725" t="str">
        <f t="shared" si="11"/>
        <v>new HoloCard("Combee", Pokedex.Combee, HoloRarity.BWXY_REVERSE_ENERGY_HOLO, Types.Grass, Sets.Plasma_Storm, 4),</v>
      </c>
    </row>
    <row r="726" spans="1:7" x14ac:dyDescent="0.3">
      <c r="A726">
        <v>5</v>
      </c>
      <c r="B726" t="s">
        <v>1048</v>
      </c>
      <c r="C726" t="s">
        <v>1048</v>
      </c>
      <c r="D726" t="s">
        <v>22</v>
      </c>
      <c r="E726" t="s">
        <v>1501</v>
      </c>
      <c r="F726" t="s">
        <v>1510</v>
      </c>
      <c r="G726" t="str">
        <f t="shared" si="11"/>
        <v>new HoloCard("Vespiquen", Pokedex.Vespiquen, HoloRarity.BWXY_REVERSE_ENERGY_HOLO, Types.Grass, Sets.Plasma_Storm, 5),</v>
      </c>
    </row>
    <row r="727" spans="1:7" x14ac:dyDescent="0.3">
      <c r="A727">
        <v>6</v>
      </c>
      <c r="B727" t="s">
        <v>1061</v>
      </c>
      <c r="C727" t="s">
        <v>1061</v>
      </c>
      <c r="D727" t="s">
        <v>22</v>
      </c>
      <c r="E727" t="s">
        <v>1501</v>
      </c>
      <c r="F727" t="s">
        <v>1510</v>
      </c>
      <c r="G727" t="str">
        <f t="shared" si="11"/>
        <v>new HoloCard("Cherubi", Pokedex.Cherubi, HoloRarity.BWXY_REVERSE_ENERGY_HOLO, Types.Grass, Sets.Plasma_Storm, 6),</v>
      </c>
    </row>
    <row r="728" spans="1:7" x14ac:dyDescent="0.3">
      <c r="A728">
        <v>7</v>
      </c>
      <c r="B728" t="s">
        <v>1036</v>
      </c>
      <c r="C728" t="s">
        <v>1036</v>
      </c>
      <c r="D728" t="s">
        <v>22</v>
      </c>
      <c r="E728" t="s">
        <v>1501</v>
      </c>
      <c r="F728" t="s">
        <v>1510</v>
      </c>
      <c r="G728" t="str">
        <f t="shared" si="11"/>
        <v>new HoloCard("Cherrim", Pokedex.Cherrim, HoloRarity.BWXY_REVERSE_ENERGY_HOLO, Types.Grass, Sets.Plasma_Storm, 7),</v>
      </c>
    </row>
    <row r="729" spans="1:7" x14ac:dyDescent="0.3">
      <c r="A729">
        <v>8</v>
      </c>
      <c r="B729" t="s">
        <v>1345</v>
      </c>
      <c r="C729" t="s">
        <v>1345</v>
      </c>
      <c r="D729" t="s">
        <v>22</v>
      </c>
      <c r="E729" t="s">
        <v>1501</v>
      </c>
      <c r="F729" t="s">
        <v>1510</v>
      </c>
      <c r="G729" t="str">
        <f t="shared" si="11"/>
        <v>new HoloCard("Sewaddle", Pokedex.Sewaddle, HoloRarity.BWXY_REVERSE_ENERGY_HOLO, Types.Grass, Sets.Plasma_Storm, 8),</v>
      </c>
    </row>
    <row r="730" spans="1:7" x14ac:dyDescent="0.3">
      <c r="A730">
        <v>9</v>
      </c>
      <c r="B730" t="s">
        <v>1346</v>
      </c>
      <c r="C730" t="s">
        <v>1346</v>
      </c>
      <c r="D730" t="s">
        <v>22</v>
      </c>
      <c r="E730" t="s">
        <v>1501</v>
      </c>
      <c r="F730" t="s">
        <v>1510</v>
      </c>
      <c r="G730" t="str">
        <f t="shared" si="11"/>
        <v>new HoloCard("Swadloon", Pokedex.Swadloon, HoloRarity.BWXY_REVERSE_ENERGY_HOLO, Types.Grass, Sets.Plasma_Storm, 9),</v>
      </c>
    </row>
    <row r="731" spans="1:7" x14ac:dyDescent="0.3">
      <c r="A731">
        <v>10</v>
      </c>
      <c r="B731" t="s">
        <v>1347</v>
      </c>
      <c r="C731" t="s">
        <v>1347</v>
      </c>
      <c r="D731" t="s">
        <v>22</v>
      </c>
      <c r="E731" t="s">
        <v>1501</v>
      </c>
      <c r="F731" t="s">
        <v>1510</v>
      </c>
      <c r="G731" t="str">
        <f t="shared" si="11"/>
        <v>new HoloCard("Leavanny", Pokedex.Leavanny, HoloRarity.BWXY_REVERSE_ENERGY_HOLO, Types.Grass, Sets.Plasma_Storm, 10),</v>
      </c>
    </row>
    <row r="732" spans="1:7" x14ac:dyDescent="0.3">
      <c r="A732">
        <v>11</v>
      </c>
      <c r="B732" t="s">
        <v>1276</v>
      </c>
      <c r="C732" t="s">
        <v>1276</v>
      </c>
      <c r="D732" t="s">
        <v>22</v>
      </c>
      <c r="E732" t="s">
        <v>1501</v>
      </c>
      <c r="F732" t="s">
        <v>1510</v>
      </c>
      <c r="G732" t="str">
        <f t="shared" si="11"/>
        <v>new HoloCard("Maractus", Pokedex.Maractus, HoloRarity.BWXY_REVERSE_ENERGY_HOLO, Types.Grass, Sets.Plasma_Storm, 11),</v>
      </c>
    </row>
    <row r="733" spans="1:7" x14ac:dyDescent="0.3">
      <c r="A733">
        <v>12</v>
      </c>
      <c r="B733" t="s">
        <v>1380</v>
      </c>
      <c r="C733" t="s">
        <v>1380</v>
      </c>
      <c r="D733" t="s">
        <v>22</v>
      </c>
      <c r="E733" t="s">
        <v>1501</v>
      </c>
      <c r="F733" t="s">
        <v>1510</v>
      </c>
      <c r="G733" t="str">
        <f t="shared" si="11"/>
        <v>new HoloCard("Foongus", Pokedex.Foongus, HoloRarity.BWXY_REVERSE_ENERGY_HOLO, Types.Grass, Sets.Plasma_Storm, 12),</v>
      </c>
    </row>
    <row r="734" spans="1:7" x14ac:dyDescent="0.3">
      <c r="A734">
        <v>13</v>
      </c>
      <c r="B734" t="s">
        <v>1381</v>
      </c>
      <c r="C734" t="s">
        <v>1381</v>
      </c>
      <c r="D734" t="s">
        <v>22</v>
      </c>
      <c r="E734" t="s">
        <v>1501</v>
      </c>
      <c r="F734" t="s">
        <v>1587</v>
      </c>
      <c r="G734" t="str">
        <f t="shared" si="11"/>
        <v>new HoloCard("Amoonguss", Pokedex.Amoonguss, HoloRarity.BWXY_REVERSE_MIRROR_HOLO_PLASMA, Types.Grass, Sets.Plasma_Storm, 13),</v>
      </c>
    </row>
    <row r="735" spans="1:7" x14ac:dyDescent="0.3">
      <c r="A735">
        <v>15</v>
      </c>
      <c r="B735" t="s">
        <v>977</v>
      </c>
      <c r="C735" t="s">
        <v>977</v>
      </c>
      <c r="D735" t="s">
        <v>5</v>
      </c>
      <c r="E735" t="s">
        <v>1501</v>
      </c>
      <c r="F735" t="s">
        <v>1510</v>
      </c>
      <c r="G735" t="str">
        <f t="shared" si="11"/>
        <v>new HoloCard("Chimchar", Pokedex.Chimchar, HoloRarity.BWXY_REVERSE_ENERGY_HOLO, Types.Fire, Sets.Plasma_Storm, 15),</v>
      </c>
    </row>
    <row r="736" spans="1:7" x14ac:dyDescent="0.3">
      <c r="A736">
        <v>16</v>
      </c>
      <c r="B736" t="s">
        <v>974</v>
      </c>
      <c r="C736" t="s">
        <v>974</v>
      </c>
      <c r="D736" t="s">
        <v>5</v>
      </c>
      <c r="E736" t="s">
        <v>1501</v>
      </c>
      <c r="F736" t="s">
        <v>1510</v>
      </c>
      <c r="G736" t="str">
        <f t="shared" si="11"/>
        <v>new HoloCard("Monferno", Pokedex.Monferno, HoloRarity.BWXY_REVERSE_ENERGY_HOLO, Types.Fire, Sets.Plasma_Storm, 16),</v>
      </c>
    </row>
    <row r="737" spans="1:7" x14ac:dyDescent="0.3">
      <c r="A737">
        <v>17</v>
      </c>
      <c r="B737" t="s">
        <v>885</v>
      </c>
      <c r="C737" t="s">
        <v>885</v>
      </c>
      <c r="D737" t="s">
        <v>5</v>
      </c>
      <c r="E737" t="s">
        <v>1501</v>
      </c>
      <c r="F737" t="s">
        <v>1587</v>
      </c>
      <c r="G737" t="str">
        <f t="shared" si="11"/>
        <v>new HoloCard("Infernape", Pokedex.Infernape, HoloRarity.BWXY_REVERSE_MIRROR_HOLO_PLASMA, Types.Fire, Sets.Plasma_Storm, 17),</v>
      </c>
    </row>
    <row r="738" spans="1:7" x14ac:dyDescent="0.3">
      <c r="A738">
        <v>19</v>
      </c>
      <c r="B738" t="s">
        <v>1282</v>
      </c>
      <c r="C738" t="s">
        <v>1282</v>
      </c>
      <c r="D738" t="s">
        <v>5</v>
      </c>
      <c r="E738" t="s">
        <v>1501</v>
      </c>
      <c r="F738" t="s">
        <v>1510</v>
      </c>
      <c r="G738" t="str">
        <f t="shared" si="11"/>
        <v>new HoloCard("Pansear", Pokedex.Pansear, HoloRarity.BWXY_REVERSE_ENERGY_HOLO, Types.Fire, Sets.Plasma_Storm, 19),</v>
      </c>
    </row>
    <row r="739" spans="1:7" x14ac:dyDescent="0.3">
      <c r="A739">
        <v>20</v>
      </c>
      <c r="B739" t="s">
        <v>1283</v>
      </c>
      <c r="C739" t="s">
        <v>1283</v>
      </c>
      <c r="D739" t="s">
        <v>5</v>
      </c>
      <c r="E739" t="s">
        <v>1501</v>
      </c>
      <c r="F739" t="s">
        <v>1510</v>
      </c>
      <c r="G739" t="str">
        <f t="shared" si="11"/>
        <v>new HoloCard("Simisear", Pokedex.Simisear, HoloRarity.BWXY_REVERSE_ENERGY_HOLO, Types.Fire, Sets.Plasma_Storm, 20),</v>
      </c>
    </row>
    <row r="740" spans="1:7" x14ac:dyDescent="0.3">
      <c r="A740">
        <v>21</v>
      </c>
      <c r="B740" t="s">
        <v>1410</v>
      </c>
      <c r="C740" t="s">
        <v>1410</v>
      </c>
      <c r="D740" t="s">
        <v>5</v>
      </c>
      <c r="E740" t="s">
        <v>1501</v>
      </c>
      <c r="F740" t="s">
        <v>1510</v>
      </c>
      <c r="G740" t="str">
        <f t="shared" si="11"/>
        <v>new HoloCard("Litwick", Pokedex.Litwick, HoloRarity.BWXY_REVERSE_ENERGY_HOLO, Types.Fire, Sets.Plasma_Storm, 21),</v>
      </c>
    </row>
    <row r="741" spans="1:7" x14ac:dyDescent="0.3">
      <c r="A741">
        <v>22</v>
      </c>
      <c r="B741" t="s">
        <v>1411</v>
      </c>
      <c r="C741" t="s">
        <v>1411</v>
      </c>
      <c r="D741" t="s">
        <v>5</v>
      </c>
      <c r="E741" t="s">
        <v>1501</v>
      </c>
      <c r="F741" t="s">
        <v>1510</v>
      </c>
      <c r="G741" t="str">
        <f t="shared" si="11"/>
        <v>new HoloCard("Lampent", Pokedex.Lampent, HoloRarity.BWXY_REVERSE_ENERGY_HOLO, Types.Fire, Sets.Plasma_Storm, 22),</v>
      </c>
    </row>
    <row r="742" spans="1:7" x14ac:dyDescent="0.3">
      <c r="A742">
        <v>23</v>
      </c>
      <c r="B742" t="s">
        <v>1385</v>
      </c>
      <c r="C742" t="s">
        <v>1385</v>
      </c>
      <c r="D742" t="s">
        <v>5</v>
      </c>
      <c r="E742" t="s">
        <v>1501</v>
      </c>
      <c r="F742" t="s">
        <v>1510</v>
      </c>
      <c r="G742" t="str">
        <f t="shared" si="11"/>
        <v>new HoloCard("Heatmor", Pokedex.Heatmor, HoloRarity.BWXY_REVERSE_ENERGY_HOLO, Types.Fire, Sets.Plasma_Storm, 23),</v>
      </c>
    </row>
    <row r="743" spans="1:7" x14ac:dyDescent="0.3">
      <c r="A743">
        <v>24</v>
      </c>
      <c r="B743" t="s">
        <v>101</v>
      </c>
      <c r="C743" t="s">
        <v>101</v>
      </c>
      <c r="D743" t="s">
        <v>3</v>
      </c>
      <c r="E743" t="s">
        <v>1501</v>
      </c>
      <c r="F743" t="s">
        <v>1510</v>
      </c>
      <c r="G743" t="str">
        <f t="shared" si="11"/>
        <v>new HoloCard("Squirtle", Pokedex.Squirtle, HoloRarity.BWXY_REVERSE_ENERGY_HOLO, Types.Water, Sets.Plasma_Storm, 24),</v>
      </c>
    </row>
    <row r="744" spans="1:7" x14ac:dyDescent="0.3">
      <c r="A744">
        <v>26</v>
      </c>
      <c r="B744" t="s">
        <v>337</v>
      </c>
      <c r="C744" t="s">
        <v>337</v>
      </c>
      <c r="D744" t="s">
        <v>3</v>
      </c>
      <c r="E744" t="s">
        <v>1501</v>
      </c>
      <c r="F744" t="s">
        <v>1510</v>
      </c>
      <c r="G744" t="str">
        <f t="shared" si="11"/>
        <v>new HoloCard("Swinub", Pokedex.Swinub, HoloRarity.BWXY_REVERSE_ENERGY_HOLO, Types.Water, Sets.Plasma_Storm, 26),</v>
      </c>
    </row>
    <row r="745" spans="1:7" x14ac:dyDescent="0.3">
      <c r="A745">
        <v>27</v>
      </c>
      <c r="B745" t="s">
        <v>175</v>
      </c>
      <c r="C745" t="s">
        <v>175</v>
      </c>
      <c r="D745" t="s">
        <v>3</v>
      </c>
      <c r="E745" t="s">
        <v>1501</v>
      </c>
      <c r="F745" t="s">
        <v>1510</v>
      </c>
      <c r="G745" t="str">
        <f t="shared" si="11"/>
        <v>new HoloCard("Piloswine", Pokedex.Piloswine, HoloRarity.BWXY_REVERSE_ENERGY_HOLO, Types.Water, Sets.Plasma_Storm, 27),</v>
      </c>
    </row>
    <row r="746" spans="1:7" x14ac:dyDescent="0.3">
      <c r="A746">
        <v>28</v>
      </c>
      <c r="B746" t="s">
        <v>933</v>
      </c>
      <c r="C746" t="s">
        <v>933</v>
      </c>
      <c r="D746" t="s">
        <v>3</v>
      </c>
      <c r="E746" t="s">
        <v>1501</v>
      </c>
      <c r="F746" t="s">
        <v>1510</v>
      </c>
      <c r="G746" t="str">
        <f t="shared" si="11"/>
        <v>new HoloCard("Mamoswine", Pokedex.Mamoswine, HoloRarity.BWXY_REVERSE_ENERGY_HOLO, Types.Water, Sets.Plasma_Storm, 28),</v>
      </c>
    </row>
    <row r="747" spans="1:7" x14ac:dyDescent="0.3">
      <c r="A747">
        <v>29</v>
      </c>
      <c r="B747" t="s">
        <v>588</v>
      </c>
      <c r="C747" t="s">
        <v>588</v>
      </c>
      <c r="D747" t="s">
        <v>3</v>
      </c>
      <c r="E747" t="s">
        <v>1501</v>
      </c>
      <c r="F747" t="s">
        <v>1510</v>
      </c>
      <c r="G747" t="str">
        <f t="shared" si="11"/>
        <v>new HoloCard("Lotad", Pokedex.Lotad, HoloRarity.BWXY_REVERSE_ENERGY_HOLO, Types.Water, Sets.Plasma_Storm, 29),</v>
      </c>
    </row>
    <row r="748" spans="1:7" x14ac:dyDescent="0.3">
      <c r="A748">
        <v>30</v>
      </c>
      <c r="B748" t="s">
        <v>582</v>
      </c>
      <c r="C748" t="s">
        <v>582</v>
      </c>
      <c r="D748" t="s">
        <v>3</v>
      </c>
      <c r="E748" t="s">
        <v>1501</v>
      </c>
      <c r="F748" t="s">
        <v>1510</v>
      </c>
      <c r="G748" t="str">
        <f t="shared" si="11"/>
        <v>new HoloCard("Lombre", Pokedex.Lombre, HoloRarity.BWXY_REVERSE_ENERGY_HOLO, Types.Water, Sets.Plasma_Storm, 30),</v>
      </c>
    </row>
    <row r="749" spans="1:7" x14ac:dyDescent="0.3">
      <c r="A749">
        <v>31</v>
      </c>
      <c r="B749" t="s">
        <v>392</v>
      </c>
      <c r="C749" t="s">
        <v>392</v>
      </c>
      <c r="D749" t="s">
        <v>3</v>
      </c>
      <c r="E749" t="s">
        <v>1501</v>
      </c>
      <c r="F749" t="s">
        <v>1510</v>
      </c>
      <c r="G749" t="str">
        <f t="shared" si="11"/>
        <v>new HoloCard("Ludicolo", Pokedex.Ludicolo, HoloRarity.BWXY_REVERSE_ENERGY_HOLO, Types.Water, Sets.Plasma_Storm, 31),</v>
      </c>
    </row>
    <row r="750" spans="1:7" x14ac:dyDescent="0.3">
      <c r="A750">
        <v>32</v>
      </c>
      <c r="B750" t="s">
        <v>545</v>
      </c>
      <c r="C750" t="s">
        <v>545</v>
      </c>
      <c r="D750" t="s">
        <v>3</v>
      </c>
      <c r="E750" t="s">
        <v>1501</v>
      </c>
      <c r="F750" t="s">
        <v>1510</v>
      </c>
      <c r="G750" t="str">
        <f t="shared" si="11"/>
        <v>new HoloCard("Carvanha", Pokedex.Carvanha, HoloRarity.BWXY_REVERSE_ENERGY_HOLO, Types.Water, Sets.Plasma_Storm, 32),</v>
      </c>
    </row>
    <row r="751" spans="1:7" x14ac:dyDescent="0.3">
      <c r="A751">
        <v>33</v>
      </c>
      <c r="B751" t="s">
        <v>428</v>
      </c>
      <c r="C751" t="s">
        <v>428</v>
      </c>
      <c r="D751" t="s">
        <v>3</v>
      </c>
      <c r="E751" t="s">
        <v>1501</v>
      </c>
      <c r="F751" t="s">
        <v>1587</v>
      </c>
      <c r="G751" t="str">
        <f t="shared" si="11"/>
        <v>new HoloCard("Sharpedo", Pokedex.Sharpedo, HoloRarity.BWXY_REVERSE_MIRROR_HOLO_PLASMA, Types.Water, Sets.Plasma_Storm, 33),</v>
      </c>
    </row>
    <row r="752" spans="1:7" x14ac:dyDescent="0.3">
      <c r="A752">
        <v>34</v>
      </c>
      <c r="B752" t="s">
        <v>889</v>
      </c>
      <c r="C752" t="s">
        <v>889</v>
      </c>
      <c r="D752" t="s">
        <v>3</v>
      </c>
      <c r="E752" t="s">
        <v>1501</v>
      </c>
      <c r="F752" t="s">
        <v>1510</v>
      </c>
      <c r="G752" t="str">
        <f t="shared" si="11"/>
        <v>new HoloCard("Manaphy", Pokedex.Manaphy, HoloRarity.BWXY_REVERSE_ENERGY_HOLO, Types.Water, Sets.Plasma_Storm, 34),</v>
      </c>
    </row>
    <row r="753" spans="1:7" x14ac:dyDescent="0.3">
      <c r="A753">
        <v>35</v>
      </c>
      <c r="B753" t="s">
        <v>1393</v>
      </c>
      <c r="C753" t="s">
        <v>1393</v>
      </c>
      <c r="D753" t="s">
        <v>3</v>
      </c>
      <c r="E753" t="s">
        <v>1501</v>
      </c>
      <c r="F753" t="s">
        <v>1510</v>
      </c>
      <c r="G753" t="str">
        <f t="shared" si="11"/>
        <v>new HoloCard("Vanillite", Pokedex.Vanillite, HoloRarity.BWXY_REVERSE_ENERGY_HOLO, Types.Water, Sets.Plasma_Storm, 35),</v>
      </c>
    </row>
    <row r="754" spans="1:7" x14ac:dyDescent="0.3">
      <c r="A754">
        <v>36</v>
      </c>
      <c r="B754" t="s">
        <v>1394</v>
      </c>
      <c r="C754" t="s">
        <v>1394</v>
      </c>
      <c r="D754" t="s">
        <v>3</v>
      </c>
      <c r="E754" t="s">
        <v>1501</v>
      </c>
      <c r="F754" t="s">
        <v>1510</v>
      </c>
      <c r="G754" t="str">
        <f t="shared" si="11"/>
        <v>new HoloCard("Vanillish", Pokedex.Vanillish, HoloRarity.BWXY_REVERSE_ENERGY_HOLO, Types.Water, Sets.Plasma_Storm, 36),</v>
      </c>
    </row>
    <row r="755" spans="1:7" x14ac:dyDescent="0.3">
      <c r="A755">
        <v>37</v>
      </c>
      <c r="B755" t="s">
        <v>1395</v>
      </c>
      <c r="C755" t="s">
        <v>1395</v>
      </c>
      <c r="D755" t="s">
        <v>3</v>
      </c>
      <c r="E755" t="s">
        <v>1501</v>
      </c>
      <c r="F755" t="s">
        <v>1510</v>
      </c>
      <c r="G755" t="str">
        <f t="shared" si="11"/>
        <v>new HoloCard("Vanilluxe", Pokedex.Vanilluxe, HoloRarity.BWXY_REVERSE_ENERGY_HOLO, Types.Water, Sets.Plasma_Storm, 37),</v>
      </c>
    </row>
    <row r="756" spans="1:7" x14ac:dyDescent="0.3">
      <c r="A756">
        <v>38</v>
      </c>
      <c r="B756" t="s">
        <v>1396</v>
      </c>
      <c r="C756" t="s">
        <v>1396</v>
      </c>
      <c r="D756" t="s">
        <v>3</v>
      </c>
      <c r="E756" t="s">
        <v>1501</v>
      </c>
      <c r="F756" t="s">
        <v>1510</v>
      </c>
      <c r="G756" t="str">
        <f t="shared" si="11"/>
        <v>new HoloCard("Frillish", Pokedex.Frillish, HoloRarity.BWXY_REVERSE_ENERGY_HOLO, Types.Water, Sets.Plasma_Storm, 38),</v>
      </c>
    </row>
    <row r="757" spans="1:7" x14ac:dyDescent="0.3">
      <c r="A757">
        <v>39</v>
      </c>
      <c r="B757" t="s">
        <v>1397</v>
      </c>
      <c r="C757" t="s">
        <v>1397</v>
      </c>
      <c r="D757" t="s">
        <v>3</v>
      </c>
      <c r="E757" t="s">
        <v>1501</v>
      </c>
      <c r="F757" t="s">
        <v>1587</v>
      </c>
      <c r="G757" t="str">
        <f t="shared" si="11"/>
        <v>new HoloCard("Jellicent", Pokedex.Jellicent, HoloRarity.BWXY_REVERSE_MIRROR_HOLO_PLASMA, Types.Water, Sets.Plasma_Storm, 39),</v>
      </c>
    </row>
    <row r="758" spans="1:7" x14ac:dyDescent="0.3">
      <c r="A758">
        <v>40</v>
      </c>
      <c r="B758" t="s">
        <v>1351</v>
      </c>
      <c r="C758" t="s">
        <v>1351</v>
      </c>
      <c r="D758" t="s">
        <v>3</v>
      </c>
      <c r="E758" t="s">
        <v>1501</v>
      </c>
      <c r="F758" t="s">
        <v>1510</v>
      </c>
      <c r="G758" t="str">
        <f t="shared" si="11"/>
        <v>new HoloCard("Cubchoo", Pokedex.Cubchoo, HoloRarity.BWXY_REVERSE_ENERGY_HOLO, Types.Water, Sets.Plasma_Storm, 40),</v>
      </c>
    </row>
    <row r="759" spans="1:7" x14ac:dyDescent="0.3">
      <c r="A759">
        <v>41</v>
      </c>
      <c r="B759" t="s">
        <v>1352</v>
      </c>
      <c r="C759" t="s">
        <v>1352</v>
      </c>
      <c r="D759" t="s">
        <v>3</v>
      </c>
      <c r="E759" t="s">
        <v>1501</v>
      </c>
      <c r="F759" t="s">
        <v>1587</v>
      </c>
      <c r="G759" t="str">
        <f t="shared" si="11"/>
        <v>new HoloCard("Beartic", Pokedex.Beartic, HoloRarity.BWXY_REVERSE_MIRROR_HOLO_PLASMA, Types.Water, Sets.Plasma_Storm, 41),</v>
      </c>
    </row>
    <row r="760" spans="1:7" x14ac:dyDescent="0.3">
      <c r="A760">
        <v>42</v>
      </c>
      <c r="B760" t="s">
        <v>86</v>
      </c>
      <c r="C760" t="s">
        <v>86</v>
      </c>
      <c r="D760" t="s">
        <v>11</v>
      </c>
      <c r="E760" t="s">
        <v>1501</v>
      </c>
      <c r="F760" t="s">
        <v>1510</v>
      </c>
      <c r="G760" t="str">
        <f t="shared" si="11"/>
        <v>new HoloCard("Magnemite", Pokedex.Magnemite, HoloRarity.BWXY_REVERSE_ENERGY_HOLO, Types.Lightning, Sets.Plasma_Storm, 42),</v>
      </c>
    </row>
    <row r="761" spans="1:7" x14ac:dyDescent="0.3">
      <c r="A761">
        <v>43</v>
      </c>
      <c r="B761" t="s">
        <v>86</v>
      </c>
      <c r="C761" t="s">
        <v>86</v>
      </c>
      <c r="D761" t="s">
        <v>11</v>
      </c>
      <c r="E761" t="s">
        <v>1501</v>
      </c>
      <c r="F761" t="s">
        <v>1510</v>
      </c>
      <c r="G761" t="str">
        <f t="shared" si="11"/>
        <v>new HoloCard("Magnemite", Pokedex.Magnemite, HoloRarity.BWXY_REVERSE_ENERGY_HOLO, Types.Lightning, Sets.Plasma_Storm, 43),</v>
      </c>
    </row>
    <row r="762" spans="1:7" x14ac:dyDescent="0.3">
      <c r="A762">
        <v>44</v>
      </c>
      <c r="B762" t="s">
        <v>34</v>
      </c>
      <c r="C762" t="s">
        <v>34</v>
      </c>
      <c r="D762" t="s">
        <v>11</v>
      </c>
      <c r="E762" t="s">
        <v>1501</v>
      </c>
      <c r="F762" t="s">
        <v>1510</v>
      </c>
      <c r="G762" t="str">
        <f t="shared" si="11"/>
        <v>new HoloCard("Magneton", Pokedex.Magneton, HoloRarity.BWXY_REVERSE_ENERGY_HOLO, Types.Lightning, Sets.Plasma_Storm, 44),</v>
      </c>
    </row>
    <row r="763" spans="1:7" x14ac:dyDescent="0.3">
      <c r="A763">
        <v>45</v>
      </c>
      <c r="B763" t="s">
        <v>34</v>
      </c>
      <c r="C763" t="s">
        <v>34</v>
      </c>
      <c r="D763" t="s">
        <v>11</v>
      </c>
      <c r="E763" t="s">
        <v>1501</v>
      </c>
      <c r="F763" t="s">
        <v>1510</v>
      </c>
      <c r="G763" t="str">
        <f t="shared" si="11"/>
        <v>new HoloCard("Magneton", Pokedex.Magneton, HoloRarity.BWXY_REVERSE_ENERGY_HOLO, Types.Lightning, Sets.Plasma_Storm, 45),</v>
      </c>
    </row>
    <row r="764" spans="1:7" x14ac:dyDescent="0.3">
      <c r="A764">
        <v>46</v>
      </c>
      <c r="B764" t="s">
        <v>888</v>
      </c>
      <c r="C764" t="s">
        <v>888</v>
      </c>
      <c r="D764" t="s">
        <v>11</v>
      </c>
      <c r="E764" t="s">
        <v>1501</v>
      </c>
      <c r="F764" t="s">
        <v>1587</v>
      </c>
      <c r="G764" t="str">
        <f t="shared" si="11"/>
        <v>new HoloCard("Magnezone", Pokedex.Magnezone, HoloRarity.BWXY_REVERSE_MIRROR_HOLO_PLASMA, Types.Lightning, Sets.Plasma_Storm, 46),</v>
      </c>
    </row>
    <row r="765" spans="1:7" x14ac:dyDescent="0.3">
      <c r="A765">
        <v>47</v>
      </c>
      <c r="B765" t="s">
        <v>888</v>
      </c>
      <c r="C765" t="s">
        <v>888</v>
      </c>
      <c r="D765" t="s">
        <v>11</v>
      </c>
      <c r="E765" t="s">
        <v>1501</v>
      </c>
      <c r="F765" t="s">
        <v>1510</v>
      </c>
      <c r="G765" t="str">
        <f t="shared" si="11"/>
        <v>new HoloCard("Magnezone", Pokedex.Magnezone, HoloRarity.BWXY_REVERSE_ENERGY_HOLO, Types.Lightning, Sets.Plasma_Storm, 47),</v>
      </c>
    </row>
    <row r="766" spans="1:7" x14ac:dyDescent="0.3">
      <c r="A766">
        <v>49</v>
      </c>
      <c r="B766" t="s">
        <v>919</v>
      </c>
      <c r="C766" t="s">
        <v>919</v>
      </c>
      <c r="D766" t="s">
        <v>11</v>
      </c>
      <c r="E766" t="s">
        <v>1501</v>
      </c>
      <c r="F766" t="s">
        <v>1587</v>
      </c>
      <c r="G766" t="str">
        <f t="shared" si="11"/>
        <v>new HoloCard("Rotom", Pokedex.Rotom, HoloRarity.BWXY_REVERSE_MIRROR_HOLO_PLASMA, Types.Lightning, Sets.Plasma_Storm, 49),</v>
      </c>
    </row>
    <row r="767" spans="1:7" x14ac:dyDescent="0.3">
      <c r="A767">
        <v>50</v>
      </c>
      <c r="B767" t="s">
        <v>1298</v>
      </c>
      <c r="C767" t="s">
        <v>1298</v>
      </c>
      <c r="D767" t="s">
        <v>11</v>
      </c>
      <c r="E767" t="s">
        <v>1501</v>
      </c>
      <c r="F767" t="s">
        <v>1510</v>
      </c>
      <c r="G767" t="str">
        <f t="shared" si="11"/>
        <v>new HoloCard("Joltik", Pokedex.Joltik, HoloRarity.BWXY_REVERSE_ENERGY_HOLO, Types.Lightning, Sets.Plasma_Storm, 50),</v>
      </c>
    </row>
    <row r="768" spans="1:7" x14ac:dyDescent="0.3">
      <c r="A768">
        <v>51</v>
      </c>
      <c r="B768" t="s">
        <v>1299</v>
      </c>
      <c r="C768" t="s">
        <v>1299</v>
      </c>
      <c r="D768" t="s">
        <v>11</v>
      </c>
      <c r="E768" t="s">
        <v>1501</v>
      </c>
      <c r="F768" t="s">
        <v>1510</v>
      </c>
      <c r="G768" t="str">
        <f t="shared" si="11"/>
        <v>new HoloCard("Galvantula", Pokedex.Galvantula, HoloRarity.BWXY_REVERSE_ENERGY_HOLO, Types.Lightning, Sets.Plasma_Storm, 51),</v>
      </c>
    </row>
    <row r="769" spans="1:7" x14ac:dyDescent="0.3">
      <c r="A769">
        <v>52</v>
      </c>
      <c r="B769" t="s">
        <v>343</v>
      </c>
      <c r="C769" t="s">
        <v>343</v>
      </c>
      <c r="D769" t="s">
        <v>1</v>
      </c>
      <c r="E769" t="s">
        <v>1501</v>
      </c>
      <c r="F769" t="s">
        <v>1510</v>
      </c>
      <c r="G769" t="str">
        <f t="shared" ref="G769:G832" si="12">"new HoloCard(""" &amp; B769 &amp; """, Pokedex." &amp; C769 &amp; ", HoloRarity." &amp; F769 &amp; ", Types." &amp; D769 &amp; ", Sets." &amp; E769 &amp; ", " &amp; A769 &amp; "),"</f>
        <v>new HoloCard("Zubat", Pokedex.Zubat, HoloRarity.BWXY_REVERSE_ENERGY_HOLO, Types.Psychic, Sets.Plasma_Storm, 52),</v>
      </c>
    </row>
    <row r="770" spans="1:7" x14ac:dyDescent="0.3">
      <c r="A770">
        <v>53</v>
      </c>
      <c r="B770" t="s">
        <v>343</v>
      </c>
      <c r="C770" t="s">
        <v>343</v>
      </c>
      <c r="D770" t="s">
        <v>1</v>
      </c>
      <c r="E770" t="s">
        <v>1501</v>
      </c>
      <c r="F770" t="s">
        <v>1510</v>
      </c>
      <c r="G770" t="str">
        <f t="shared" si="12"/>
        <v>new HoloCard("Zubat", Pokedex.Zubat, HoloRarity.BWXY_REVERSE_ENERGY_HOLO, Types.Psychic, Sets.Plasma_Storm, 53),</v>
      </c>
    </row>
    <row r="771" spans="1:7" x14ac:dyDescent="0.3">
      <c r="A771">
        <v>54</v>
      </c>
      <c r="B771" t="s">
        <v>318</v>
      </c>
      <c r="C771" t="s">
        <v>318</v>
      </c>
      <c r="D771" t="s">
        <v>1</v>
      </c>
      <c r="E771" t="s">
        <v>1501</v>
      </c>
      <c r="F771" t="s">
        <v>1510</v>
      </c>
      <c r="G771" t="str">
        <f t="shared" si="12"/>
        <v>new HoloCard("Golbat", Pokedex.Golbat, HoloRarity.BWXY_REVERSE_ENERGY_HOLO, Types.Psychic, Sets.Plasma_Storm, 54),</v>
      </c>
    </row>
    <row r="772" spans="1:7" x14ac:dyDescent="0.3">
      <c r="A772">
        <v>55</v>
      </c>
      <c r="B772" t="s">
        <v>171</v>
      </c>
      <c r="C772" t="s">
        <v>171</v>
      </c>
      <c r="D772" t="s">
        <v>1</v>
      </c>
      <c r="E772" t="s">
        <v>1501</v>
      </c>
      <c r="F772" t="s">
        <v>1587</v>
      </c>
      <c r="G772" t="str">
        <f t="shared" si="12"/>
        <v>new HoloCard("Crobat", Pokedex.Crobat, HoloRarity.BWXY_REVERSE_MIRROR_HOLO_PLASMA, Types.Psychic, Sets.Plasma_Storm, 55),</v>
      </c>
    </row>
    <row r="773" spans="1:7" x14ac:dyDescent="0.3">
      <c r="A773">
        <v>56</v>
      </c>
      <c r="B773" t="s">
        <v>200</v>
      </c>
      <c r="C773" t="s">
        <v>200</v>
      </c>
      <c r="D773" t="s">
        <v>1</v>
      </c>
      <c r="E773" t="s">
        <v>1501</v>
      </c>
      <c r="F773" t="s">
        <v>1510</v>
      </c>
      <c r="G773" t="str">
        <f t="shared" si="12"/>
        <v>new HoloCard("Koffing", Pokedex.Koffing, HoloRarity.BWXY_REVERSE_ENERGY_HOLO, Types.Psychic, Sets.Plasma_Storm, 56),</v>
      </c>
    </row>
    <row r="774" spans="1:7" x14ac:dyDescent="0.3">
      <c r="A774">
        <v>57</v>
      </c>
      <c r="B774" t="s">
        <v>200</v>
      </c>
      <c r="C774" t="s">
        <v>200</v>
      </c>
      <c r="D774" t="s">
        <v>1</v>
      </c>
      <c r="E774" t="s">
        <v>1501</v>
      </c>
      <c r="F774" t="s">
        <v>1510</v>
      </c>
      <c r="G774" t="str">
        <f t="shared" si="12"/>
        <v>new HoloCard("Koffing", Pokedex.Koffing, HoloRarity.BWXY_REVERSE_ENERGY_HOLO, Types.Psychic, Sets.Plasma_Storm, 57),</v>
      </c>
    </row>
    <row r="775" spans="1:7" x14ac:dyDescent="0.3">
      <c r="A775">
        <v>58</v>
      </c>
      <c r="B775" t="s">
        <v>148</v>
      </c>
      <c r="C775" t="s">
        <v>148</v>
      </c>
      <c r="D775" t="s">
        <v>1</v>
      </c>
      <c r="E775" t="s">
        <v>1501</v>
      </c>
      <c r="F775" t="s">
        <v>1587</v>
      </c>
      <c r="G775" t="str">
        <f t="shared" si="12"/>
        <v>new HoloCard("Weezing", Pokedex.Weezing, HoloRarity.BWXY_REVERSE_MIRROR_HOLO_PLASMA, Types.Psychic, Sets.Plasma_Storm, 58),</v>
      </c>
    </row>
    <row r="776" spans="1:7" x14ac:dyDescent="0.3">
      <c r="A776">
        <v>59</v>
      </c>
      <c r="B776" t="s">
        <v>549</v>
      </c>
      <c r="C776" t="s">
        <v>549</v>
      </c>
      <c r="D776" t="s">
        <v>1</v>
      </c>
      <c r="E776" t="s">
        <v>1501</v>
      </c>
      <c r="F776" t="s">
        <v>1510</v>
      </c>
      <c r="G776" t="str">
        <f t="shared" si="12"/>
        <v>new HoloCard("Ralts", Pokedex.Ralts, HoloRarity.BWXY_REVERSE_ENERGY_HOLO, Types.Psychic, Sets.Plasma_Storm, 59),</v>
      </c>
    </row>
    <row r="777" spans="1:7" x14ac:dyDescent="0.3">
      <c r="A777">
        <v>60</v>
      </c>
      <c r="B777" t="s">
        <v>535</v>
      </c>
      <c r="C777" t="s">
        <v>535</v>
      </c>
      <c r="D777" t="s">
        <v>1</v>
      </c>
      <c r="E777" t="s">
        <v>1501</v>
      </c>
      <c r="F777" t="s">
        <v>1510</v>
      </c>
      <c r="G777" t="str">
        <f t="shared" si="12"/>
        <v>new HoloCard("Kirlia", Pokedex.Kirlia, HoloRarity.BWXY_REVERSE_ENERGY_HOLO, Types.Psychic, Sets.Plasma_Storm, 60),</v>
      </c>
    </row>
    <row r="778" spans="1:7" x14ac:dyDescent="0.3">
      <c r="A778">
        <v>61</v>
      </c>
      <c r="B778" t="s">
        <v>909</v>
      </c>
      <c r="C778" t="s">
        <v>909</v>
      </c>
      <c r="D778" t="s">
        <v>1</v>
      </c>
      <c r="E778" t="s">
        <v>1501</v>
      </c>
      <c r="F778" t="s">
        <v>1510</v>
      </c>
      <c r="G778" t="str">
        <f t="shared" si="12"/>
        <v>new HoloCard("Gallade", Pokedex.Gallade, HoloRarity.BWXY_REVERSE_ENERGY_HOLO, Types.Psychic, Sets.Plasma_Storm, 61),</v>
      </c>
    </row>
    <row r="779" spans="1:7" x14ac:dyDescent="0.3">
      <c r="A779">
        <v>62</v>
      </c>
      <c r="B779" t="s">
        <v>930</v>
      </c>
      <c r="C779" t="s">
        <v>930</v>
      </c>
      <c r="D779" t="s">
        <v>1</v>
      </c>
      <c r="E779" t="s">
        <v>1501</v>
      </c>
      <c r="F779" t="s">
        <v>1587</v>
      </c>
      <c r="G779" t="str">
        <f t="shared" si="12"/>
        <v>new HoloCard("Giratina", Pokedex.Giratina, HoloRarity.BWXY_REVERSE_MIRROR_HOLO_PLASMA, Types.Psychic, Sets.Plasma_Storm, 62),</v>
      </c>
    </row>
    <row r="780" spans="1:7" x14ac:dyDescent="0.3">
      <c r="A780">
        <v>63</v>
      </c>
      <c r="B780" t="s">
        <v>1406</v>
      </c>
      <c r="C780" t="s">
        <v>1406</v>
      </c>
      <c r="D780" t="s">
        <v>1</v>
      </c>
      <c r="E780" t="s">
        <v>1501</v>
      </c>
      <c r="F780" t="s">
        <v>1510</v>
      </c>
      <c r="G780" t="str">
        <f t="shared" si="12"/>
        <v>new HoloCard("Trubbish", Pokedex.Trubbish, HoloRarity.BWXY_REVERSE_ENERGY_HOLO, Types.Psychic, Sets.Plasma_Storm, 63),</v>
      </c>
    </row>
    <row r="781" spans="1:7" x14ac:dyDescent="0.3">
      <c r="A781">
        <v>64</v>
      </c>
      <c r="B781" t="s">
        <v>1406</v>
      </c>
      <c r="C781" t="s">
        <v>1406</v>
      </c>
      <c r="D781" t="s">
        <v>1</v>
      </c>
      <c r="E781" t="s">
        <v>1501</v>
      </c>
      <c r="F781" t="s">
        <v>1510</v>
      </c>
      <c r="G781" t="str">
        <f t="shared" si="12"/>
        <v>new HoloCard("Trubbish", Pokedex.Trubbish, HoloRarity.BWXY_REVERSE_ENERGY_HOLO, Types.Psychic, Sets.Plasma_Storm, 64),</v>
      </c>
    </row>
    <row r="782" spans="1:7" x14ac:dyDescent="0.3">
      <c r="A782">
        <v>65</v>
      </c>
      <c r="B782" t="s">
        <v>1406</v>
      </c>
      <c r="C782" t="s">
        <v>1406</v>
      </c>
      <c r="D782" t="s">
        <v>1</v>
      </c>
      <c r="E782" t="s">
        <v>1501</v>
      </c>
      <c r="F782" t="s">
        <v>1510</v>
      </c>
      <c r="G782" t="str">
        <f t="shared" si="12"/>
        <v>new HoloCard("Trubbish", Pokedex.Trubbish, HoloRarity.BWXY_REVERSE_ENERGY_HOLO, Types.Psychic, Sets.Plasma_Storm, 65),</v>
      </c>
    </row>
    <row r="783" spans="1:7" x14ac:dyDescent="0.3">
      <c r="A783">
        <v>66</v>
      </c>
      <c r="B783" t="s">
        <v>1407</v>
      </c>
      <c r="C783" t="s">
        <v>1407</v>
      </c>
      <c r="D783" t="s">
        <v>1</v>
      </c>
      <c r="E783" t="s">
        <v>1501</v>
      </c>
      <c r="F783" t="s">
        <v>1587</v>
      </c>
      <c r="G783" t="str">
        <f t="shared" si="12"/>
        <v>new HoloCard("Garbodor", Pokedex.Garbodor, HoloRarity.BWXY_REVERSE_MIRROR_HOLO_PLASMA, Types.Psychic, Sets.Plasma_Storm, 66),</v>
      </c>
    </row>
    <row r="784" spans="1:7" x14ac:dyDescent="0.3">
      <c r="A784">
        <v>67</v>
      </c>
      <c r="B784" t="s">
        <v>1407</v>
      </c>
      <c r="C784" t="s">
        <v>1407</v>
      </c>
      <c r="D784" t="s">
        <v>1</v>
      </c>
      <c r="E784" t="s">
        <v>1501</v>
      </c>
      <c r="F784" t="s">
        <v>1587</v>
      </c>
      <c r="G784" t="str">
        <f t="shared" si="12"/>
        <v>new HoloCard("Garbodor", Pokedex.Garbodor, HoloRarity.BWXY_REVERSE_MIRROR_HOLO_PLASMA, Types.Psychic, Sets.Plasma_Storm, 67),</v>
      </c>
    </row>
    <row r="785" spans="1:7" x14ac:dyDescent="0.3">
      <c r="A785">
        <v>68</v>
      </c>
      <c r="B785" t="s">
        <v>1408</v>
      </c>
      <c r="C785" t="s">
        <v>1408</v>
      </c>
      <c r="D785" t="s">
        <v>1</v>
      </c>
      <c r="E785" t="s">
        <v>1501</v>
      </c>
      <c r="F785" t="s">
        <v>1510</v>
      </c>
      <c r="G785" t="str">
        <f t="shared" si="12"/>
        <v>new HoloCard("Elgyem", Pokedex.Elgyem, HoloRarity.BWXY_REVERSE_ENERGY_HOLO, Types.Psychic, Sets.Plasma_Storm, 68),</v>
      </c>
    </row>
    <row r="786" spans="1:7" x14ac:dyDescent="0.3">
      <c r="A786">
        <v>69</v>
      </c>
      <c r="B786" t="s">
        <v>1408</v>
      </c>
      <c r="C786" t="s">
        <v>1408</v>
      </c>
      <c r="D786" t="s">
        <v>1</v>
      </c>
      <c r="E786" t="s">
        <v>1501</v>
      </c>
      <c r="F786" t="s">
        <v>1510</v>
      </c>
      <c r="G786" t="str">
        <f t="shared" si="12"/>
        <v>new HoloCard("Elgyem", Pokedex.Elgyem, HoloRarity.BWXY_REVERSE_ENERGY_HOLO, Types.Psychic, Sets.Plasma_Storm, 69),</v>
      </c>
    </row>
    <row r="787" spans="1:7" x14ac:dyDescent="0.3">
      <c r="A787">
        <v>70</v>
      </c>
      <c r="B787" t="s">
        <v>1409</v>
      </c>
      <c r="C787" t="s">
        <v>1409</v>
      </c>
      <c r="D787" t="s">
        <v>1</v>
      </c>
      <c r="E787" t="s">
        <v>1501</v>
      </c>
      <c r="F787" t="s">
        <v>1587</v>
      </c>
      <c r="G787" t="str">
        <f t="shared" si="12"/>
        <v>new HoloCard("Beheeyem", Pokedex.Beheeyem, HoloRarity.BWXY_REVERSE_MIRROR_HOLO_PLASMA, Types.Psychic, Sets.Plasma_Storm, 70),</v>
      </c>
    </row>
    <row r="788" spans="1:7" x14ac:dyDescent="0.3">
      <c r="A788">
        <v>71</v>
      </c>
      <c r="B788" t="s">
        <v>261</v>
      </c>
      <c r="C788" t="s">
        <v>261</v>
      </c>
      <c r="D788" t="s">
        <v>18</v>
      </c>
      <c r="E788" t="s">
        <v>1501</v>
      </c>
      <c r="F788" t="s">
        <v>1510</v>
      </c>
      <c r="G788" t="str">
        <f t="shared" si="12"/>
        <v>new HoloCard("Phanpy", Pokedex.Phanpy, HoloRarity.BWXY_REVERSE_ENERGY_HOLO, Types.Fighting, Sets.Plasma_Storm, 71),</v>
      </c>
    </row>
    <row r="789" spans="1:7" x14ac:dyDescent="0.3">
      <c r="A789">
        <v>72</v>
      </c>
      <c r="B789" t="s">
        <v>235</v>
      </c>
      <c r="C789" t="s">
        <v>235</v>
      </c>
      <c r="D789" t="s">
        <v>18</v>
      </c>
      <c r="E789" t="s">
        <v>1501</v>
      </c>
      <c r="F789" t="s">
        <v>1510</v>
      </c>
      <c r="G789" t="str">
        <f t="shared" si="12"/>
        <v>new HoloCard("Donphan", Pokedex.Donphan, HoloRarity.BWXY_REVERSE_ENERGY_HOLO, Types.Fighting, Sets.Plasma_Storm, 72),</v>
      </c>
    </row>
    <row r="790" spans="1:7" x14ac:dyDescent="0.3">
      <c r="A790">
        <v>73</v>
      </c>
      <c r="B790" t="s">
        <v>393</v>
      </c>
      <c r="C790" t="s">
        <v>393</v>
      </c>
      <c r="D790" t="s">
        <v>18</v>
      </c>
      <c r="E790" t="s">
        <v>1501</v>
      </c>
      <c r="F790" t="s">
        <v>1510</v>
      </c>
      <c r="G790" t="str">
        <f t="shared" si="12"/>
        <v>new HoloCard("Lunatone", Pokedex.Lunatone, HoloRarity.BWXY_REVERSE_ENERGY_HOLO, Types.Fighting, Sets.Plasma_Storm, 73),</v>
      </c>
    </row>
    <row r="791" spans="1:7" x14ac:dyDescent="0.3">
      <c r="A791">
        <v>74</v>
      </c>
      <c r="B791" t="s">
        <v>398</v>
      </c>
      <c r="C791" t="s">
        <v>398</v>
      </c>
      <c r="D791" t="s">
        <v>18</v>
      </c>
      <c r="E791" t="s">
        <v>1501</v>
      </c>
      <c r="F791" t="s">
        <v>1510</v>
      </c>
      <c r="G791" t="str">
        <f t="shared" si="12"/>
        <v>new HoloCard("Solrock", Pokedex.Solrock, HoloRarity.BWXY_REVERSE_ENERGY_HOLO, Types.Fighting, Sets.Plasma_Storm, 74),</v>
      </c>
    </row>
    <row r="792" spans="1:7" x14ac:dyDescent="0.3">
      <c r="A792">
        <v>75</v>
      </c>
      <c r="B792" t="s">
        <v>976</v>
      </c>
      <c r="C792" t="s">
        <v>976</v>
      </c>
      <c r="D792" t="s">
        <v>18</v>
      </c>
      <c r="E792" t="s">
        <v>1501</v>
      </c>
      <c r="F792" t="s">
        <v>1510</v>
      </c>
      <c r="G792" t="str">
        <f t="shared" si="12"/>
        <v>new HoloCard("Riolu", Pokedex.Riolu, HoloRarity.BWXY_REVERSE_ENERGY_HOLO, Types.Fighting, Sets.Plasma_Storm, 75),</v>
      </c>
    </row>
    <row r="793" spans="1:7" x14ac:dyDescent="0.3">
      <c r="A793">
        <v>76</v>
      </c>
      <c r="B793" t="s">
        <v>976</v>
      </c>
      <c r="C793" t="s">
        <v>976</v>
      </c>
      <c r="D793" t="s">
        <v>18</v>
      </c>
      <c r="E793" t="s">
        <v>1501</v>
      </c>
      <c r="F793" t="s">
        <v>1510</v>
      </c>
      <c r="G793" t="str">
        <f t="shared" si="12"/>
        <v>new HoloCard("Riolu", Pokedex.Riolu, HoloRarity.BWXY_REVERSE_ENERGY_HOLO, Types.Fighting, Sets.Plasma_Storm, 76),</v>
      </c>
    </row>
    <row r="794" spans="1:7" x14ac:dyDescent="0.3">
      <c r="A794">
        <v>77</v>
      </c>
      <c r="B794" t="s">
        <v>886</v>
      </c>
      <c r="C794" t="s">
        <v>886</v>
      </c>
      <c r="D794" t="s">
        <v>18</v>
      </c>
      <c r="E794" t="s">
        <v>1501</v>
      </c>
      <c r="F794" t="s">
        <v>1510</v>
      </c>
      <c r="G794" t="str">
        <f t="shared" si="12"/>
        <v>new HoloCard("Lucario", Pokedex.Lucario, HoloRarity.BWXY_REVERSE_ENERGY_HOLO, Types.Fighting, Sets.Plasma_Storm, 77),</v>
      </c>
    </row>
    <row r="795" spans="1:7" x14ac:dyDescent="0.3">
      <c r="A795">
        <v>78</v>
      </c>
      <c r="B795" t="s">
        <v>886</v>
      </c>
      <c r="C795" t="s">
        <v>886</v>
      </c>
      <c r="D795" t="s">
        <v>18</v>
      </c>
      <c r="E795" t="s">
        <v>1501</v>
      </c>
      <c r="F795" t="s">
        <v>1510</v>
      </c>
      <c r="G795" t="str">
        <f t="shared" si="12"/>
        <v>new HoloCard("Lucario", Pokedex.Lucario, HoloRarity.BWXY_REVERSE_ENERGY_HOLO, Types.Fighting, Sets.Plasma_Storm, 78),</v>
      </c>
    </row>
    <row r="796" spans="1:7" x14ac:dyDescent="0.3">
      <c r="A796">
        <v>79</v>
      </c>
      <c r="B796" t="s">
        <v>1311</v>
      </c>
      <c r="C796" t="s">
        <v>1311</v>
      </c>
      <c r="D796" t="s">
        <v>18</v>
      </c>
      <c r="E796" t="s">
        <v>1501</v>
      </c>
      <c r="F796" t="s">
        <v>1510</v>
      </c>
      <c r="G796" t="str">
        <f t="shared" si="12"/>
        <v>new HoloCard("Timburr", Pokedex.Timburr, HoloRarity.BWXY_REVERSE_ENERGY_HOLO, Types.Fighting, Sets.Plasma_Storm, 79),</v>
      </c>
    </row>
    <row r="797" spans="1:7" x14ac:dyDescent="0.3">
      <c r="A797">
        <v>80</v>
      </c>
      <c r="B797" t="s">
        <v>1312</v>
      </c>
      <c r="C797" t="s">
        <v>1312</v>
      </c>
      <c r="D797" t="s">
        <v>18</v>
      </c>
      <c r="E797" t="s">
        <v>1501</v>
      </c>
      <c r="F797" t="s">
        <v>1510</v>
      </c>
      <c r="G797" t="str">
        <f t="shared" si="12"/>
        <v>new HoloCard("Gurdurr", Pokedex.Gurdurr, HoloRarity.BWXY_REVERSE_ENERGY_HOLO, Types.Fighting, Sets.Plasma_Storm, 80),</v>
      </c>
    </row>
    <row r="798" spans="1:7" x14ac:dyDescent="0.3">
      <c r="A798">
        <v>81</v>
      </c>
      <c r="B798" t="s">
        <v>1413</v>
      </c>
      <c r="C798" t="s">
        <v>1413</v>
      </c>
      <c r="D798" t="s">
        <v>18</v>
      </c>
      <c r="E798" t="s">
        <v>1501</v>
      </c>
      <c r="F798" t="s">
        <v>1510</v>
      </c>
      <c r="G798" t="str">
        <f t="shared" si="12"/>
        <v>new HoloCard("Conkeldurr", Pokedex.Conkeldurr, HoloRarity.BWXY_REVERSE_ENERGY_HOLO, Types.Fighting, Sets.Plasma_Storm, 81),</v>
      </c>
    </row>
    <row r="799" spans="1:7" x14ac:dyDescent="0.3">
      <c r="A799">
        <v>82</v>
      </c>
      <c r="B799" t="s">
        <v>1318</v>
      </c>
      <c r="C799" t="s">
        <v>1318</v>
      </c>
      <c r="D799" t="s">
        <v>146</v>
      </c>
      <c r="E799" t="s">
        <v>1501</v>
      </c>
      <c r="F799" t="s">
        <v>1510</v>
      </c>
      <c r="G799" t="str">
        <f t="shared" si="12"/>
        <v>new HoloCard("Purrloin", Pokedex.Purrloin, HoloRarity.BWXY_REVERSE_ENERGY_HOLO, Types.Darkness, Sets.Plasma_Storm, 82),</v>
      </c>
    </row>
    <row r="800" spans="1:7" x14ac:dyDescent="0.3">
      <c r="A800">
        <v>83</v>
      </c>
      <c r="B800" t="s">
        <v>1318</v>
      </c>
      <c r="C800" t="s">
        <v>1318</v>
      </c>
      <c r="D800" t="s">
        <v>146</v>
      </c>
      <c r="E800" t="s">
        <v>1501</v>
      </c>
      <c r="F800" t="s">
        <v>1510</v>
      </c>
      <c r="G800" t="str">
        <f t="shared" si="12"/>
        <v>new HoloCard("Purrloin", Pokedex.Purrloin, HoloRarity.BWXY_REVERSE_ENERGY_HOLO, Types.Darkness, Sets.Plasma_Storm, 83),</v>
      </c>
    </row>
    <row r="801" spans="1:7" x14ac:dyDescent="0.3">
      <c r="A801">
        <v>84</v>
      </c>
      <c r="B801" t="s">
        <v>1319</v>
      </c>
      <c r="C801" t="s">
        <v>1319</v>
      </c>
      <c r="D801" t="s">
        <v>146</v>
      </c>
      <c r="E801" t="s">
        <v>1501</v>
      </c>
      <c r="F801" t="s">
        <v>1587</v>
      </c>
      <c r="G801" t="str">
        <f t="shared" si="12"/>
        <v>new HoloCard("Liepard", Pokedex.Liepard, HoloRarity.BWXY_REVERSE_MIRROR_HOLO_PLASMA, Types.Darkness, Sets.Plasma_Storm, 84),</v>
      </c>
    </row>
    <row r="802" spans="1:7" x14ac:dyDescent="0.3">
      <c r="A802">
        <v>85</v>
      </c>
      <c r="B802" t="s">
        <v>1320</v>
      </c>
      <c r="C802" t="s">
        <v>1320</v>
      </c>
      <c r="D802" t="s">
        <v>146</v>
      </c>
      <c r="E802" t="s">
        <v>1501</v>
      </c>
      <c r="F802" t="s">
        <v>1510</v>
      </c>
      <c r="G802" t="str">
        <f t="shared" si="12"/>
        <v>new HoloCard("Scraggy", Pokedex.Scraggy, HoloRarity.BWXY_REVERSE_ENERGY_HOLO, Types.Darkness, Sets.Plasma_Storm, 85),</v>
      </c>
    </row>
    <row r="803" spans="1:7" x14ac:dyDescent="0.3">
      <c r="A803">
        <v>86</v>
      </c>
      <c r="B803" t="s">
        <v>1321</v>
      </c>
      <c r="C803" t="s">
        <v>1321</v>
      </c>
      <c r="D803" t="s">
        <v>146</v>
      </c>
      <c r="E803" t="s">
        <v>1501</v>
      </c>
      <c r="F803" t="s">
        <v>1587</v>
      </c>
      <c r="G803" t="str">
        <f t="shared" si="12"/>
        <v>new HoloCard("Scrafty", Pokedex.Scrafty, HoloRarity.BWXY_REVERSE_MIRROR_HOLO_PLASMA, Types.Darkness, Sets.Plasma_Storm, 86),</v>
      </c>
    </row>
    <row r="804" spans="1:7" x14ac:dyDescent="0.3">
      <c r="A804">
        <v>87</v>
      </c>
      <c r="B804" t="s">
        <v>142</v>
      </c>
      <c r="C804" t="s">
        <v>142</v>
      </c>
      <c r="D804" t="s">
        <v>143</v>
      </c>
      <c r="E804" t="s">
        <v>1501</v>
      </c>
      <c r="F804" t="s">
        <v>1587</v>
      </c>
      <c r="G804" t="str">
        <f t="shared" si="12"/>
        <v>new HoloCard("Skarmory", Pokedex.Skarmory, HoloRarity.BWXY_REVERSE_MIRROR_HOLO_PLASMA, Types.Metal, Sets.Plasma_Storm, 87),</v>
      </c>
    </row>
    <row r="805" spans="1:7" x14ac:dyDescent="0.3">
      <c r="A805">
        <v>88</v>
      </c>
      <c r="B805" t="s">
        <v>1326</v>
      </c>
      <c r="C805" t="s">
        <v>1326</v>
      </c>
      <c r="D805" t="s">
        <v>143</v>
      </c>
      <c r="E805" t="s">
        <v>1501</v>
      </c>
      <c r="F805" t="s">
        <v>1510</v>
      </c>
      <c r="G805" t="str">
        <f t="shared" si="12"/>
        <v>new HoloCard("Klink", Pokedex.Klink, HoloRarity.BWXY_REVERSE_ENERGY_HOLO, Types.Metal, Sets.Plasma_Storm, 88),</v>
      </c>
    </row>
    <row r="806" spans="1:7" x14ac:dyDescent="0.3">
      <c r="A806">
        <v>89</v>
      </c>
      <c r="B806" t="s">
        <v>1327</v>
      </c>
      <c r="C806" t="s">
        <v>1327</v>
      </c>
      <c r="D806" t="s">
        <v>143</v>
      </c>
      <c r="E806" t="s">
        <v>1501</v>
      </c>
      <c r="F806" t="s">
        <v>1510</v>
      </c>
      <c r="G806" t="str">
        <f t="shared" si="12"/>
        <v>new HoloCard("Klang", Pokedex.Klang, HoloRarity.BWXY_REVERSE_ENERGY_HOLO, Types.Metal, Sets.Plasma_Storm, 89),</v>
      </c>
    </row>
    <row r="807" spans="1:7" x14ac:dyDescent="0.3">
      <c r="A807">
        <v>90</v>
      </c>
      <c r="B807" t="s">
        <v>1328</v>
      </c>
      <c r="C807" t="s">
        <v>1328</v>
      </c>
      <c r="D807" t="s">
        <v>143</v>
      </c>
      <c r="E807" t="s">
        <v>1501</v>
      </c>
      <c r="F807" t="s">
        <v>1587</v>
      </c>
      <c r="G807" t="str">
        <f t="shared" si="12"/>
        <v>new HoloCard("Klinklang", Pokedex.Klinklang, HoloRarity.BWXY_REVERSE_MIRROR_HOLO_PLASMA, Types.Metal, Sets.Plasma_Storm, 90),</v>
      </c>
    </row>
    <row r="808" spans="1:7" x14ac:dyDescent="0.3">
      <c r="A808">
        <v>91</v>
      </c>
      <c r="B808" t="s">
        <v>1427</v>
      </c>
      <c r="C808" t="s">
        <v>1427</v>
      </c>
      <c r="D808" t="s">
        <v>143</v>
      </c>
      <c r="E808" t="s">
        <v>1501</v>
      </c>
      <c r="F808" t="s">
        <v>1587</v>
      </c>
      <c r="G808" t="str">
        <f t="shared" si="12"/>
        <v>new HoloCard("Durant", Pokedex.Durant, HoloRarity.BWXY_REVERSE_MIRROR_HOLO_PLASMA, Types.Metal, Sets.Plasma_Storm, 91),</v>
      </c>
    </row>
    <row r="809" spans="1:7" x14ac:dyDescent="0.3">
      <c r="A809">
        <v>92</v>
      </c>
      <c r="B809" t="s">
        <v>1427</v>
      </c>
      <c r="C809" t="s">
        <v>1427</v>
      </c>
      <c r="D809" t="s">
        <v>143</v>
      </c>
      <c r="E809" t="s">
        <v>1501</v>
      </c>
      <c r="F809" t="s">
        <v>1587</v>
      </c>
      <c r="G809" t="str">
        <f t="shared" si="12"/>
        <v>new HoloCard("Durant", Pokedex.Durant, HoloRarity.BWXY_REVERSE_MIRROR_HOLO_PLASMA, Types.Metal, Sets.Plasma_Storm, 92),</v>
      </c>
    </row>
    <row r="810" spans="1:7" x14ac:dyDescent="0.3">
      <c r="A810">
        <v>94</v>
      </c>
      <c r="B810" t="s">
        <v>1431</v>
      </c>
      <c r="C810" t="s">
        <v>1431</v>
      </c>
      <c r="D810" t="s">
        <v>1454</v>
      </c>
      <c r="E810" t="s">
        <v>1501</v>
      </c>
      <c r="F810" t="s">
        <v>1587</v>
      </c>
      <c r="G810" t="str">
        <f t="shared" si="12"/>
        <v>new HoloCard("Druddigon", Pokedex.Druddigon, HoloRarity.BWXY_REVERSE_MIRROR_HOLO_PLASMA, Types.Dragon, Sets.Plasma_Storm, 94),</v>
      </c>
    </row>
    <row r="811" spans="1:7" x14ac:dyDescent="0.3">
      <c r="A811">
        <v>97</v>
      </c>
      <c r="B811" t="s">
        <v>191</v>
      </c>
      <c r="C811" t="s">
        <v>191</v>
      </c>
      <c r="D811" t="s">
        <v>8</v>
      </c>
      <c r="E811" t="s">
        <v>1501</v>
      </c>
      <c r="F811" t="s">
        <v>1510</v>
      </c>
      <c r="G811" t="str">
        <f t="shared" si="12"/>
        <v>new HoloCard("Clefairy", Pokedex.Clefairy, HoloRarity.BWXY_REVERSE_ENERGY_HOLO, Types.Colorless, Sets.Plasma_Storm, 97),</v>
      </c>
    </row>
    <row r="812" spans="1:7" x14ac:dyDescent="0.3">
      <c r="A812">
        <v>98</v>
      </c>
      <c r="B812" t="s">
        <v>132</v>
      </c>
      <c r="C812" t="s">
        <v>132</v>
      </c>
      <c r="D812" t="s">
        <v>8</v>
      </c>
      <c r="E812" t="s">
        <v>1501</v>
      </c>
      <c r="F812" t="s">
        <v>1510</v>
      </c>
      <c r="G812" t="str">
        <f t="shared" si="12"/>
        <v>new HoloCard("Clefable", Pokedex.Clefable, HoloRarity.BWXY_REVERSE_ENERGY_HOLO, Types.Colorless, Sets.Plasma_Storm, 98),</v>
      </c>
    </row>
    <row r="813" spans="1:7" x14ac:dyDescent="0.3">
      <c r="A813">
        <v>99</v>
      </c>
      <c r="B813" t="s">
        <v>77</v>
      </c>
      <c r="C813" t="s">
        <v>77</v>
      </c>
      <c r="D813" t="s">
        <v>8</v>
      </c>
      <c r="E813" t="s">
        <v>1501</v>
      </c>
      <c r="F813" t="s">
        <v>1510</v>
      </c>
      <c r="G813" t="str">
        <f t="shared" si="12"/>
        <v>new HoloCard("Doduo", Pokedex.Doduo, HoloRarity.BWXY_REVERSE_ENERGY_HOLO, Types.Colorless, Sets.Plasma_Storm, 99),</v>
      </c>
    </row>
    <row r="814" spans="1:7" x14ac:dyDescent="0.3">
      <c r="A814">
        <v>100</v>
      </c>
      <c r="B814" t="s">
        <v>47</v>
      </c>
      <c r="C814" t="s">
        <v>47</v>
      </c>
      <c r="D814" t="s">
        <v>8</v>
      </c>
      <c r="E814" t="s">
        <v>1501</v>
      </c>
      <c r="F814" t="s">
        <v>1510</v>
      </c>
      <c r="G814" t="str">
        <f t="shared" si="12"/>
        <v>new HoloCard("Dodrio", Pokedex.Dodrio, HoloRarity.BWXY_REVERSE_ENERGY_HOLO, Types.Colorless, Sets.Plasma_Storm, 100),</v>
      </c>
    </row>
    <row r="815" spans="1:7" x14ac:dyDescent="0.3">
      <c r="A815">
        <v>101</v>
      </c>
      <c r="B815" t="s">
        <v>70</v>
      </c>
      <c r="C815" t="s">
        <v>70</v>
      </c>
      <c r="D815" t="s">
        <v>8</v>
      </c>
      <c r="E815" t="s">
        <v>1501</v>
      </c>
      <c r="F815" t="s">
        <v>1587</v>
      </c>
      <c r="G815" t="str">
        <f t="shared" si="12"/>
        <v>new HoloCard("Snorlax", Pokedex.Snorlax, HoloRarity.BWXY_REVERSE_MIRROR_HOLO_PLASMA, Types.Colorless, Sets.Plasma_Storm, 101),</v>
      </c>
    </row>
    <row r="816" spans="1:7" x14ac:dyDescent="0.3">
      <c r="A816">
        <v>102</v>
      </c>
      <c r="B816" t="s">
        <v>269</v>
      </c>
      <c r="C816" t="s">
        <v>269</v>
      </c>
      <c r="D816" t="s">
        <v>8</v>
      </c>
      <c r="E816" t="s">
        <v>1501</v>
      </c>
      <c r="F816" t="s">
        <v>1510</v>
      </c>
      <c r="G816" t="str">
        <f t="shared" si="12"/>
        <v>new HoloCard("Togepi", Pokedex.Togepi, HoloRarity.BWXY_REVERSE_ENERGY_HOLO, Types.Colorless, Sets.Plasma_Storm, 102),</v>
      </c>
    </row>
    <row r="817" spans="1:7" x14ac:dyDescent="0.3">
      <c r="A817">
        <v>103</v>
      </c>
      <c r="B817" t="s">
        <v>167</v>
      </c>
      <c r="C817" t="s">
        <v>167</v>
      </c>
      <c r="D817" t="s">
        <v>8</v>
      </c>
      <c r="E817" t="s">
        <v>1501</v>
      </c>
      <c r="F817" t="s">
        <v>1510</v>
      </c>
      <c r="G817" t="str">
        <f t="shared" si="12"/>
        <v>new HoloCard("Togetic", Pokedex.Togetic, HoloRarity.BWXY_REVERSE_ENERGY_HOLO, Types.Colorless, Sets.Plasma_Storm, 103),</v>
      </c>
    </row>
    <row r="818" spans="1:7" x14ac:dyDescent="0.3">
      <c r="A818">
        <v>104</v>
      </c>
      <c r="B818" t="s">
        <v>921</v>
      </c>
      <c r="C818" t="s">
        <v>921</v>
      </c>
      <c r="D818" t="s">
        <v>8</v>
      </c>
      <c r="E818" t="s">
        <v>1501</v>
      </c>
      <c r="F818" t="s">
        <v>1510</v>
      </c>
      <c r="G818" t="str">
        <f t="shared" si="12"/>
        <v>new HoloCard("Togekiss", Pokedex.Togekiss, HoloRarity.BWXY_REVERSE_ENERGY_HOLO, Types.Colorless, Sets.Plasma_Storm, 104),</v>
      </c>
    </row>
    <row r="819" spans="1:7" x14ac:dyDescent="0.3">
      <c r="A819">
        <v>105</v>
      </c>
      <c r="B819" t="s">
        <v>675</v>
      </c>
      <c r="C819" t="s">
        <v>675</v>
      </c>
      <c r="D819" t="s">
        <v>8</v>
      </c>
      <c r="E819" t="s">
        <v>1501</v>
      </c>
      <c r="F819" t="s">
        <v>1510</v>
      </c>
      <c r="G819" t="str">
        <f t="shared" si="12"/>
        <v>new HoloCard("Whismur", Pokedex.Whismur, HoloRarity.BWXY_REVERSE_ENERGY_HOLO, Types.Colorless, Sets.Plasma_Storm, 105),</v>
      </c>
    </row>
    <row r="820" spans="1:7" x14ac:dyDescent="0.3">
      <c r="A820">
        <v>106</v>
      </c>
      <c r="B820" t="s">
        <v>669</v>
      </c>
      <c r="C820" t="s">
        <v>669</v>
      </c>
      <c r="D820" t="s">
        <v>8</v>
      </c>
      <c r="E820" t="s">
        <v>1501</v>
      </c>
      <c r="F820" t="s">
        <v>1510</v>
      </c>
      <c r="G820" t="str">
        <f t="shared" si="12"/>
        <v>new HoloCard("Loudred", Pokedex.Loudred, HoloRarity.BWXY_REVERSE_ENERGY_HOLO, Types.Colorless, Sets.Plasma_Storm, 106),</v>
      </c>
    </row>
    <row r="821" spans="1:7" x14ac:dyDescent="0.3">
      <c r="A821">
        <v>107</v>
      </c>
      <c r="B821" t="s">
        <v>434</v>
      </c>
      <c r="C821" t="s">
        <v>434</v>
      </c>
      <c r="D821" t="s">
        <v>8</v>
      </c>
      <c r="E821" t="s">
        <v>1501</v>
      </c>
      <c r="F821" t="s">
        <v>1510</v>
      </c>
      <c r="G821" t="str">
        <f t="shared" si="12"/>
        <v>new HoloCard("Exploud", Pokedex.Exploud, HoloRarity.BWXY_REVERSE_ENERGY_HOLO, Types.Colorless, Sets.Plasma_Storm, 107),</v>
      </c>
    </row>
    <row r="822" spans="1:7" x14ac:dyDescent="0.3">
      <c r="A822">
        <v>109</v>
      </c>
      <c r="B822" t="s">
        <v>540</v>
      </c>
      <c r="C822" t="s">
        <v>540</v>
      </c>
      <c r="D822" t="s">
        <v>8</v>
      </c>
      <c r="E822" t="s">
        <v>1501</v>
      </c>
      <c r="F822" t="s">
        <v>1510</v>
      </c>
      <c r="G822" t="str">
        <f t="shared" si="12"/>
        <v>new HoloCard("Skitty", Pokedex.Skitty, HoloRarity.BWXY_REVERSE_ENERGY_HOLO, Types.Colorless, Sets.Plasma_Storm, 109),</v>
      </c>
    </row>
    <row r="823" spans="1:7" x14ac:dyDescent="0.3">
      <c r="A823">
        <v>110</v>
      </c>
      <c r="B823" t="s">
        <v>1329</v>
      </c>
      <c r="C823" t="s">
        <v>1329</v>
      </c>
      <c r="D823" t="s">
        <v>8</v>
      </c>
      <c r="E823" t="s">
        <v>1501</v>
      </c>
      <c r="F823" t="s">
        <v>1510</v>
      </c>
      <c r="G823" t="str">
        <f t="shared" si="12"/>
        <v>new HoloCard("Patrat", Pokedex.Patrat, HoloRarity.BWXY_REVERSE_ENERGY_HOLO, Types.Colorless, Sets.Plasma_Storm, 110),</v>
      </c>
    </row>
    <row r="824" spans="1:7" x14ac:dyDescent="0.3">
      <c r="A824">
        <v>111</v>
      </c>
      <c r="B824" t="s">
        <v>1329</v>
      </c>
      <c r="C824" t="s">
        <v>1329</v>
      </c>
      <c r="D824" t="s">
        <v>8</v>
      </c>
      <c r="E824" t="s">
        <v>1501</v>
      </c>
      <c r="F824" t="s">
        <v>1510</v>
      </c>
      <c r="G824" t="str">
        <f t="shared" si="12"/>
        <v>new HoloCard("Patrat", Pokedex.Patrat, HoloRarity.BWXY_REVERSE_ENERGY_HOLO, Types.Colorless, Sets.Plasma_Storm, 111),</v>
      </c>
    </row>
    <row r="825" spans="1:7" x14ac:dyDescent="0.3">
      <c r="A825">
        <v>112</v>
      </c>
      <c r="B825" t="s">
        <v>1330</v>
      </c>
      <c r="C825" t="s">
        <v>1330</v>
      </c>
      <c r="D825" t="s">
        <v>8</v>
      </c>
      <c r="E825" t="s">
        <v>1501</v>
      </c>
      <c r="F825" t="s">
        <v>1587</v>
      </c>
      <c r="G825" t="str">
        <f t="shared" si="12"/>
        <v>new HoloCard("Watchog", Pokedex.Watchog, HoloRarity.BWXY_REVERSE_MIRROR_HOLO_PLASMA, Types.Colorless, Sets.Plasma_Storm, 112),</v>
      </c>
    </row>
    <row r="826" spans="1:7" x14ac:dyDescent="0.3">
      <c r="A826">
        <v>113</v>
      </c>
      <c r="B826" t="s">
        <v>1330</v>
      </c>
      <c r="C826" t="s">
        <v>1330</v>
      </c>
      <c r="D826" t="s">
        <v>8</v>
      </c>
      <c r="E826" t="s">
        <v>1501</v>
      </c>
      <c r="F826" t="s">
        <v>1587</v>
      </c>
      <c r="G826" t="str">
        <f t="shared" si="12"/>
        <v>new HoloCard("Watchog", Pokedex.Watchog, HoloRarity.BWXY_REVERSE_MIRROR_HOLO_PLASMA, Types.Colorless, Sets.Plasma_Storm, 113),</v>
      </c>
    </row>
    <row r="827" spans="1:7" x14ac:dyDescent="0.3">
      <c r="A827">
        <v>114</v>
      </c>
      <c r="B827" t="s">
        <v>1340</v>
      </c>
      <c r="C827" t="s">
        <v>1340</v>
      </c>
      <c r="D827" t="s">
        <v>8</v>
      </c>
      <c r="E827" t="s">
        <v>1501</v>
      </c>
      <c r="F827" t="s">
        <v>1587</v>
      </c>
      <c r="G827" t="str">
        <f t="shared" si="12"/>
        <v>new HoloCard("Bouffalant", Pokedex.Bouffalant, HoloRarity.BWXY_REVERSE_MIRROR_HOLO_PLASMA, Types.Colorless, Sets.Plasma_Storm, 114),</v>
      </c>
    </row>
    <row r="828" spans="1:7" x14ac:dyDescent="0.3">
      <c r="A828">
        <v>115</v>
      </c>
      <c r="B828" t="s">
        <v>1368</v>
      </c>
      <c r="C828" t="s">
        <v>1368</v>
      </c>
      <c r="D828" t="s">
        <v>8</v>
      </c>
      <c r="E828" t="s">
        <v>1501</v>
      </c>
      <c r="F828" t="s">
        <v>1510</v>
      </c>
      <c r="G828" t="str">
        <f t="shared" si="12"/>
        <v>new HoloCard("Rufflet", Pokedex.Rufflet, HoloRarity.BWXY_REVERSE_ENERGY_HOLO, Types.Colorless, Sets.Plasma_Storm, 115),</v>
      </c>
    </row>
    <row r="829" spans="1:7" x14ac:dyDescent="0.3">
      <c r="A829">
        <v>116</v>
      </c>
      <c r="B829" t="s">
        <v>1369</v>
      </c>
      <c r="C829" t="s">
        <v>1369</v>
      </c>
      <c r="D829" t="s">
        <v>8</v>
      </c>
      <c r="E829" t="s">
        <v>1501</v>
      </c>
      <c r="F829" t="s">
        <v>1510</v>
      </c>
      <c r="G829" t="str">
        <f t="shared" si="12"/>
        <v>new HoloCard("Braviary", Pokedex.Braviary, HoloRarity.BWXY_REVERSE_ENERGY_HOLO, Types.Colorless, Sets.Plasma_Storm, 116),</v>
      </c>
    </row>
    <row r="830" spans="1:7" x14ac:dyDescent="0.3">
      <c r="A830">
        <v>117</v>
      </c>
      <c r="B830" t="s">
        <v>1468</v>
      </c>
      <c r="C830" t="s">
        <v>127</v>
      </c>
      <c r="D830" t="s">
        <v>129</v>
      </c>
      <c r="E830" t="s">
        <v>1501</v>
      </c>
      <c r="F830" t="s">
        <v>1510</v>
      </c>
      <c r="G830" t="str">
        <f t="shared" si="12"/>
        <v>new HoloCard("Bicycle", Pokedex.NVT, HoloRarity.BWXY_REVERSE_ENERGY_HOLO, Types.Item, Sets.Plasma_Storm, 117),</v>
      </c>
    </row>
    <row r="831" spans="1:7" x14ac:dyDescent="0.3">
      <c r="A831">
        <v>118</v>
      </c>
      <c r="B831" t="s">
        <v>1469</v>
      </c>
      <c r="C831" t="s">
        <v>127</v>
      </c>
      <c r="D831" t="s">
        <v>232</v>
      </c>
      <c r="E831" t="s">
        <v>1501</v>
      </c>
      <c r="F831" t="s">
        <v>1587</v>
      </c>
      <c r="G831" t="str">
        <f t="shared" si="12"/>
        <v>new HoloCard("Colress", Pokedex.NVT, HoloRarity.BWXY_REVERSE_MIRROR_HOLO_PLASMA, Types.Supporter, Sets.Plasma_Storm, 118),</v>
      </c>
    </row>
    <row r="832" spans="1:7" x14ac:dyDescent="0.3">
      <c r="A832">
        <v>119</v>
      </c>
      <c r="B832" t="s">
        <v>1470</v>
      </c>
      <c r="C832" t="s">
        <v>127</v>
      </c>
      <c r="D832" t="s">
        <v>129</v>
      </c>
      <c r="E832" t="s">
        <v>1501</v>
      </c>
      <c r="F832" t="s">
        <v>1587</v>
      </c>
      <c r="G832" t="str">
        <f t="shared" si="12"/>
        <v>new HoloCard("Colress Machine", Pokedex.NVT, HoloRarity.BWXY_REVERSE_MIRROR_HOLO_PLASMA, Types.Item, Sets.Plasma_Storm, 119),</v>
      </c>
    </row>
    <row r="833" spans="1:7" x14ac:dyDescent="0.3">
      <c r="A833">
        <v>120</v>
      </c>
      <c r="B833" t="s">
        <v>1471</v>
      </c>
      <c r="C833" t="s">
        <v>127</v>
      </c>
      <c r="D833" t="s">
        <v>129</v>
      </c>
      <c r="E833" t="s">
        <v>1501</v>
      </c>
      <c r="F833" t="s">
        <v>1510</v>
      </c>
      <c r="G833" t="str">
        <f t="shared" ref="G833:G896" si="13">"new HoloCard(""" &amp; B833 &amp; """, Pokedex." &amp; C833 &amp; ", HoloRarity." &amp; F833 &amp; ", Types." &amp; D833 &amp; ", Sets." &amp; E833 &amp; ", " &amp; A833 &amp; "),"</f>
        <v>new HoloCard("Escape Rope", Pokedex.NVT, HoloRarity.BWXY_REVERSE_ENERGY_HOLO, Types.Item, Sets.Plasma_Storm, 120),</v>
      </c>
    </row>
    <row r="834" spans="1:7" x14ac:dyDescent="0.3">
      <c r="A834">
        <v>121</v>
      </c>
      <c r="B834" t="s">
        <v>1472</v>
      </c>
      <c r="C834" t="s">
        <v>127</v>
      </c>
      <c r="D834" t="s">
        <v>129</v>
      </c>
      <c r="E834" t="s">
        <v>1501</v>
      </c>
      <c r="F834" t="s">
        <v>1510</v>
      </c>
      <c r="G834" t="str">
        <f t="shared" si="13"/>
        <v>new HoloCard("Ether", Pokedex.NVT, HoloRarity.BWXY_REVERSE_ENERGY_HOLO, Types.Item, Sets.Plasma_Storm, 121),</v>
      </c>
    </row>
    <row r="835" spans="1:7" x14ac:dyDescent="0.3">
      <c r="A835">
        <v>122</v>
      </c>
      <c r="B835" t="s">
        <v>1433</v>
      </c>
      <c r="C835" t="s">
        <v>127</v>
      </c>
      <c r="D835" t="s">
        <v>129</v>
      </c>
      <c r="E835" t="s">
        <v>1501</v>
      </c>
      <c r="F835" t="s">
        <v>1510</v>
      </c>
      <c r="G835" t="str">
        <f t="shared" si="13"/>
        <v>new HoloCard("Eviolite", Pokedex.NVT, HoloRarity.BWXY_REVERSE_ENERGY_HOLO, Types.Item, Sets.Plasma_Storm, 122),</v>
      </c>
    </row>
    <row r="836" spans="1:7" x14ac:dyDescent="0.3">
      <c r="A836">
        <v>123</v>
      </c>
      <c r="B836" t="s">
        <v>1473</v>
      </c>
      <c r="C836" t="s">
        <v>127</v>
      </c>
      <c r="D836" t="s">
        <v>129</v>
      </c>
      <c r="E836" t="s">
        <v>1501</v>
      </c>
      <c r="F836" t="s">
        <v>1587</v>
      </c>
      <c r="G836" t="str">
        <f t="shared" si="13"/>
        <v>new HoloCard("Hypnotoxic Laser", Pokedex.NVT, HoloRarity.BWXY_REVERSE_MIRROR_HOLO_PLASMA, Types.Item, Sets.Plasma_Storm, 123),</v>
      </c>
    </row>
    <row r="837" spans="1:7" x14ac:dyDescent="0.3">
      <c r="A837">
        <v>124</v>
      </c>
      <c r="B837" t="s">
        <v>1474</v>
      </c>
      <c r="C837" t="s">
        <v>127</v>
      </c>
      <c r="D837" t="s">
        <v>299</v>
      </c>
      <c r="E837" t="s">
        <v>1501</v>
      </c>
      <c r="F837" t="s">
        <v>1587</v>
      </c>
      <c r="G837" t="str">
        <f t="shared" si="13"/>
        <v>new HoloCard("Plasma Frigate", Pokedex.NVT, HoloRarity.BWXY_REVERSE_MIRROR_HOLO_PLASMA, Types.Stadium, Sets.Plasma_Storm, 124),</v>
      </c>
    </row>
    <row r="838" spans="1:7" x14ac:dyDescent="0.3">
      <c r="A838">
        <v>125</v>
      </c>
      <c r="B838" t="s">
        <v>1475</v>
      </c>
      <c r="C838" t="s">
        <v>127</v>
      </c>
      <c r="D838" t="s">
        <v>232</v>
      </c>
      <c r="E838" t="s">
        <v>1501</v>
      </c>
      <c r="F838" t="s">
        <v>1587</v>
      </c>
      <c r="G838" t="str">
        <f t="shared" si="13"/>
        <v>new HoloCard("Team Plasma Grunt", Pokedex.NVT, HoloRarity.BWXY_REVERSE_MIRROR_HOLO_PLASMA, Types.Supporter, Sets.Plasma_Storm, 125),</v>
      </c>
    </row>
    <row r="839" spans="1:7" x14ac:dyDescent="0.3">
      <c r="A839">
        <v>126</v>
      </c>
      <c r="B839" t="s">
        <v>1476</v>
      </c>
      <c r="C839" t="s">
        <v>127</v>
      </c>
      <c r="D839" t="s">
        <v>299</v>
      </c>
      <c r="E839" t="s">
        <v>1501</v>
      </c>
      <c r="F839" t="s">
        <v>1510</v>
      </c>
      <c r="G839" t="str">
        <f t="shared" si="13"/>
        <v>new HoloCard("Virbank City Gym", Pokedex.NVT, HoloRarity.BWXY_REVERSE_ENERGY_HOLO, Types.Stadium, Sets.Plasma_Storm, 126),</v>
      </c>
    </row>
    <row r="840" spans="1:7" x14ac:dyDescent="0.3">
      <c r="A840">
        <v>127</v>
      </c>
      <c r="B840" t="s">
        <v>1477</v>
      </c>
      <c r="C840" t="s">
        <v>127</v>
      </c>
      <c r="D840" t="s">
        <v>128</v>
      </c>
      <c r="E840" t="s">
        <v>1501</v>
      </c>
      <c r="F840" t="s">
        <v>1587</v>
      </c>
      <c r="G840" t="str">
        <f t="shared" si="13"/>
        <v>new HoloCard("Plasma Energy", Pokedex.NVT, HoloRarity.BWXY_REVERSE_MIRROR_HOLO_PLASMA, Types.Special_Energy, Sets.Plasma_Storm, 127),</v>
      </c>
    </row>
    <row r="841" spans="1:7" x14ac:dyDescent="0.3">
      <c r="A841">
        <v>1</v>
      </c>
      <c r="B841" t="s">
        <v>105</v>
      </c>
      <c r="C841" t="s">
        <v>105</v>
      </c>
      <c r="D841" t="s">
        <v>22</v>
      </c>
      <c r="E841" t="s">
        <v>1502</v>
      </c>
      <c r="F841" t="s">
        <v>1510</v>
      </c>
      <c r="G841" t="str">
        <f t="shared" si="13"/>
        <v>new HoloCard("Weedle", Pokedex.Weedle, HoloRarity.BWXY_REVERSE_ENERGY_HOLO, Types.Grass, Sets.Plasma_Freeze, 1),</v>
      </c>
    </row>
    <row r="842" spans="1:7" x14ac:dyDescent="0.3">
      <c r="A842">
        <v>2</v>
      </c>
      <c r="B842" t="s">
        <v>56</v>
      </c>
      <c r="C842" t="s">
        <v>56</v>
      </c>
      <c r="D842" t="s">
        <v>22</v>
      </c>
      <c r="E842" t="s">
        <v>1502</v>
      </c>
      <c r="F842" t="s">
        <v>1510</v>
      </c>
      <c r="G842" t="str">
        <f t="shared" si="13"/>
        <v>new HoloCard("Kakuna", Pokedex.Kakuna, HoloRarity.BWXY_REVERSE_ENERGY_HOLO, Types.Grass, Sets.Plasma_Freeze, 2),</v>
      </c>
    </row>
    <row r="843" spans="1:7" x14ac:dyDescent="0.3">
      <c r="A843">
        <v>3</v>
      </c>
      <c r="B843" t="s">
        <v>26</v>
      </c>
      <c r="C843" t="s">
        <v>26</v>
      </c>
      <c r="D843" t="s">
        <v>22</v>
      </c>
      <c r="E843" t="s">
        <v>1502</v>
      </c>
      <c r="F843" t="s">
        <v>1510</v>
      </c>
      <c r="G843" t="str">
        <f t="shared" si="13"/>
        <v>new HoloCard("Beedrill", Pokedex.Beedrill, HoloRarity.BWXY_REVERSE_ENERGY_HOLO, Types.Grass, Sets.Plasma_Freeze, 3),</v>
      </c>
    </row>
    <row r="844" spans="1:7" x14ac:dyDescent="0.3">
      <c r="A844">
        <v>4</v>
      </c>
      <c r="B844" t="s">
        <v>81</v>
      </c>
      <c r="C844" t="s">
        <v>81</v>
      </c>
      <c r="D844" t="s">
        <v>22</v>
      </c>
      <c r="E844" t="s">
        <v>1502</v>
      </c>
      <c r="F844" t="s">
        <v>1510</v>
      </c>
      <c r="G844" t="str">
        <f t="shared" si="13"/>
        <v>new HoloCard("Exeggcute", Pokedex.Exeggcute, HoloRarity.BWXY_REVERSE_ENERGY_HOLO, Types.Grass, Sets.Plasma_Freeze, 4),</v>
      </c>
    </row>
    <row r="845" spans="1:7" x14ac:dyDescent="0.3">
      <c r="A845">
        <v>5</v>
      </c>
      <c r="B845" t="s">
        <v>29</v>
      </c>
      <c r="C845" t="s">
        <v>29</v>
      </c>
      <c r="D845" t="s">
        <v>22</v>
      </c>
      <c r="E845" t="s">
        <v>1502</v>
      </c>
      <c r="F845" t="s">
        <v>1510</v>
      </c>
      <c r="G845" t="str">
        <f t="shared" si="13"/>
        <v>new HoloCard("Exeggutor", Pokedex.Exeggutor, HoloRarity.BWXY_REVERSE_ENERGY_HOLO, Types.Grass, Sets.Plasma_Freeze, 5),</v>
      </c>
    </row>
    <row r="846" spans="1:7" x14ac:dyDescent="0.3">
      <c r="A846">
        <v>6</v>
      </c>
      <c r="B846" t="s">
        <v>553</v>
      </c>
      <c r="C846" t="s">
        <v>553</v>
      </c>
      <c r="D846" t="s">
        <v>22</v>
      </c>
      <c r="E846" t="s">
        <v>1502</v>
      </c>
      <c r="F846" t="s">
        <v>1510</v>
      </c>
      <c r="G846" t="str">
        <f t="shared" si="13"/>
        <v>new HoloCard("Treecko", Pokedex.Treecko, HoloRarity.BWXY_REVERSE_ENERGY_HOLO, Types.Grass, Sets.Plasma_Freeze, 6),</v>
      </c>
    </row>
    <row r="847" spans="1:7" x14ac:dyDescent="0.3">
      <c r="A847">
        <v>7</v>
      </c>
      <c r="B847" t="s">
        <v>534</v>
      </c>
      <c r="C847" t="s">
        <v>534</v>
      </c>
      <c r="D847" t="s">
        <v>22</v>
      </c>
      <c r="E847" t="s">
        <v>1502</v>
      </c>
      <c r="F847" t="s">
        <v>1510</v>
      </c>
      <c r="G847" t="str">
        <f t="shared" si="13"/>
        <v>new HoloCard("Grovyle", Pokedex.Grovyle, HoloRarity.BWXY_REVERSE_ENERGY_HOLO, Types.Grass, Sets.Plasma_Freeze, 7),</v>
      </c>
    </row>
    <row r="848" spans="1:7" x14ac:dyDescent="0.3">
      <c r="A848">
        <v>8</v>
      </c>
      <c r="B848" t="s">
        <v>381</v>
      </c>
      <c r="C848" t="s">
        <v>381</v>
      </c>
      <c r="D848" t="s">
        <v>22</v>
      </c>
      <c r="E848" t="s">
        <v>1502</v>
      </c>
      <c r="F848" t="s">
        <v>1510</v>
      </c>
      <c r="G848" t="str">
        <f t="shared" si="13"/>
        <v>new HoloCard("Sceptile", Pokedex.Sceptile, HoloRarity.BWXY_REVERSE_ENERGY_HOLO, Types.Grass, Sets.Plasma_Freeze, 8),</v>
      </c>
    </row>
    <row r="849" spans="1:7" x14ac:dyDescent="0.3">
      <c r="A849">
        <v>9</v>
      </c>
      <c r="B849" t="s">
        <v>586</v>
      </c>
      <c r="C849" t="s">
        <v>586</v>
      </c>
      <c r="D849" t="s">
        <v>22</v>
      </c>
      <c r="E849" t="s">
        <v>1502</v>
      </c>
      <c r="F849" t="s">
        <v>1510</v>
      </c>
      <c r="G849" t="str">
        <f t="shared" si="13"/>
        <v>new HoloCard("Cacnea", Pokedex.Cacnea, HoloRarity.BWXY_REVERSE_ENERGY_HOLO, Types.Grass, Sets.Plasma_Freeze, 9),</v>
      </c>
    </row>
    <row r="850" spans="1:7" x14ac:dyDescent="0.3">
      <c r="A850">
        <v>10</v>
      </c>
      <c r="B850" t="s">
        <v>389</v>
      </c>
      <c r="C850" t="s">
        <v>389</v>
      </c>
      <c r="D850" t="s">
        <v>22</v>
      </c>
      <c r="E850" t="s">
        <v>1502</v>
      </c>
      <c r="F850" t="s">
        <v>1510</v>
      </c>
      <c r="G850" t="str">
        <f t="shared" si="13"/>
        <v>new HoloCard("Cacturne", Pokedex.Cacturne, HoloRarity.BWXY_REVERSE_ENERGY_HOLO, Types.Grass, Sets.Plasma_Freeze, 10),</v>
      </c>
    </row>
    <row r="851" spans="1:7" x14ac:dyDescent="0.3">
      <c r="A851">
        <v>11</v>
      </c>
      <c r="B851" t="s">
        <v>925</v>
      </c>
      <c r="C851" t="s">
        <v>925</v>
      </c>
      <c r="D851" t="s">
        <v>22</v>
      </c>
      <c r="E851" t="s">
        <v>1502</v>
      </c>
      <c r="F851" t="s">
        <v>1587</v>
      </c>
      <c r="G851" t="str">
        <f t="shared" si="13"/>
        <v>new HoloCard("Leafeon", Pokedex.Leafeon, HoloRarity.BWXY_REVERSE_MIRROR_HOLO_PLASMA, Types.Grass, Sets.Plasma_Freeze, 11),</v>
      </c>
    </row>
    <row r="852" spans="1:7" x14ac:dyDescent="0.3">
      <c r="A852">
        <v>12</v>
      </c>
      <c r="B852" t="s">
        <v>14</v>
      </c>
      <c r="C852" t="s">
        <v>14</v>
      </c>
      <c r="D852" t="s">
        <v>5</v>
      </c>
      <c r="E852" t="s">
        <v>1502</v>
      </c>
      <c r="F852" t="s">
        <v>1587</v>
      </c>
      <c r="G852" t="str">
        <f t="shared" si="13"/>
        <v>new HoloCard("Flareon", Pokedex.Flareon, HoloRarity.BWXY_REVERSE_MIRROR_HOLO_PLASMA, Types.Fire, Sets.Plasma_Freeze, 12),</v>
      </c>
    </row>
    <row r="853" spans="1:7" x14ac:dyDescent="0.3">
      <c r="A853">
        <v>14</v>
      </c>
      <c r="B853" t="s">
        <v>1410</v>
      </c>
      <c r="C853" t="s">
        <v>1410</v>
      </c>
      <c r="D853" t="s">
        <v>5</v>
      </c>
      <c r="E853" t="s">
        <v>1502</v>
      </c>
      <c r="F853" t="s">
        <v>1510</v>
      </c>
      <c r="G853" t="str">
        <f t="shared" si="13"/>
        <v>new HoloCard("Litwick", Pokedex.Litwick, HoloRarity.BWXY_REVERSE_ENERGY_HOLO, Types.Fire, Sets.Plasma_Freeze, 14),</v>
      </c>
    </row>
    <row r="854" spans="1:7" x14ac:dyDescent="0.3">
      <c r="A854">
        <v>15</v>
      </c>
      <c r="B854" t="s">
        <v>1411</v>
      </c>
      <c r="C854" t="s">
        <v>1411</v>
      </c>
      <c r="D854" t="s">
        <v>5</v>
      </c>
      <c r="E854" t="s">
        <v>1502</v>
      </c>
      <c r="F854" t="s">
        <v>1510</v>
      </c>
      <c r="G854" t="str">
        <f t="shared" si="13"/>
        <v>new HoloCard("Lampent", Pokedex.Lampent, HoloRarity.BWXY_REVERSE_ENERGY_HOLO, Types.Fire, Sets.Plasma_Freeze, 15),</v>
      </c>
    </row>
    <row r="855" spans="1:7" x14ac:dyDescent="0.3">
      <c r="A855">
        <v>16</v>
      </c>
      <c r="B855" t="s">
        <v>1412</v>
      </c>
      <c r="C855" t="s">
        <v>1412</v>
      </c>
      <c r="D855" t="s">
        <v>5</v>
      </c>
      <c r="E855" t="s">
        <v>1502</v>
      </c>
      <c r="F855" t="s">
        <v>1587</v>
      </c>
      <c r="G855" t="str">
        <f t="shared" si="13"/>
        <v>new HoloCard("Chandelure", Pokedex.Chandelure, HoloRarity.BWXY_REVERSE_MIRROR_HOLO_PLASMA, Types.Fire, Sets.Plasma_Freeze, 16),</v>
      </c>
    </row>
    <row r="856" spans="1:7" x14ac:dyDescent="0.3">
      <c r="A856">
        <v>17</v>
      </c>
      <c r="B856" t="s">
        <v>1286</v>
      </c>
      <c r="C856" t="s">
        <v>1286</v>
      </c>
      <c r="D856" t="s">
        <v>5</v>
      </c>
      <c r="E856" t="s">
        <v>1502</v>
      </c>
      <c r="F856" t="s">
        <v>1510</v>
      </c>
      <c r="G856" t="str">
        <f t="shared" si="13"/>
        <v>new HoloCard("Reshiram", Pokedex.Reshiram, HoloRarity.BWXY_REVERSE_ENERGY_HOLO, Types.Fire, Sets.Plasma_Freeze, 17),</v>
      </c>
    </row>
    <row r="857" spans="1:7" x14ac:dyDescent="0.3">
      <c r="A857">
        <v>18</v>
      </c>
      <c r="B857" t="s">
        <v>255</v>
      </c>
      <c r="C857" t="s">
        <v>255</v>
      </c>
      <c r="D857" t="s">
        <v>3</v>
      </c>
      <c r="E857" t="s">
        <v>1502</v>
      </c>
      <c r="F857" t="s">
        <v>1510</v>
      </c>
      <c r="G857" t="str">
        <f t="shared" si="13"/>
        <v>new HoloCard("Horsea", Pokedex.Horsea, HoloRarity.BWXY_REVERSE_ENERGY_HOLO, Types.Water, Sets.Plasma_Freeze, 18),</v>
      </c>
    </row>
    <row r="858" spans="1:7" x14ac:dyDescent="0.3">
      <c r="A858">
        <v>19</v>
      </c>
      <c r="B858" t="s">
        <v>69</v>
      </c>
      <c r="C858" t="s">
        <v>69</v>
      </c>
      <c r="D858" t="s">
        <v>3</v>
      </c>
      <c r="E858" t="s">
        <v>1502</v>
      </c>
      <c r="F858" t="s">
        <v>1510</v>
      </c>
      <c r="G858" t="str">
        <f t="shared" si="13"/>
        <v>new HoloCard("Seadra", Pokedex.Seadra, HoloRarity.BWXY_REVERSE_ENERGY_HOLO, Types.Water, Sets.Plasma_Freeze, 19),</v>
      </c>
    </row>
    <row r="859" spans="1:7" x14ac:dyDescent="0.3">
      <c r="A859">
        <v>20</v>
      </c>
      <c r="B859" t="s">
        <v>122</v>
      </c>
      <c r="C859" t="s">
        <v>122</v>
      </c>
      <c r="D859" t="s">
        <v>3</v>
      </c>
      <c r="E859" t="s">
        <v>1502</v>
      </c>
      <c r="F859" t="s">
        <v>1587</v>
      </c>
      <c r="G859" t="str">
        <f t="shared" si="13"/>
        <v>new HoloCard("Vaporeon", Pokedex.Vaporeon, HoloRarity.BWXY_REVERSE_MIRROR_HOLO_PLASMA, Types.Water, Sets.Plasma_Freeze, 20),</v>
      </c>
    </row>
    <row r="860" spans="1:7" x14ac:dyDescent="0.3">
      <c r="A860">
        <v>21</v>
      </c>
      <c r="B860" t="s">
        <v>250</v>
      </c>
      <c r="C860" t="s">
        <v>250</v>
      </c>
      <c r="D860" t="s">
        <v>3</v>
      </c>
      <c r="E860" t="s">
        <v>1502</v>
      </c>
      <c r="F860" t="s">
        <v>1510</v>
      </c>
      <c r="G860" t="str">
        <f t="shared" si="13"/>
        <v>new HoloCard("Wooper", Pokedex.Wooper, HoloRarity.BWXY_REVERSE_ENERGY_HOLO, Types.Water, Sets.Plasma_Freeze, 21),</v>
      </c>
    </row>
    <row r="861" spans="1:7" x14ac:dyDescent="0.3">
      <c r="A861">
        <v>22</v>
      </c>
      <c r="B861" t="s">
        <v>239</v>
      </c>
      <c r="C861" t="s">
        <v>239</v>
      </c>
      <c r="D861" t="s">
        <v>3</v>
      </c>
      <c r="E861" t="s">
        <v>1502</v>
      </c>
      <c r="F861" t="s">
        <v>1510</v>
      </c>
      <c r="G861" t="str">
        <f t="shared" si="13"/>
        <v>new HoloCard("Quagsire", Pokedex.Quagsire, HoloRarity.BWXY_REVERSE_ENERGY_HOLO, Types.Water, Sets.Plasma_Freeze, 22),</v>
      </c>
    </row>
    <row r="862" spans="1:7" x14ac:dyDescent="0.3">
      <c r="A862">
        <v>23</v>
      </c>
      <c r="B862" t="s">
        <v>924</v>
      </c>
      <c r="C862" t="s">
        <v>924</v>
      </c>
      <c r="D862" t="s">
        <v>3</v>
      </c>
      <c r="E862" t="s">
        <v>1502</v>
      </c>
      <c r="F862" t="s">
        <v>1587</v>
      </c>
      <c r="G862" t="str">
        <f t="shared" si="13"/>
        <v>new HoloCard("Glaceon", Pokedex.Glaceon, HoloRarity.BWXY_REVERSE_MIRROR_HOLO_PLASMA, Types.Water, Sets.Plasma_Freeze, 23),</v>
      </c>
    </row>
    <row r="863" spans="1:7" x14ac:dyDescent="0.3">
      <c r="A863">
        <v>24</v>
      </c>
      <c r="B863" t="s">
        <v>1388</v>
      </c>
      <c r="C863" t="s">
        <v>1388</v>
      </c>
      <c r="D863" t="s">
        <v>3</v>
      </c>
      <c r="E863" t="s">
        <v>1502</v>
      </c>
      <c r="F863" t="s">
        <v>1510</v>
      </c>
      <c r="G863" t="str">
        <f t="shared" si="13"/>
        <v>new HoloCard("Tympole", Pokedex.Tympole, HoloRarity.BWXY_REVERSE_ENERGY_HOLO, Types.Water, Sets.Plasma_Freeze, 24),</v>
      </c>
    </row>
    <row r="864" spans="1:7" x14ac:dyDescent="0.3">
      <c r="A864">
        <v>25</v>
      </c>
      <c r="B864" t="s">
        <v>1389</v>
      </c>
      <c r="C864" t="s">
        <v>1389</v>
      </c>
      <c r="D864" t="s">
        <v>3</v>
      </c>
      <c r="E864" t="s">
        <v>1502</v>
      </c>
      <c r="F864" t="s">
        <v>1510</v>
      </c>
      <c r="G864" t="str">
        <f t="shared" si="13"/>
        <v>new HoloCard("Palpitoad", Pokedex.Palpitoad, HoloRarity.BWXY_REVERSE_ENERGY_HOLO, Types.Water, Sets.Plasma_Freeze, 25),</v>
      </c>
    </row>
    <row r="865" spans="1:7" x14ac:dyDescent="0.3">
      <c r="A865">
        <v>26</v>
      </c>
      <c r="B865" t="s">
        <v>1390</v>
      </c>
      <c r="C865" t="s">
        <v>1390</v>
      </c>
      <c r="D865" t="s">
        <v>3</v>
      </c>
      <c r="E865" t="s">
        <v>1502</v>
      </c>
      <c r="F865" t="s">
        <v>1587</v>
      </c>
      <c r="G865" t="str">
        <f t="shared" si="13"/>
        <v>new HoloCard("Seismitoad", Pokedex.Seismitoad, HoloRarity.BWXY_REVERSE_MIRROR_HOLO_PLASMA, Types.Water, Sets.Plasma_Freeze, 26),</v>
      </c>
    </row>
    <row r="866" spans="1:7" x14ac:dyDescent="0.3">
      <c r="A866">
        <v>27</v>
      </c>
      <c r="B866" t="s">
        <v>1393</v>
      </c>
      <c r="C866" t="s">
        <v>1393</v>
      </c>
      <c r="D866" t="s">
        <v>3</v>
      </c>
      <c r="E866" t="s">
        <v>1502</v>
      </c>
      <c r="F866" t="s">
        <v>1510</v>
      </c>
      <c r="G866" t="str">
        <f t="shared" si="13"/>
        <v>new HoloCard("Vanillite", Pokedex.Vanillite, HoloRarity.BWXY_REVERSE_ENERGY_HOLO, Types.Water, Sets.Plasma_Freeze, 27),</v>
      </c>
    </row>
    <row r="867" spans="1:7" x14ac:dyDescent="0.3">
      <c r="A867">
        <v>28</v>
      </c>
      <c r="B867" t="s">
        <v>1394</v>
      </c>
      <c r="C867" t="s">
        <v>1394</v>
      </c>
      <c r="D867" t="s">
        <v>3</v>
      </c>
      <c r="E867" t="s">
        <v>1502</v>
      </c>
      <c r="F867" t="s">
        <v>1510</v>
      </c>
      <c r="G867" t="str">
        <f t="shared" si="13"/>
        <v>new HoloCard("Vanillish", Pokedex.Vanillish, HoloRarity.BWXY_REVERSE_ENERGY_HOLO, Types.Water, Sets.Plasma_Freeze, 28),</v>
      </c>
    </row>
    <row r="868" spans="1:7" x14ac:dyDescent="0.3">
      <c r="A868">
        <v>29</v>
      </c>
      <c r="B868" t="s">
        <v>1395</v>
      </c>
      <c r="C868" t="s">
        <v>1395</v>
      </c>
      <c r="D868" t="s">
        <v>3</v>
      </c>
      <c r="E868" t="s">
        <v>1502</v>
      </c>
      <c r="F868" t="s">
        <v>1587</v>
      </c>
      <c r="G868" t="str">
        <f t="shared" si="13"/>
        <v>new HoloCard("Vanilluxe", Pokedex.Vanilluxe, HoloRarity.BWXY_REVERSE_MIRROR_HOLO_PLASMA, Types.Water, Sets.Plasma_Freeze, 29),</v>
      </c>
    </row>
    <row r="869" spans="1:7" x14ac:dyDescent="0.3">
      <c r="A869">
        <v>30</v>
      </c>
      <c r="B869" t="s">
        <v>1398</v>
      </c>
      <c r="C869" t="s">
        <v>1398</v>
      </c>
      <c r="D869" t="s">
        <v>3</v>
      </c>
      <c r="E869" t="s">
        <v>1502</v>
      </c>
      <c r="F869" t="s">
        <v>1587</v>
      </c>
      <c r="G869" t="str">
        <f t="shared" si="13"/>
        <v>new HoloCard("Cryogonal", Pokedex.Cryogonal, HoloRarity.BWXY_REVERSE_MIRROR_HOLO_PLASMA, Types.Water, Sets.Plasma_Freeze, 30),</v>
      </c>
    </row>
    <row r="870" spans="1:7" x14ac:dyDescent="0.3">
      <c r="A870">
        <v>31</v>
      </c>
      <c r="B870" t="s">
        <v>1399</v>
      </c>
      <c r="C870" t="s">
        <v>1399</v>
      </c>
      <c r="D870" t="s">
        <v>3</v>
      </c>
      <c r="E870" t="s">
        <v>1502</v>
      </c>
      <c r="F870" t="s">
        <v>1587</v>
      </c>
      <c r="G870" t="str">
        <f t="shared" si="13"/>
        <v>new HoloCard("Kyurem", Pokedex.Kyurem, HoloRarity.BWXY_REVERSE_MIRROR_HOLO_PLASMA, Types.Water, Sets.Plasma_Freeze, 31),</v>
      </c>
    </row>
    <row r="871" spans="1:7" x14ac:dyDescent="0.3">
      <c r="A871">
        <v>32</v>
      </c>
      <c r="B871" t="s">
        <v>103</v>
      </c>
      <c r="C871" t="s">
        <v>103</v>
      </c>
      <c r="D871" t="s">
        <v>11</v>
      </c>
      <c r="E871" t="s">
        <v>1502</v>
      </c>
      <c r="F871" t="s">
        <v>1510</v>
      </c>
      <c r="G871" t="str">
        <f t="shared" si="13"/>
        <v>new HoloCard("Voltorb", Pokedex.Voltorb, HoloRarity.BWXY_REVERSE_ENERGY_HOLO, Types.Lightning, Sets.Plasma_Freeze, 32),</v>
      </c>
    </row>
    <row r="872" spans="1:7" x14ac:dyDescent="0.3">
      <c r="A872">
        <v>33</v>
      </c>
      <c r="B872" t="s">
        <v>28</v>
      </c>
      <c r="C872" t="s">
        <v>28</v>
      </c>
      <c r="D872" t="s">
        <v>11</v>
      </c>
      <c r="E872" t="s">
        <v>1502</v>
      </c>
      <c r="F872" t="s">
        <v>1510</v>
      </c>
      <c r="G872" t="str">
        <f t="shared" si="13"/>
        <v>new HoloCard("Electrode", Pokedex.Electrode, HoloRarity.BWXY_REVERSE_ENERGY_HOLO, Types.Lightning, Sets.Plasma_Freeze, 33),</v>
      </c>
    </row>
    <row r="873" spans="1:7" x14ac:dyDescent="0.3">
      <c r="A873">
        <v>34</v>
      </c>
      <c r="B873" t="s">
        <v>19</v>
      </c>
      <c r="C873" t="s">
        <v>19</v>
      </c>
      <c r="D873" t="s">
        <v>11</v>
      </c>
      <c r="E873" t="s">
        <v>1502</v>
      </c>
      <c r="F873" t="s">
        <v>1587</v>
      </c>
      <c r="G873" t="str">
        <f t="shared" si="13"/>
        <v>new HoloCard("Jolteon", Pokedex.Jolteon, HoloRarity.BWXY_REVERSE_MIRROR_HOLO_PLASMA, Types.Lightning, Sets.Plasma_Freeze, 34),</v>
      </c>
    </row>
    <row r="874" spans="1:7" x14ac:dyDescent="0.3">
      <c r="A874">
        <v>35</v>
      </c>
      <c r="B874" t="s">
        <v>252</v>
      </c>
      <c r="C874" t="s">
        <v>252</v>
      </c>
      <c r="D874" t="s">
        <v>11</v>
      </c>
      <c r="E874" t="s">
        <v>1502</v>
      </c>
      <c r="F874" t="s">
        <v>1510</v>
      </c>
      <c r="G874" t="str">
        <f t="shared" si="13"/>
        <v>new HoloCard("Chinchou", Pokedex.Chinchou, HoloRarity.BWXY_REVERSE_ENERGY_HOLO, Types.Lightning, Sets.Plasma_Freeze, 35),</v>
      </c>
    </row>
    <row r="875" spans="1:7" x14ac:dyDescent="0.3">
      <c r="A875">
        <v>36</v>
      </c>
      <c r="B875" t="s">
        <v>160</v>
      </c>
      <c r="C875" t="s">
        <v>160</v>
      </c>
      <c r="D875" t="s">
        <v>11</v>
      </c>
      <c r="E875" t="s">
        <v>1502</v>
      </c>
      <c r="F875" t="s">
        <v>1510</v>
      </c>
      <c r="G875" t="str">
        <f t="shared" si="13"/>
        <v>new HoloCard("Lanturn", Pokedex.Lanturn, HoloRarity.BWXY_REVERSE_ENERGY_HOLO, Types.Lightning, Sets.Plasma_Freeze, 36),</v>
      </c>
    </row>
    <row r="876" spans="1:7" x14ac:dyDescent="0.3">
      <c r="A876">
        <v>37</v>
      </c>
      <c r="B876" t="s">
        <v>917</v>
      </c>
      <c r="C876" t="s">
        <v>917</v>
      </c>
      <c r="D876" t="s">
        <v>11</v>
      </c>
      <c r="E876" t="s">
        <v>1502</v>
      </c>
      <c r="F876" t="s">
        <v>1510</v>
      </c>
      <c r="G876" t="str">
        <f t="shared" si="13"/>
        <v>new HoloCard("Pachirisu", Pokedex.Pachirisu, HoloRarity.BWXY_REVERSE_ENERGY_HOLO, Types.Lightning, Sets.Plasma_Freeze, 37),</v>
      </c>
    </row>
    <row r="877" spans="1:7" x14ac:dyDescent="0.3">
      <c r="A877">
        <v>39</v>
      </c>
      <c r="B877" t="s">
        <v>1300</v>
      </c>
      <c r="C877" t="s">
        <v>1300</v>
      </c>
      <c r="D877" t="s">
        <v>11</v>
      </c>
      <c r="E877" t="s">
        <v>1502</v>
      </c>
      <c r="F877" t="s">
        <v>1510</v>
      </c>
      <c r="G877" t="str">
        <f t="shared" si="13"/>
        <v>new HoloCard("Zekrom", Pokedex.Zekrom, HoloRarity.BWXY_REVERSE_ENERGY_HOLO, Types.Lightning, Sets.Plasma_Freeze, 39),</v>
      </c>
    </row>
    <row r="878" spans="1:7" x14ac:dyDescent="0.3">
      <c r="A878">
        <v>40</v>
      </c>
      <c r="B878" t="s">
        <v>88</v>
      </c>
      <c r="C878" t="s">
        <v>125</v>
      </c>
      <c r="D878" t="s">
        <v>1</v>
      </c>
      <c r="E878" t="s">
        <v>1502</v>
      </c>
      <c r="F878" t="s">
        <v>1510</v>
      </c>
      <c r="G878" t="str">
        <f t="shared" si="13"/>
        <v>new HoloCard("Nidoran♀", Pokedex.Nidoran_F, HoloRarity.BWXY_REVERSE_ENERGY_HOLO, Types.Psychic, Sets.Plasma_Freeze, 40),</v>
      </c>
    </row>
    <row r="879" spans="1:7" x14ac:dyDescent="0.3">
      <c r="A879">
        <v>41</v>
      </c>
      <c r="B879" t="s">
        <v>61</v>
      </c>
      <c r="C879" t="s">
        <v>61</v>
      </c>
      <c r="D879" t="s">
        <v>1</v>
      </c>
      <c r="E879" t="s">
        <v>1502</v>
      </c>
      <c r="F879" t="s">
        <v>1510</v>
      </c>
      <c r="G879" t="str">
        <f t="shared" si="13"/>
        <v>new HoloCard("Nidorina", Pokedex.Nidorina, HoloRarity.BWXY_REVERSE_ENERGY_HOLO, Types.Psychic, Sets.Plasma_Freeze, 41),</v>
      </c>
    </row>
    <row r="880" spans="1:7" x14ac:dyDescent="0.3">
      <c r="A880">
        <v>42</v>
      </c>
      <c r="B880" t="s">
        <v>38</v>
      </c>
      <c r="C880" t="s">
        <v>38</v>
      </c>
      <c r="D880" t="s">
        <v>1</v>
      </c>
      <c r="E880" t="s">
        <v>1502</v>
      </c>
      <c r="F880" t="s">
        <v>1510</v>
      </c>
      <c r="G880" t="str">
        <f t="shared" si="13"/>
        <v>new HoloCard("Nidoqueen", Pokedex.Nidoqueen, HoloRarity.BWXY_REVERSE_ENERGY_HOLO, Types.Psychic, Sets.Plasma_Freeze, 42),</v>
      </c>
    </row>
    <row r="881" spans="1:7" x14ac:dyDescent="0.3">
      <c r="A881">
        <v>43</v>
      </c>
      <c r="B881" t="s">
        <v>89</v>
      </c>
      <c r="C881" t="s">
        <v>126</v>
      </c>
      <c r="D881" t="s">
        <v>1</v>
      </c>
      <c r="E881" t="s">
        <v>1502</v>
      </c>
      <c r="F881" t="s">
        <v>1510</v>
      </c>
      <c r="G881" t="str">
        <f t="shared" si="13"/>
        <v>new HoloCard("Nidoran♂", Pokedex.Nidoran_M, HoloRarity.BWXY_REVERSE_ENERGY_HOLO, Types.Psychic, Sets.Plasma_Freeze, 43),</v>
      </c>
    </row>
    <row r="882" spans="1:7" x14ac:dyDescent="0.3">
      <c r="A882">
        <v>44</v>
      </c>
      <c r="B882" t="s">
        <v>62</v>
      </c>
      <c r="C882" t="s">
        <v>62</v>
      </c>
      <c r="D882" t="s">
        <v>1</v>
      </c>
      <c r="E882" t="s">
        <v>1502</v>
      </c>
      <c r="F882" t="s">
        <v>1510</v>
      </c>
      <c r="G882" t="str">
        <f t="shared" si="13"/>
        <v>new HoloCard("Nidorino", Pokedex.Nidorino, HoloRarity.BWXY_REVERSE_ENERGY_HOLO, Types.Psychic, Sets.Plasma_Freeze, 44),</v>
      </c>
    </row>
    <row r="883" spans="1:7" x14ac:dyDescent="0.3">
      <c r="A883">
        <v>45</v>
      </c>
      <c r="B883" t="s">
        <v>84</v>
      </c>
      <c r="C883" t="s">
        <v>84</v>
      </c>
      <c r="D883" t="s">
        <v>1</v>
      </c>
      <c r="E883" t="s">
        <v>1502</v>
      </c>
      <c r="F883" t="s">
        <v>1510</v>
      </c>
      <c r="G883" t="str">
        <f t="shared" si="13"/>
        <v>new HoloCard("Grimer", Pokedex.Grimer, HoloRarity.BWXY_REVERSE_ENERGY_HOLO, Types.Psychic, Sets.Plasma_Freeze, 45),</v>
      </c>
    </row>
    <row r="884" spans="1:7" x14ac:dyDescent="0.3">
      <c r="A884">
        <v>46</v>
      </c>
      <c r="B884" t="s">
        <v>21</v>
      </c>
      <c r="C884" t="s">
        <v>21</v>
      </c>
      <c r="D884" t="s">
        <v>1</v>
      </c>
      <c r="E884" t="s">
        <v>1502</v>
      </c>
      <c r="F884" t="s">
        <v>1587</v>
      </c>
      <c r="G884" t="str">
        <f t="shared" si="13"/>
        <v>new HoloCard("Muk", Pokedex.Muk, HoloRarity.BWXY_REVERSE_MIRROR_HOLO_PLASMA, Types.Psychic, Sets.Plasma_Freeze, 46),</v>
      </c>
    </row>
    <row r="885" spans="1:7" x14ac:dyDescent="0.3">
      <c r="A885">
        <v>47</v>
      </c>
      <c r="B885" t="s">
        <v>259</v>
      </c>
      <c r="C885" t="s">
        <v>259</v>
      </c>
      <c r="D885" t="s">
        <v>1</v>
      </c>
      <c r="E885" t="s">
        <v>1502</v>
      </c>
      <c r="F885" t="s">
        <v>1510</v>
      </c>
      <c r="G885" t="str">
        <f t="shared" si="13"/>
        <v>new HoloCard("Mr. Mime", Pokedex.Mr. Mime, HoloRarity.BWXY_REVERSE_ENERGY_HOLO, Types.Psychic, Sets.Plasma_Freeze, 47),</v>
      </c>
    </row>
    <row r="886" spans="1:7" x14ac:dyDescent="0.3">
      <c r="A886">
        <v>48</v>
      </c>
      <c r="B886" t="s">
        <v>156</v>
      </c>
      <c r="C886" t="s">
        <v>156</v>
      </c>
      <c r="D886" t="s">
        <v>1</v>
      </c>
      <c r="E886" t="s">
        <v>1502</v>
      </c>
      <c r="F886" t="s">
        <v>1587</v>
      </c>
      <c r="G886" t="str">
        <f t="shared" si="13"/>
        <v>new HoloCard("Espeon", Pokedex.Espeon, HoloRarity.BWXY_REVERSE_MIRROR_HOLO_PLASMA, Types.Psychic, Sets.Plasma_Freeze, 48),</v>
      </c>
    </row>
    <row r="887" spans="1:7" x14ac:dyDescent="0.3">
      <c r="A887">
        <v>49</v>
      </c>
      <c r="B887" t="s">
        <v>395</v>
      </c>
      <c r="C887" t="s">
        <v>395</v>
      </c>
      <c r="D887" t="s">
        <v>1</v>
      </c>
      <c r="E887" t="s">
        <v>1502</v>
      </c>
      <c r="F887" t="s">
        <v>1587</v>
      </c>
      <c r="G887" t="str">
        <f t="shared" si="13"/>
        <v>new HoloCard("Sableye", Pokedex.Sableye, HoloRarity.BWXY_REVERSE_MIRROR_HOLO_PLASMA, Types.Psychic, Sets.Plasma_Freeze, 49),</v>
      </c>
    </row>
    <row r="888" spans="1:7" x14ac:dyDescent="0.3">
      <c r="A888">
        <v>50</v>
      </c>
      <c r="B888" t="s">
        <v>666</v>
      </c>
      <c r="C888" t="s">
        <v>666</v>
      </c>
      <c r="D888" t="s">
        <v>1</v>
      </c>
      <c r="E888" t="s">
        <v>1502</v>
      </c>
      <c r="F888" t="s">
        <v>1510</v>
      </c>
      <c r="G888" t="str">
        <f t="shared" si="13"/>
        <v>new HoloCard("Beldum", Pokedex.Beldum, HoloRarity.BWXY_REVERSE_ENERGY_HOLO, Types.Psychic, Sets.Plasma_Freeze, 50),</v>
      </c>
    </row>
    <row r="889" spans="1:7" x14ac:dyDescent="0.3">
      <c r="A889">
        <v>51</v>
      </c>
      <c r="B889" t="s">
        <v>660</v>
      </c>
      <c r="C889" t="s">
        <v>660</v>
      </c>
      <c r="D889" t="s">
        <v>1</v>
      </c>
      <c r="E889" t="s">
        <v>1502</v>
      </c>
      <c r="F889" t="s">
        <v>1510</v>
      </c>
      <c r="G889" t="str">
        <f t="shared" si="13"/>
        <v>new HoloCard("Metang", Pokedex.Metang, HoloRarity.BWXY_REVERSE_ENERGY_HOLO, Types.Psychic, Sets.Plasma_Freeze, 51),</v>
      </c>
    </row>
    <row r="890" spans="1:7" x14ac:dyDescent="0.3">
      <c r="A890">
        <v>52</v>
      </c>
      <c r="B890" t="s">
        <v>437</v>
      </c>
      <c r="C890" t="s">
        <v>437</v>
      </c>
      <c r="D890" t="s">
        <v>1</v>
      </c>
      <c r="E890" t="s">
        <v>1502</v>
      </c>
      <c r="F890" t="s">
        <v>1587</v>
      </c>
      <c r="G890" t="str">
        <f t="shared" si="13"/>
        <v>new HoloCard("Metagross", Pokedex.Metagross, HoloRarity.BWXY_REVERSE_MIRROR_HOLO_PLASMA, Types.Psychic, Sets.Plasma_Freeze, 52),</v>
      </c>
    </row>
    <row r="891" spans="1:7" x14ac:dyDescent="0.3">
      <c r="A891">
        <v>54</v>
      </c>
      <c r="B891" t="s">
        <v>1404</v>
      </c>
      <c r="C891" t="s">
        <v>1404</v>
      </c>
      <c r="D891" t="s">
        <v>1</v>
      </c>
      <c r="E891" t="s">
        <v>1502</v>
      </c>
      <c r="F891" t="s">
        <v>1510</v>
      </c>
      <c r="G891" t="str">
        <f t="shared" si="13"/>
        <v>new HoloCard("Yamask", Pokedex.Yamask, HoloRarity.BWXY_REVERSE_ENERGY_HOLO, Types.Psychic, Sets.Plasma_Freeze, 54),</v>
      </c>
    </row>
    <row r="892" spans="1:7" x14ac:dyDescent="0.3">
      <c r="A892">
        <v>55</v>
      </c>
      <c r="B892" t="s">
        <v>1404</v>
      </c>
      <c r="C892" t="s">
        <v>1404</v>
      </c>
      <c r="D892" t="s">
        <v>1</v>
      </c>
      <c r="E892" t="s">
        <v>1502</v>
      </c>
      <c r="F892" t="s">
        <v>1510</v>
      </c>
      <c r="G892" t="str">
        <f t="shared" si="13"/>
        <v>new HoloCard("Yamask", Pokedex.Yamask, HoloRarity.BWXY_REVERSE_ENERGY_HOLO, Types.Psychic, Sets.Plasma_Freeze, 55),</v>
      </c>
    </row>
    <row r="893" spans="1:7" x14ac:dyDescent="0.3">
      <c r="A893">
        <v>56</v>
      </c>
      <c r="B893" t="s">
        <v>1405</v>
      </c>
      <c r="C893" t="s">
        <v>1405</v>
      </c>
      <c r="D893" t="s">
        <v>1</v>
      </c>
      <c r="E893" t="s">
        <v>1502</v>
      </c>
      <c r="F893" t="s">
        <v>1587</v>
      </c>
      <c r="G893" t="str">
        <f t="shared" si="13"/>
        <v>new HoloCard("Cofagrigus", Pokedex.Cofagrigus, HoloRarity.BWXY_REVERSE_MIRROR_HOLO_PLASMA, Types.Psychic, Sets.Plasma_Freeze, 56),</v>
      </c>
    </row>
    <row r="894" spans="1:7" x14ac:dyDescent="0.3">
      <c r="A894">
        <v>57</v>
      </c>
      <c r="B894" t="s">
        <v>1405</v>
      </c>
      <c r="C894" t="s">
        <v>1405</v>
      </c>
      <c r="D894" t="s">
        <v>1</v>
      </c>
      <c r="E894" t="s">
        <v>1502</v>
      </c>
      <c r="F894" t="s">
        <v>1587</v>
      </c>
      <c r="G894" t="str">
        <f t="shared" si="13"/>
        <v>new HoloCard("Cofagrigus", Pokedex.Cofagrigus, HoloRarity.BWXY_REVERSE_MIRROR_HOLO_PLASMA, Types.Psychic, Sets.Plasma_Freeze, 57),</v>
      </c>
    </row>
    <row r="895" spans="1:7" x14ac:dyDescent="0.3">
      <c r="A895">
        <v>58</v>
      </c>
      <c r="B895" t="s">
        <v>37</v>
      </c>
      <c r="C895" t="s">
        <v>37</v>
      </c>
      <c r="D895" t="s">
        <v>18</v>
      </c>
      <c r="E895" t="s">
        <v>1502</v>
      </c>
      <c r="F895" t="s">
        <v>1510</v>
      </c>
      <c r="G895" t="str">
        <f t="shared" si="13"/>
        <v>new HoloCard("Nidoking", Pokedex.Nidoking, HoloRarity.BWXY_REVERSE_ENERGY_HOLO, Types.Fighting, Sets.Plasma_Freeze, 58),</v>
      </c>
    </row>
    <row r="896" spans="1:7" x14ac:dyDescent="0.3">
      <c r="A896">
        <v>59</v>
      </c>
      <c r="B896" t="s">
        <v>87</v>
      </c>
      <c r="C896" t="s">
        <v>87</v>
      </c>
      <c r="D896" t="s">
        <v>18</v>
      </c>
      <c r="E896" t="s">
        <v>1502</v>
      </c>
      <c r="F896" t="s">
        <v>1510</v>
      </c>
      <c r="G896" t="str">
        <f t="shared" si="13"/>
        <v>new HoloCard("Mankey", Pokedex.Mankey, HoloRarity.BWXY_REVERSE_ENERGY_HOLO, Types.Fighting, Sets.Plasma_Freeze, 59),</v>
      </c>
    </row>
    <row r="897" spans="1:7" x14ac:dyDescent="0.3">
      <c r="A897">
        <v>60</v>
      </c>
      <c r="B897" t="s">
        <v>65</v>
      </c>
      <c r="C897" t="s">
        <v>65</v>
      </c>
      <c r="D897" t="s">
        <v>18</v>
      </c>
      <c r="E897" t="s">
        <v>1502</v>
      </c>
      <c r="F897" t="s">
        <v>1510</v>
      </c>
      <c r="G897" t="str">
        <f t="shared" ref="G897:G960" si="14">"new HoloCard(""" &amp; B897 &amp; """, Pokedex." &amp; C897 &amp; ", HoloRarity." &amp; F897 &amp; ", Types." &amp; D897 &amp; ", Sets." &amp; E897 &amp; ", " &amp; A897 &amp; "),"</f>
        <v>new HoloCard("Primeape", Pokedex.Primeape, HoloRarity.BWXY_REVERSE_ENERGY_HOLO, Types.Fighting, Sets.Plasma_Freeze, 60),</v>
      </c>
    </row>
    <row r="898" spans="1:7" x14ac:dyDescent="0.3">
      <c r="A898">
        <v>61</v>
      </c>
      <c r="B898" t="s">
        <v>90</v>
      </c>
      <c r="C898" t="s">
        <v>90</v>
      </c>
      <c r="D898" t="s">
        <v>18</v>
      </c>
      <c r="E898" t="s">
        <v>1502</v>
      </c>
      <c r="F898" t="s">
        <v>1510</v>
      </c>
      <c r="G898" t="str">
        <f t="shared" si="14"/>
        <v>new HoloCard("Onix", Pokedex.Onix, HoloRarity.BWXY_REVERSE_ENERGY_HOLO, Types.Fighting, Sets.Plasma_Freeze, 61),</v>
      </c>
    </row>
    <row r="899" spans="1:7" x14ac:dyDescent="0.3">
      <c r="A899">
        <v>62</v>
      </c>
      <c r="B899" t="s">
        <v>546</v>
      </c>
      <c r="C899" t="s">
        <v>546</v>
      </c>
      <c r="D899" t="s">
        <v>18</v>
      </c>
      <c r="E899" t="s">
        <v>1502</v>
      </c>
      <c r="F899" t="s">
        <v>1510</v>
      </c>
      <c r="G899" t="str">
        <f t="shared" si="14"/>
        <v>new HoloCard("Makuhita", Pokedex.Makuhita, HoloRarity.BWXY_REVERSE_ENERGY_HOLO, Types.Fighting, Sets.Plasma_Freeze, 62),</v>
      </c>
    </row>
    <row r="900" spans="1:7" x14ac:dyDescent="0.3">
      <c r="A900">
        <v>63</v>
      </c>
      <c r="B900" t="s">
        <v>378</v>
      </c>
      <c r="C900" t="s">
        <v>378</v>
      </c>
      <c r="D900" t="s">
        <v>18</v>
      </c>
      <c r="E900" t="s">
        <v>1502</v>
      </c>
      <c r="F900" t="s">
        <v>1510</v>
      </c>
      <c r="G900" t="str">
        <f t="shared" si="14"/>
        <v>new HoloCard("Hariyama", Pokedex.Hariyama, HoloRarity.BWXY_REVERSE_ENERGY_HOLO, Types.Fighting, Sets.Plasma_Freeze, 63),</v>
      </c>
    </row>
    <row r="901" spans="1:7" x14ac:dyDescent="0.3">
      <c r="A901">
        <v>64</v>
      </c>
      <c r="B901" t="s">
        <v>168</v>
      </c>
      <c r="C901" t="s">
        <v>168</v>
      </c>
      <c r="D901" t="s">
        <v>146</v>
      </c>
      <c r="E901" t="s">
        <v>1502</v>
      </c>
      <c r="F901" t="s">
        <v>1587</v>
      </c>
      <c r="G901" t="str">
        <f t="shared" si="14"/>
        <v>new HoloCard("Umbreon", Pokedex.Umbreon, HoloRarity.BWXY_REVERSE_MIRROR_HOLO_PLASMA, Types.Darkness, Sets.Plasma_Freeze, 64),</v>
      </c>
    </row>
    <row r="902" spans="1:7" x14ac:dyDescent="0.3">
      <c r="A902">
        <v>65</v>
      </c>
      <c r="B902" t="s">
        <v>267</v>
      </c>
      <c r="C902" t="s">
        <v>267</v>
      </c>
      <c r="D902" t="s">
        <v>146</v>
      </c>
      <c r="E902" t="s">
        <v>1502</v>
      </c>
      <c r="F902" t="s">
        <v>1510</v>
      </c>
      <c r="G902" t="str">
        <f t="shared" si="14"/>
        <v>new HoloCard("Sneasel", Pokedex.Sneasel, HoloRarity.BWXY_REVERSE_ENERGY_HOLO, Types.Darkness, Sets.Plasma_Freeze, 65),</v>
      </c>
    </row>
    <row r="903" spans="1:7" x14ac:dyDescent="0.3">
      <c r="A903">
        <v>66</v>
      </c>
      <c r="B903" t="s">
        <v>945</v>
      </c>
      <c r="C903" t="s">
        <v>945</v>
      </c>
      <c r="D903" t="s">
        <v>146</v>
      </c>
      <c r="E903" t="s">
        <v>1502</v>
      </c>
      <c r="F903" t="s">
        <v>1587</v>
      </c>
      <c r="G903" t="str">
        <f t="shared" si="14"/>
        <v>new HoloCard("Weavile", Pokedex.Weavile, HoloRarity.BWXY_REVERSE_MIRROR_HOLO_PLASMA, Types.Darkness, Sets.Plasma_Freeze, 66),</v>
      </c>
    </row>
    <row r="904" spans="1:7" x14ac:dyDescent="0.3">
      <c r="A904">
        <v>67</v>
      </c>
      <c r="B904" t="s">
        <v>402</v>
      </c>
      <c r="C904" t="s">
        <v>402</v>
      </c>
      <c r="D904" t="s">
        <v>146</v>
      </c>
      <c r="E904" t="s">
        <v>1502</v>
      </c>
      <c r="F904" t="s">
        <v>1587</v>
      </c>
      <c r="G904" t="str">
        <f t="shared" si="14"/>
        <v>new HoloCard("Absol", Pokedex.Absol, HoloRarity.BWXY_REVERSE_MIRROR_HOLO_PLASMA, Types.Darkness, Sets.Plasma_Freeze, 67),</v>
      </c>
    </row>
    <row r="905" spans="1:7" x14ac:dyDescent="0.3">
      <c r="A905">
        <v>68</v>
      </c>
      <c r="B905" t="s">
        <v>1315</v>
      </c>
      <c r="C905" t="s">
        <v>1315</v>
      </c>
      <c r="D905" t="s">
        <v>146</v>
      </c>
      <c r="E905" t="s">
        <v>1502</v>
      </c>
      <c r="F905" t="s">
        <v>1510</v>
      </c>
      <c r="G905" t="str">
        <f t="shared" si="14"/>
        <v>new HoloCard("Sandile", Pokedex.Sandile, HoloRarity.BWXY_REVERSE_ENERGY_HOLO, Types.Darkness, Sets.Plasma_Freeze, 68),</v>
      </c>
    </row>
    <row r="906" spans="1:7" x14ac:dyDescent="0.3">
      <c r="A906">
        <v>69</v>
      </c>
      <c r="B906" t="s">
        <v>1316</v>
      </c>
      <c r="C906" t="s">
        <v>1316</v>
      </c>
      <c r="D906" t="s">
        <v>146</v>
      </c>
      <c r="E906" t="s">
        <v>1502</v>
      </c>
      <c r="F906" t="s">
        <v>1510</v>
      </c>
      <c r="G906" t="str">
        <f t="shared" si="14"/>
        <v>new HoloCard("Krokorok", Pokedex.Krokorok, HoloRarity.BWXY_REVERSE_ENERGY_HOLO, Types.Darkness, Sets.Plasma_Freeze, 69),</v>
      </c>
    </row>
    <row r="907" spans="1:7" x14ac:dyDescent="0.3">
      <c r="A907">
        <v>70</v>
      </c>
      <c r="B907" t="s">
        <v>1317</v>
      </c>
      <c r="C907" t="s">
        <v>1317</v>
      </c>
      <c r="D907" t="s">
        <v>146</v>
      </c>
      <c r="E907" t="s">
        <v>1502</v>
      </c>
      <c r="F907" t="s">
        <v>1587</v>
      </c>
      <c r="G907" t="str">
        <f t="shared" si="14"/>
        <v>new HoloCard("Krookodile", Pokedex.Krookodile, HoloRarity.BWXY_REVERSE_MIRROR_HOLO_PLASMA, Types.Darkness, Sets.Plasma_Freeze, 70),</v>
      </c>
    </row>
    <row r="908" spans="1:7" x14ac:dyDescent="0.3">
      <c r="A908">
        <v>71</v>
      </c>
      <c r="B908" t="s">
        <v>1421</v>
      </c>
      <c r="C908" t="s">
        <v>1421</v>
      </c>
      <c r="D908" t="s">
        <v>146</v>
      </c>
      <c r="E908" t="s">
        <v>1502</v>
      </c>
      <c r="F908" t="s">
        <v>1510</v>
      </c>
      <c r="G908" t="str">
        <f t="shared" si="14"/>
        <v>new HoloCard("Pawniard", Pokedex.Pawniard, HoloRarity.BWXY_REVERSE_ENERGY_HOLO, Types.Darkness, Sets.Plasma_Freeze, 71),</v>
      </c>
    </row>
    <row r="909" spans="1:7" x14ac:dyDescent="0.3">
      <c r="A909">
        <v>72</v>
      </c>
      <c r="B909" t="s">
        <v>1421</v>
      </c>
      <c r="C909" t="s">
        <v>1421</v>
      </c>
      <c r="D909" t="s">
        <v>146</v>
      </c>
      <c r="E909" t="s">
        <v>1502</v>
      </c>
      <c r="F909" t="s">
        <v>1510</v>
      </c>
      <c r="G909" t="str">
        <f t="shared" si="14"/>
        <v>new HoloCard("Pawniard", Pokedex.Pawniard, HoloRarity.BWXY_REVERSE_ENERGY_HOLO, Types.Darkness, Sets.Plasma_Freeze, 72),</v>
      </c>
    </row>
    <row r="910" spans="1:7" x14ac:dyDescent="0.3">
      <c r="A910">
        <v>73</v>
      </c>
      <c r="B910" t="s">
        <v>1422</v>
      </c>
      <c r="C910" t="s">
        <v>1422</v>
      </c>
      <c r="D910" t="s">
        <v>146</v>
      </c>
      <c r="E910" t="s">
        <v>1502</v>
      </c>
      <c r="F910" t="s">
        <v>1587</v>
      </c>
      <c r="G910" t="str">
        <f t="shared" si="14"/>
        <v>new HoloCard("Bisharp", Pokedex.Bisharp, HoloRarity.BWXY_REVERSE_MIRROR_HOLO_PLASMA, Types.Darkness, Sets.Plasma_Freeze, 73),</v>
      </c>
    </row>
    <row r="911" spans="1:7" x14ac:dyDescent="0.3">
      <c r="A911">
        <v>74</v>
      </c>
      <c r="B911" t="s">
        <v>1422</v>
      </c>
      <c r="C911" t="s">
        <v>1422</v>
      </c>
      <c r="D911" t="s">
        <v>146</v>
      </c>
      <c r="E911" t="s">
        <v>1502</v>
      </c>
      <c r="F911" t="s">
        <v>1587</v>
      </c>
      <c r="G911" t="str">
        <f t="shared" si="14"/>
        <v>new HoloCard("Bisharp", Pokedex.Bisharp, HoloRarity.BWXY_REVERSE_MIRROR_HOLO_PLASMA, Types.Darkness, Sets.Plasma_Freeze, 74),</v>
      </c>
    </row>
    <row r="912" spans="1:7" x14ac:dyDescent="0.3">
      <c r="A912">
        <v>75</v>
      </c>
      <c r="B912" t="s">
        <v>1423</v>
      </c>
      <c r="C912" t="s">
        <v>1423</v>
      </c>
      <c r="D912" t="s">
        <v>146</v>
      </c>
      <c r="E912" t="s">
        <v>1502</v>
      </c>
      <c r="F912" t="s">
        <v>1510</v>
      </c>
      <c r="G912" t="str">
        <f t="shared" si="14"/>
        <v>new HoloCard("Deino", Pokedex.Deino, HoloRarity.BWXY_REVERSE_ENERGY_HOLO, Types.Darkness, Sets.Plasma_Freeze, 75),</v>
      </c>
    </row>
    <row r="913" spans="1:7" x14ac:dyDescent="0.3">
      <c r="A913">
        <v>76</v>
      </c>
      <c r="B913" t="s">
        <v>1423</v>
      </c>
      <c r="C913" t="s">
        <v>1423</v>
      </c>
      <c r="D913" t="s">
        <v>146</v>
      </c>
      <c r="E913" t="s">
        <v>1502</v>
      </c>
      <c r="F913" t="s">
        <v>1510</v>
      </c>
      <c r="G913" t="str">
        <f t="shared" si="14"/>
        <v>new HoloCard("Deino", Pokedex.Deino, HoloRarity.BWXY_REVERSE_ENERGY_HOLO, Types.Darkness, Sets.Plasma_Freeze, 76),</v>
      </c>
    </row>
    <row r="914" spans="1:7" x14ac:dyDescent="0.3">
      <c r="A914">
        <v>77</v>
      </c>
      <c r="B914" t="s">
        <v>1424</v>
      </c>
      <c r="C914" t="s">
        <v>1424</v>
      </c>
      <c r="D914" t="s">
        <v>146</v>
      </c>
      <c r="E914" t="s">
        <v>1502</v>
      </c>
      <c r="F914" t="s">
        <v>1510</v>
      </c>
      <c r="G914" t="str">
        <f t="shared" si="14"/>
        <v>new HoloCard("Zweilous", Pokedex.Zweilous, HoloRarity.BWXY_REVERSE_ENERGY_HOLO, Types.Darkness, Sets.Plasma_Freeze, 77),</v>
      </c>
    </row>
    <row r="915" spans="1:7" x14ac:dyDescent="0.3">
      <c r="A915">
        <v>78</v>
      </c>
      <c r="B915" t="s">
        <v>1425</v>
      </c>
      <c r="C915" t="s">
        <v>1425</v>
      </c>
      <c r="D915" t="s">
        <v>146</v>
      </c>
      <c r="E915" t="s">
        <v>1502</v>
      </c>
      <c r="F915" t="s">
        <v>1587</v>
      </c>
      <c r="G915" t="str">
        <f t="shared" si="14"/>
        <v>new HoloCard("Hydreigon", Pokedex.Hydreigon, HoloRarity.BWXY_REVERSE_MIRROR_HOLO_PLASMA, Types.Darkness, Sets.Plasma_Freeze, 78),</v>
      </c>
    </row>
    <row r="916" spans="1:7" x14ac:dyDescent="0.3">
      <c r="A916">
        <v>79</v>
      </c>
      <c r="B916" t="s">
        <v>164</v>
      </c>
      <c r="C916" t="s">
        <v>164</v>
      </c>
      <c r="D916" t="s">
        <v>143</v>
      </c>
      <c r="E916" t="s">
        <v>1502</v>
      </c>
      <c r="F916" t="s">
        <v>1587</v>
      </c>
      <c r="G916" t="str">
        <f t="shared" si="14"/>
        <v>new HoloCard("Steelix", Pokedex.Steelix, HoloRarity.BWXY_REVERSE_MIRROR_HOLO_PLASMA, Types.Metal, Sets.Plasma_Freeze, 79),</v>
      </c>
    </row>
    <row r="917" spans="1:7" x14ac:dyDescent="0.3">
      <c r="A917">
        <v>80</v>
      </c>
      <c r="B917" t="s">
        <v>394</v>
      </c>
      <c r="C917" t="s">
        <v>394</v>
      </c>
      <c r="D917" t="s">
        <v>143</v>
      </c>
      <c r="E917" t="s">
        <v>1502</v>
      </c>
      <c r="F917" t="s">
        <v>1510</v>
      </c>
      <c r="G917" t="str">
        <f t="shared" si="14"/>
        <v>new HoloCard("Mawile", Pokedex.Mawile, HoloRarity.BWXY_REVERSE_ENERGY_HOLO, Types.Metal, Sets.Plasma_Freeze, 80),</v>
      </c>
    </row>
    <row r="918" spans="1:7" x14ac:dyDescent="0.3">
      <c r="A918">
        <v>81</v>
      </c>
      <c r="B918" t="s">
        <v>78</v>
      </c>
      <c r="C918" t="s">
        <v>78</v>
      </c>
      <c r="D918" t="s">
        <v>1454</v>
      </c>
      <c r="E918" t="s">
        <v>1502</v>
      </c>
      <c r="F918" t="s">
        <v>1510</v>
      </c>
      <c r="G918" t="str">
        <f t="shared" si="14"/>
        <v>new HoloCard("Dratini", Pokedex.Dratini, HoloRarity.BWXY_REVERSE_ENERGY_HOLO, Types.Dragon, Sets.Plasma_Freeze, 81),</v>
      </c>
    </row>
    <row r="919" spans="1:7" x14ac:dyDescent="0.3">
      <c r="A919">
        <v>82</v>
      </c>
      <c r="B919" t="s">
        <v>123</v>
      </c>
      <c r="C919" t="s">
        <v>123</v>
      </c>
      <c r="D919" t="s">
        <v>1454</v>
      </c>
      <c r="E919" t="s">
        <v>1502</v>
      </c>
      <c r="F919" t="s">
        <v>1510</v>
      </c>
      <c r="G919" t="str">
        <f t="shared" si="14"/>
        <v>new HoloCard("Dragonair", Pokedex.Dragonair, HoloRarity.BWXY_REVERSE_ENERGY_HOLO, Types.Dragon, Sets.Plasma_Freeze, 82),</v>
      </c>
    </row>
    <row r="920" spans="1:7" x14ac:dyDescent="0.3">
      <c r="A920">
        <v>83</v>
      </c>
      <c r="B920" t="s">
        <v>118</v>
      </c>
      <c r="C920" t="s">
        <v>118</v>
      </c>
      <c r="D920" t="s">
        <v>1454</v>
      </c>
      <c r="E920" t="s">
        <v>1502</v>
      </c>
      <c r="F920" t="s">
        <v>1510</v>
      </c>
      <c r="G920" t="str">
        <f t="shared" si="14"/>
        <v>new HoloCard("Dragonite", Pokedex.Dragonite, HoloRarity.BWXY_REVERSE_ENERGY_HOLO, Types.Dragon, Sets.Plasma_Freeze, 83),</v>
      </c>
    </row>
    <row r="921" spans="1:7" x14ac:dyDescent="0.3">
      <c r="A921">
        <v>84</v>
      </c>
      <c r="B921" t="s">
        <v>159</v>
      </c>
      <c r="C921" t="s">
        <v>159</v>
      </c>
      <c r="D921" t="s">
        <v>1454</v>
      </c>
      <c r="E921" t="s">
        <v>1502</v>
      </c>
      <c r="F921" t="s">
        <v>1510</v>
      </c>
      <c r="G921" t="str">
        <f t="shared" si="14"/>
        <v>new HoloCard("Kingdra", Pokedex.Kingdra, HoloRarity.BWXY_REVERSE_ENERGY_HOLO, Types.Dragon, Sets.Plasma_Freeze, 84),</v>
      </c>
    </row>
    <row r="922" spans="1:7" x14ac:dyDescent="0.3">
      <c r="A922">
        <v>87</v>
      </c>
      <c r="B922" t="s">
        <v>95</v>
      </c>
      <c r="C922" t="s">
        <v>95</v>
      </c>
      <c r="D922" t="s">
        <v>8</v>
      </c>
      <c r="E922" t="s">
        <v>1502</v>
      </c>
      <c r="F922" t="s">
        <v>1510</v>
      </c>
      <c r="G922" t="str">
        <f t="shared" si="14"/>
        <v>new HoloCard("Rattata", Pokedex.Rattata, HoloRarity.BWXY_REVERSE_ENERGY_HOLO, Types.Colorless, Sets.Plasma_Freeze, 87),</v>
      </c>
    </row>
    <row r="923" spans="1:7" x14ac:dyDescent="0.3">
      <c r="A923">
        <v>88</v>
      </c>
      <c r="B923" t="s">
        <v>67</v>
      </c>
      <c r="C923" t="s">
        <v>67</v>
      </c>
      <c r="D923" t="s">
        <v>8</v>
      </c>
      <c r="E923" t="s">
        <v>1502</v>
      </c>
      <c r="F923" t="s">
        <v>1587</v>
      </c>
      <c r="G923" t="str">
        <f t="shared" si="14"/>
        <v>new HoloCard("Raticate", Pokedex.Raticate, HoloRarity.BWXY_REVERSE_MIRROR_HOLO_PLASMA, Types.Colorless, Sets.Plasma_Freeze, 88),</v>
      </c>
    </row>
    <row r="924" spans="1:7" x14ac:dyDescent="0.3">
      <c r="A924">
        <v>89</v>
      </c>
      <c r="B924" t="s">
        <v>80</v>
      </c>
      <c r="C924" t="s">
        <v>80</v>
      </c>
      <c r="D924" t="s">
        <v>8</v>
      </c>
      <c r="E924" t="s">
        <v>1502</v>
      </c>
      <c r="F924" t="s">
        <v>1510</v>
      </c>
      <c r="G924" t="str">
        <f t="shared" si="14"/>
        <v>new HoloCard("Eevee", Pokedex.Eevee, HoloRarity.BWXY_REVERSE_ENERGY_HOLO, Types.Colorless, Sets.Plasma_Freeze, 89),</v>
      </c>
    </row>
    <row r="925" spans="1:7" x14ac:dyDescent="0.3">
      <c r="A925">
        <v>90</v>
      </c>
      <c r="B925" t="s">
        <v>80</v>
      </c>
      <c r="C925" t="s">
        <v>80</v>
      </c>
      <c r="D925" t="s">
        <v>8</v>
      </c>
      <c r="E925" t="s">
        <v>1502</v>
      </c>
      <c r="F925" t="s">
        <v>1510</v>
      </c>
      <c r="G925" t="str">
        <f t="shared" si="14"/>
        <v>new HoloCard("Eevee", Pokedex.Eevee, HoloRarity.BWXY_REVERSE_ENERGY_HOLO, Types.Colorless, Sets.Plasma_Freeze, 90),</v>
      </c>
    </row>
    <row r="926" spans="1:7" x14ac:dyDescent="0.3">
      <c r="A926">
        <v>91</v>
      </c>
      <c r="B926" t="s">
        <v>321</v>
      </c>
      <c r="C926" t="s">
        <v>321</v>
      </c>
      <c r="D926" t="s">
        <v>8</v>
      </c>
      <c r="E926" t="s">
        <v>1502</v>
      </c>
      <c r="F926" t="s">
        <v>1510</v>
      </c>
      <c r="G926" t="str">
        <f t="shared" si="14"/>
        <v>new HoloCard("Hoothoot", Pokedex.Hoothoot, HoloRarity.BWXY_REVERSE_ENERGY_HOLO, Types.Colorless, Sets.Plasma_Freeze, 91),</v>
      </c>
    </row>
    <row r="927" spans="1:7" x14ac:dyDescent="0.3">
      <c r="A927">
        <v>92</v>
      </c>
      <c r="B927" t="s">
        <v>308</v>
      </c>
      <c r="C927" t="s">
        <v>308</v>
      </c>
      <c r="D927" t="s">
        <v>8</v>
      </c>
      <c r="E927" t="s">
        <v>1502</v>
      </c>
      <c r="F927" t="s">
        <v>1510</v>
      </c>
      <c r="G927" t="str">
        <f t="shared" si="14"/>
        <v>new HoloCard("Noctowl", Pokedex.Noctowl, HoloRarity.BWXY_REVERSE_ENERGY_HOLO, Types.Colorless, Sets.Plasma_Freeze, 92),</v>
      </c>
    </row>
    <row r="928" spans="1:7" x14ac:dyDescent="0.3">
      <c r="A928">
        <v>93</v>
      </c>
      <c r="B928" t="s">
        <v>258</v>
      </c>
      <c r="C928" t="s">
        <v>258</v>
      </c>
      <c r="D928" t="s">
        <v>8</v>
      </c>
      <c r="E928" t="s">
        <v>1502</v>
      </c>
      <c r="F928" t="s">
        <v>1510</v>
      </c>
      <c r="G928" t="str">
        <f t="shared" si="14"/>
        <v>new HoloCard("Miltank", Pokedex.Miltank, HoloRarity.BWXY_REVERSE_ENERGY_HOLO, Types.Colorless, Sets.Plasma_Freeze, 93),</v>
      </c>
    </row>
    <row r="929" spans="1:7" x14ac:dyDescent="0.3">
      <c r="A929">
        <v>94</v>
      </c>
      <c r="B929" t="s">
        <v>576</v>
      </c>
      <c r="C929" t="s">
        <v>576</v>
      </c>
      <c r="D929" t="s">
        <v>8</v>
      </c>
      <c r="E929" t="s">
        <v>1502</v>
      </c>
      <c r="F929" t="s">
        <v>1510</v>
      </c>
      <c r="G929" t="str">
        <f t="shared" si="14"/>
        <v>new HoloCard("Kecleon", Pokedex.Kecleon, HoloRarity.BWXY_REVERSE_ENERGY_HOLO, Types.Colorless, Sets.Plasma_Freeze, 94),</v>
      </c>
    </row>
    <row r="930" spans="1:7" x14ac:dyDescent="0.3">
      <c r="A930">
        <v>95</v>
      </c>
      <c r="B930" t="s">
        <v>1063</v>
      </c>
      <c r="C930" t="s">
        <v>1063</v>
      </c>
      <c r="D930" t="s">
        <v>8</v>
      </c>
      <c r="E930" t="s">
        <v>1502</v>
      </c>
      <c r="F930" t="s">
        <v>1510</v>
      </c>
      <c r="G930" t="str">
        <f t="shared" si="14"/>
        <v>new HoloCard("Starly", Pokedex.Starly, HoloRarity.BWXY_REVERSE_ENERGY_HOLO, Types.Colorless, Sets.Plasma_Freeze, 95),</v>
      </c>
    </row>
    <row r="931" spans="1:7" x14ac:dyDescent="0.3">
      <c r="A931">
        <v>96</v>
      </c>
      <c r="B931" t="s">
        <v>1053</v>
      </c>
      <c r="C931" t="s">
        <v>1053</v>
      </c>
      <c r="D931" t="s">
        <v>8</v>
      </c>
      <c r="E931" t="s">
        <v>1502</v>
      </c>
      <c r="F931" t="s">
        <v>1510</v>
      </c>
      <c r="G931" t="str">
        <f t="shared" si="14"/>
        <v>new HoloCard("Staravia", Pokedex.Staravia, HoloRarity.BWXY_REVERSE_ENERGY_HOLO, Types.Colorless, Sets.Plasma_Freeze, 96),</v>
      </c>
    </row>
    <row r="932" spans="1:7" x14ac:dyDescent="0.3">
      <c r="A932">
        <v>97</v>
      </c>
      <c r="B932" t="s">
        <v>895</v>
      </c>
      <c r="C932" t="s">
        <v>895</v>
      </c>
      <c r="D932" t="s">
        <v>8</v>
      </c>
      <c r="E932" t="s">
        <v>1502</v>
      </c>
      <c r="F932" t="s">
        <v>1510</v>
      </c>
      <c r="G932" t="str">
        <f t="shared" si="14"/>
        <v>new HoloCard("Staraptor", Pokedex.Staraptor, HoloRarity.BWXY_REVERSE_ENERGY_HOLO, Types.Colorless, Sets.Plasma_Freeze, 97),</v>
      </c>
    </row>
    <row r="933" spans="1:7" x14ac:dyDescent="0.3">
      <c r="A933">
        <v>99</v>
      </c>
      <c r="B933" t="s">
        <v>1478</v>
      </c>
      <c r="C933" t="s">
        <v>127</v>
      </c>
      <c r="D933" t="s">
        <v>129</v>
      </c>
      <c r="E933" t="s">
        <v>1502</v>
      </c>
      <c r="F933" t="s">
        <v>1510</v>
      </c>
      <c r="G933" t="str">
        <f t="shared" si="14"/>
        <v>new HoloCard("Float Stone", Pokedex.NVT, HoloRarity.BWXY_REVERSE_ENERGY_HOLO, Types.Item, Sets.Plasma_Freeze, 99),</v>
      </c>
    </row>
    <row r="934" spans="1:7" x14ac:dyDescent="0.3">
      <c r="A934">
        <v>100</v>
      </c>
      <c r="B934" t="s">
        <v>1479</v>
      </c>
      <c r="C934" t="s">
        <v>127</v>
      </c>
      <c r="D934" t="s">
        <v>299</v>
      </c>
      <c r="E934" t="s">
        <v>1502</v>
      </c>
      <c r="F934" t="s">
        <v>1587</v>
      </c>
      <c r="G934" t="str">
        <f t="shared" si="14"/>
        <v>new HoloCard("Frozen City", Pokedex.NVT, HoloRarity.BWXY_REVERSE_MIRROR_HOLO_PLASMA, Types.Stadium, Sets.Plasma_Freeze, 100),</v>
      </c>
    </row>
    <row r="935" spans="1:7" x14ac:dyDescent="0.3">
      <c r="A935">
        <v>101</v>
      </c>
      <c r="B935" t="s">
        <v>1480</v>
      </c>
      <c r="C935" t="s">
        <v>127</v>
      </c>
      <c r="D935" t="s">
        <v>232</v>
      </c>
      <c r="E935" t="s">
        <v>1502</v>
      </c>
      <c r="F935" t="s">
        <v>1587</v>
      </c>
      <c r="G935" t="str">
        <f t="shared" si="14"/>
        <v>new HoloCard("Ghetsis", Pokedex.NVT, HoloRarity.BWXY_REVERSE_MIRROR_HOLO_PLASMA, Types.Supporter, Sets.Plasma_Freeze, 101),</v>
      </c>
    </row>
    <row r="936" spans="1:7" x14ac:dyDescent="0.3">
      <c r="A936">
        <v>102</v>
      </c>
      <c r="B936" t="s">
        <v>1481</v>
      </c>
      <c r="C936" t="s">
        <v>127</v>
      </c>
      <c r="D936" t="s">
        <v>232</v>
      </c>
      <c r="E936" t="s">
        <v>1502</v>
      </c>
      <c r="F936" t="s">
        <v>1587</v>
      </c>
      <c r="G936" t="str">
        <f t="shared" si="14"/>
        <v>new HoloCard("Shadow Triad", Pokedex.NVT, HoloRarity.BWXY_REVERSE_MIRROR_HOLO_PLASMA, Types.Supporter, Sets.Plasma_Freeze, 102),</v>
      </c>
    </row>
    <row r="937" spans="1:7" x14ac:dyDescent="0.3">
      <c r="A937">
        <v>103</v>
      </c>
      <c r="B937" t="s">
        <v>1482</v>
      </c>
      <c r="C937" t="s">
        <v>127</v>
      </c>
      <c r="D937" t="s">
        <v>129</v>
      </c>
      <c r="E937" t="s">
        <v>1502</v>
      </c>
      <c r="F937" t="s">
        <v>1510</v>
      </c>
      <c r="G937" t="str">
        <f t="shared" si="14"/>
        <v>new HoloCard("Superior Energy Retrieval", Pokedex.NVT, HoloRarity.BWXY_REVERSE_ENERGY_HOLO, Types.Item, Sets.Plasma_Freeze, 103),</v>
      </c>
    </row>
    <row r="938" spans="1:7" x14ac:dyDescent="0.3">
      <c r="A938">
        <v>104</v>
      </c>
      <c r="B938" t="s">
        <v>1483</v>
      </c>
      <c r="C938" t="s">
        <v>127</v>
      </c>
      <c r="D938" t="s">
        <v>129</v>
      </c>
      <c r="E938" t="s">
        <v>1502</v>
      </c>
      <c r="F938" t="s">
        <v>1587</v>
      </c>
      <c r="G938" t="str">
        <f t="shared" si="14"/>
        <v>new HoloCard("Team Plasma Badge", Pokedex.NVT, HoloRarity.BWXY_REVERSE_MIRROR_HOLO_PLASMA, Types.Item, Sets.Plasma_Freeze, 104),</v>
      </c>
    </row>
    <row r="939" spans="1:7" x14ac:dyDescent="0.3">
      <c r="A939">
        <v>105</v>
      </c>
      <c r="B939" t="s">
        <v>1484</v>
      </c>
      <c r="C939" t="s">
        <v>127</v>
      </c>
      <c r="D939" t="s">
        <v>129</v>
      </c>
      <c r="E939" t="s">
        <v>1502</v>
      </c>
      <c r="F939" t="s">
        <v>1587</v>
      </c>
      <c r="G939" t="str">
        <f t="shared" si="14"/>
        <v>new HoloCard("Team Plasma Ball", Pokedex.NVT, HoloRarity.BWXY_REVERSE_MIRROR_HOLO_PLASMA, Types.Item, Sets.Plasma_Freeze, 105),</v>
      </c>
    </row>
    <row r="940" spans="1:7" x14ac:dyDescent="0.3">
      <c r="A940">
        <v>106</v>
      </c>
      <c r="B940" t="s">
        <v>1477</v>
      </c>
      <c r="C940" t="s">
        <v>127</v>
      </c>
      <c r="D940" t="s">
        <v>128</v>
      </c>
      <c r="E940" t="s">
        <v>1502</v>
      </c>
      <c r="F940" t="s">
        <v>1587</v>
      </c>
      <c r="G940" t="str">
        <f t="shared" si="14"/>
        <v>new HoloCard("Plasma Energy", Pokedex.NVT, HoloRarity.BWXY_REVERSE_MIRROR_HOLO_PLASMA, Types.Special_Energy, Sets.Plasma_Freeze, 106),</v>
      </c>
    </row>
    <row r="941" spans="1:7" x14ac:dyDescent="0.3">
      <c r="A941">
        <v>1</v>
      </c>
      <c r="B941" t="s">
        <v>674</v>
      </c>
      <c r="C941" t="s">
        <v>674</v>
      </c>
      <c r="D941" t="s">
        <v>22</v>
      </c>
      <c r="E941" t="s">
        <v>1503</v>
      </c>
      <c r="F941" t="s">
        <v>1510</v>
      </c>
      <c r="G941" t="str">
        <f t="shared" si="14"/>
        <v>new HoloCard("Surskit", Pokedex.Surskit, HoloRarity.BWXY_REVERSE_ENERGY_HOLO, Types.Grass, Sets.Plasma_Blast, 1),</v>
      </c>
    </row>
    <row r="942" spans="1:7" x14ac:dyDescent="0.3">
      <c r="A942">
        <v>2</v>
      </c>
      <c r="B942" t="s">
        <v>659</v>
      </c>
      <c r="C942" t="s">
        <v>659</v>
      </c>
      <c r="D942" t="s">
        <v>22</v>
      </c>
      <c r="E942" t="s">
        <v>1503</v>
      </c>
      <c r="F942" t="s">
        <v>1587</v>
      </c>
      <c r="G942" t="str">
        <f t="shared" si="14"/>
        <v>new HoloCard("Masquerain", Pokedex.Masquerain, HoloRarity.BWXY_REVERSE_MIRROR_HOLO_PLASMA, Types.Grass, Sets.Plasma_Blast, 2),</v>
      </c>
    </row>
    <row r="943" spans="1:7" x14ac:dyDescent="0.3">
      <c r="A943">
        <v>3</v>
      </c>
      <c r="B943" t="s">
        <v>581</v>
      </c>
      <c r="C943" t="s">
        <v>581</v>
      </c>
      <c r="D943" t="s">
        <v>22</v>
      </c>
      <c r="E943" t="s">
        <v>1503</v>
      </c>
      <c r="F943" t="s">
        <v>1510</v>
      </c>
      <c r="G943" t="str">
        <f t="shared" si="14"/>
        <v>new HoloCard("Lileep", Pokedex.Lileep, HoloRarity.BWXY_REVERSE_ENERGY_HOLO, Types.Grass, Sets.Plasma_Blast, 3),</v>
      </c>
    </row>
    <row r="944" spans="1:7" x14ac:dyDescent="0.3">
      <c r="A944">
        <v>4</v>
      </c>
      <c r="B944" t="s">
        <v>390</v>
      </c>
      <c r="C944" t="s">
        <v>390</v>
      </c>
      <c r="D944" t="s">
        <v>22</v>
      </c>
      <c r="E944" t="s">
        <v>1503</v>
      </c>
      <c r="F944" t="s">
        <v>1510</v>
      </c>
      <c r="G944" t="str">
        <f t="shared" si="14"/>
        <v>new HoloCard("Cradily", Pokedex.Cradily, HoloRarity.BWXY_REVERSE_ENERGY_HOLO, Types.Grass, Sets.Plasma_Blast, 4),</v>
      </c>
    </row>
    <row r="945" spans="1:7" x14ac:dyDescent="0.3">
      <c r="A945">
        <v>5</v>
      </c>
      <c r="B945" t="s">
        <v>665</v>
      </c>
      <c r="C945" t="s">
        <v>665</v>
      </c>
      <c r="D945" t="s">
        <v>22</v>
      </c>
      <c r="E945" t="s">
        <v>1503</v>
      </c>
      <c r="F945" t="s">
        <v>1510</v>
      </c>
      <c r="G945" t="str">
        <f t="shared" si="14"/>
        <v>new HoloCard("Tropius", Pokedex.Tropius, HoloRarity.BWXY_REVERSE_ENERGY_HOLO, Types.Grass, Sets.Plasma_Blast, 5),</v>
      </c>
    </row>
    <row r="946" spans="1:7" x14ac:dyDescent="0.3">
      <c r="A946">
        <v>6</v>
      </c>
      <c r="B946" t="s">
        <v>1379</v>
      </c>
      <c r="C946" t="s">
        <v>1379</v>
      </c>
      <c r="D946" t="s">
        <v>22</v>
      </c>
      <c r="E946" t="s">
        <v>1503</v>
      </c>
      <c r="F946" t="s">
        <v>1510</v>
      </c>
      <c r="G946" t="str">
        <f t="shared" si="14"/>
        <v>new HoloCard("Karrablast", Pokedex.Karrablast, HoloRarity.BWXY_REVERSE_ENERGY_HOLO, Types.Grass, Sets.Plasma_Blast, 6),</v>
      </c>
    </row>
    <row r="947" spans="1:7" x14ac:dyDescent="0.3">
      <c r="A947">
        <v>7</v>
      </c>
      <c r="B947" t="s">
        <v>1382</v>
      </c>
      <c r="C947" t="s">
        <v>1382</v>
      </c>
      <c r="D947" t="s">
        <v>22</v>
      </c>
      <c r="E947" t="s">
        <v>1503</v>
      </c>
      <c r="F947" t="s">
        <v>1510</v>
      </c>
      <c r="G947" t="str">
        <f t="shared" si="14"/>
        <v>new HoloCard("Shelmet", Pokedex.Shelmet, HoloRarity.BWXY_REVERSE_ENERGY_HOLO, Types.Grass, Sets.Plasma_Blast, 7),</v>
      </c>
    </row>
    <row r="948" spans="1:7" x14ac:dyDescent="0.3">
      <c r="A948">
        <v>8</v>
      </c>
      <c r="B948" t="s">
        <v>1383</v>
      </c>
      <c r="C948" t="s">
        <v>1383</v>
      </c>
      <c r="D948" t="s">
        <v>22</v>
      </c>
      <c r="E948" t="s">
        <v>1503</v>
      </c>
      <c r="F948" t="s">
        <v>1587</v>
      </c>
      <c r="G948" t="str">
        <f t="shared" si="14"/>
        <v>new HoloCard("Accelgor", Pokedex.Accelgor, HoloRarity.BWXY_REVERSE_MIRROR_HOLO_PLASMA, Types.Grass, Sets.Plasma_Blast, 8),</v>
      </c>
    </row>
    <row r="949" spans="1:7" x14ac:dyDescent="0.3">
      <c r="A949">
        <v>10</v>
      </c>
      <c r="B949" t="s">
        <v>1485</v>
      </c>
      <c r="C949" t="s">
        <v>1485</v>
      </c>
      <c r="D949" t="s">
        <v>22</v>
      </c>
      <c r="E949" t="s">
        <v>1503</v>
      </c>
      <c r="F949" t="s">
        <v>1510</v>
      </c>
      <c r="G949" t="str">
        <f t="shared" si="14"/>
        <v>new HoloCard("Genesect", Pokedex.Genesect, HoloRarity.BWXY_REVERSE_ENERGY_HOLO, Types.Grass, Sets.Plasma_Blast, 10),</v>
      </c>
    </row>
    <row r="950" spans="1:7" x14ac:dyDescent="0.3">
      <c r="A950">
        <v>12</v>
      </c>
      <c r="B950" t="s">
        <v>1386</v>
      </c>
      <c r="C950" t="s">
        <v>1386</v>
      </c>
      <c r="D950" t="s">
        <v>5</v>
      </c>
      <c r="E950" t="s">
        <v>1503</v>
      </c>
      <c r="F950" t="s">
        <v>1510</v>
      </c>
      <c r="G950" t="str">
        <f t="shared" si="14"/>
        <v>new HoloCard("Larvesta", Pokedex.Larvesta, HoloRarity.BWXY_REVERSE_ENERGY_HOLO, Types.Fire, Sets.Plasma_Blast, 12),</v>
      </c>
    </row>
    <row r="951" spans="1:7" x14ac:dyDescent="0.3">
      <c r="A951">
        <v>13</v>
      </c>
      <c r="B951" t="s">
        <v>1387</v>
      </c>
      <c r="C951" t="s">
        <v>1387</v>
      </c>
      <c r="D951" t="s">
        <v>5</v>
      </c>
      <c r="E951" t="s">
        <v>1503</v>
      </c>
      <c r="F951" t="s">
        <v>1587</v>
      </c>
      <c r="G951" t="str">
        <f t="shared" si="14"/>
        <v>new HoloCard("Volcarona", Pokedex.Volcarona, HoloRarity.BWXY_REVERSE_MIRROR_HOLO_PLASMA, Types.Fire, Sets.Plasma_Blast, 13),</v>
      </c>
    </row>
    <row r="952" spans="1:7" x14ac:dyDescent="0.3">
      <c r="A952">
        <v>14</v>
      </c>
      <c r="B952" t="s">
        <v>101</v>
      </c>
      <c r="C952" t="s">
        <v>101</v>
      </c>
      <c r="D952" t="s">
        <v>3</v>
      </c>
      <c r="E952" t="s">
        <v>1503</v>
      </c>
      <c r="F952" t="s">
        <v>1510</v>
      </c>
      <c r="G952" t="str">
        <f t="shared" si="14"/>
        <v>new HoloCard("Squirtle", Pokedex.Squirtle, HoloRarity.BWXY_REVERSE_ENERGY_HOLO, Types.Water, Sets.Plasma_Blast, 14),</v>
      </c>
    </row>
    <row r="953" spans="1:7" x14ac:dyDescent="0.3">
      <c r="A953">
        <v>15</v>
      </c>
      <c r="B953" t="s">
        <v>124</v>
      </c>
      <c r="C953" t="s">
        <v>124</v>
      </c>
      <c r="D953" t="s">
        <v>3</v>
      </c>
      <c r="E953" t="s">
        <v>1503</v>
      </c>
      <c r="F953" t="s">
        <v>1510</v>
      </c>
      <c r="G953" t="str">
        <f t="shared" si="14"/>
        <v>new HoloCard("Wartortle", Pokedex.Wartortle, HoloRarity.BWXY_REVERSE_ENERGY_HOLO, Types.Water, Sets.Plasma_Blast, 15),</v>
      </c>
    </row>
    <row r="954" spans="1:7" x14ac:dyDescent="0.3">
      <c r="A954">
        <v>16</v>
      </c>
      <c r="B954" t="s">
        <v>117</v>
      </c>
      <c r="C954" t="s">
        <v>117</v>
      </c>
      <c r="D954" t="s">
        <v>3</v>
      </c>
      <c r="E954" t="s">
        <v>1503</v>
      </c>
      <c r="F954" t="s">
        <v>1510</v>
      </c>
      <c r="G954" t="str">
        <f t="shared" si="14"/>
        <v>new HoloCard("Blastoise", Pokedex.Blastoise, HoloRarity.BWXY_REVERSE_ENERGY_HOLO, Types.Water, Sets.Plasma_Blast, 16),</v>
      </c>
    </row>
    <row r="955" spans="1:7" x14ac:dyDescent="0.3">
      <c r="A955">
        <v>17</v>
      </c>
      <c r="B955" t="s">
        <v>324</v>
      </c>
      <c r="C955" t="s">
        <v>324</v>
      </c>
      <c r="D955" t="s">
        <v>3</v>
      </c>
      <c r="E955" t="s">
        <v>1503</v>
      </c>
      <c r="F955" t="s">
        <v>1510</v>
      </c>
      <c r="G955" t="str">
        <f t="shared" si="14"/>
        <v>new HoloCard("Lapras", Pokedex.Lapras, HoloRarity.BWXY_REVERSE_ENERGY_HOLO, Types.Water, Sets.Plasma_Blast, 17),</v>
      </c>
    </row>
    <row r="956" spans="1:7" x14ac:dyDescent="0.3">
      <c r="A956">
        <v>18</v>
      </c>
      <c r="B956" t="s">
        <v>264</v>
      </c>
      <c r="C956" t="s">
        <v>264</v>
      </c>
      <c r="D956" t="s">
        <v>3</v>
      </c>
      <c r="E956" t="s">
        <v>1503</v>
      </c>
      <c r="F956" t="s">
        <v>1510</v>
      </c>
      <c r="G956" t="str">
        <f t="shared" si="14"/>
        <v>new HoloCard("Remoraid", Pokedex.Remoraid, HoloRarity.BWXY_REVERSE_ENERGY_HOLO, Types.Water, Sets.Plasma_Blast, 18),</v>
      </c>
    </row>
    <row r="957" spans="1:7" x14ac:dyDescent="0.3">
      <c r="A957">
        <v>19</v>
      </c>
      <c r="B957" t="s">
        <v>161</v>
      </c>
      <c r="C957" t="s">
        <v>161</v>
      </c>
      <c r="D957" t="s">
        <v>3</v>
      </c>
      <c r="E957" t="s">
        <v>1503</v>
      </c>
      <c r="F957" t="s">
        <v>1587</v>
      </c>
      <c r="G957" t="str">
        <f t="shared" si="14"/>
        <v>new HoloCard("Octillery", Pokedex.Octillery, HoloRarity.BWXY_REVERSE_MIRROR_HOLO_PLASMA, Types.Water, Sets.Plasma_Blast, 19),</v>
      </c>
    </row>
    <row r="958" spans="1:7" x14ac:dyDescent="0.3">
      <c r="A958">
        <v>20</v>
      </c>
      <c r="B958" t="s">
        <v>166</v>
      </c>
      <c r="C958" t="s">
        <v>166</v>
      </c>
      <c r="D958" t="s">
        <v>3</v>
      </c>
      <c r="E958" t="s">
        <v>1503</v>
      </c>
      <c r="F958" t="s">
        <v>1510</v>
      </c>
      <c r="G958" t="str">
        <f t="shared" si="14"/>
        <v>new HoloCard("Suicune", Pokedex.Suicune, HoloRarity.BWXY_REVERSE_ENERGY_HOLO, Types.Water, Sets.Plasma_Blast, 20),</v>
      </c>
    </row>
    <row r="959" spans="1:7" x14ac:dyDescent="0.3">
      <c r="A959">
        <v>21</v>
      </c>
      <c r="B959" t="s">
        <v>602</v>
      </c>
      <c r="C959" t="s">
        <v>602</v>
      </c>
      <c r="D959" t="s">
        <v>3</v>
      </c>
      <c r="E959" t="s">
        <v>1503</v>
      </c>
      <c r="F959" t="s">
        <v>1510</v>
      </c>
      <c r="G959" t="str">
        <f t="shared" si="14"/>
        <v>new HoloCard("Snorunt", Pokedex.Snorunt, HoloRarity.BWXY_REVERSE_ENERGY_HOLO, Types.Water, Sets.Plasma_Blast, 21),</v>
      </c>
    </row>
    <row r="960" spans="1:7" x14ac:dyDescent="0.3">
      <c r="A960">
        <v>22</v>
      </c>
      <c r="B960" t="s">
        <v>668</v>
      </c>
      <c r="C960" t="s">
        <v>668</v>
      </c>
      <c r="D960" t="s">
        <v>3</v>
      </c>
      <c r="E960" t="s">
        <v>1503</v>
      </c>
      <c r="F960" t="s">
        <v>1587</v>
      </c>
      <c r="G960" t="str">
        <f t="shared" si="14"/>
        <v>new HoloCard("Glalie", Pokedex.Glalie, HoloRarity.BWXY_REVERSE_MIRROR_HOLO_PLASMA, Types.Water, Sets.Plasma_Blast, 22),</v>
      </c>
    </row>
    <row r="961" spans="1:7" x14ac:dyDescent="0.3">
      <c r="A961">
        <v>23</v>
      </c>
      <c r="B961" t="s">
        <v>929</v>
      </c>
      <c r="C961" t="s">
        <v>929</v>
      </c>
      <c r="D961" t="s">
        <v>3</v>
      </c>
      <c r="E961" t="s">
        <v>1503</v>
      </c>
      <c r="F961" t="s">
        <v>1587</v>
      </c>
      <c r="G961" t="str">
        <f t="shared" ref="G961:G1024" si="15">"new HoloCard(""" &amp; B961 &amp; """, Pokedex." &amp; C961 &amp; ", HoloRarity." &amp; F961 &amp; ", Types." &amp; D961 &amp; ", Sets." &amp; E961 &amp; ", " &amp; A961 &amp; "),"</f>
        <v>new HoloCard("Froslass", Pokedex.Froslass, HoloRarity.BWXY_REVERSE_MIRROR_HOLO_PLASMA, Types.Water, Sets.Plasma_Blast, 23),</v>
      </c>
    </row>
    <row r="962" spans="1:7" x14ac:dyDescent="0.3">
      <c r="A962">
        <v>24</v>
      </c>
      <c r="B962" t="s">
        <v>662</v>
      </c>
      <c r="C962" t="s">
        <v>662</v>
      </c>
      <c r="D962" t="s">
        <v>3</v>
      </c>
      <c r="E962" t="s">
        <v>1503</v>
      </c>
      <c r="F962" t="s">
        <v>1587</v>
      </c>
      <c r="G962" t="str">
        <f t="shared" si="15"/>
        <v>new HoloCard("Relicanth", Pokedex.Relicanth, HoloRarity.BWXY_REVERSE_MIRROR_HOLO_PLASMA, Types.Water, Sets.Plasma_Blast, 24),</v>
      </c>
    </row>
    <row r="963" spans="1:7" x14ac:dyDescent="0.3">
      <c r="A963">
        <v>25</v>
      </c>
      <c r="B963" t="s">
        <v>994</v>
      </c>
      <c r="C963" t="s">
        <v>994</v>
      </c>
      <c r="D963" t="s">
        <v>3</v>
      </c>
      <c r="E963" t="s">
        <v>1503</v>
      </c>
      <c r="F963" t="s">
        <v>1510</v>
      </c>
      <c r="G963" t="str">
        <f t="shared" si="15"/>
        <v>new HoloCard("Snover", Pokedex.Snover, HoloRarity.BWXY_REVERSE_ENERGY_HOLO, Types.Water, Sets.Plasma_Blast, 25),</v>
      </c>
    </row>
    <row r="964" spans="1:7" x14ac:dyDescent="0.3">
      <c r="A964">
        <v>26</v>
      </c>
      <c r="B964" t="s">
        <v>987</v>
      </c>
      <c r="C964" t="s">
        <v>987</v>
      </c>
      <c r="D964" t="s">
        <v>3</v>
      </c>
      <c r="E964" t="s">
        <v>1503</v>
      </c>
      <c r="F964" t="s">
        <v>1510</v>
      </c>
      <c r="G964" t="str">
        <f t="shared" si="15"/>
        <v>new HoloCard("Abomasnow", Pokedex.Abomasnow, HoloRarity.BWXY_REVERSE_ENERGY_HOLO, Types.Water, Sets.Plasma_Blast, 26),</v>
      </c>
    </row>
    <row r="965" spans="1:7" x14ac:dyDescent="0.3">
      <c r="A965">
        <v>27</v>
      </c>
      <c r="B965" t="s">
        <v>1391</v>
      </c>
      <c r="C965" t="s">
        <v>1391</v>
      </c>
      <c r="D965" t="s">
        <v>3</v>
      </c>
      <c r="E965" t="s">
        <v>1503</v>
      </c>
      <c r="F965" t="s">
        <v>1510</v>
      </c>
      <c r="G965" t="str">
        <f t="shared" si="15"/>
        <v>new HoloCard("Tirtouga", Pokedex.Tirtouga, HoloRarity.BWXY_REVERSE_ENERGY_HOLO, Types.Water, Sets.Plasma_Blast, 27),</v>
      </c>
    </row>
    <row r="966" spans="1:7" x14ac:dyDescent="0.3">
      <c r="A966">
        <v>28</v>
      </c>
      <c r="B966" t="s">
        <v>1392</v>
      </c>
      <c r="C966" t="s">
        <v>1392</v>
      </c>
      <c r="D966" t="s">
        <v>3</v>
      </c>
      <c r="E966" t="s">
        <v>1503</v>
      </c>
      <c r="F966" t="s">
        <v>1510</v>
      </c>
      <c r="G966" t="str">
        <f t="shared" si="15"/>
        <v>new HoloCard("Carracosta", Pokedex.Carracosta, HoloRarity.BWXY_REVERSE_ENERGY_HOLO, Types.Water, Sets.Plasma_Blast, 28),</v>
      </c>
    </row>
    <row r="967" spans="1:7" x14ac:dyDescent="0.3">
      <c r="A967">
        <v>29</v>
      </c>
      <c r="B967" t="s">
        <v>1293</v>
      </c>
      <c r="C967" t="s">
        <v>1293</v>
      </c>
      <c r="D967" t="s">
        <v>3</v>
      </c>
      <c r="E967" t="s">
        <v>1503</v>
      </c>
      <c r="F967" t="s">
        <v>1510</v>
      </c>
      <c r="G967" t="str">
        <f t="shared" si="15"/>
        <v>new HoloCard("Ducklett", Pokedex.Ducklett, HoloRarity.BWXY_REVERSE_ENERGY_HOLO, Types.Water, Sets.Plasma_Blast, 29),</v>
      </c>
    </row>
    <row r="968" spans="1:7" x14ac:dyDescent="0.3">
      <c r="A968">
        <v>31</v>
      </c>
      <c r="B968" t="s">
        <v>1400</v>
      </c>
      <c r="C968" t="s">
        <v>1400</v>
      </c>
      <c r="D968" t="s">
        <v>11</v>
      </c>
      <c r="E968" t="s">
        <v>1503</v>
      </c>
      <c r="F968" t="s">
        <v>1510</v>
      </c>
      <c r="G968" t="str">
        <f t="shared" si="15"/>
        <v>new HoloCard("Tynamo", Pokedex.Tynamo, HoloRarity.BWXY_REVERSE_ENERGY_HOLO, Types.Lightning, Sets.Plasma_Blast, 31),</v>
      </c>
    </row>
    <row r="969" spans="1:7" x14ac:dyDescent="0.3">
      <c r="A969">
        <v>32</v>
      </c>
      <c r="B969" t="s">
        <v>1401</v>
      </c>
      <c r="C969" t="s">
        <v>1401</v>
      </c>
      <c r="D969" t="s">
        <v>11</v>
      </c>
      <c r="E969" t="s">
        <v>1503</v>
      </c>
      <c r="F969" t="s">
        <v>1510</v>
      </c>
      <c r="G969" t="str">
        <f t="shared" si="15"/>
        <v>new HoloCard("Eelektrik", Pokedex.Eelektrik, HoloRarity.BWXY_REVERSE_ENERGY_HOLO, Types.Lightning, Sets.Plasma_Blast, 32),</v>
      </c>
    </row>
    <row r="970" spans="1:7" x14ac:dyDescent="0.3">
      <c r="A970">
        <v>33</v>
      </c>
      <c r="B970" t="s">
        <v>1402</v>
      </c>
      <c r="C970" t="s">
        <v>1402</v>
      </c>
      <c r="D970" t="s">
        <v>11</v>
      </c>
      <c r="E970" t="s">
        <v>1503</v>
      </c>
      <c r="F970" t="s">
        <v>1587</v>
      </c>
      <c r="G970" t="str">
        <f t="shared" si="15"/>
        <v>new HoloCard("Eelektross", Pokedex.Eelektross, HoloRarity.BWXY_REVERSE_MIRROR_HOLO_PLASMA, Types.Lightning, Sets.Plasma_Blast, 33),</v>
      </c>
    </row>
    <row r="971" spans="1:7" x14ac:dyDescent="0.3">
      <c r="A971">
        <v>34</v>
      </c>
      <c r="B971" t="s">
        <v>1050</v>
      </c>
      <c r="C971" t="s">
        <v>1050</v>
      </c>
      <c r="D971" t="s">
        <v>1</v>
      </c>
      <c r="E971" t="s">
        <v>1503</v>
      </c>
      <c r="F971" t="s">
        <v>1510</v>
      </c>
      <c r="G971" t="str">
        <f t="shared" si="15"/>
        <v>new HoloCard("Drifloon", Pokedex.Drifloon, HoloRarity.BWXY_REVERSE_ENERGY_HOLO, Types.Psychic, Sets.Plasma_Blast, 34),</v>
      </c>
    </row>
    <row r="972" spans="1:7" x14ac:dyDescent="0.3">
      <c r="A972">
        <v>35</v>
      </c>
      <c r="B972" t="s">
        <v>966</v>
      </c>
      <c r="C972" t="s">
        <v>966</v>
      </c>
      <c r="D972" t="s">
        <v>1</v>
      </c>
      <c r="E972" t="s">
        <v>1503</v>
      </c>
      <c r="F972" t="s">
        <v>1510</v>
      </c>
      <c r="G972" t="str">
        <f t="shared" si="15"/>
        <v>new HoloCard("Drifblim", Pokedex.Drifblim, HoloRarity.BWXY_REVERSE_ENERGY_HOLO, Types.Psychic, Sets.Plasma_Blast, 35),</v>
      </c>
    </row>
    <row r="973" spans="1:7" x14ac:dyDescent="0.3">
      <c r="A973">
        <v>36</v>
      </c>
      <c r="B973" t="s">
        <v>907</v>
      </c>
      <c r="C973" t="s">
        <v>907</v>
      </c>
      <c r="D973" t="s">
        <v>1</v>
      </c>
      <c r="E973" t="s">
        <v>1503</v>
      </c>
      <c r="F973" t="s">
        <v>1510</v>
      </c>
      <c r="G973" t="str">
        <f t="shared" si="15"/>
        <v>new HoloCard("Uxie", Pokedex.Uxie, HoloRarity.BWXY_REVERSE_ENERGY_HOLO, Types.Psychic, Sets.Plasma_Blast, 36),</v>
      </c>
    </row>
    <row r="974" spans="1:7" x14ac:dyDescent="0.3">
      <c r="A974">
        <v>37</v>
      </c>
      <c r="B974" t="s">
        <v>906</v>
      </c>
      <c r="C974" t="s">
        <v>906</v>
      </c>
      <c r="D974" t="s">
        <v>1</v>
      </c>
      <c r="E974" t="s">
        <v>1503</v>
      </c>
      <c r="F974" t="s">
        <v>1510</v>
      </c>
      <c r="G974" t="str">
        <f t="shared" si="15"/>
        <v>new HoloCard("Mesprit", Pokedex.Mesprit, HoloRarity.BWXY_REVERSE_ENERGY_HOLO, Types.Psychic, Sets.Plasma_Blast, 37),</v>
      </c>
    </row>
    <row r="975" spans="1:7" x14ac:dyDescent="0.3">
      <c r="A975">
        <v>38</v>
      </c>
      <c r="B975" t="s">
        <v>900</v>
      </c>
      <c r="C975" t="s">
        <v>900</v>
      </c>
      <c r="D975" t="s">
        <v>1</v>
      </c>
      <c r="E975" t="s">
        <v>1503</v>
      </c>
      <c r="F975" t="s">
        <v>1510</v>
      </c>
      <c r="G975" t="str">
        <f t="shared" si="15"/>
        <v>new HoloCard("Azelf", Pokedex.Azelf, HoloRarity.BWXY_REVERSE_ENERGY_HOLO, Types.Psychic, Sets.Plasma_Blast, 38),</v>
      </c>
    </row>
    <row r="976" spans="1:7" x14ac:dyDescent="0.3">
      <c r="A976">
        <v>39</v>
      </c>
      <c r="B976" t="s">
        <v>1301</v>
      </c>
      <c r="C976" t="s">
        <v>1301</v>
      </c>
      <c r="D976" t="s">
        <v>1</v>
      </c>
      <c r="E976" t="s">
        <v>1503</v>
      </c>
      <c r="F976" t="s">
        <v>1510</v>
      </c>
      <c r="G976" t="str">
        <f t="shared" si="15"/>
        <v>new HoloCard("Munna", Pokedex.Munna, HoloRarity.BWXY_REVERSE_ENERGY_HOLO, Types.Psychic, Sets.Plasma_Blast, 39),</v>
      </c>
    </row>
    <row r="977" spans="1:7" x14ac:dyDescent="0.3">
      <c r="A977">
        <v>40</v>
      </c>
      <c r="B977" t="s">
        <v>1302</v>
      </c>
      <c r="C977" t="s">
        <v>1302</v>
      </c>
      <c r="D977" t="s">
        <v>1</v>
      </c>
      <c r="E977" t="s">
        <v>1503</v>
      </c>
      <c r="F977" t="s">
        <v>1510</v>
      </c>
      <c r="G977" t="str">
        <f t="shared" si="15"/>
        <v>new HoloCard("Musharna", Pokedex.Musharna, HoloRarity.BWXY_REVERSE_ENERGY_HOLO, Types.Psychic, Sets.Plasma_Blast, 40),</v>
      </c>
    </row>
    <row r="978" spans="1:7" x14ac:dyDescent="0.3">
      <c r="A978">
        <v>41</v>
      </c>
      <c r="B978" t="s">
        <v>1355</v>
      </c>
      <c r="C978" t="s">
        <v>1355</v>
      </c>
      <c r="D978" t="s">
        <v>1</v>
      </c>
      <c r="E978" t="s">
        <v>1503</v>
      </c>
      <c r="F978" t="s">
        <v>1510</v>
      </c>
      <c r="G978" t="str">
        <f t="shared" si="15"/>
        <v>new HoloCard("Sigilyph", Pokedex.Sigilyph, HoloRarity.BWXY_REVERSE_ENERGY_HOLO, Types.Psychic, Sets.Plasma_Blast, 41),</v>
      </c>
    </row>
    <row r="979" spans="1:7" x14ac:dyDescent="0.3">
      <c r="A979">
        <v>42</v>
      </c>
      <c r="B979" t="s">
        <v>1308</v>
      </c>
      <c r="C979" t="s">
        <v>1308</v>
      </c>
      <c r="D979" t="s">
        <v>1</v>
      </c>
      <c r="E979" t="s">
        <v>1503</v>
      </c>
      <c r="F979" t="s">
        <v>1510</v>
      </c>
      <c r="G979" t="str">
        <f t="shared" si="15"/>
        <v>new HoloCard("Solosis", Pokedex.Solosis, HoloRarity.BWXY_REVERSE_ENERGY_HOLO, Types.Psychic, Sets.Plasma_Blast, 42),</v>
      </c>
    </row>
    <row r="980" spans="1:7" x14ac:dyDescent="0.3">
      <c r="A980">
        <v>43</v>
      </c>
      <c r="B980" t="s">
        <v>1309</v>
      </c>
      <c r="C980" t="s">
        <v>1309</v>
      </c>
      <c r="D980" t="s">
        <v>1</v>
      </c>
      <c r="E980" t="s">
        <v>1503</v>
      </c>
      <c r="F980" t="s">
        <v>1510</v>
      </c>
      <c r="G980" t="str">
        <f t="shared" si="15"/>
        <v>new HoloCard("Duosion", Pokedex.Duosion, HoloRarity.BWXY_REVERSE_ENERGY_HOLO, Types.Psychic, Sets.Plasma_Blast, 43),</v>
      </c>
    </row>
    <row r="981" spans="1:7" x14ac:dyDescent="0.3">
      <c r="A981">
        <v>44</v>
      </c>
      <c r="B981" t="s">
        <v>1310</v>
      </c>
      <c r="C981" t="s">
        <v>1310</v>
      </c>
      <c r="D981" t="s">
        <v>1</v>
      </c>
      <c r="E981" t="s">
        <v>1503</v>
      </c>
      <c r="F981" t="s">
        <v>1510</v>
      </c>
      <c r="G981" t="str">
        <f t="shared" si="15"/>
        <v>new HoloCard("Reuniclus", Pokedex.Reuniclus, HoloRarity.BWXY_REVERSE_ENERGY_HOLO, Types.Psychic, Sets.Plasma_Blast, 44),</v>
      </c>
    </row>
    <row r="982" spans="1:7" x14ac:dyDescent="0.3">
      <c r="A982">
        <v>45</v>
      </c>
      <c r="B982" t="s">
        <v>1418</v>
      </c>
      <c r="C982" t="s">
        <v>1418</v>
      </c>
      <c r="D982" t="s">
        <v>1</v>
      </c>
      <c r="E982" t="s">
        <v>1503</v>
      </c>
      <c r="F982" t="s">
        <v>1510</v>
      </c>
      <c r="G982" t="str">
        <f t="shared" si="15"/>
        <v>new HoloCard("Golett", Pokedex.Golett, HoloRarity.BWXY_REVERSE_ENERGY_HOLO, Types.Psychic, Sets.Plasma_Blast, 45),</v>
      </c>
    </row>
    <row r="983" spans="1:7" x14ac:dyDescent="0.3">
      <c r="A983">
        <v>46</v>
      </c>
      <c r="B983" t="s">
        <v>1419</v>
      </c>
      <c r="C983" t="s">
        <v>1419</v>
      </c>
      <c r="D983" t="s">
        <v>1</v>
      </c>
      <c r="E983" t="s">
        <v>1503</v>
      </c>
      <c r="F983" t="s">
        <v>1510</v>
      </c>
      <c r="G983" t="str">
        <f t="shared" si="15"/>
        <v>new HoloCard("Golurk", Pokedex.Golurk, HoloRarity.BWXY_REVERSE_ENERGY_HOLO, Types.Psychic, Sets.Plasma_Blast, 46),</v>
      </c>
    </row>
    <row r="984" spans="1:7" x14ac:dyDescent="0.3">
      <c r="A984">
        <v>47</v>
      </c>
      <c r="B984" t="s">
        <v>85</v>
      </c>
      <c r="C984" t="s">
        <v>85</v>
      </c>
      <c r="D984" t="s">
        <v>18</v>
      </c>
      <c r="E984" t="s">
        <v>1503</v>
      </c>
      <c r="F984" t="s">
        <v>1510</v>
      </c>
      <c r="G984" t="str">
        <f t="shared" si="15"/>
        <v>new HoloCard("Machop", Pokedex.Machop, HoloRarity.BWXY_REVERSE_ENERGY_HOLO, Types.Fighting, Sets.Plasma_Blast, 47),</v>
      </c>
    </row>
    <row r="985" spans="1:7" x14ac:dyDescent="0.3">
      <c r="A985">
        <v>48</v>
      </c>
      <c r="B985" t="s">
        <v>57</v>
      </c>
      <c r="C985" t="s">
        <v>57</v>
      </c>
      <c r="D985" t="s">
        <v>18</v>
      </c>
      <c r="E985" t="s">
        <v>1503</v>
      </c>
      <c r="F985" t="s">
        <v>1510</v>
      </c>
      <c r="G985" t="str">
        <f t="shared" si="15"/>
        <v>new HoloCard("Machoke", Pokedex.Machoke, HoloRarity.BWXY_REVERSE_ENERGY_HOLO, Types.Fighting, Sets.Plasma_Blast, 48),</v>
      </c>
    </row>
    <row r="986" spans="1:7" x14ac:dyDescent="0.3">
      <c r="A986">
        <v>49</v>
      </c>
      <c r="B986" t="s">
        <v>20</v>
      </c>
      <c r="C986" t="s">
        <v>20</v>
      </c>
      <c r="D986" t="s">
        <v>18</v>
      </c>
      <c r="E986" t="s">
        <v>1503</v>
      </c>
      <c r="F986" t="s">
        <v>1510</v>
      </c>
      <c r="G986" t="str">
        <f t="shared" si="15"/>
        <v>new HoloCard("Machamp", Pokedex.Machamp, HoloRarity.BWXY_REVERSE_ENERGY_HOLO, Types.Fighting, Sets.Plasma_Blast, 49),</v>
      </c>
    </row>
    <row r="987" spans="1:7" x14ac:dyDescent="0.3">
      <c r="A987">
        <v>50</v>
      </c>
      <c r="B987" t="s">
        <v>20</v>
      </c>
      <c r="C987" t="s">
        <v>20</v>
      </c>
      <c r="D987" t="s">
        <v>18</v>
      </c>
      <c r="E987" t="s">
        <v>1503</v>
      </c>
      <c r="F987" t="s">
        <v>1510</v>
      </c>
      <c r="G987" t="str">
        <f t="shared" si="15"/>
        <v>new HoloCard("Machamp", Pokedex.Machamp, HoloRarity.BWXY_REVERSE_ENERGY_HOLO, Types.Fighting, Sets.Plasma_Blast, 50),</v>
      </c>
    </row>
    <row r="988" spans="1:7" x14ac:dyDescent="0.3">
      <c r="A988">
        <v>51</v>
      </c>
      <c r="B988" t="s">
        <v>1313</v>
      </c>
      <c r="C988" t="s">
        <v>1313</v>
      </c>
      <c r="D988" t="s">
        <v>18</v>
      </c>
      <c r="E988" t="s">
        <v>1503</v>
      </c>
      <c r="F988" t="s">
        <v>1510</v>
      </c>
      <c r="G988" t="str">
        <f t="shared" si="15"/>
        <v>new HoloCard("Throh", Pokedex.Throh, HoloRarity.BWXY_REVERSE_ENERGY_HOLO, Types.Fighting, Sets.Plasma_Blast, 51),</v>
      </c>
    </row>
    <row r="989" spans="1:7" x14ac:dyDescent="0.3">
      <c r="A989">
        <v>52</v>
      </c>
      <c r="B989" t="s">
        <v>1314</v>
      </c>
      <c r="C989" t="s">
        <v>1314</v>
      </c>
      <c r="D989" t="s">
        <v>18</v>
      </c>
      <c r="E989" t="s">
        <v>1503</v>
      </c>
      <c r="F989" t="s">
        <v>1510</v>
      </c>
      <c r="G989" t="str">
        <f t="shared" si="15"/>
        <v>new HoloCard("Sawk", Pokedex.Sawk, HoloRarity.BWXY_REVERSE_ENERGY_HOLO, Types.Fighting, Sets.Plasma_Blast, 52),</v>
      </c>
    </row>
    <row r="990" spans="1:7" x14ac:dyDescent="0.3">
      <c r="A990">
        <v>53</v>
      </c>
      <c r="B990" t="s">
        <v>1414</v>
      </c>
      <c r="C990" t="s">
        <v>1414</v>
      </c>
      <c r="D990" t="s">
        <v>18</v>
      </c>
      <c r="E990" t="s">
        <v>1503</v>
      </c>
      <c r="F990" t="s">
        <v>1510</v>
      </c>
      <c r="G990" t="str">
        <f t="shared" si="15"/>
        <v>new HoloCard("Archen", Pokedex.Archen, HoloRarity.BWXY_REVERSE_ENERGY_HOLO, Types.Fighting, Sets.Plasma_Blast, 53),</v>
      </c>
    </row>
    <row r="991" spans="1:7" x14ac:dyDescent="0.3">
      <c r="A991">
        <v>54</v>
      </c>
      <c r="B991" t="s">
        <v>1415</v>
      </c>
      <c r="C991" t="s">
        <v>1415</v>
      </c>
      <c r="D991" t="s">
        <v>18</v>
      </c>
      <c r="E991" t="s">
        <v>1503</v>
      </c>
      <c r="F991" t="s">
        <v>1510</v>
      </c>
      <c r="G991" t="str">
        <f t="shared" si="15"/>
        <v>new HoloCard("Archeops", Pokedex.Archeops, HoloRarity.BWXY_REVERSE_ENERGY_HOLO, Types.Fighting, Sets.Plasma_Blast, 54),</v>
      </c>
    </row>
    <row r="992" spans="1:7" x14ac:dyDescent="0.3">
      <c r="A992">
        <v>55</v>
      </c>
      <c r="B992" t="s">
        <v>199</v>
      </c>
      <c r="C992" t="s">
        <v>199</v>
      </c>
      <c r="D992" t="s">
        <v>146</v>
      </c>
      <c r="E992" t="s">
        <v>1503</v>
      </c>
      <c r="F992" t="s">
        <v>1510</v>
      </c>
      <c r="G992" t="str">
        <f t="shared" si="15"/>
        <v>new HoloCard("Houndour", Pokedex.Houndour, HoloRarity.BWXY_REVERSE_ENERGY_HOLO, Types.Darkness, Sets.Plasma_Blast, 55),</v>
      </c>
    </row>
    <row r="993" spans="1:7" x14ac:dyDescent="0.3">
      <c r="A993">
        <v>56</v>
      </c>
      <c r="B993" t="s">
        <v>157</v>
      </c>
      <c r="C993" t="s">
        <v>157</v>
      </c>
      <c r="D993" t="s">
        <v>146</v>
      </c>
      <c r="E993" t="s">
        <v>1503</v>
      </c>
      <c r="F993" t="s">
        <v>1510</v>
      </c>
      <c r="G993" t="str">
        <f t="shared" si="15"/>
        <v>new HoloCard("Houndoom", Pokedex.Houndoom, HoloRarity.BWXY_REVERSE_ENERGY_HOLO, Types.Darkness, Sets.Plasma_Blast, 56),</v>
      </c>
    </row>
    <row r="994" spans="1:7" x14ac:dyDescent="0.3">
      <c r="A994">
        <v>57</v>
      </c>
      <c r="B994" t="s">
        <v>531</v>
      </c>
      <c r="C994" t="s">
        <v>531</v>
      </c>
      <c r="D994" t="s">
        <v>143</v>
      </c>
      <c r="E994" t="s">
        <v>1503</v>
      </c>
      <c r="F994" t="s">
        <v>1510</v>
      </c>
      <c r="G994" t="str">
        <f t="shared" si="15"/>
        <v>new HoloCard("Aron", Pokedex.Aron, HoloRarity.BWXY_REVERSE_ENERGY_HOLO, Types.Metal, Sets.Plasma_Blast, 57),</v>
      </c>
    </row>
    <row r="995" spans="1:7" x14ac:dyDescent="0.3">
      <c r="A995">
        <v>58</v>
      </c>
      <c r="B995" t="s">
        <v>536</v>
      </c>
      <c r="C995" t="s">
        <v>536</v>
      </c>
      <c r="D995" t="s">
        <v>143</v>
      </c>
      <c r="E995" t="s">
        <v>1503</v>
      </c>
      <c r="F995" t="s">
        <v>1510</v>
      </c>
      <c r="G995" t="str">
        <f t="shared" si="15"/>
        <v>new HoloCard("Lairon", Pokedex.Lairon, HoloRarity.BWXY_REVERSE_ENERGY_HOLO, Types.Metal, Sets.Plasma_Blast, 58),</v>
      </c>
    </row>
    <row r="996" spans="1:7" x14ac:dyDescent="0.3">
      <c r="A996">
        <v>59</v>
      </c>
      <c r="B996" t="s">
        <v>371</v>
      </c>
      <c r="C996" t="s">
        <v>371</v>
      </c>
      <c r="D996" t="s">
        <v>143</v>
      </c>
      <c r="E996" t="s">
        <v>1503</v>
      </c>
      <c r="F996" t="s">
        <v>1510</v>
      </c>
      <c r="G996" t="str">
        <f t="shared" si="15"/>
        <v>new HoloCard("Aggron", Pokedex.Aggron, HoloRarity.BWXY_REVERSE_ENERGY_HOLO, Types.Metal, Sets.Plasma_Blast, 59),</v>
      </c>
    </row>
    <row r="997" spans="1:7" x14ac:dyDescent="0.3">
      <c r="A997">
        <v>61</v>
      </c>
      <c r="B997" t="s">
        <v>1426</v>
      </c>
      <c r="C997" t="s">
        <v>1426</v>
      </c>
      <c r="D997" t="s">
        <v>143</v>
      </c>
      <c r="E997" t="s">
        <v>1503</v>
      </c>
      <c r="F997" t="s">
        <v>1587</v>
      </c>
      <c r="G997" t="str">
        <f t="shared" si="15"/>
        <v>new HoloCard("Escavalier", Pokedex.Escavalier, HoloRarity.BWXY_REVERSE_MIRROR_HOLO_PLASMA, Types.Metal, Sets.Plasma_Blast, 61),</v>
      </c>
    </row>
    <row r="998" spans="1:7" x14ac:dyDescent="0.3">
      <c r="A998">
        <v>62</v>
      </c>
      <c r="B998" t="s">
        <v>599</v>
      </c>
      <c r="C998" t="s">
        <v>599</v>
      </c>
      <c r="D998" t="s">
        <v>1454</v>
      </c>
      <c r="E998" t="s">
        <v>1503</v>
      </c>
      <c r="F998" t="s">
        <v>1510</v>
      </c>
      <c r="G998" t="str">
        <f t="shared" si="15"/>
        <v>new HoloCard("Bagon", Pokedex.Bagon, HoloRarity.BWXY_REVERSE_ENERGY_HOLO, Types.Dragon, Sets.Plasma_Blast, 62),</v>
      </c>
    </row>
    <row r="999" spans="1:7" x14ac:dyDescent="0.3">
      <c r="A999">
        <v>63</v>
      </c>
      <c r="B999" t="s">
        <v>597</v>
      </c>
      <c r="C999" t="s">
        <v>597</v>
      </c>
      <c r="D999" t="s">
        <v>1454</v>
      </c>
      <c r="E999" t="s">
        <v>1503</v>
      </c>
      <c r="F999" t="s">
        <v>1510</v>
      </c>
      <c r="G999" t="str">
        <f t="shared" si="15"/>
        <v>new HoloCard("Shelgon", Pokedex.Shelgon, HoloRarity.BWXY_REVERSE_ENERGY_HOLO, Types.Dragon, Sets.Plasma_Blast, 63),</v>
      </c>
    </row>
    <row r="1000" spans="1:7" x14ac:dyDescent="0.3">
      <c r="A1000">
        <v>64</v>
      </c>
      <c r="B1000" t="s">
        <v>410</v>
      </c>
      <c r="C1000" t="s">
        <v>410</v>
      </c>
      <c r="D1000" t="s">
        <v>1454</v>
      </c>
      <c r="E1000" t="s">
        <v>1503</v>
      </c>
      <c r="F1000" t="s">
        <v>1510</v>
      </c>
      <c r="G1000" t="str">
        <f t="shared" si="15"/>
        <v>new HoloCard("Salamence", Pokedex.Salamence, HoloRarity.BWXY_REVERSE_ENERGY_HOLO, Types.Dragon, Sets.Plasma_Blast, 64),</v>
      </c>
    </row>
    <row r="1001" spans="1:7" x14ac:dyDescent="0.3">
      <c r="A1001">
        <v>67</v>
      </c>
      <c r="B1001" t="s">
        <v>1428</v>
      </c>
      <c r="C1001" t="s">
        <v>1428</v>
      </c>
      <c r="D1001" t="s">
        <v>1454</v>
      </c>
      <c r="E1001" t="s">
        <v>1503</v>
      </c>
      <c r="F1001" t="s">
        <v>1510</v>
      </c>
      <c r="G1001" t="str">
        <f t="shared" si="15"/>
        <v>new HoloCard("Axew", Pokedex.Axew, HoloRarity.BWXY_REVERSE_ENERGY_HOLO, Types.Dragon, Sets.Plasma_Blast, 67),</v>
      </c>
    </row>
    <row r="1002" spans="1:7" x14ac:dyDescent="0.3">
      <c r="A1002">
        <v>68</v>
      </c>
      <c r="B1002" t="s">
        <v>1429</v>
      </c>
      <c r="C1002" t="s">
        <v>1429</v>
      </c>
      <c r="D1002" t="s">
        <v>1454</v>
      </c>
      <c r="E1002" t="s">
        <v>1503</v>
      </c>
      <c r="F1002" t="s">
        <v>1510</v>
      </c>
      <c r="G1002" t="str">
        <f t="shared" si="15"/>
        <v>new HoloCard("Fraxure", Pokedex.Fraxure, HoloRarity.BWXY_REVERSE_ENERGY_HOLO, Types.Dragon, Sets.Plasma_Blast, 68),</v>
      </c>
    </row>
    <row r="1003" spans="1:7" x14ac:dyDescent="0.3">
      <c r="A1003">
        <v>69</v>
      </c>
      <c r="B1003" t="s">
        <v>1430</v>
      </c>
      <c r="C1003" t="s">
        <v>1430</v>
      </c>
      <c r="D1003" t="s">
        <v>1454</v>
      </c>
      <c r="E1003" t="s">
        <v>1503</v>
      </c>
      <c r="F1003" t="s">
        <v>1510</v>
      </c>
      <c r="G1003" t="str">
        <f t="shared" si="15"/>
        <v>new HoloCard("Haxorus", Pokedex.Haxorus, HoloRarity.BWXY_REVERSE_ENERGY_HOLO, Types.Dragon, Sets.Plasma_Blast, 69),</v>
      </c>
    </row>
    <row r="1004" spans="1:7" x14ac:dyDescent="0.3">
      <c r="A1004">
        <v>70</v>
      </c>
      <c r="B1004" t="s">
        <v>1431</v>
      </c>
      <c r="C1004" t="s">
        <v>1431</v>
      </c>
      <c r="D1004" t="s">
        <v>1454</v>
      </c>
      <c r="E1004" t="s">
        <v>1503</v>
      </c>
      <c r="F1004" t="s">
        <v>1510</v>
      </c>
      <c r="G1004" t="str">
        <f t="shared" si="15"/>
        <v>new HoloCard("Druddigon", Pokedex.Druddigon, HoloRarity.BWXY_REVERSE_ENERGY_HOLO, Types.Dragon, Sets.Plasma_Blast, 70),</v>
      </c>
    </row>
    <row r="1005" spans="1:7" x14ac:dyDescent="0.3">
      <c r="A1005">
        <v>71</v>
      </c>
      <c r="B1005" t="s">
        <v>256</v>
      </c>
      <c r="C1005" t="s">
        <v>256</v>
      </c>
      <c r="D1005" t="s">
        <v>8</v>
      </c>
      <c r="E1005" t="s">
        <v>1503</v>
      </c>
      <c r="F1005" t="s">
        <v>1510</v>
      </c>
      <c r="G1005" t="str">
        <f t="shared" si="15"/>
        <v>new HoloCard("Kangaskhan", Pokedex.Kangaskhan, HoloRarity.BWXY_REVERSE_ENERGY_HOLO, Types.Colorless, Sets.Plasma_Blast, 71),</v>
      </c>
    </row>
    <row r="1006" spans="1:7" x14ac:dyDescent="0.3">
      <c r="A1006">
        <v>72</v>
      </c>
      <c r="B1006" t="s">
        <v>263</v>
      </c>
      <c r="C1006" t="s">
        <v>263</v>
      </c>
      <c r="D1006" t="s">
        <v>8</v>
      </c>
      <c r="E1006" t="s">
        <v>1503</v>
      </c>
      <c r="F1006" t="s">
        <v>1510</v>
      </c>
      <c r="G1006" t="str">
        <f t="shared" si="15"/>
        <v>new HoloCard("Porygon", Pokedex.Porygon, HoloRarity.BWXY_REVERSE_ENERGY_HOLO, Types.Colorless, Sets.Plasma_Blast, 72),</v>
      </c>
    </row>
    <row r="1007" spans="1:7" x14ac:dyDescent="0.3">
      <c r="A1007">
        <v>73</v>
      </c>
      <c r="B1007" t="s">
        <v>238</v>
      </c>
      <c r="C1007" t="s">
        <v>238</v>
      </c>
      <c r="D1007" t="s">
        <v>8</v>
      </c>
      <c r="E1007" t="s">
        <v>1503</v>
      </c>
      <c r="F1007" t="s">
        <v>1510</v>
      </c>
      <c r="G1007" t="str">
        <f t="shared" si="15"/>
        <v>new HoloCard("Porygon2", Pokedex.Porygon2, HoloRarity.BWXY_REVERSE_ENERGY_HOLO, Types.Colorless, Sets.Plasma_Blast, 73),</v>
      </c>
    </row>
    <row r="1008" spans="1:7" x14ac:dyDescent="0.3">
      <c r="A1008">
        <v>74</v>
      </c>
      <c r="B1008" t="s">
        <v>918</v>
      </c>
      <c r="C1008" t="s">
        <v>922</v>
      </c>
      <c r="D1008" t="s">
        <v>8</v>
      </c>
      <c r="E1008" t="s">
        <v>1503</v>
      </c>
      <c r="F1008" t="s">
        <v>1587</v>
      </c>
      <c r="G1008" t="str">
        <f t="shared" si="15"/>
        <v>new HoloCard("Porygon-Z", Pokedex.Porygon_Z, HoloRarity.BWXY_REVERSE_MIRROR_HOLO_PLASMA, Types.Colorless, Sets.Plasma_Blast, 74),</v>
      </c>
    </row>
    <row r="1009" spans="1:7" x14ac:dyDescent="0.3">
      <c r="A1009">
        <v>75</v>
      </c>
      <c r="B1009" t="s">
        <v>338</v>
      </c>
      <c r="C1009" t="s">
        <v>338</v>
      </c>
      <c r="D1009" t="s">
        <v>8</v>
      </c>
      <c r="E1009" t="s">
        <v>1503</v>
      </c>
      <c r="F1009" t="s">
        <v>1510</v>
      </c>
      <c r="G1009" t="str">
        <f t="shared" si="15"/>
        <v>new HoloCard("Teddiursa", Pokedex.Teddiursa, HoloRarity.BWXY_REVERSE_ENERGY_HOLO, Types.Colorless, Sets.Plasma_Blast, 75),</v>
      </c>
    </row>
    <row r="1010" spans="1:7" x14ac:dyDescent="0.3">
      <c r="A1010">
        <v>76</v>
      </c>
      <c r="B1010" t="s">
        <v>339</v>
      </c>
      <c r="C1010" t="s">
        <v>339</v>
      </c>
      <c r="D1010" t="s">
        <v>8</v>
      </c>
      <c r="E1010" t="s">
        <v>1503</v>
      </c>
      <c r="F1010" t="s">
        <v>1587</v>
      </c>
      <c r="G1010" t="str">
        <f t="shared" si="15"/>
        <v>new HoloCard("Ursaring", Pokedex.Ursaring, HoloRarity.BWXY_REVERSE_MIRROR_HOLO_PLASMA, Types.Colorless, Sets.Plasma_Blast, 76),</v>
      </c>
    </row>
    <row r="1011" spans="1:7" x14ac:dyDescent="0.3">
      <c r="A1011">
        <v>77</v>
      </c>
      <c r="B1011" t="s">
        <v>1060</v>
      </c>
      <c r="C1011" t="s">
        <v>1060</v>
      </c>
      <c r="D1011" t="s">
        <v>8</v>
      </c>
      <c r="E1011" t="s">
        <v>1503</v>
      </c>
      <c r="F1011" t="s">
        <v>1587</v>
      </c>
      <c r="G1011" t="str">
        <f t="shared" si="15"/>
        <v>new HoloCard("Chatot", Pokedex.Chatot, HoloRarity.BWXY_REVERSE_MIRROR_HOLO_PLASMA, Types.Colorless, Sets.Plasma_Blast, 77),</v>
      </c>
    </row>
    <row r="1012" spans="1:7" x14ac:dyDescent="0.3">
      <c r="A1012">
        <v>78</v>
      </c>
      <c r="B1012" t="s">
        <v>1486</v>
      </c>
      <c r="C1012" t="s">
        <v>127</v>
      </c>
      <c r="D1012" t="s">
        <v>232</v>
      </c>
      <c r="E1012" t="s">
        <v>1503</v>
      </c>
      <c r="F1012" t="s">
        <v>1510</v>
      </c>
      <c r="G1012" t="str">
        <f t="shared" si="15"/>
        <v>new HoloCard("Caitlin", Pokedex.NVT, HoloRarity.BWXY_REVERSE_ENERGY_HOLO, Types.Supporter, Sets.Plasma_Blast, 78),</v>
      </c>
    </row>
    <row r="1013" spans="1:7" x14ac:dyDescent="0.3">
      <c r="A1013">
        <v>79</v>
      </c>
      <c r="B1013" t="s">
        <v>1432</v>
      </c>
      <c r="C1013" t="s">
        <v>127</v>
      </c>
      <c r="D1013" t="s">
        <v>129</v>
      </c>
      <c r="E1013" t="s">
        <v>1503</v>
      </c>
      <c r="F1013" t="s">
        <v>1510</v>
      </c>
      <c r="G1013" t="str">
        <f t="shared" si="15"/>
        <v>new HoloCard("Cover Fossil", Pokedex.NVT, HoloRarity.BWXY_REVERSE_ENERGY_HOLO, Types.Item, Sets.Plasma_Blast, 79),</v>
      </c>
    </row>
    <row r="1014" spans="1:7" x14ac:dyDescent="0.3">
      <c r="A1014">
        <v>80</v>
      </c>
      <c r="B1014" t="s">
        <v>113</v>
      </c>
      <c r="C1014" t="s">
        <v>127</v>
      </c>
      <c r="D1014" t="s">
        <v>129</v>
      </c>
      <c r="E1014" t="s">
        <v>1503</v>
      </c>
      <c r="F1014" t="s">
        <v>1510</v>
      </c>
      <c r="G1014" t="str">
        <f t="shared" si="15"/>
        <v>new HoloCard("Energy Retrieval", Pokedex.NVT, HoloRarity.BWXY_REVERSE_ENERGY_HOLO, Types.Item, Sets.Plasma_Blast, 80),</v>
      </c>
    </row>
    <row r="1015" spans="1:7" x14ac:dyDescent="0.3">
      <c r="A1015">
        <v>81</v>
      </c>
      <c r="B1015" t="s">
        <v>1487</v>
      </c>
      <c r="C1015" t="s">
        <v>127</v>
      </c>
      <c r="D1015" t="s">
        <v>232</v>
      </c>
      <c r="E1015" t="s">
        <v>1503</v>
      </c>
      <c r="F1015" t="s">
        <v>1510</v>
      </c>
      <c r="G1015" t="str">
        <f t="shared" si="15"/>
        <v>new HoloCard("Iris", Pokedex.NVT, HoloRarity.BWXY_REVERSE_ENERGY_HOLO, Types.Supporter, Sets.Plasma_Blast, 81),</v>
      </c>
    </row>
    <row r="1016" spans="1:7" x14ac:dyDescent="0.3">
      <c r="A1016">
        <v>82</v>
      </c>
      <c r="B1016" t="s">
        <v>1435</v>
      </c>
      <c r="C1016" t="s">
        <v>127</v>
      </c>
      <c r="D1016" t="s">
        <v>129</v>
      </c>
      <c r="E1016" t="s">
        <v>1503</v>
      </c>
      <c r="F1016" t="s">
        <v>1510</v>
      </c>
      <c r="G1016" t="str">
        <f t="shared" si="15"/>
        <v>new HoloCard("Plume Fossil", Pokedex.NVT, HoloRarity.BWXY_REVERSE_ENERGY_HOLO, Types.Item, Sets.Plasma_Blast, 82),</v>
      </c>
    </row>
    <row r="1017" spans="1:7" x14ac:dyDescent="0.3">
      <c r="A1017">
        <v>83</v>
      </c>
      <c r="B1017" t="s">
        <v>1375</v>
      </c>
      <c r="C1017" t="s">
        <v>127</v>
      </c>
      <c r="D1017" t="s">
        <v>129</v>
      </c>
      <c r="E1017" t="s">
        <v>1503</v>
      </c>
      <c r="F1017" t="s">
        <v>1510</v>
      </c>
      <c r="G1017" t="str">
        <f t="shared" si="15"/>
        <v>new HoloCard("Pokémon Catcher", Pokedex.NVT, HoloRarity.BWXY_REVERSE_ENERGY_HOLO, Types.Item, Sets.Plasma_Blast, 83),</v>
      </c>
    </row>
    <row r="1018" spans="1:7" x14ac:dyDescent="0.3">
      <c r="A1018">
        <v>84</v>
      </c>
      <c r="B1018" t="s">
        <v>1343</v>
      </c>
      <c r="C1018" t="s">
        <v>127</v>
      </c>
      <c r="D1018" t="s">
        <v>232</v>
      </c>
      <c r="E1018" t="s">
        <v>1503</v>
      </c>
      <c r="F1018" t="s">
        <v>1510</v>
      </c>
      <c r="G1018" t="str">
        <f t="shared" si="15"/>
        <v>new HoloCard("Professor Juniper", Pokedex.NVT, HoloRarity.BWXY_REVERSE_ENERGY_HOLO, Types.Supporter, Sets.Plasma_Blast, 84),</v>
      </c>
    </row>
    <row r="1019" spans="1:7" x14ac:dyDescent="0.3">
      <c r="A1019">
        <v>85</v>
      </c>
      <c r="B1019" t="s">
        <v>593</v>
      </c>
      <c r="C1019" t="s">
        <v>127</v>
      </c>
      <c r="D1019" t="s">
        <v>129</v>
      </c>
      <c r="E1019" t="s">
        <v>1503</v>
      </c>
      <c r="F1019" t="s">
        <v>1510</v>
      </c>
      <c r="G1019" t="str">
        <f t="shared" si="15"/>
        <v>new HoloCard("Rare Candy", Pokedex.NVT, HoloRarity.BWXY_REVERSE_ENERGY_HOLO, Types.Item, Sets.Plasma_Blast, 85),</v>
      </c>
    </row>
    <row r="1020" spans="1:7" x14ac:dyDescent="0.3">
      <c r="A1020">
        <v>86</v>
      </c>
      <c r="B1020" t="s">
        <v>1488</v>
      </c>
      <c r="C1020" t="s">
        <v>127</v>
      </c>
      <c r="D1020" t="s">
        <v>129</v>
      </c>
      <c r="E1020" t="s">
        <v>1503</v>
      </c>
      <c r="F1020" t="s">
        <v>1587</v>
      </c>
      <c r="G1020" t="str">
        <f t="shared" si="15"/>
        <v>new HoloCard("Reversal Trigger", Pokedex.NVT, HoloRarity.BWXY_REVERSE_MIRROR_HOLO_PLASMA, Types.Item, Sets.Plasma_Blast, 86),</v>
      </c>
    </row>
    <row r="1021" spans="1:7" x14ac:dyDescent="0.3">
      <c r="A1021">
        <v>87</v>
      </c>
      <c r="B1021" t="s">
        <v>1489</v>
      </c>
      <c r="C1021" t="s">
        <v>127</v>
      </c>
      <c r="D1021" t="s">
        <v>129</v>
      </c>
      <c r="E1021" t="s">
        <v>1503</v>
      </c>
      <c r="F1021" t="s">
        <v>1510</v>
      </c>
      <c r="G1021" t="str">
        <f t="shared" si="15"/>
        <v>new HoloCard("Root Fossil Lileep", Pokedex.NVT, HoloRarity.BWXY_REVERSE_ENERGY_HOLO, Types.Item, Sets.Plasma_Blast, 87),</v>
      </c>
    </row>
    <row r="1022" spans="1:7" x14ac:dyDescent="0.3">
      <c r="A1022">
        <v>88</v>
      </c>
      <c r="B1022" t="s">
        <v>1490</v>
      </c>
      <c r="C1022" t="s">
        <v>127</v>
      </c>
      <c r="D1022" t="s">
        <v>129</v>
      </c>
      <c r="E1022" t="s">
        <v>1503</v>
      </c>
      <c r="F1022" t="s">
        <v>1510</v>
      </c>
      <c r="G1022" t="str">
        <f t="shared" si="15"/>
        <v>new HoloCard("Silver Bangle", Pokedex.NVT, HoloRarity.BWXY_REVERSE_ENERGY_HOLO, Types.Item, Sets.Plasma_Blast, 88),</v>
      </c>
    </row>
    <row r="1023" spans="1:7" x14ac:dyDescent="0.3">
      <c r="A1023">
        <v>89</v>
      </c>
      <c r="B1023" t="s">
        <v>1491</v>
      </c>
      <c r="C1023" t="s">
        <v>127</v>
      </c>
      <c r="D1023" t="s">
        <v>129</v>
      </c>
      <c r="E1023" t="s">
        <v>1503</v>
      </c>
      <c r="F1023" t="s">
        <v>1510</v>
      </c>
      <c r="G1023" t="str">
        <f t="shared" si="15"/>
        <v>new HoloCard("Silver Mirror", Pokedex.NVT, HoloRarity.BWXY_REVERSE_ENERGY_HOLO, Types.Item, Sets.Plasma_Blast, 89),</v>
      </c>
    </row>
    <row r="1024" spans="1:7" x14ac:dyDescent="0.3">
      <c r="A1024">
        <v>90</v>
      </c>
      <c r="B1024" t="s">
        <v>1453</v>
      </c>
      <c r="C1024" t="s">
        <v>127</v>
      </c>
      <c r="D1024" t="s">
        <v>129</v>
      </c>
      <c r="E1024" t="s">
        <v>1503</v>
      </c>
      <c r="F1024" t="s">
        <v>1510</v>
      </c>
      <c r="G1024" t="str">
        <f t="shared" si="15"/>
        <v>new HoloCard("Ultra Ball", Pokedex.NVT, HoloRarity.BWXY_REVERSE_ENERGY_HOLO, Types.Item, Sets.Plasma_Blast, 90),</v>
      </c>
    </row>
    <row r="1025" spans="1:7" x14ac:dyDescent="0.3">
      <c r="A1025">
        <v>91</v>
      </c>
      <c r="B1025" t="s">
        <v>1477</v>
      </c>
      <c r="C1025" t="s">
        <v>127</v>
      </c>
      <c r="D1025" t="s">
        <v>128</v>
      </c>
      <c r="E1025" t="s">
        <v>1503</v>
      </c>
      <c r="F1025" t="s">
        <v>1587</v>
      </c>
      <c r="G1025" t="str">
        <f t="shared" ref="G1025:G1088" si="16">"new HoloCard(""" &amp; B1025 &amp; """, Pokedex." &amp; C1025 &amp; ", HoloRarity." &amp; F1025 &amp; ", Types." &amp; D1025 &amp; ", Sets." &amp; E1025 &amp; ", " &amp; A1025 &amp; "),"</f>
        <v>new HoloCard("Plasma Energy", Pokedex.NVT, HoloRarity.BWXY_REVERSE_MIRROR_HOLO_PLASMA, Types.Special_Energy, Sets.Plasma_Blast, 91),</v>
      </c>
    </row>
    <row r="1026" spans="1:7" x14ac:dyDescent="0.3">
      <c r="A1026">
        <v>1</v>
      </c>
      <c r="B1026" t="s">
        <v>268</v>
      </c>
      <c r="C1026" t="s">
        <v>268</v>
      </c>
      <c r="D1026" t="s">
        <v>22</v>
      </c>
      <c r="E1026" t="s">
        <v>1504</v>
      </c>
      <c r="F1026" t="s">
        <v>1510</v>
      </c>
      <c r="G1026" t="str">
        <f t="shared" si="16"/>
        <v>new HoloCard("Tangela", Pokedex.Tangela, HoloRarity.BWXY_REVERSE_ENERGY_HOLO, Types.Grass, Sets.Legendary_Treasures, 1),</v>
      </c>
    </row>
    <row r="1027" spans="1:7" x14ac:dyDescent="0.3">
      <c r="A1027">
        <v>2</v>
      </c>
      <c r="B1027" t="s">
        <v>920</v>
      </c>
      <c r="C1027" t="s">
        <v>920</v>
      </c>
      <c r="D1027" t="s">
        <v>22</v>
      </c>
      <c r="E1027" t="s">
        <v>1504</v>
      </c>
      <c r="F1027" t="s">
        <v>1510</v>
      </c>
      <c r="G1027" t="str">
        <f t="shared" si="16"/>
        <v>new HoloCard("Tangrowth", Pokedex.Tangrowth, HoloRarity.BWXY_REVERSE_ENERGY_HOLO, Types.Grass, Sets.Legendary_Treasures, 2),</v>
      </c>
    </row>
    <row r="1028" spans="1:7" x14ac:dyDescent="0.3">
      <c r="A1028">
        <v>3</v>
      </c>
      <c r="B1028" t="s">
        <v>330</v>
      </c>
      <c r="C1028" t="s">
        <v>330</v>
      </c>
      <c r="D1028" t="s">
        <v>22</v>
      </c>
      <c r="E1028" t="s">
        <v>1504</v>
      </c>
      <c r="F1028" t="s">
        <v>1510</v>
      </c>
      <c r="G1028" t="str">
        <f t="shared" si="16"/>
        <v>new HoloCard("Shuckle", Pokedex.Shuckle, HoloRarity.BWXY_REVERSE_ENERGY_HOLO, Types.Grass, Sets.Legendary_Treasures, 3),</v>
      </c>
    </row>
    <row r="1029" spans="1:7" x14ac:dyDescent="0.3">
      <c r="A1029">
        <v>4</v>
      </c>
      <c r="B1029" t="s">
        <v>1061</v>
      </c>
      <c r="C1029" t="s">
        <v>1061</v>
      </c>
      <c r="D1029" t="s">
        <v>22</v>
      </c>
      <c r="E1029" t="s">
        <v>1504</v>
      </c>
      <c r="F1029" t="s">
        <v>1510</v>
      </c>
      <c r="G1029" t="str">
        <f t="shared" si="16"/>
        <v>new HoloCard("Cherubi", Pokedex.Cherubi, HoloRarity.BWXY_REVERSE_ENERGY_HOLO, Types.Grass, Sets.Legendary_Treasures, 4),</v>
      </c>
    </row>
    <row r="1030" spans="1:7" x14ac:dyDescent="0.3">
      <c r="A1030">
        <v>5</v>
      </c>
      <c r="B1030" t="s">
        <v>1037</v>
      </c>
      <c r="C1030" t="s">
        <v>1037</v>
      </c>
      <c r="D1030" t="s">
        <v>22</v>
      </c>
      <c r="E1030" t="s">
        <v>1504</v>
      </c>
      <c r="F1030" t="s">
        <v>1510</v>
      </c>
      <c r="G1030" t="str">
        <f t="shared" si="16"/>
        <v>new HoloCard("Carnivine", Pokedex.Carnivine, HoloRarity.BWXY_REVERSE_ENERGY_HOLO, Types.Grass, Sets.Legendary_Treasures, 5),</v>
      </c>
    </row>
    <row r="1031" spans="1:7" x14ac:dyDescent="0.3">
      <c r="A1031">
        <v>6</v>
      </c>
      <c r="B1031" t="s">
        <v>1269</v>
      </c>
      <c r="C1031" t="s">
        <v>1269</v>
      </c>
      <c r="D1031" t="s">
        <v>22</v>
      </c>
      <c r="E1031" t="s">
        <v>1504</v>
      </c>
      <c r="F1031" t="s">
        <v>1510</v>
      </c>
      <c r="G1031" t="str">
        <f t="shared" si="16"/>
        <v>new HoloCard("Snivy", Pokedex.Snivy, HoloRarity.BWXY_REVERSE_ENERGY_HOLO, Types.Grass, Sets.Legendary_Treasures, 6),</v>
      </c>
    </row>
    <row r="1032" spans="1:7" x14ac:dyDescent="0.3">
      <c r="A1032">
        <v>7</v>
      </c>
      <c r="B1032" t="s">
        <v>1270</v>
      </c>
      <c r="C1032" t="s">
        <v>1270</v>
      </c>
      <c r="D1032" t="s">
        <v>22</v>
      </c>
      <c r="E1032" t="s">
        <v>1504</v>
      </c>
      <c r="F1032" t="s">
        <v>1510</v>
      </c>
      <c r="G1032" t="str">
        <f t="shared" si="16"/>
        <v>new HoloCard("Servine", Pokedex.Servine, HoloRarity.BWXY_REVERSE_ENERGY_HOLO, Types.Grass, Sets.Legendary_Treasures, 7),</v>
      </c>
    </row>
    <row r="1033" spans="1:7" x14ac:dyDescent="0.3">
      <c r="A1033">
        <v>8</v>
      </c>
      <c r="B1033" t="s">
        <v>1271</v>
      </c>
      <c r="C1033" t="s">
        <v>1271</v>
      </c>
      <c r="D1033" t="s">
        <v>22</v>
      </c>
      <c r="E1033" t="s">
        <v>1504</v>
      </c>
      <c r="F1033" t="s">
        <v>1510</v>
      </c>
      <c r="G1033" t="str">
        <f t="shared" si="16"/>
        <v>new HoloCard("Serperior", Pokedex.Serperior, HoloRarity.BWXY_REVERSE_ENERGY_HOLO, Types.Grass, Sets.Legendary_Treasures, 8),</v>
      </c>
    </row>
    <row r="1034" spans="1:7" x14ac:dyDescent="0.3">
      <c r="A1034">
        <v>9</v>
      </c>
      <c r="B1034" t="s">
        <v>1345</v>
      </c>
      <c r="C1034" t="s">
        <v>1345</v>
      </c>
      <c r="D1034" t="s">
        <v>22</v>
      </c>
      <c r="E1034" t="s">
        <v>1504</v>
      </c>
      <c r="F1034" t="s">
        <v>1510</v>
      </c>
      <c r="G1034" t="str">
        <f t="shared" si="16"/>
        <v>new HoloCard("Sewaddle", Pokedex.Sewaddle, HoloRarity.BWXY_REVERSE_ENERGY_HOLO, Types.Grass, Sets.Legendary_Treasures, 9),</v>
      </c>
    </row>
    <row r="1035" spans="1:7" x14ac:dyDescent="0.3">
      <c r="A1035">
        <v>10</v>
      </c>
      <c r="B1035" t="s">
        <v>1345</v>
      </c>
      <c r="C1035" t="s">
        <v>1345</v>
      </c>
      <c r="D1035" t="s">
        <v>22</v>
      </c>
      <c r="E1035" t="s">
        <v>1504</v>
      </c>
      <c r="F1035" t="s">
        <v>1510</v>
      </c>
      <c r="G1035" t="str">
        <f t="shared" si="16"/>
        <v>new HoloCard("Sewaddle", Pokedex.Sewaddle, HoloRarity.BWXY_REVERSE_ENERGY_HOLO, Types.Grass, Sets.Legendary_Treasures, 10),</v>
      </c>
    </row>
    <row r="1036" spans="1:7" x14ac:dyDescent="0.3">
      <c r="A1036">
        <v>11</v>
      </c>
      <c r="B1036" t="s">
        <v>1346</v>
      </c>
      <c r="C1036" t="s">
        <v>1346</v>
      </c>
      <c r="D1036" t="s">
        <v>22</v>
      </c>
      <c r="E1036" t="s">
        <v>1504</v>
      </c>
      <c r="F1036" t="s">
        <v>1510</v>
      </c>
      <c r="G1036" t="str">
        <f t="shared" si="16"/>
        <v>new HoloCard("Swadloon", Pokedex.Swadloon, HoloRarity.BWXY_REVERSE_ENERGY_HOLO, Types.Grass, Sets.Legendary_Treasures, 11),</v>
      </c>
    </row>
    <row r="1037" spans="1:7" x14ac:dyDescent="0.3">
      <c r="A1037">
        <v>12</v>
      </c>
      <c r="B1037" t="s">
        <v>1347</v>
      </c>
      <c r="C1037" t="s">
        <v>1347</v>
      </c>
      <c r="D1037" t="s">
        <v>22</v>
      </c>
      <c r="E1037" t="s">
        <v>1504</v>
      </c>
      <c r="F1037" t="s">
        <v>1510</v>
      </c>
      <c r="G1037" t="str">
        <f t="shared" si="16"/>
        <v>new HoloCard("Leavanny", Pokedex.Leavanny, HoloRarity.BWXY_REVERSE_ENERGY_HOLO, Types.Grass, Sets.Legendary_Treasures, 12),</v>
      </c>
    </row>
    <row r="1038" spans="1:7" x14ac:dyDescent="0.3">
      <c r="A1038">
        <v>13</v>
      </c>
      <c r="B1038" t="s">
        <v>1377</v>
      </c>
      <c r="C1038" t="s">
        <v>1377</v>
      </c>
      <c r="D1038" t="s">
        <v>22</v>
      </c>
      <c r="E1038" t="s">
        <v>1504</v>
      </c>
      <c r="F1038" t="s">
        <v>1510</v>
      </c>
      <c r="G1038" t="str">
        <f t="shared" si="16"/>
        <v>new HoloCard("Dwebble", Pokedex.Dwebble, HoloRarity.BWXY_REVERSE_ENERGY_HOLO, Types.Grass, Sets.Legendary_Treasures, 13),</v>
      </c>
    </row>
    <row r="1039" spans="1:7" x14ac:dyDescent="0.3">
      <c r="A1039">
        <v>14</v>
      </c>
      <c r="B1039" t="s">
        <v>1378</v>
      </c>
      <c r="C1039" t="s">
        <v>1378</v>
      </c>
      <c r="D1039" t="s">
        <v>22</v>
      </c>
      <c r="E1039" t="s">
        <v>1504</v>
      </c>
      <c r="F1039" t="s">
        <v>1510</v>
      </c>
      <c r="G1039" t="str">
        <f t="shared" si="16"/>
        <v>new HoloCard("Crustle", Pokedex.Crustle, HoloRarity.BWXY_REVERSE_ENERGY_HOLO, Types.Grass, Sets.Legendary_Treasures, 14),</v>
      </c>
    </row>
    <row r="1040" spans="1:7" x14ac:dyDescent="0.3">
      <c r="A1040">
        <v>15</v>
      </c>
      <c r="B1040" t="s">
        <v>1350</v>
      </c>
      <c r="C1040" t="s">
        <v>1350</v>
      </c>
      <c r="D1040" t="s">
        <v>22</v>
      </c>
      <c r="E1040" t="s">
        <v>1504</v>
      </c>
      <c r="F1040" t="s">
        <v>1510</v>
      </c>
      <c r="G1040" t="str">
        <f t="shared" si="16"/>
        <v>new HoloCard("Virizion", Pokedex.Virizion, HoloRarity.BWXY_REVERSE_ENERGY_HOLO, Types.Grass, Sets.Legendary_Treasures, 15),</v>
      </c>
    </row>
    <row r="1041" spans="1:7" x14ac:dyDescent="0.3">
      <c r="A1041">
        <v>16</v>
      </c>
      <c r="B1041" t="s">
        <v>1485</v>
      </c>
      <c r="C1041" t="s">
        <v>1485</v>
      </c>
      <c r="D1041" t="s">
        <v>22</v>
      </c>
      <c r="E1041" t="s">
        <v>1504</v>
      </c>
      <c r="F1041" t="s">
        <v>1510</v>
      </c>
      <c r="G1041" t="str">
        <f t="shared" si="16"/>
        <v>new HoloCard("Genesect", Pokedex.Genesect, HoloRarity.BWXY_REVERSE_ENERGY_HOLO, Types.Grass, Sets.Legendary_Treasures, 16),</v>
      </c>
    </row>
    <row r="1042" spans="1:7" x14ac:dyDescent="0.3">
      <c r="A1042">
        <v>17</v>
      </c>
      <c r="B1042" t="s">
        <v>76</v>
      </c>
      <c r="C1042" t="s">
        <v>76</v>
      </c>
      <c r="D1042" t="s">
        <v>5</v>
      </c>
      <c r="E1042" t="s">
        <v>1504</v>
      </c>
      <c r="F1042" t="s">
        <v>1510</v>
      </c>
      <c r="G1042" t="str">
        <f t="shared" si="16"/>
        <v>new HoloCard("Charmander", Pokedex.Charmander, HoloRarity.BWXY_REVERSE_ENERGY_HOLO, Types.Fire, Sets.Legendary_Treasures, 17),</v>
      </c>
    </row>
    <row r="1043" spans="1:7" x14ac:dyDescent="0.3">
      <c r="A1043">
        <v>18</v>
      </c>
      <c r="B1043" t="s">
        <v>43</v>
      </c>
      <c r="C1043" t="s">
        <v>43</v>
      </c>
      <c r="D1043" t="s">
        <v>5</v>
      </c>
      <c r="E1043" t="s">
        <v>1504</v>
      </c>
      <c r="F1043" t="s">
        <v>1510</v>
      </c>
      <c r="G1043" t="str">
        <f t="shared" si="16"/>
        <v>new HoloCard("Charmeleon", Pokedex.Charmeleon, HoloRarity.BWXY_REVERSE_ENERGY_HOLO, Types.Fire, Sets.Legendary_Treasures, 18),</v>
      </c>
    </row>
    <row r="1044" spans="1:7" x14ac:dyDescent="0.3">
      <c r="A1044">
        <v>19</v>
      </c>
      <c r="B1044" t="s">
        <v>4</v>
      </c>
      <c r="C1044" t="s">
        <v>4</v>
      </c>
      <c r="D1044" t="s">
        <v>5</v>
      </c>
      <c r="E1044" t="s">
        <v>1504</v>
      </c>
      <c r="F1044" t="s">
        <v>1510</v>
      </c>
      <c r="G1044" t="str">
        <f t="shared" si="16"/>
        <v>new HoloCard("Charizard", Pokedex.Charizard, HoloRarity.BWXY_REVERSE_ENERGY_HOLO, Types.Fire, Sets.Legendary_Treasures, 19),</v>
      </c>
    </row>
    <row r="1045" spans="1:7" x14ac:dyDescent="0.3">
      <c r="A1045">
        <v>20</v>
      </c>
      <c r="B1045" t="s">
        <v>104</v>
      </c>
      <c r="C1045" t="s">
        <v>104</v>
      </c>
      <c r="D1045" t="s">
        <v>5</v>
      </c>
      <c r="E1045" t="s">
        <v>1504</v>
      </c>
      <c r="F1045" t="s">
        <v>1510</v>
      </c>
      <c r="G1045" t="str">
        <f t="shared" si="16"/>
        <v>new HoloCard("Vulpix", Pokedex.Vulpix, HoloRarity.BWXY_REVERSE_ENERGY_HOLO, Types.Fire, Sets.Legendary_Treasures, 20),</v>
      </c>
    </row>
    <row r="1046" spans="1:7" x14ac:dyDescent="0.3">
      <c r="A1046">
        <v>21</v>
      </c>
      <c r="B1046" t="s">
        <v>23</v>
      </c>
      <c r="C1046" t="s">
        <v>23</v>
      </c>
      <c r="D1046" t="s">
        <v>5</v>
      </c>
      <c r="E1046" t="s">
        <v>1504</v>
      </c>
      <c r="F1046" t="s">
        <v>1510</v>
      </c>
      <c r="G1046" t="str">
        <f t="shared" si="16"/>
        <v>new HoloCard("Ninetales", Pokedex.Ninetales, HoloRarity.BWXY_REVERSE_ENERGY_HOLO, Types.Fire, Sets.Legendary_Treasures, 21),</v>
      </c>
    </row>
    <row r="1047" spans="1:7" x14ac:dyDescent="0.3">
      <c r="A1047">
        <v>22</v>
      </c>
      <c r="B1047" t="s">
        <v>36</v>
      </c>
      <c r="C1047" t="s">
        <v>36</v>
      </c>
      <c r="D1047" t="s">
        <v>5</v>
      </c>
      <c r="E1047" t="s">
        <v>1504</v>
      </c>
      <c r="F1047" t="s">
        <v>1510</v>
      </c>
      <c r="G1047" t="str">
        <f t="shared" si="16"/>
        <v>new HoloCard("Moltres", Pokedex.Moltres, HoloRarity.BWXY_REVERSE_ENERGY_HOLO, Types.Fire, Sets.Legendary_Treasures, 22),</v>
      </c>
    </row>
    <row r="1048" spans="1:7" x14ac:dyDescent="0.3">
      <c r="A1048">
        <v>23</v>
      </c>
      <c r="B1048" t="s">
        <v>1384</v>
      </c>
      <c r="C1048" t="s">
        <v>1384</v>
      </c>
      <c r="D1048" t="s">
        <v>5</v>
      </c>
      <c r="E1048" t="s">
        <v>1504</v>
      </c>
      <c r="F1048" t="s">
        <v>1510</v>
      </c>
      <c r="G1048" t="str">
        <f t="shared" si="16"/>
        <v>new HoloCard("Victini", Pokedex.Victini, HoloRarity.BWXY_REVERSE_ENERGY_HOLO, Types.Fire, Sets.Legendary_Treasures, 23),</v>
      </c>
    </row>
    <row r="1049" spans="1:7" x14ac:dyDescent="0.3">
      <c r="A1049">
        <v>25</v>
      </c>
      <c r="B1049" t="s">
        <v>1279</v>
      </c>
      <c r="C1049" t="s">
        <v>1279</v>
      </c>
      <c r="D1049" t="s">
        <v>5</v>
      </c>
      <c r="E1049" t="s">
        <v>1504</v>
      </c>
      <c r="F1049" t="s">
        <v>1510</v>
      </c>
      <c r="G1049" t="str">
        <f t="shared" si="16"/>
        <v>new HoloCard("Tepig", Pokedex.Tepig, HoloRarity.BWXY_REVERSE_ENERGY_HOLO, Types.Fire, Sets.Legendary_Treasures, 25),</v>
      </c>
    </row>
    <row r="1050" spans="1:7" x14ac:dyDescent="0.3">
      <c r="A1050">
        <v>26</v>
      </c>
      <c r="B1050" t="s">
        <v>1280</v>
      </c>
      <c r="C1050" t="s">
        <v>1280</v>
      </c>
      <c r="D1050" t="s">
        <v>5</v>
      </c>
      <c r="E1050" t="s">
        <v>1504</v>
      </c>
      <c r="F1050" t="s">
        <v>1510</v>
      </c>
      <c r="G1050" t="str">
        <f t="shared" si="16"/>
        <v>new HoloCard("Pignite", Pokedex.Pignite, HoloRarity.BWXY_REVERSE_ENERGY_HOLO, Types.Fire, Sets.Legendary_Treasures, 26),</v>
      </c>
    </row>
    <row r="1051" spans="1:7" x14ac:dyDescent="0.3">
      <c r="A1051">
        <v>27</v>
      </c>
      <c r="B1051" t="s">
        <v>1281</v>
      </c>
      <c r="C1051" t="s">
        <v>1281</v>
      </c>
      <c r="D1051" t="s">
        <v>5</v>
      </c>
      <c r="E1051" t="s">
        <v>1504</v>
      </c>
      <c r="F1051" t="s">
        <v>1510</v>
      </c>
      <c r="G1051" t="str">
        <f t="shared" si="16"/>
        <v>new HoloCard("Emboar", Pokedex.Emboar, HoloRarity.BWXY_REVERSE_ENERGY_HOLO, Types.Fire, Sets.Legendary_Treasures, 27),</v>
      </c>
    </row>
    <row r="1052" spans="1:7" x14ac:dyDescent="0.3">
      <c r="A1052">
        <v>28</v>
      </c>
      <c r="B1052" t="s">
        <v>1286</v>
      </c>
      <c r="C1052" t="s">
        <v>1286</v>
      </c>
      <c r="D1052" t="s">
        <v>5</v>
      </c>
      <c r="E1052" t="s">
        <v>1504</v>
      </c>
      <c r="F1052" t="s">
        <v>1510</v>
      </c>
      <c r="G1052" t="str">
        <f t="shared" si="16"/>
        <v>new HoloCard("Reshiram", Pokedex.Reshiram, HoloRarity.BWXY_REVERSE_ENERGY_HOLO, Types.Fire, Sets.Legendary_Treasures, 28),</v>
      </c>
    </row>
    <row r="1053" spans="1:7" x14ac:dyDescent="0.3">
      <c r="A1053">
        <v>30</v>
      </c>
      <c r="B1053" t="s">
        <v>58</v>
      </c>
      <c r="C1053" t="s">
        <v>58</v>
      </c>
      <c r="D1053" t="s">
        <v>3</v>
      </c>
      <c r="E1053" t="s">
        <v>1504</v>
      </c>
      <c r="F1053" t="s">
        <v>1510</v>
      </c>
      <c r="G1053" t="str">
        <f t="shared" si="16"/>
        <v>new HoloCard("Magikarp", Pokedex.Magikarp, HoloRarity.BWXY_REVERSE_ENERGY_HOLO, Types.Water, Sets.Legendary_Treasures, 30),</v>
      </c>
    </row>
    <row r="1054" spans="1:7" x14ac:dyDescent="0.3">
      <c r="A1054">
        <v>31</v>
      </c>
      <c r="B1054" t="s">
        <v>16</v>
      </c>
      <c r="C1054" t="s">
        <v>16</v>
      </c>
      <c r="D1054" t="s">
        <v>3</v>
      </c>
      <c r="E1054" t="s">
        <v>1504</v>
      </c>
      <c r="F1054" t="s">
        <v>1510</v>
      </c>
      <c r="G1054" t="str">
        <f t="shared" si="16"/>
        <v>new HoloCard("Gyarados", Pokedex.Gyarados, HoloRarity.BWXY_REVERSE_ENERGY_HOLO, Types.Water, Sets.Legendary_Treasures, 31),</v>
      </c>
    </row>
    <row r="1055" spans="1:7" x14ac:dyDescent="0.3">
      <c r="A1055">
        <v>32</v>
      </c>
      <c r="B1055" t="s">
        <v>2</v>
      </c>
      <c r="C1055" t="s">
        <v>2</v>
      </c>
      <c r="D1055" t="s">
        <v>3</v>
      </c>
      <c r="E1055" t="s">
        <v>1504</v>
      </c>
      <c r="F1055" t="s">
        <v>1510</v>
      </c>
      <c r="G1055" t="str">
        <f t="shared" si="16"/>
        <v>new HoloCard("Articuno", Pokedex.Articuno, HoloRarity.BWXY_REVERSE_ENERGY_HOLO, Types.Water, Sets.Legendary_Treasures, 32),</v>
      </c>
    </row>
    <row r="1056" spans="1:7" x14ac:dyDescent="0.3">
      <c r="A1056">
        <v>33</v>
      </c>
      <c r="B1056" t="s">
        <v>979</v>
      </c>
      <c r="C1056" t="s">
        <v>979</v>
      </c>
      <c r="D1056" t="s">
        <v>3</v>
      </c>
      <c r="E1056" t="s">
        <v>1504</v>
      </c>
      <c r="F1056" t="s">
        <v>1510</v>
      </c>
      <c r="G1056" t="str">
        <f t="shared" si="16"/>
        <v>new HoloCard("Piplup", Pokedex.Piplup, HoloRarity.BWXY_REVERSE_ENERGY_HOLO, Types.Water, Sets.Legendary_Treasures, 33),</v>
      </c>
    </row>
    <row r="1057" spans="1:7" x14ac:dyDescent="0.3">
      <c r="A1057">
        <v>34</v>
      </c>
      <c r="B1057" t="s">
        <v>975</v>
      </c>
      <c r="C1057" t="s">
        <v>975</v>
      </c>
      <c r="D1057" t="s">
        <v>3</v>
      </c>
      <c r="E1057" t="s">
        <v>1504</v>
      </c>
      <c r="F1057" t="s">
        <v>1510</v>
      </c>
      <c r="G1057" t="str">
        <f t="shared" si="16"/>
        <v>new HoloCard("Prinplup", Pokedex.Prinplup, HoloRarity.BWXY_REVERSE_ENERGY_HOLO, Types.Water, Sets.Legendary_Treasures, 34),</v>
      </c>
    </row>
    <row r="1058" spans="1:7" x14ac:dyDescent="0.3">
      <c r="A1058">
        <v>35</v>
      </c>
      <c r="B1058" t="s">
        <v>884</v>
      </c>
      <c r="C1058" t="s">
        <v>884</v>
      </c>
      <c r="D1058" t="s">
        <v>3</v>
      </c>
      <c r="E1058" t="s">
        <v>1504</v>
      </c>
      <c r="F1058" t="s">
        <v>1510</v>
      </c>
      <c r="G1058" t="str">
        <f t="shared" si="16"/>
        <v>new HoloCard("Empoleon", Pokedex.Empoleon, HoloRarity.BWXY_REVERSE_ENERGY_HOLO, Types.Water, Sets.Legendary_Treasures, 35),</v>
      </c>
    </row>
    <row r="1059" spans="1:7" x14ac:dyDescent="0.3">
      <c r="A1059">
        <v>36</v>
      </c>
      <c r="B1059" t="s">
        <v>926</v>
      </c>
      <c r="C1059" t="s">
        <v>926</v>
      </c>
      <c r="D1059" t="s">
        <v>3</v>
      </c>
      <c r="E1059" t="s">
        <v>1504</v>
      </c>
      <c r="F1059" t="s">
        <v>1510</v>
      </c>
      <c r="G1059" t="str">
        <f t="shared" si="16"/>
        <v>new HoloCard("Phione", Pokedex.Phione, HoloRarity.BWXY_REVERSE_ENERGY_HOLO, Types.Water, Sets.Legendary_Treasures, 36),</v>
      </c>
    </row>
    <row r="1060" spans="1:7" x14ac:dyDescent="0.3">
      <c r="A1060">
        <v>37</v>
      </c>
      <c r="B1060" t="s">
        <v>1287</v>
      </c>
      <c r="C1060" t="s">
        <v>1287</v>
      </c>
      <c r="D1060" t="s">
        <v>3</v>
      </c>
      <c r="E1060" t="s">
        <v>1504</v>
      </c>
      <c r="F1060" t="s">
        <v>1510</v>
      </c>
      <c r="G1060" t="str">
        <f t="shared" si="16"/>
        <v>new HoloCard("Oshawott", Pokedex.Oshawott, HoloRarity.BWXY_REVERSE_ENERGY_HOLO, Types.Water, Sets.Legendary_Treasures, 37),</v>
      </c>
    </row>
    <row r="1061" spans="1:7" x14ac:dyDescent="0.3">
      <c r="A1061">
        <v>38</v>
      </c>
      <c r="B1061" t="s">
        <v>1288</v>
      </c>
      <c r="C1061" t="s">
        <v>1288</v>
      </c>
      <c r="D1061" t="s">
        <v>3</v>
      </c>
      <c r="E1061" t="s">
        <v>1504</v>
      </c>
      <c r="F1061" t="s">
        <v>1510</v>
      </c>
      <c r="G1061" t="str">
        <f t="shared" si="16"/>
        <v>new HoloCard("Dewott", Pokedex.Dewott, HoloRarity.BWXY_REVERSE_ENERGY_HOLO, Types.Water, Sets.Legendary_Treasures, 38),</v>
      </c>
    </row>
    <row r="1062" spans="1:7" x14ac:dyDescent="0.3">
      <c r="A1062">
        <v>39</v>
      </c>
      <c r="B1062" t="s">
        <v>1289</v>
      </c>
      <c r="C1062" t="s">
        <v>1289</v>
      </c>
      <c r="D1062" t="s">
        <v>3</v>
      </c>
      <c r="E1062" t="s">
        <v>1504</v>
      </c>
      <c r="F1062" t="s">
        <v>1510</v>
      </c>
      <c r="G1062" t="str">
        <f t="shared" si="16"/>
        <v>new HoloCard("Samurott", Pokedex.Samurott, HoloRarity.BWXY_REVERSE_ENERGY_HOLO, Types.Water, Sets.Legendary_Treasures, 39),</v>
      </c>
    </row>
    <row r="1063" spans="1:7" x14ac:dyDescent="0.3">
      <c r="A1063">
        <v>40</v>
      </c>
      <c r="B1063" t="s">
        <v>1388</v>
      </c>
      <c r="C1063" t="s">
        <v>1388</v>
      </c>
      <c r="D1063" t="s">
        <v>3</v>
      </c>
      <c r="E1063" t="s">
        <v>1504</v>
      </c>
      <c r="F1063" t="s">
        <v>1510</v>
      </c>
      <c r="G1063" t="str">
        <f t="shared" si="16"/>
        <v>new HoloCard("Tympole", Pokedex.Tympole, HoloRarity.BWXY_REVERSE_ENERGY_HOLO, Types.Water, Sets.Legendary_Treasures, 40),</v>
      </c>
    </row>
    <row r="1064" spans="1:7" x14ac:dyDescent="0.3">
      <c r="A1064">
        <v>41</v>
      </c>
      <c r="B1064" t="s">
        <v>1389</v>
      </c>
      <c r="C1064" t="s">
        <v>1389</v>
      </c>
      <c r="D1064" t="s">
        <v>3</v>
      </c>
      <c r="E1064" t="s">
        <v>1504</v>
      </c>
      <c r="F1064" t="s">
        <v>1510</v>
      </c>
      <c r="G1064" t="str">
        <f t="shared" si="16"/>
        <v>new HoloCard("Palpitoad", Pokedex.Palpitoad, HoloRarity.BWXY_REVERSE_ENERGY_HOLO, Types.Water, Sets.Legendary_Treasures, 41),</v>
      </c>
    </row>
    <row r="1065" spans="1:7" x14ac:dyDescent="0.3">
      <c r="A1065">
        <v>42</v>
      </c>
      <c r="B1065" t="s">
        <v>1390</v>
      </c>
      <c r="C1065" t="s">
        <v>1390</v>
      </c>
      <c r="D1065" t="s">
        <v>3</v>
      </c>
      <c r="E1065" t="s">
        <v>1504</v>
      </c>
      <c r="F1065" t="s">
        <v>1510</v>
      </c>
      <c r="G1065" t="str">
        <f t="shared" si="16"/>
        <v>new HoloCard("Seismitoad", Pokedex.Seismitoad, HoloRarity.BWXY_REVERSE_ENERGY_HOLO, Types.Water, Sets.Legendary_Treasures, 42),</v>
      </c>
    </row>
    <row r="1066" spans="1:7" x14ac:dyDescent="0.3">
      <c r="A1066">
        <v>43</v>
      </c>
      <c r="B1066" t="s">
        <v>1399</v>
      </c>
      <c r="C1066" t="s">
        <v>1399</v>
      </c>
      <c r="D1066" t="s">
        <v>3</v>
      </c>
      <c r="E1066" t="s">
        <v>1504</v>
      </c>
      <c r="F1066" t="s">
        <v>1510</v>
      </c>
      <c r="G1066" t="str">
        <f t="shared" si="16"/>
        <v>new HoloCard("Kyurem", Pokedex.Kyurem, HoloRarity.BWXY_REVERSE_ENERGY_HOLO, Types.Water, Sets.Legendary_Treasures, 43),</v>
      </c>
    </row>
    <row r="1067" spans="1:7" x14ac:dyDescent="0.3">
      <c r="A1067">
        <v>46</v>
      </c>
      <c r="B1067" t="s">
        <v>25</v>
      </c>
      <c r="C1067" t="s">
        <v>25</v>
      </c>
      <c r="D1067" t="s">
        <v>11</v>
      </c>
      <c r="E1067" t="s">
        <v>1504</v>
      </c>
      <c r="F1067" t="s">
        <v>1510</v>
      </c>
      <c r="G1067" t="str">
        <f t="shared" si="16"/>
        <v>new HoloCard("Zapdos", Pokedex.Zapdos, HoloRarity.BWXY_REVERSE_ENERGY_HOLO, Types.Lightning, Sets.Legendary_Treasures, 46),</v>
      </c>
    </row>
    <row r="1068" spans="1:7" x14ac:dyDescent="0.3">
      <c r="A1068">
        <v>47</v>
      </c>
      <c r="B1068" t="s">
        <v>408</v>
      </c>
      <c r="C1068" t="s">
        <v>408</v>
      </c>
      <c r="D1068" t="s">
        <v>11</v>
      </c>
      <c r="E1068" t="s">
        <v>1504</v>
      </c>
      <c r="F1068" t="s">
        <v>1510</v>
      </c>
      <c r="G1068" t="str">
        <f t="shared" si="16"/>
        <v>new HoloCard("Plusle", Pokedex.Plusle, HoloRarity.BWXY_REVERSE_ENERGY_HOLO, Types.Lightning, Sets.Legendary_Treasures, 47),</v>
      </c>
    </row>
    <row r="1069" spans="1:7" x14ac:dyDescent="0.3">
      <c r="A1069">
        <v>48</v>
      </c>
      <c r="B1069" t="s">
        <v>407</v>
      </c>
      <c r="C1069" t="s">
        <v>407</v>
      </c>
      <c r="D1069" t="s">
        <v>11</v>
      </c>
      <c r="E1069" t="s">
        <v>1504</v>
      </c>
      <c r="F1069" t="s">
        <v>1510</v>
      </c>
      <c r="G1069" t="str">
        <f t="shared" si="16"/>
        <v>new HoloCard("Minun", Pokedex.Minun, HoloRarity.BWXY_REVERSE_ENERGY_HOLO, Types.Lightning, Sets.Legendary_Treasures, 48),</v>
      </c>
    </row>
    <row r="1070" spans="1:7" x14ac:dyDescent="0.3">
      <c r="A1070">
        <v>49</v>
      </c>
      <c r="B1070" t="s">
        <v>1353</v>
      </c>
      <c r="C1070" t="s">
        <v>1353</v>
      </c>
      <c r="D1070" t="s">
        <v>11</v>
      </c>
      <c r="E1070" t="s">
        <v>1504</v>
      </c>
      <c r="F1070" t="s">
        <v>1510</v>
      </c>
      <c r="G1070" t="str">
        <f t="shared" si="16"/>
        <v>new HoloCard("Emolga", Pokedex.Emolga, HoloRarity.BWXY_REVERSE_ENERGY_HOLO, Types.Lightning, Sets.Legendary_Treasures, 49),</v>
      </c>
    </row>
    <row r="1071" spans="1:7" x14ac:dyDescent="0.3">
      <c r="A1071">
        <v>50</v>
      </c>
      <c r="B1071" t="s">
        <v>1354</v>
      </c>
      <c r="C1071" t="s">
        <v>1354</v>
      </c>
      <c r="D1071" t="s">
        <v>11</v>
      </c>
      <c r="E1071" t="s">
        <v>1504</v>
      </c>
      <c r="F1071" t="s">
        <v>1510</v>
      </c>
      <c r="G1071" t="str">
        <f t="shared" si="16"/>
        <v>new HoloCard("Thundurus", Pokedex.Thundurus, HoloRarity.BWXY_REVERSE_ENERGY_HOLO, Types.Lightning, Sets.Legendary_Treasures, 50),</v>
      </c>
    </row>
    <row r="1072" spans="1:7" x14ac:dyDescent="0.3">
      <c r="A1072">
        <v>51</v>
      </c>
      <c r="B1072" t="s">
        <v>1300</v>
      </c>
      <c r="C1072" t="s">
        <v>1300</v>
      </c>
      <c r="D1072" t="s">
        <v>11</v>
      </c>
      <c r="E1072" t="s">
        <v>1504</v>
      </c>
      <c r="F1072" t="s">
        <v>1510</v>
      </c>
      <c r="G1072" t="str">
        <f t="shared" si="16"/>
        <v>new HoloCard("Zekrom", Pokedex.Zekrom, HoloRarity.BWXY_REVERSE_ENERGY_HOLO, Types.Lightning, Sets.Legendary_Treasures, 51),</v>
      </c>
    </row>
    <row r="1073" spans="1:7" x14ac:dyDescent="0.3">
      <c r="A1073">
        <v>53</v>
      </c>
      <c r="B1073" t="s">
        <v>35</v>
      </c>
      <c r="C1073" t="s">
        <v>35</v>
      </c>
      <c r="D1073" t="s">
        <v>1</v>
      </c>
      <c r="E1073" t="s">
        <v>1504</v>
      </c>
      <c r="F1073" t="s">
        <v>1510</v>
      </c>
      <c r="G1073" t="str">
        <f t="shared" si="16"/>
        <v>new HoloCard("Mewtwo", Pokedex.Mewtwo, HoloRarity.BWXY_REVERSE_ENERGY_HOLO, Types.Psychic, Sets.Legendary_Treasures, 53),</v>
      </c>
    </row>
    <row r="1074" spans="1:7" x14ac:dyDescent="0.3">
      <c r="A1074">
        <v>55</v>
      </c>
      <c r="B1074" t="s">
        <v>328</v>
      </c>
      <c r="C1074" t="s">
        <v>328</v>
      </c>
      <c r="D1074" t="s">
        <v>1</v>
      </c>
      <c r="E1074" t="s">
        <v>1504</v>
      </c>
      <c r="F1074" t="s">
        <v>1510</v>
      </c>
      <c r="G1074" t="str">
        <f t="shared" si="16"/>
        <v>new HoloCard("Natu", Pokedex.Natu, HoloRarity.BWXY_REVERSE_ENERGY_HOLO, Types.Psychic, Sets.Legendary_Treasures, 55),</v>
      </c>
    </row>
    <row r="1075" spans="1:7" x14ac:dyDescent="0.3">
      <c r="A1075">
        <v>56</v>
      </c>
      <c r="B1075" t="s">
        <v>179</v>
      </c>
      <c r="C1075" t="s">
        <v>179</v>
      </c>
      <c r="D1075" t="s">
        <v>1</v>
      </c>
      <c r="E1075" t="s">
        <v>1504</v>
      </c>
      <c r="F1075" t="s">
        <v>1510</v>
      </c>
      <c r="G1075" t="str">
        <f t="shared" si="16"/>
        <v>new HoloCard("Xatu", Pokedex.Xatu, HoloRarity.BWXY_REVERSE_ENERGY_HOLO, Types.Psychic, Sets.Legendary_Treasures, 56),</v>
      </c>
    </row>
    <row r="1076" spans="1:7" x14ac:dyDescent="0.3">
      <c r="A1076">
        <v>57</v>
      </c>
      <c r="B1076" t="s">
        <v>307</v>
      </c>
      <c r="C1076" t="s">
        <v>307</v>
      </c>
      <c r="D1076" t="s">
        <v>1</v>
      </c>
      <c r="E1076" t="s">
        <v>1504</v>
      </c>
      <c r="F1076" t="s">
        <v>1510</v>
      </c>
      <c r="G1076" t="str">
        <f t="shared" si="16"/>
        <v>new HoloCard("Misdreavus", Pokedex.Misdreavus, HoloRarity.BWXY_REVERSE_ENERGY_HOLO, Types.Psychic, Sets.Legendary_Treasures, 57),</v>
      </c>
    </row>
    <row r="1077" spans="1:7" x14ac:dyDescent="0.3">
      <c r="A1077">
        <v>58</v>
      </c>
      <c r="B1077" t="s">
        <v>890</v>
      </c>
      <c r="C1077" t="s">
        <v>890</v>
      </c>
      <c r="D1077" t="s">
        <v>1</v>
      </c>
      <c r="E1077" t="s">
        <v>1504</v>
      </c>
      <c r="F1077" t="s">
        <v>1510</v>
      </c>
      <c r="G1077" t="str">
        <f t="shared" si="16"/>
        <v>new HoloCard("Mismagius", Pokedex.Mismagius, HoloRarity.BWXY_REVERSE_ENERGY_HOLO, Types.Psychic, Sets.Legendary_Treasures, 58),</v>
      </c>
    </row>
    <row r="1078" spans="1:7" x14ac:dyDescent="0.3">
      <c r="A1078">
        <v>59</v>
      </c>
      <c r="B1078" t="s">
        <v>549</v>
      </c>
      <c r="C1078" t="s">
        <v>549</v>
      </c>
      <c r="D1078" t="s">
        <v>1</v>
      </c>
      <c r="E1078" t="s">
        <v>1504</v>
      </c>
      <c r="F1078" t="s">
        <v>1510</v>
      </c>
      <c r="G1078" t="str">
        <f t="shared" si="16"/>
        <v>new HoloCard("Ralts", Pokedex.Ralts, HoloRarity.BWXY_REVERSE_ENERGY_HOLO, Types.Psychic, Sets.Legendary_Treasures, 59),</v>
      </c>
    </row>
    <row r="1079" spans="1:7" x14ac:dyDescent="0.3">
      <c r="A1079">
        <v>60</v>
      </c>
      <c r="B1079" t="s">
        <v>535</v>
      </c>
      <c r="C1079" t="s">
        <v>535</v>
      </c>
      <c r="D1079" t="s">
        <v>1</v>
      </c>
      <c r="E1079" t="s">
        <v>1504</v>
      </c>
      <c r="F1079" t="s">
        <v>1510</v>
      </c>
      <c r="G1079" t="str">
        <f t="shared" si="16"/>
        <v>new HoloCard("Kirlia", Pokedex.Kirlia, HoloRarity.BWXY_REVERSE_ENERGY_HOLO, Types.Psychic, Sets.Legendary_Treasures, 60),</v>
      </c>
    </row>
    <row r="1080" spans="1:7" x14ac:dyDescent="0.3">
      <c r="A1080">
        <v>61</v>
      </c>
      <c r="B1080" t="s">
        <v>395</v>
      </c>
      <c r="C1080" t="s">
        <v>395</v>
      </c>
      <c r="D1080" t="s">
        <v>1</v>
      </c>
      <c r="E1080" t="s">
        <v>1504</v>
      </c>
      <c r="F1080" t="s">
        <v>1510</v>
      </c>
      <c r="G1080" t="str">
        <f t="shared" si="16"/>
        <v>new HoloCard("Sableye", Pokedex.Sableye, HoloRarity.BWXY_REVERSE_ENERGY_HOLO, Types.Psychic, Sets.Legendary_Treasures, 61),</v>
      </c>
    </row>
    <row r="1081" spans="1:7" x14ac:dyDescent="0.3">
      <c r="A1081">
        <v>62</v>
      </c>
      <c r="B1081" t="s">
        <v>1038</v>
      </c>
      <c r="C1081" t="s">
        <v>1038</v>
      </c>
      <c r="D1081" t="s">
        <v>1</v>
      </c>
      <c r="E1081" t="s">
        <v>1504</v>
      </c>
      <c r="F1081" t="s">
        <v>1510</v>
      </c>
      <c r="G1081" t="str">
        <f t="shared" si="16"/>
        <v>new HoloCard("Croagunk", Pokedex.Croagunk, HoloRarity.BWXY_REVERSE_ENERGY_HOLO, Types.Psychic, Sets.Legendary_Treasures, 62),</v>
      </c>
    </row>
    <row r="1082" spans="1:7" x14ac:dyDescent="0.3">
      <c r="A1082">
        <v>63</v>
      </c>
      <c r="B1082" t="s">
        <v>969</v>
      </c>
      <c r="C1082" t="s">
        <v>969</v>
      </c>
      <c r="D1082" t="s">
        <v>1</v>
      </c>
      <c r="E1082" t="s">
        <v>1504</v>
      </c>
      <c r="F1082" t="s">
        <v>1510</v>
      </c>
      <c r="G1082" t="str">
        <f t="shared" si="16"/>
        <v>new HoloCard("Toxicroak", Pokedex.Toxicroak, HoloRarity.BWXY_REVERSE_ENERGY_HOLO, Types.Psychic, Sets.Legendary_Treasures, 63),</v>
      </c>
    </row>
    <row r="1083" spans="1:7" x14ac:dyDescent="0.3">
      <c r="A1083">
        <v>64</v>
      </c>
      <c r="B1083" t="s">
        <v>1303</v>
      </c>
      <c r="C1083" t="s">
        <v>1303</v>
      </c>
      <c r="D1083" t="s">
        <v>1</v>
      </c>
      <c r="E1083" t="s">
        <v>1504</v>
      </c>
      <c r="F1083" t="s">
        <v>1510</v>
      </c>
      <c r="G1083" t="str">
        <f t="shared" si="16"/>
        <v>new HoloCard("Woobat", Pokedex.Woobat, HoloRarity.BWXY_REVERSE_ENERGY_HOLO, Types.Psychic, Sets.Legendary_Treasures, 64),</v>
      </c>
    </row>
    <row r="1084" spans="1:7" x14ac:dyDescent="0.3">
      <c r="A1084">
        <v>65</v>
      </c>
      <c r="B1084" t="s">
        <v>1304</v>
      </c>
      <c r="C1084" t="s">
        <v>1304</v>
      </c>
      <c r="D1084" t="s">
        <v>1</v>
      </c>
      <c r="E1084" t="s">
        <v>1504</v>
      </c>
      <c r="F1084" t="s">
        <v>1510</v>
      </c>
      <c r="G1084" t="str">
        <f t="shared" si="16"/>
        <v>new HoloCard("Swoobat", Pokedex.Swoobat, HoloRarity.BWXY_REVERSE_ENERGY_HOLO, Types.Psychic, Sets.Legendary_Treasures, 65),</v>
      </c>
    </row>
    <row r="1085" spans="1:7" x14ac:dyDescent="0.3">
      <c r="A1085">
        <v>66</v>
      </c>
      <c r="B1085" t="s">
        <v>1355</v>
      </c>
      <c r="C1085" t="s">
        <v>1355</v>
      </c>
      <c r="D1085" t="s">
        <v>1</v>
      </c>
      <c r="E1085" t="s">
        <v>1504</v>
      </c>
      <c r="F1085" t="s">
        <v>1510</v>
      </c>
      <c r="G1085" t="str">
        <f t="shared" si="16"/>
        <v>new HoloCard("Sigilyph", Pokedex.Sigilyph, HoloRarity.BWXY_REVERSE_ENERGY_HOLO, Types.Psychic, Sets.Legendary_Treasures, 66),</v>
      </c>
    </row>
    <row r="1086" spans="1:7" x14ac:dyDescent="0.3">
      <c r="A1086">
        <v>67</v>
      </c>
      <c r="B1086" t="s">
        <v>1406</v>
      </c>
      <c r="C1086" t="s">
        <v>1406</v>
      </c>
      <c r="D1086" t="s">
        <v>1</v>
      </c>
      <c r="E1086" t="s">
        <v>1504</v>
      </c>
      <c r="F1086" t="s">
        <v>1510</v>
      </c>
      <c r="G1086" t="str">
        <f t="shared" si="16"/>
        <v>new HoloCard("Trubbish", Pokedex.Trubbish, HoloRarity.BWXY_REVERSE_ENERGY_HOLO, Types.Psychic, Sets.Legendary_Treasures, 67),</v>
      </c>
    </row>
    <row r="1087" spans="1:7" x14ac:dyDescent="0.3">
      <c r="A1087">
        <v>68</v>
      </c>
      <c r="B1087" t="s">
        <v>1407</v>
      </c>
      <c r="C1087" t="s">
        <v>1407</v>
      </c>
      <c r="D1087" t="s">
        <v>1</v>
      </c>
      <c r="E1087" t="s">
        <v>1504</v>
      </c>
      <c r="F1087" t="s">
        <v>1510</v>
      </c>
      <c r="G1087" t="str">
        <f t="shared" si="16"/>
        <v>new HoloCard("Garbodor", Pokedex.Garbodor, HoloRarity.BWXY_REVERSE_ENERGY_HOLO, Types.Psychic, Sets.Legendary_Treasures, 68),</v>
      </c>
    </row>
    <row r="1088" spans="1:7" x14ac:dyDescent="0.3">
      <c r="A1088">
        <v>69</v>
      </c>
      <c r="B1088" t="s">
        <v>1356</v>
      </c>
      <c r="C1088" t="s">
        <v>1356</v>
      </c>
      <c r="D1088" t="s">
        <v>1</v>
      </c>
      <c r="E1088" t="s">
        <v>1504</v>
      </c>
      <c r="F1088" t="s">
        <v>1510</v>
      </c>
      <c r="G1088" t="str">
        <f t="shared" si="16"/>
        <v>new HoloCard("Gothita", Pokedex.Gothita, HoloRarity.BWXY_REVERSE_ENERGY_HOLO, Types.Psychic, Sets.Legendary_Treasures, 69),</v>
      </c>
    </row>
    <row r="1089" spans="1:7" x14ac:dyDescent="0.3">
      <c r="A1089">
        <v>70</v>
      </c>
      <c r="B1089" t="s">
        <v>1356</v>
      </c>
      <c r="C1089" t="s">
        <v>1356</v>
      </c>
      <c r="D1089" t="s">
        <v>1</v>
      </c>
      <c r="E1089" t="s">
        <v>1504</v>
      </c>
      <c r="F1089" t="s">
        <v>1510</v>
      </c>
      <c r="G1089" t="str">
        <f t="shared" ref="G1089:G1126" si="17">"new HoloCard(""" &amp; B1089 &amp; """, Pokedex." &amp; C1089 &amp; ", HoloRarity." &amp; F1089 &amp; ", Types." &amp; D1089 &amp; ", Sets." &amp; E1089 &amp; ", " &amp; A1089 &amp; "),"</f>
        <v>new HoloCard("Gothita", Pokedex.Gothita, HoloRarity.BWXY_REVERSE_ENERGY_HOLO, Types.Psychic, Sets.Legendary_Treasures, 70),</v>
      </c>
    </row>
    <row r="1090" spans="1:7" x14ac:dyDescent="0.3">
      <c r="A1090">
        <v>71</v>
      </c>
      <c r="B1090" t="s">
        <v>1357</v>
      </c>
      <c r="C1090" t="s">
        <v>1357</v>
      </c>
      <c r="D1090" t="s">
        <v>1</v>
      </c>
      <c r="E1090" t="s">
        <v>1504</v>
      </c>
      <c r="F1090" t="s">
        <v>1510</v>
      </c>
      <c r="G1090" t="str">
        <f t="shared" si="17"/>
        <v>new HoloCard("Gothorita", Pokedex.Gothorita, HoloRarity.BWXY_REVERSE_ENERGY_HOLO, Types.Psychic, Sets.Legendary_Treasures, 71),</v>
      </c>
    </row>
    <row r="1091" spans="1:7" x14ac:dyDescent="0.3">
      <c r="A1091">
        <v>72</v>
      </c>
      <c r="B1091" t="s">
        <v>1358</v>
      </c>
      <c r="C1091" t="s">
        <v>1358</v>
      </c>
      <c r="D1091" t="s">
        <v>1</v>
      </c>
      <c r="E1091" t="s">
        <v>1504</v>
      </c>
      <c r="F1091" t="s">
        <v>1510</v>
      </c>
      <c r="G1091" t="str">
        <f t="shared" si="17"/>
        <v>new HoloCard("Gothitelle", Pokedex.Gothitelle, HoloRarity.BWXY_REVERSE_ENERGY_HOLO, Types.Psychic, Sets.Legendary_Treasures, 72),</v>
      </c>
    </row>
    <row r="1092" spans="1:7" x14ac:dyDescent="0.3">
      <c r="A1092">
        <v>73</v>
      </c>
      <c r="B1092" t="s">
        <v>1308</v>
      </c>
      <c r="C1092" t="s">
        <v>1308</v>
      </c>
      <c r="D1092" t="s">
        <v>1</v>
      </c>
      <c r="E1092" t="s">
        <v>1504</v>
      </c>
      <c r="F1092" t="s">
        <v>1510</v>
      </c>
      <c r="G1092" t="str">
        <f t="shared" si="17"/>
        <v>new HoloCard("Solosis", Pokedex.Solosis, HoloRarity.BWXY_REVERSE_ENERGY_HOLO, Types.Psychic, Sets.Legendary_Treasures, 73),</v>
      </c>
    </row>
    <row r="1093" spans="1:7" x14ac:dyDescent="0.3">
      <c r="A1093">
        <v>74</v>
      </c>
      <c r="B1093" t="s">
        <v>1308</v>
      </c>
      <c r="C1093" t="s">
        <v>1308</v>
      </c>
      <c r="D1093" t="s">
        <v>1</v>
      </c>
      <c r="E1093" t="s">
        <v>1504</v>
      </c>
      <c r="F1093" t="s">
        <v>1510</v>
      </c>
      <c r="G1093" t="str">
        <f t="shared" si="17"/>
        <v>new HoloCard("Solosis", Pokedex.Solosis, HoloRarity.BWXY_REVERSE_ENERGY_HOLO, Types.Psychic, Sets.Legendary_Treasures, 74),</v>
      </c>
    </row>
    <row r="1094" spans="1:7" x14ac:dyDescent="0.3">
      <c r="A1094">
        <v>75</v>
      </c>
      <c r="B1094" t="s">
        <v>1309</v>
      </c>
      <c r="C1094" t="s">
        <v>1309</v>
      </c>
      <c r="D1094" t="s">
        <v>1</v>
      </c>
      <c r="E1094" t="s">
        <v>1504</v>
      </c>
      <c r="F1094" t="s">
        <v>1510</v>
      </c>
      <c r="G1094" t="str">
        <f t="shared" si="17"/>
        <v>new HoloCard("Duosion", Pokedex.Duosion, HoloRarity.BWXY_REVERSE_ENERGY_HOLO, Types.Psychic, Sets.Legendary_Treasures, 75),</v>
      </c>
    </row>
    <row r="1095" spans="1:7" x14ac:dyDescent="0.3">
      <c r="A1095">
        <v>76</v>
      </c>
      <c r="B1095" t="s">
        <v>1310</v>
      </c>
      <c r="C1095" t="s">
        <v>1310</v>
      </c>
      <c r="D1095" t="s">
        <v>1</v>
      </c>
      <c r="E1095" t="s">
        <v>1504</v>
      </c>
      <c r="F1095" t="s">
        <v>1510</v>
      </c>
      <c r="G1095" t="str">
        <f t="shared" si="17"/>
        <v>new HoloCard("Reuniclus", Pokedex.Reuniclus, HoloRarity.BWXY_REVERSE_ENERGY_HOLO, Types.Psychic, Sets.Legendary_Treasures, 76),</v>
      </c>
    </row>
    <row r="1096" spans="1:7" x14ac:dyDescent="0.3">
      <c r="A1096">
        <v>78</v>
      </c>
      <c r="B1096" t="s">
        <v>1461</v>
      </c>
      <c r="C1096" t="s">
        <v>1461</v>
      </c>
      <c r="D1096" t="s">
        <v>1</v>
      </c>
      <c r="E1096" t="s">
        <v>1504</v>
      </c>
      <c r="F1096" t="s">
        <v>1510</v>
      </c>
      <c r="G1096" t="str">
        <f t="shared" si="17"/>
        <v>new HoloCard("Meloetta", Pokedex.Meloetta, HoloRarity.BWXY_REVERSE_ENERGY_HOLO, Types.Psychic, Sets.Legendary_Treasures, 78),</v>
      </c>
    </row>
    <row r="1097" spans="1:7" x14ac:dyDescent="0.3">
      <c r="A1097">
        <v>79</v>
      </c>
      <c r="B1097" t="s">
        <v>976</v>
      </c>
      <c r="C1097" t="s">
        <v>976</v>
      </c>
      <c r="D1097" t="s">
        <v>18</v>
      </c>
      <c r="E1097" t="s">
        <v>1504</v>
      </c>
      <c r="F1097" t="s">
        <v>1510</v>
      </c>
      <c r="G1097" t="str">
        <f t="shared" si="17"/>
        <v>new HoloCard("Riolu", Pokedex.Riolu, HoloRarity.BWXY_REVERSE_ENERGY_HOLO, Types.Fighting, Sets.Legendary_Treasures, 79),</v>
      </c>
    </row>
    <row r="1098" spans="1:7" x14ac:dyDescent="0.3">
      <c r="A1098">
        <v>80</v>
      </c>
      <c r="B1098" t="s">
        <v>886</v>
      </c>
      <c r="C1098" t="s">
        <v>886</v>
      </c>
      <c r="D1098" t="s">
        <v>18</v>
      </c>
      <c r="E1098" t="s">
        <v>1504</v>
      </c>
      <c r="F1098" t="s">
        <v>1510</v>
      </c>
      <c r="G1098" t="str">
        <f t="shared" si="17"/>
        <v>new HoloCard("Lucario", Pokedex.Lucario, HoloRarity.BWXY_REVERSE_ENERGY_HOLO, Types.Fighting, Sets.Legendary_Treasures, 80),</v>
      </c>
    </row>
    <row r="1099" spans="1:7" x14ac:dyDescent="0.3">
      <c r="A1099">
        <v>81</v>
      </c>
      <c r="B1099" t="s">
        <v>909</v>
      </c>
      <c r="C1099" t="s">
        <v>909</v>
      </c>
      <c r="D1099" t="s">
        <v>18</v>
      </c>
      <c r="E1099" t="s">
        <v>1504</v>
      </c>
      <c r="F1099" t="s">
        <v>1510</v>
      </c>
      <c r="G1099" t="str">
        <f t="shared" si="17"/>
        <v>new HoloCard("Gallade", Pokedex.Gallade, HoloRarity.BWXY_REVERSE_ENERGY_HOLO, Types.Fighting, Sets.Legendary_Treasures, 81),</v>
      </c>
    </row>
    <row r="1100" spans="1:7" x14ac:dyDescent="0.3">
      <c r="A1100">
        <v>83</v>
      </c>
      <c r="B1100" t="s">
        <v>1403</v>
      </c>
      <c r="C1100" t="s">
        <v>1403</v>
      </c>
      <c r="D1100" t="s">
        <v>18</v>
      </c>
      <c r="E1100" t="s">
        <v>1504</v>
      </c>
      <c r="F1100" t="s">
        <v>1510</v>
      </c>
      <c r="G1100" t="str">
        <f t="shared" si="17"/>
        <v>new HoloCard("Stunfisk", Pokedex.Stunfisk, HoloRarity.BWXY_REVERSE_ENERGY_HOLO, Types.Fighting, Sets.Legendary_Treasures, 83),</v>
      </c>
    </row>
    <row r="1101" spans="1:7" x14ac:dyDescent="0.3">
      <c r="A1101">
        <v>84</v>
      </c>
      <c r="B1101" t="s">
        <v>1364</v>
      </c>
      <c r="C1101" t="s">
        <v>1364</v>
      </c>
      <c r="D1101" t="s">
        <v>18</v>
      </c>
      <c r="E1101" t="s">
        <v>1504</v>
      </c>
      <c r="F1101" t="s">
        <v>1510</v>
      </c>
      <c r="G1101" t="str">
        <f t="shared" si="17"/>
        <v>new HoloCard("Terrakion", Pokedex.Terrakion, HoloRarity.BWXY_REVERSE_ENERGY_HOLO, Types.Fighting, Sets.Legendary_Treasures, 84),</v>
      </c>
    </row>
    <row r="1102" spans="1:7" x14ac:dyDescent="0.3">
      <c r="A1102">
        <v>85</v>
      </c>
      <c r="B1102" t="s">
        <v>1420</v>
      </c>
      <c r="C1102" t="s">
        <v>1420</v>
      </c>
      <c r="D1102" t="s">
        <v>18</v>
      </c>
      <c r="E1102" t="s">
        <v>1504</v>
      </c>
      <c r="F1102" t="s">
        <v>1510</v>
      </c>
      <c r="G1102" t="str">
        <f t="shared" si="17"/>
        <v>new HoloCard("Landorus", Pokedex.Landorus, HoloRarity.BWXY_REVERSE_ENERGY_HOLO, Types.Fighting, Sets.Legendary_Treasures, 85),</v>
      </c>
    </row>
    <row r="1103" spans="1:7" x14ac:dyDescent="0.3">
      <c r="A1103">
        <v>86</v>
      </c>
      <c r="B1103" t="s">
        <v>1461</v>
      </c>
      <c r="C1103" t="s">
        <v>1461</v>
      </c>
      <c r="D1103" t="s">
        <v>18</v>
      </c>
      <c r="E1103" t="s">
        <v>1504</v>
      </c>
      <c r="F1103" t="s">
        <v>1510</v>
      </c>
      <c r="G1103" t="str">
        <f t="shared" si="17"/>
        <v>new HoloCard("Meloetta", Pokedex.Meloetta, HoloRarity.BWXY_REVERSE_ENERGY_HOLO, Types.Fighting, Sets.Legendary_Treasures, 86),</v>
      </c>
    </row>
    <row r="1104" spans="1:7" x14ac:dyDescent="0.3">
      <c r="A1104">
        <v>87</v>
      </c>
      <c r="B1104" t="s">
        <v>936</v>
      </c>
      <c r="C1104" t="s">
        <v>936</v>
      </c>
      <c r="D1104" t="s">
        <v>146</v>
      </c>
      <c r="E1104" t="s">
        <v>1504</v>
      </c>
      <c r="F1104" t="s">
        <v>1510</v>
      </c>
      <c r="G1104" t="str">
        <f t="shared" si="17"/>
        <v>new HoloCard("Spiritomb", Pokedex.Spiritomb, HoloRarity.BWXY_REVERSE_ENERGY_HOLO, Types.Darkness, Sets.Legendary_Treasures, 87),</v>
      </c>
    </row>
    <row r="1105" spans="1:7" x14ac:dyDescent="0.3">
      <c r="A1105">
        <v>89</v>
      </c>
      <c r="B1105" t="s">
        <v>1322</v>
      </c>
      <c r="C1105" t="s">
        <v>1322</v>
      </c>
      <c r="D1105" t="s">
        <v>146</v>
      </c>
      <c r="E1105" t="s">
        <v>1504</v>
      </c>
      <c r="F1105" t="s">
        <v>1510</v>
      </c>
      <c r="G1105" t="str">
        <f t="shared" si="17"/>
        <v>new HoloCard("Zorua", Pokedex.Zorua, HoloRarity.BWXY_REVERSE_ENERGY_HOLO, Types.Darkness, Sets.Legendary_Treasures, 89),</v>
      </c>
    </row>
    <row r="1106" spans="1:7" x14ac:dyDescent="0.3">
      <c r="A1106">
        <v>90</v>
      </c>
      <c r="B1106" t="s">
        <v>1323</v>
      </c>
      <c r="C1106" t="s">
        <v>1323</v>
      </c>
      <c r="D1106" t="s">
        <v>146</v>
      </c>
      <c r="E1106" t="s">
        <v>1504</v>
      </c>
      <c r="F1106" t="s">
        <v>1510</v>
      </c>
      <c r="G1106" t="str">
        <f t="shared" si="17"/>
        <v>new HoloCard("Zoroark", Pokedex.Zoroark, HoloRarity.BWXY_REVERSE_ENERGY_HOLO, Types.Darkness, Sets.Legendary_Treasures, 90),</v>
      </c>
    </row>
    <row r="1107" spans="1:7" x14ac:dyDescent="0.3">
      <c r="A1107">
        <v>91</v>
      </c>
      <c r="B1107" t="s">
        <v>1367</v>
      </c>
      <c r="C1107" t="s">
        <v>1367</v>
      </c>
      <c r="D1107" t="s">
        <v>143</v>
      </c>
      <c r="E1107" t="s">
        <v>1504</v>
      </c>
      <c r="F1107" t="s">
        <v>1510</v>
      </c>
      <c r="G1107" t="str">
        <f t="shared" si="17"/>
        <v>new HoloCard("Cobalion", Pokedex.Cobalion, HoloRarity.BWXY_REVERSE_ENERGY_HOLO, Types.Metal, Sets.Legendary_Treasures, 91),</v>
      </c>
    </row>
    <row r="1108" spans="1:7" x14ac:dyDescent="0.3">
      <c r="A1108">
        <v>92</v>
      </c>
      <c r="B1108" t="s">
        <v>403</v>
      </c>
      <c r="C1108" t="s">
        <v>403</v>
      </c>
      <c r="D1108" t="s">
        <v>1454</v>
      </c>
      <c r="E1108" t="s">
        <v>1504</v>
      </c>
      <c r="F1108" t="s">
        <v>1510</v>
      </c>
      <c r="G1108" t="str">
        <f t="shared" si="17"/>
        <v>new HoloCard("Altaria", Pokedex.Altaria, HoloRarity.BWXY_REVERSE_ENERGY_HOLO, Types.Dragon, Sets.Legendary_Treasures, 92),</v>
      </c>
    </row>
    <row r="1109" spans="1:7" x14ac:dyDescent="0.3">
      <c r="A1109">
        <v>93</v>
      </c>
      <c r="B1109" t="s">
        <v>457</v>
      </c>
      <c r="C1109" t="s">
        <v>457</v>
      </c>
      <c r="D1109" t="s">
        <v>1454</v>
      </c>
      <c r="E1109" t="s">
        <v>1504</v>
      </c>
      <c r="F1109" t="s">
        <v>1510</v>
      </c>
      <c r="G1109" t="str">
        <f t="shared" si="17"/>
        <v>new HoloCard("Rayquaza", Pokedex.Rayquaza, HoloRarity.BWXY_REVERSE_ENERGY_HOLO, Types.Dragon, Sets.Legendary_Treasures, 93),</v>
      </c>
    </row>
    <row r="1110" spans="1:7" x14ac:dyDescent="0.3">
      <c r="A1110">
        <v>94</v>
      </c>
      <c r="B1110" t="s">
        <v>1031</v>
      </c>
      <c r="C1110" t="s">
        <v>1031</v>
      </c>
      <c r="D1110" t="s">
        <v>1454</v>
      </c>
      <c r="E1110" t="s">
        <v>1504</v>
      </c>
      <c r="F1110" t="s">
        <v>1510</v>
      </c>
      <c r="G1110" t="str">
        <f t="shared" si="17"/>
        <v>new HoloCard("Gible", Pokedex.Gible, HoloRarity.BWXY_REVERSE_ENERGY_HOLO, Types.Dragon, Sets.Legendary_Treasures, 94),</v>
      </c>
    </row>
    <row r="1111" spans="1:7" x14ac:dyDescent="0.3">
      <c r="A1111">
        <v>95</v>
      </c>
      <c r="B1111" t="s">
        <v>989</v>
      </c>
      <c r="C1111" t="s">
        <v>989</v>
      </c>
      <c r="D1111" t="s">
        <v>1454</v>
      </c>
      <c r="E1111" t="s">
        <v>1504</v>
      </c>
      <c r="F1111" t="s">
        <v>1510</v>
      </c>
      <c r="G1111" t="str">
        <f t="shared" si="17"/>
        <v>new HoloCard("Gabite", Pokedex.Gabite, HoloRarity.BWXY_REVERSE_ENERGY_HOLO, Types.Dragon, Sets.Legendary_Treasures, 95),</v>
      </c>
    </row>
    <row r="1112" spans="1:7" x14ac:dyDescent="0.3">
      <c r="A1112">
        <v>96</v>
      </c>
      <c r="B1112" t="s">
        <v>902</v>
      </c>
      <c r="C1112" t="s">
        <v>902</v>
      </c>
      <c r="D1112" t="s">
        <v>1454</v>
      </c>
      <c r="E1112" t="s">
        <v>1504</v>
      </c>
      <c r="F1112" t="s">
        <v>1510</v>
      </c>
      <c r="G1112" t="str">
        <f t="shared" si="17"/>
        <v>new HoloCard("Garchomp", Pokedex.Garchomp, HoloRarity.BWXY_REVERSE_ENERGY_HOLO, Types.Dragon, Sets.Legendary_Treasures, 96),</v>
      </c>
    </row>
    <row r="1113" spans="1:7" x14ac:dyDescent="0.3">
      <c r="A1113">
        <v>97</v>
      </c>
      <c r="B1113" t="s">
        <v>1423</v>
      </c>
      <c r="C1113" t="s">
        <v>1423</v>
      </c>
      <c r="D1113" t="s">
        <v>1454</v>
      </c>
      <c r="E1113" t="s">
        <v>1504</v>
      </c>
      <c r="F1113" t="s">
        <v>1510</v>
      </c>
      <c r="G1113" t="str">
        <f t="shared" si="17"/>
        <v>new HoloCard("Deino", Pokedex.Deino, HoloRarity.BWXY_REVERSE_ENERGY_HOLO, Types.Dragon, Sets.Legendary_Treasures, 97),</v>
      </c>
    </row>
    <row r="1114" spans="1:7" x14ac:dyDescent="0.3">
      <c r="A1114">
        <v>98</v>
      </c>
      <c r="B1114" t="s">
        <v>1424</v>
      </c>
      <c r="C1114" t="s">
        <v>1424</v>
      </c>
      <c r="D1114" t="s">
        <v>1454</v>
      </c>
      <c r="E1114" t="s">
        <v>1504</v>
      </c>
      <c r="F1114" t="s">
        <v>1510</v>
      </c>
      <c r="G1114" t="str">
        <f t="shared" si="17"/>
        <v>new HoloCard("Zweilous", Pokedex.Zweilous, HoloRarity.BWXY_REVERSE_ENERGY_HOLO, Types.Dragon, Sets.Legendary_Treasures, 98),</v>
      </c>
    </row>
    <row r="1115" spans="1:7" x14ac:dyDescent="0.3">
      <c r="A1115">
        <v>99</v>
      </c>
      <c r="B1115" t="s">
        <v>1425</v>
      </c>
      <c r="C1115" t="s">
        <v>1425</v>
      </c>
      <c r="D1115" t="s">
        <v>1454</v>
      </c>
      <c r="E1115" t="s">
        <v>1504</v>
      </c>
      <c r="F1115" t="s">
        <v>1510</v>
      </c>
      <c r="G1115" t="str">
        <f t="shared" si="17"/>
        <v>new HoloCard("Hydreigon", Pokedex.Hydreigon, HoloRarity.BWXY_REVERSE_ENERGY_HOLO, Types.Dragon, Sets.Legendary_Treasures, 99),</v>
      </c>
    </row>
    <row r="1116" spans="1:7" x14ac:dyDescent="0.3">
      <c r="A1116">
        <v>103</v>
      </c>
      <c r="B1116" t="s">
        <v>608</v>
      </c>
      <c r="C1116" t="s">
        <v>608</v>
      </c>
      <c r="D1116" t="s">
        <v>8</v>
      </c>
      <c r="E1116" t="s">
        <v>1504</v>
      </c>
      <c r="F1116" t="s">
        <v>1510</v>
      </c>
      <c r="G1116" t="str">
        <f t="shared" si="17"/>
        <v>new HoloCard("Swablu", Pokedex.Swablu, HoloRarity.BWXY_REVERSE_ENERGY_HOLO, Types.Colorless, Sets.Legendary_Treasures, 103),</v>
      </c>
    </row>
    <row r="1117" spans="1:7" x14ac:dyDescent="0.3">
      <c r="A1117">
        <v>104</v>
      </c>
      <c r="B1117" t="s">
        <v>1338</v>
      </c>
      <c r="C1117" t="s">
        <v>1338</v>
      </c>
      <c r="D1117" t="s">
        <v>8</v>
      </c>
      <c r="E1117" t="s">
        <v>1504</v>
      </c>
      <c r="F1117" t="s">
        <v>1510</v>
      </c>
      <c r="G1117" t="str">
        <f t="shared" si="17"/>
        <v>new HoloCard("Minccino", Pokedex.Minccino, HoloRarity.BWXY_REVERSE_ENERGY_HOLO, Types.Colorless, Sets.Legendary_Treasures, 104),</v>
      </c>
    </row>
    <row r="1118" spans="1:7" x14ac:dyDescent="0.3">
      <c r="A1118">
        <v>105</v>
      </c>
      <c r="B1118" t="s">
        <v>1339</v>
      </c>
      <c r="C1118" t="s">
        <v>1339</v>
      </c>
      <c r="D1118" t="s">
        <v>8</v>
      </c>
      <c r="E1118" t="s">
        <v>1504</v>
      </c>
      <c r="F1118" t="s">
        <v>1510</v>
      </c>
      <c r="G1118" t="str">
        <f t="shared" si="17"/>
        <v>new HoloCard("Cinccino", Pokedex.Cinccino, HoloRarity.BWXY_REVERSE_ENERGY_HOLO, Types.Colorless, Sets.Legendary_Treasures, 105),</v>
      </c>
    </row>
    <row r="1119" spans="1:7" x14ac:dyDescent="0.3">
      <c r="A1119">
        <v>106</v>
      </c>
      <c r="B1119" t="s">
        <v>1431</v>
      </c>
      <c r="C1119" t="s">
        <v>1431</v>
      </c>
      <c r="D1119" t="s">
        <v>8</v>
      </c>
      <c r="E1119" t="s">
        <v>1504</v>
      </c>
      <c r="F1119" t="s">
        <v>1510</v>
      </c>
      <c r="G1119" t="str">
        <f t="shared" si="17"/>
        <v>new HoloCard("Druddigon", Pokedex.Druddigon, HoloRarity.BWXY_REVERSE_ENERGY_HOLO, Types.Colorless, Sets.Legendary_Treasures, 106),</v>
      </c>
    </row>
    <row r="1120" spans="1:7" x14ac:dyDescent="0.3">
      <c r="A1120">
        <v>107</v>
      </c>
      <c r="B1120" t="s">
        <v>1340</v>
      </c>
      <c r="C1120" t="s">
        <v>1340</v>
      </c>
      <c r="D1120" t="s">
        <v>8</v>
      </c>
      <c r="E1120" t="s">
        <v>1504</v>
      </c>
      <c r="F1120" t="s">
        <v>1510</v>
      </c>
      <c r="G1120" t="str">
        <f t="shared" si="17"/>
        <v>new HoloCard("Bouffalant", Pokedex.Bouffalant, HoloRarity.BWXY_REVERSE_ENERGY_HOLO, Types.Colorless, Sets.Legendary_Treasures, 107),</v>
      </c>
    </row>
    <row r="1121" spans="1:7" x14ac:dyDescent="0.3">
      <c r="A1121">
        <v>108</v>
      </c>
      <c r="B1121" t="s">
        <v>1370</v>
      </c>
      <c r="C1121" t="s">
        <v>1370</v>
      </c>
      <c r="D1121" t="s">
        <v>8</v>
      </c>
      <c r="E1121" t="s">
        <v>1504</v>
      </c>
      <c r="F1121" t="s">
        <v>1510</v>
      </c>
      <c r="G1121" t="str">
        <f t="shared" si="17"/>
        <v>new HoloCard("Tornadus", Pokedex.Tornadus, HoloRarity.BWXY_REVERSE_ENERGY_HOLO, Types.Colorless, Sets.Legendary_Treasures, 108),</v>
      </c>
    </row>
    <row r="1122" spans="1:7" x14ac:dyDescent="0.3">
      <c r="A1122">
        <v>109</v>
      </c>
      <c r="B1122" t="s">
        <v>1371</v>
      </c>
      <c r="C1122" t="s">
        <v>127</v>
      </c>
      <c r="D1122" t="s">
        <v>232</v>
      </c>
      <c r="E1122" t="s">
        <v>1504</v>
      </c>
      <c r="F1122" t="s">
        <v>1510</v>
      </c>
      <c r="G1122" t="str">
        <f t="shared" si="17"/>
        <v>new HoloCard("Bianca", Pokedex.NVT, HoloRarity.BWXY_REVERSE_ENERGY_HOLO, Types.Supporter, Sets.Legendary_Treasures, 109),</v>
      </c>
    </row>
    <row r="1123" spans="1:7" x14ac:dyDescent="0.3">
      <c r="A1123">
        <v>110</v>
      </c>
      <c r="B1123" t="s">
        <v>1492</v>
      </c>
      <c r="C1123" t="s">
        <v>127</v>
      </c>
      <c r="D1123" t="s">
        <v>232</v>
      </c>
      <c r="E1123" t="s">
        <v>1504</v>
      </c>
      <c r="F1123" t="s">
        <v>1510</v>
      </c>
      <c r="G1123" t="str">
        <f t="shared" si="17"/>
        <v>new HoloCard("Cedric Juniper", Pokedex.NVT, HoloRarity.BWXY_REVERSE_ENERGY_HOLO, Types.Supporter, Sets.Legendary_Treasures, 110),</v>
      </c>
    </row>
    <row r="1124" spans="1:7" x14ac:dyDescent="0.3">
      <c r="A1124">
        <v>111</v>
      </c>
      <c r="B1124" t="s">
        <v>1373</v>
      </c>
      <c r="C1124" t="s">
        <v>127</v>
      </c>
      <c r="D1124" t="s">
        <v>129</v>
      </c>
      <c r="E1124" t="s">
        <v>1504</v>
      </c>
      <c r="F1124" t="s">
        <v>1510</v>
      </c>
      <c r="G1124" t="str">
        <f t="shared" si="17"/>
        <v>new HoloCard("Crushing Hammer", Pokedex.NVT, HoloRarity.BWXY_REVERSE_ENERGY_HOLO, Types.Item, Sets.Legendary_Treasures, 111),</v>
      </c>
    </row>
    <row r="1125" spans="1:7" x14ac:dyDescent="0.3">
      <c r="A1125">
        <v>112</v>
      </c>
      <c r="B1125" t="s">
        <v>272</v>
      </c>
      <c r="C1125" t="s">
        <v>127</v>
      </c>
      <c r="D1125" t="s">
        <v>129</v>
      </c>
      <c r="E1125" t="s">
        <v>1504</v>
      </c>
      <c r="F1125" t="s">
        <v>1510</v>
      </c>
      <c r="G1125" t="str">
        <f t="shared" si="17"/>
        <v>new HoloCard("Energy Switch", Pokedex.NVT, HoloRarity.BWXY_REVERSE_ENERGY_HOLO, Types.Item, Sets.Legendary_Treasures, 112),</v>
      </c>
    </row>
    <row r="1126" spans="1:7" x14ac:dyDescent="0.3">
      <c r="A1126">
        <v>113</v>
      </c>
      <c r="B1126" t="s">
        <v>1233</v>
      </c>
      <c r="C1126" t="s">
        <v>127</v>
      </c>
      <c r="D1126" t="s">
        <v>128</v>
      </c>
      <c r="E1126" t="s">
        <v>1504</v>
      </c>
      <c r="F1126" t="s">
        <v>1510</v>
      </c>
      <c r="G1126" t="str">
        <f t="shared" si="17"/>
        <v>new HoloCard("Double Colorless Energy", Pokedex.NVT, HoloRarity.BWXY_REVERSE_ENERGY_HOLO, Types.Special_Energy, Sets.Legendary_Treasures, 113),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CA2F7-262A-4E23-8A48-F6A33184C603}">
  <dimension ref="A1:E110"/>
  <sheetViews>
    <sheetView workbookViewId="0">
      <selection activeCell="E1" sqref="E1"/>
    </sheetView>
  </sheetViews>
  <sheetFormatPr defaultRowHeight="14.4" x14ac:dyDescent="0.3"/>
  <sheetData>
    <row r="1" spans="1:5" x14ac:dyDescent="0.3">
      <c r="A1">
        <v>1</v>
      </c>
      <c r="B1" t="s">
        <v>0</v>
      </c>
      <c r="C1" t="s">
        <v>0</v>
      </c>
      <c r="D1" t="s">
        <v>1</v>
      </c>
      <c r="E1" t="str">
        <f>"new HoloCard(""" &amp; B1 &amp; """, Pokedex." &amp; C1 &amp; ", HoloRarity.LC_REVERSE_SILVER_FIREWORKS_HOLO, Types." &amp; D1 &amp; ", Sets.Legendary_Collection, " &amp; A1 &amp; "),"</f>
        <v>new HoloCard("Alakazam", Pokedex.Alakazam, HoloRarity.LC_REVERSE_SILVER_FIREWORKS_HOLO, Types.Psychic, Sets.Legendary_Collection, 1),</v>
      </c>
    </row>
    <row r="2" spans="1:5" x14ac:dyDescent="0.3">
      <c r="A2">
        <v>2</v>
      </c>
      <c r="B2" t="s">
        <v>2</v>
      </c>
      <c r="C2" t="s">
        <v>2</v>
      </c>
      <c r="D2" t="s">
        <v>3</v>
      </c>
      <c r="E2" t="str">
        <f t="shared" ref="E2:E65" si="0">"new HoloCard(""" &amp; B2 &amp; """, Pokedex." &amp; C2 &amp; ", HoloRarity.LC_REVERSE_SILVER_FIREWORKS_HOLO, Types." &amp; D2 &amp; ", Sets.Legendary_Collection, " &amp; A2 &amp; "),"</f>
        <v>new HoloCard("Articuno", Pokedex.Articuno, HoloRarity.LC_REVERSE_SILVER_FIREWORKS_HOLO, Types.Water, Sets.Legendary_Collection, 2),</v>
      </c>
    </row>
    <row r="3" spans="1:5" x14ac:dyDescent="0.3">
      <c r="A3">
        <v>3</v>
      </c>
      <c r="B3" t="s">
        <v>4</v>
      </c>
      <c r="C3" t="s">
        <v>4</v>
      </c>
      <c r="D3" t="s">
        <v>5</v>
      </c>
      <c r="E3" t="str">
        <f t="shared" si="0"/>
        <v>new HoloCard("Charizard", Pokedex.Charizard, HoloRarity.LC_REVERSE_SILVER_FIREWORKS_HOLO, Types.Fire, Sets.Legendary_Collection, 3),</v>
      </c>
    </row>
    <row r="4" spans="1:5" x14ac:dyDescent="0.3">
      <c r="A4">
        <v>4</v>
      </c>
      <c r="B4" t="s">
        <v>6</v>
      </c>
      <c r="C4" t="s">
        <v>117</v>
      </c>
      <c r="D4" t="s">
        <v>3</v>
      </c>
      <c r="E4" t="str">
        <f t="shared" si="0"/>
        <v>new HoloCard("Dark Blastoise", Pokedex.Blastoise, HoloRarity.LC_REVERSE_SILVER_FIREWORKS_HOLO, Types.Water, Sets.Legendary_Collection, 4),</v>
      </c>
    </row>
    <row r="5" spans="1:5" x14ac:dyDescent="0.3">
      <c r="A5">
        <v>5</v>
      </c>
      <c r="B5" t="s">
        <v>7</v>
      </c>
      <c r="C5" t="s">
        <v>118</v>
      </c>
      <c r="D5" t="s">
        <v>8</v>
      </c>
      <c r="E5" t="str">
        <f t="shared" si="0"/>
        <v>new HoloCard("Dark Dragonite", Pokedex.Dragonite, HoloRarity.LC_REVERSE_SILVER_FIREWORKS_HOLO, Types.Colorless, Sets.Legendary_Collection, 5),</v>
      </c>
    </row>
    <row r="6" spans="1:5" x14ac:dyDescent="0.3">
      <c r="A6">
        <v>6</v>
      </c>
      <c r="B6" t="s">
        <v>9</v>
      </c>
      <c r="C6" t="s">
        <v>119</v>
      </c>
      <c r="D6" t="s">
        <v>8</v>
      </c>
      <c r="E6" t="str">
        <f t="shared" si="0"/>
        <v>new HoloCard("Dark Persian", Pokedex.Persian, HoloRarity.LC_REVERSE_SILVER_FIREWORKS_HOLO, Types.Colorless, Sets.Legendary_Collection, 6),</v>
      </c>
    </row>
    <row r="7" spans="1:5" x14ac:dyDescent="0.3">
      <c r="A7">
        <v>7</v>
      </c>
      <c r="B7" t="s">
        <v>10</v>
      </c>
      <c r="C7" t="s">
        <v>120</v>
      </c>
      <c r="D7" t="s">
        <v>11</v>
      </c>
      <c r="E7" t="str">
        <f t="shared" si="0"/>
        <v>new HoloCard("Dark Raichu", Pokedex.Raichu, HoloRarity.LC_REVERSE_SILVER_FIREWORKS_HOLO, Types.Lightning, Sets.Legendary_Collection, 7),</v>
      </c>
    </row>
    <row r="8" spans="1:5" x14ac:dyDescent="0.3">
      <c r="A8">
        <v>8</v>
      </c>
      <c r="B8" t="s">
        <v>12</v>
      </c>
      <c r="C8" t="s">
        <v>121</v>
      </c>
      <c r="D8" t="s">
        <v>1</v>
      </c>
      <c r="E8" t="str">
        <f t="shared" si="0"/>
        <v>new HoloCard("Dark Slowbro", Pokedex.Slowbro, HoloRarity.LC_REVERSE_SILVER_FIREWORKS_HOLO, Types.Psychic, Sets.Legendary_Collection, 8),</v>
      </c>
    </row>
    <row r="9" spans="1:5" x14ac:dyDescent="0.3">
      <c r="A9">
        <v>9</v>
      </c>
      <c r="B9" t="s">
        <v>13</v>
      </c>
      <c r="C9" t="s">
        <v>122</v>
      </c>
      <c r="D9" t="s">
        <v>3</v>
      </c>
      <c r="E9" t="str">
        <f t="shared" si="0"/>
        <v>new HoloCard("Dark Vaporeon", Pokedex.Vaporeon, HoloRarity.LC_REVERSE_SILVER_FIREWORKS_HOLO, Types.Water, Sets.Legendary_Collection, 9),</v>
      </c>
    </row>
    <row r="10" spans="1:5" x14ac:dyDescent="0.3">
      <c r="A10">
        <v>10</v>
      </c>
      <c r="B10" t="s">
        <v>14</v>
      </c>
      <c r="C10" t="s">
        <v>14</v>
      </c>
      <c r="D10" t="s">
        <v>5</v>
      </c>
      <c r="E10" t="str">
        <f t="shared" si="0"/>
        <v>new HoloCard("Flareon", Pokedex.Flareon, HoloRarity.LC_REVERSE_SILVER_FIREWORKS_HOLO, Types.Fire, Sets.Legendary_Collection, 10),</v>
      </c>
    </row>
    <row r="11" spans="1:5" x14ac:dyDescent="0.3">
      <c r="A11">
        <v>11</v>
      </c>
      <c r="B11" t="s">
        <v>15</v>
      </c>
      <c r="C11" t="s">
        <v>15</v>
      </c>
      <c r="D11" t="s">
        <v>1</v>
      </c>
      <c r="E11" t="str">
        <f t="shared" si="0"/>
        <v>new HoloCard("Gengar", Pokedex.Gengar, HoloRarity.LC_REVERSE_SILVER_FIREWORKS_HOLO, Types.Psychic, Sets.Legendary_Collection, 11),</v>
      </c>
    </row>
    <row r="12" spans="1:5" x14ac:dyDescent="0.3">
      <c r="A12">
        <v>12</v>
      </c>
      <c r="B12" t="s">
        <v>16</v>
      </c>
      <c r="C12" t="s">
        <v>16</v>
      </c>
      <c r="D12" t="s">
        <v>3</v>
      </c>
      <c r="E12" t="str">
        <f t="shared" si="0"/>
        <v>new HoloCard("Gyarados", Pokedex.Gyarados, HoloRarity.LC_REVERSE_SILVER_FIREWORKS_HOLO, Types.Water, Sets.Legendary_Collection, 12),</v>
      </c>
    </row>
    <row r="13" spans="1:5" x14ac:dyDescent="0.3">
      <c r="A13">
        <v>13</v>
      </c>
      <c r="B13" t="s">
        <v>17</v>
      </c>
      <c r="C13" t="s">
        <v>17</v>
      </c>
      <c r="D13" t="s">
        <v>18</v>
      </c>
      <c r="E13" t="str">
        <f t="shared" si="0"/>
        <v>new HoloCard("Hitmonlee", Pokedex.Hitmonlee, HoloRarity.LC_REVERSE_SILVER_FIREWORKS_HOLO, Types.Fighting, Sets.Legendary_Collection, 13),</v>
      </c>
    </row>
    <row r="14" spans="1:5" x14ac:dyDescent="0.3">
      <c r="A14">
        <v>14</v>
      </c>
      <c r="B14" t="s">
        <v>19</v>
      </c>
      <c r="C14" t="s">
        <v>19</v>
      </c>
      <c r="D14" t="s">
        <v>11</v>
      </c>
      <c r="E14" t="str">
        <f t="shared" si="0"/>
        <v>new HoloCard("Jolteon", Pokedex.Jolteon, HoloRarity.LC_REVERSE_SILVER_FIREWORKS_HOLO, Types.Lightning, Sets.Legendary_Collection, 14),</v>
      </c>
    </row>
    <row r="15" spans="1:5" x14ac:dyDescent="0.3">
      <c r="A15">
        <v>15</v>
      </c>
      <c r="B15" t="s">
        <v>20</v>
      </c>
      <c r="C15" t="s">
        <v>20</v>
      </c>
      <c r="D15" t="s">
        <v>18</v>
      </c>
      <c r="E15" t="str">
        <f t="shared" si="0"/>
        <v>new HoloCard("Machamp", Pokedex.Machamp, HoloRarity.LC_REVERSE_SILVER_FIREWORKS_HOLO, Types.Fighting, Sets.Legendary_Collection, 15),</v>
      </c>
    </row>
    <row r="16" spans="1:5" x14ac:dyDescent="0.3">
      <c r="A16">
        <v>16</v>
      </c>
      <c r="B16" t="s">
        <v>21</v>
      </c>
      <c r="C16" t="s">
        <v>21</v>
      </c>
      <c r="D16" t="s">
        <v>22</v>
      </c>
      <c r="E16" t="str">
        <f t="shared" si="0"/>
        <v>new HoloCard("Muk", Pokedex.Muk, HoloRarity.LC_REVERSE_SILVER_FIREWORKS_HOLO, Types.Grass, Sets.Legendary_Collection, 16),</v>
      </c>
    </row>
    <row r="17" spans="1:5" x14ac:dyDescent="0.3">
      <c r="A17">
        <v>17</v>
      </c>
      <c r="B17" t="s">
        <v>23</v>
      </c>
      <c r="C17" t="s">
        <v>23</v>
      </c>
      <c r="D17" t="s">
        <v>5</v>
      </c>
      <c r="E17" t="str">
        <f t="shared" si="0"/>
        <v>new HoloCard("Ninetales", Pokedex.Ninetales, HoloRarity.LC_REVERSE_SILVER_FIREWORKS_HOLO, Types.Fire, Sets.Legendary_Collection, 17),</v>
      </c>
    </row>
    <row r="18" spans="1:5" x14ac:dyDescent="0.3">
      <c r="A18">
        <v>18</v>
      </c>
      <c r="B18" t="s">
        <v>24</v>
      </c>
      <c r="C18" t="s">
        <v>24</v>
      </c>
      <c r="D18" t="s">
        <v>22</v>
      </c>
      <c r="E18" t="str">
        <f t="shared" si="0"/>
        <v>new HoloCard("Venusaur", Pokedex.Venusaur, HoloRarity.LC_REVERSE_SILVER_FIREWORKS_HOLO, Types.Grass, Sets.Legendary_Collection, 18),</v>
      </c>
    </row>
    <row r="19" spans="1:5" x14ac:dyDescent="0.3">
      <c r="A19">
        <v>19</v>
      </c>
      <c r="B19" t="s">
        <v>25</v>
      </c>
      <c r="C19" t="s">
        <v>25</v>
      </c>
      <c r="D19" t="s">
        <v>11</v>
      </c>
      <c r="E19" t="str">
        <f t="shared" si="0"/>
        <v>new HoloCard("Zapdos", Pokedex.Zapdos, HoloRarity.LC_REVERSE_SILVER_FIREWORKS_HOLO, Types.Lightning, Sets.Legendary_Collection, 19),</v>
      </c>
    </row>
    <row r="20" spans="1:5" x14ac:dyDescent="0.3">
      <c r="A20">
        <v>20</v>
      </c>
      <c r="B20" t="s">
        <v>26</v>
      </c>
      <c r="C20" t="s">
        <v>26</v>
      </c>
      <c r="D20" t="s">
        <v>22</v>
      </c>
      <c r="E20" t="str">
        <f t="shared" si="0"/>
        <v>new HoloCard("Beedrill", Pokedex.Beedrill, HoloRarity.LC_REVERSE_SILVER_FIREWORKS_HOLO, Types.Grass, Sets.Legendary_Collection, 20),</v>
      </c>
    </row>
    <row r="21" spans="1:5" x14ac:dyDescent="0.3">
      <c r="A21">
        <v>21</v>
      </c>
      <c r="B21" t="s">
        <v>27</v>
      </c>
      <c r="C21" t="s">
        <v>27</v>
      </c>
      <c r="D21" t="s">
        <v>22</v>
      </c>
      <c r="E21" t="str">
        <f t="shared" si="0"/>
        <v>new HoloCard("Butterfree", Pokedex.Butterfree, HoloRarity.LC_REVERSE_SILVER_FIREWORKS_HOLO, Types.Grass, Sets.Legendary_Collection, 21),</v>
      </c>
    </row>
    <row r="22" spans="1:5" x14ac:dyDescent="0.3">
      <c r="A22">
        <v>22</v>
      </c>
      <c r="B22" t="s">
        <v>28</v>
      </c>
      <c r="C22" t="s">
        <v>28</v>
      </c>
      <c r="D22" t="s">
        <v>11</v>
      </c>
      <c r="E22" t="str">
        <f t="shared" si="0"/>
        <v>new HoloCard("Electrode", Pokedex.Electrode, HoloRarity.LC_REVERSE_SILVER_FIREWORKS_HOLO, Types.Lightning, Sets.Legendary_Collection, 22),</v>
      </c>
    </row>
    <row r="23" spans="1:5" x14ac:dyDescent="0.3">
      <c r="A23">
        <v>23</v>
      </c>
      <c r="B23" t="s">
        <v>29</v>
      </c>
      <c r="C23" t="s">
        <v>29</v>
      </c>
      <c r="D23" t="s">
        <v>22</v>
      </c>
      <c r="E23" t="str">
        <f t="shared" si="0"/>
        <v>new HoloCard("Exeggutor", Pokedex.Exeggutor, HoloRarity.LC_REVERSE_SILVER_FIREWORKS_HOLO, Types.Grass, Sets.Legendary_Collection, 23),</v>
      </c>
    </row>
    <row r="24" spans="1:5" x14ac:dyDescent="0.3">
      <c r="A24">
        <v>24</v>
      </c>
      <c r="B24" t="s">
        <v>30</v>
      </c>
      <c r="C24" t="s">
        <v>30</v>
      </c>
      <c r="D24" t="s">
        <v>18</v>
      </c>
      <c r="E24" t="str">
        <f t="shared" si="0"/>
        <v>new HoloCard("Golem", Pokedex.Golem, HoloRarity.LC_REVERSE_SILVER_FIREWORKS_HOLO, Types.Fighting, Sets.Legendary_Collection, 24),</v>
      </c>
    </row>
    <row r="25" spans="1:5" x14ac:dyDescent="0.3">
      <c r="A25">
        <v>25</v>
      </c>
      <c r="B25" t="s">
        <v>31</v>
      </c>
      <c r="C25" t="s">
        <v>31</v>
      </c>
      <c r="D25" t="s">
        <v>1</v>
      </c>
      <c r="E25" t="str">
        <f t="shared" si="0"/>
        <v>new HoloCard("Hypno", Pokedex.Hypno, HoloRarity.LC_REVERSE_SILVER_FIREWORKS_HOLO, Types.Psychic, Sets.Legendary_Collection, 25),</v>
      </c>
    </row>
    <row r="26" spans="1:5" x14ac:dyDescent="0.3">
      <c r="A26">
        <v>26</v>
      </c>
      <c r="B26" t="s">
        <v>32</v>
      </c>
      <c r="C26" t="s">
        <v>32</v>
      </c>
      <c r="D26" t="s">
        <v>1</v>
      </c>
      <c r="E26" t="str">
        <f t="shared" si="0"/>
        <v>new HoloCard("Jynx", Pokedex.Jynx, HoloRarity.LC_REVERSE_SILVER_FIREWORKS_HOLO, Types.Psychic, Sets.Legendary_Collection, 26),</v>
      </c>
    </row>
    <row r="27" spans="1:5" x14ac:dyDescent="0.3">
      <c r="A27">
        <v>27</v>
      </c>
      <c r="B27" t="s">
        <v>33</v>
      </c>
      <c r="C27" t="s">
        <v>33</v>
      </c>
      <c r="D27" t="s">
        <v>18</v>
      </c>
      <c r="E27" t="str">
        <f t="shared" si="0"/>
        <v>new HoloCard("Kabutops", Pokedex.Kabutops, HoloRarity.LC_REVERSE_SILVER_FIREWORKS_HOLO, Types.Fighting, Sets.Legendary_Collection, 27),</v>
      </c>
    </row>
    <row r="28" spans="1:5" x14ac:dyDescent="0.3">
      <c r="A28">
        <v>28</v>
      </c>
      <c r="B28" t="s">
        <v>34</v>
      </c>
      <c r="C28" t="s">
        <v>34</v>
      </c>
      <c r="D28" t="s">
        <v>11</v>
      </c>
      <c r="E28" t="str">
        <f t="shared" si="0"/>
        <v>new HoloCard("Magneton", Pokedex.Magneton, HoloRarity.LC_REVERSE_SILVER_FIREWORKS_HOLO, Types.Lightning, Sets.Legendary_Collection, 28),</v>
      </c>
    </row>
    <row r="29" spans="1:5" x14ac:dyDescent="0.3">
      <c r="A29">
        <v>29</v>
      </c>
      <c r="B29" t="s">
        <v>35</v>
      </c>
      <c r="C29" t="s">
        <v>35</v>
      </c>
      <c r="D29" t="s">
        <v>1</v>
      </c>
      <c r="E29" t="str">
        <f t="shared" si="0"/>
        <v>new HoloCard("Mewtwo", Pokedex.Mewtwo, HoloRarity.LC_REVERSE_SILVER_FIREWORKS_HOLO, Types.Psychic, Sets.Legendary_Collection, 29),</v>
      </c>
    </row>
    <row r="30" spans="1:5" x14ac:dyDescent="0.3">
      <c r="A30">
        <v>30</v>
      </c>
      <c r="B30" t="s">
        <v>36</v>
      </c>
      <c r="C30" t="s">
        <v>36</v>
      </c>
      <c r="D30" t="s">
        <v>5</v>
      </c>
      <c r="E30" t="str">
        <f t="shared" si="0"/>
        <v>new HoloCard("Moltres", Pokedex.Moltres, HoloRarity.LC_REVERSE_SILVER_FIREWORKS_HOLO, Types.Fire, Sets.Legendary_Collection, 30),</v>
      </c>
    </row>
    <row r="31" spans="1:5" x14ac:dyDescent="0.3">
      <c r="A31">
        <v>31</v>
      </c>
      <c r="B31" t="s">
        <v>37</v>
      </c>
      <c r="C31" t="s">
        <v>37</v>
      </c>
      <c r="D31" t="s">
        <v>22</v>
      </c>
      <c r="E31" t="str">
        <f t="shared" si="0"/>
        <v>new HoloCard("Nidoking", Pokedex.Nidoking, HoloRarity.LC_REVERSE_SILVER_FIREWORKS_HOLO, Types.Grass, Sets.Legendary_Collection, 31),</v>
      </c>
    </row>
    <row r="32" spans="1:5" x14ac:dyDescent="0.3">
      <c r="A32">
        <v>32</v>
      </c>
      <c r="B32" t="s">
        <v>38</v>
      </c>
      <c r="C32" t="s">
        <v>38</v>
      </c>
      <c r="D32" t="s">
        <v>22</v>
      </c>
      <c r="E32" t="str">
        <f t="shared" si="0"/>
        <v>new HoloCard("Nidoqueen", Pokedex.Nidoqueen, HoloRarity.LC_REVERSE_SILVER_FIREWORKS_HOLO, Types.Grass, Sets.Legendary_Collection, 32),</v>
      </c>
    </row>
    <row r="33" spans="1:5" x14ac:dyDescent="0.3">
      <c r="A33">
        <v>33</v>
      </c>
      <c r="B33" t="s">
        <v>39</v>
      </c>
      <c r="C33" t="s">
        <v>39</v>
      </c>
      <c r="D33" t="s">
        <v>8</v>
      </c>
      <c r="E33" t="str">
        <f t="shared" si="0"/>
        <v>new HoloCard("Pidgeot", Pokedex.Pidgeot, HoloRarity.LC_REVERSE_SILVER_FIREWORKS_HOLO, Types.Colorless, Sets.Legendary_Collection, 33),</v>
      </c>
    </row>
    <row r="34" spans="1:5" x14ac:dyDescent="0.3">
      <c r="A34">
        <v>34</v>
      </c>
      <c r="B34" t="s">
        <v>40</v>
      </c>
      <c r="C34" t="s">
        <v>40</v>
      </c>
      <c r="D34" t="s">
        <v>8</v>
      </c>
      <c r="E34" t="str">
        <f t="shared" si="0"/>
        <v>new HoloCard("Pidgeotto", Pokedex.Pidgeotto, HoloRarity.LC_REVERSE_SILVER_FIREWORKS_HOLO, Types.Colorless, Sets.Legendary_Collection, 34),</v>
      </c>
    </row>
    <row r="35" spans="1:5" x14ac:dyDescent="0.3">
      <c r="A35">
        <v>35</v>
      </c>
      <c r="B35" t="s">
        <v>41</v>
      </c>
      <c r="C35" t="s">
        <v>41</v>
      </c>
      <c r="D35" t="s">
        <v>18</v>
      </c>
      <c r="E35" t="str">
        <f t="shared" si="0"/>
        <v>new HoloCard("Rhydon", Pokedex.Rhydon, HoloRarity.LC_REVERSE_SILVER_FIREWORKS_HOLO, Types.Fighting, Sets.Legendary_Collection, 35),</v>
      </c>
    </row>
    <row r="36" spans="1:5" x14ac:dyDescent="0.3">
      <c r="A36">
        <v>36</v>
      </c>
      <c r="B36" t="s">
        <v>42</v>
      </c>
      <c r="C36" t="s">
        <v>42</v>
      </c>
      <c r="D36" t="s">
        <v>5</v>
      </c>
      <c r="E36" t="str">
        <f t="shared" si="0"/>
        <v>new HoloCard("Arcanine", Pokedex.Arcanine, HoloRarity.LC_REVERSE_SILVER_FIREWORKS_HOLO, Types.Fire, Sets.Legendary_Collection, 36),</v>
      </c>
    </row>
    <row r="37" spans="1:5" x14ac:dyDescent="0.3">
      <c r="A37">
        <v>37</v>
      </c>
      <c r="B37" t="s">
        <v>43</v>
      </c>
      <c r="C37" t="s">
        <v>43</v>
      </c>
      <c r="D37" t="s">
        <v>5</v>
      </c>
      <c r="E37" t="str">
        <f t="shared" si="0"/>
        <v>new HoloCard("Charmeleon", Pokedex.Charmeleon, HoloRarity.LC_REVERSE_SILVER_FIREWORKS_HOLO, Types.Fire, Sets.Legendary_Collection, 37),</v>
      </c>
    </row>
    <row r="38" spans="1:5" x14ac:dyDescent="0.3">
      <c r="A38">
        <v>38</v>
      </c>
      <c r="B38" t="s">
        <v>44</v>
      </c>
      <c r="C38" t="s">
        <v>123</v>
      </c>
      <c r="D38" t="s">
        <v>8</v>
      </c>
      <c r="E38" t="str">
        <f t="shared" si="0"/>
        <v>new HoloCard("Dark Dragonair", Pokedex.Dragonair, HoloRarity.LC_REVERSE_SILVER_FIREWORKS_HOLO, Types.Colorless, Sets.Legendary_Collection, 38),</v>
      </c>
    </row>
    <row r="39" spans="1:5" x14ac:dyDescent="0.3">
      <c r="A39">
        <v>39</v>
      </c>
      <c r="B39" t="s">
        <v>45</v>
      </c>
      <c r="C39" t="s">
        <v>124</v>
      </c>
      <c r="D39" t="s">
        <v>3</v>
      </c>
      <c r="E39" t="str">
        <f t="shared" si="0"/>
        <v>new HoloCard("Dark Wartortle", Pokedex.Wartortle, HoloRarity.LC_REVERSE_SILVER_FIREWORKS_HOLO, Types.Water, Sets.Legendary_Collection, 39),</v>
      </c>
    </row>
    <row r="40" spans="1:5" x14ac:dyDescent="0.3">
      <c r="A40">
        <v>40</v>
      </c>
      <c r="B40" t="s">
        <v>46</v>
      </c>
      <c r="C40" t="s">
        <v>46</v>
      </c>
      <c r="D40" t="s">
        <v>3</v>
      </c>
      <c r="E40" t="str">
        <f t="shared" si="0"/>
        <v>new HoloCard("Dewgong", Pokedex.Dewgong, HoloRarity.LC_REVERSE_SILVER_FIREWORKS_HOLO, Types.Water, Sets.Legendary_Collection, 40),</v>
      </c>
    </row>
    <row r="41" spans="1:5" x14ac:dyDescent="0.3">
      <c r="A41">
        <v>41</v>
      </c>
      <c r="B41" t="s">
        <v>47</v>
      </c>
      <c r="C41" t="s">
        <v>47</v>
      </c>
      <c r="D41" t="s">
        <v>8</v>
      </c>
      <c r="E41" t="str">
        <f t="shared" si="0"/>
        <v>new HoloCard("Dodrio", Pokedex.Dodrio, HoloRarity.LC_REVERSE_SILVER_FIREWORKS_HOLO, Types.Colorless, Sets.Legendary_Collection, 41),</v>
      </c>
    </row>
    <row r="42" spans="1:5" x14ac:dyDescent="0.3">
      <c r="A42">
        <v>42</v>
      </c>
      <c r="B42" t="s">
        <v>48</v>
      </c>
      <c r="C42" t="s">
        <v>48</v>
      </c>
      <c r="D42" t="s">
        <v>8</v>
      </c>
      <c r="E42" t="str">
        <f t="shared" si="0"/>
        <v>new HoloCard("Fearow", Pokedex.Fearow, HoloRarity.LC_REVERSE_SILVER_FIREWORKS_HOLO, Types.Colorless, Sets.Legendary_Collection, 42),</v>
      </c>
    </row>
    <row r="43" spans="1:5" x14ac:dyDescent="0.3">
      <c r="A43">
        <v>43</v>
      </c>
      <c r="B43" t="s">
        <v>49</v>
      </c>
      <c r="C43" t="s">
        <v>49</v>
      </c>
      <c r="D43" t="s">
        <v>3</v>
      </c>
      <c r="E43" t="str">
        <f t="shared" si="0"/>
        <v>new HoloCard("Golduck", Pokedex.Golduck, HoloRarity.LC_REVERSE_SILVER_FIREWORKS_HOLO, Types.Water, Sets.Legendary_Collection, 43),</v>
      </c>
    </row>
    <row r="44" spans="1:5" x14ac:dyDescent="0.3">
      <c r="A44">
        <v>44</v>
      </c>
      <c r="B44" t="s">
        <v>50</v>
      </c>
      <c r="C44" t="s">
        <v>50</v>
      </c>
      <c r="D44" t="s">
        <v>18</v>
      </c>
      <c r="E44" t="str">
        <f t="shared" si="0"/>
        <v>new HoloCard("Graveler", Pokedex.Graveler, HoloRarity.LC_REVERSE_SILVER_FIREWORKS_HOLO, Types.Fighting, Sets.Legendary_Collection, 44),</v>
      </c>
    </row>
    <row r="45" spans="1:5" x14ac:dyDescent="0.3">
      <c r="A45">
        <v>45</v>
      </c>
      <c r="B45" t="s">
        <v>51</v>
      </c>
      <c r="C45" t="s">
        <v>51</v>
      </c>
      <c r="D45" t="s">
        <v>5</v>
      </c>
      <c r="E45" t="str">
        <f t="shared" si="0"/>
        <v>new HoloCard("Growlithe", Pokedex.Growlithe, HoloRarity.LC_REVERSE_SILVER_FIREWORKS_HOLO, Types.Fire, Sets.Legendary_Collection, 45),</v>
      </c>
    </row>
    <row r="46" spans="1:5" x14ac:dyDescent="0.3">
      <c r="A46">
        <v>46</v>
      </c>
      <c r="B46" t="s">
        <v>52</v>
      </c>
      <c r="C46" t="s">
        <v>52</v>
      </c>
      <c r="D46" t="s">
        <v>1</v>
      </c>
      <c r="E46" t="str">
        <f t="shared" si="0"/>
        <v>new HoloCard("Haunter", Pokedex.Haunter, HoloRarity.LC_REVERSE_SILVER_FIREWORKS_HOLO, Types.Psychic, Sets.Legendary_Collection, 46),</v>
      </c>
    </row>
    <row r="47" spans="1:5" x14ac:dyDescent="0.3">
      <c r="A47">
        <v>47</v>
      </c>
      <c r="B47" t="s">
        <v>53</v>
      </c>
      <c r="C47" t="s">
        <v>53</v>
      </c>
      <c r="D47" t="s">
        <v>22</v>
      </c>
      <c r="E47" t="str">
        <f t="shared" si="0"/>
        <v>new HoloCard("Ivysaur", Pokedex.Ivysaur, HoloRarity.LC_REVERSE_SILVER_FIREWORKS_HOLO, Types.Grass, Sets.Legendary_Collection, 47),</v>
      </c>
    </row>
    <row r="48" spans="1:5" x14ac:dyDescent="0.3">
      <c r="A48">
        <v>48</v>
      </c>
      <c r="B48" t="s">
        <v>54</v>
      </c>
      <c r="C48" t="s">
        <v>54</v>
      </c>
      <c r="D48" t="s">
        <v>18</v>
      </c>
      <c r="E48" t="str">
        <f t="shared" si="0"/>
        <v>new HoloCard("Kabuto", Pokedex.Kabuto, HoloRarity.LC_REVERSE_SILVER_FIREWORKS_HOLO, Types.Fighting, Sets.Legendary_Collection, 48),</v>
      </c>
    </row>
    <row r="49" spans="1:5" x14ac:dyDescent="0.3">
      <c r="A49">
        <v>49</v>
      </c>
      <c r="B49" t="s">
        <v>55</v>
      </c>
      <c r="C49" t="s">
        <v>55</v>
      </c>
      <c r="D49" t="s">
        <v>1</v>
      </c>
      <c r="E49" t="str">
        <f t="shared" si="0"/>
        <v>new HoloCard("Kadabra", Pokedex.Kadabra, HoloRarity.LC_REVERSE_SILVER_FIREWORKS_HOLO, Types.Psychic, Sets.Legendary_Collection, 49),</v>
      </c>
    </row>
    <row r="50" spans="1:5" x14ac:dyDescent="0.3">
      <c r="A50">
        <v>50</v>
      </c>
      <c r="B50" t="s">
        <v>56</v>
      </c>
      <c r="C50" t="s">
        <v>56</v>
      </c>
      <c r="D50" t="s">
        <v>22</v>
      </c>
      <c r="E50" t="str">
        <f t="shared" si="0"/>
        <v>new HoloCard("Kakuna", Pokedex.Kakuna, HoloRarity.LC_REVERSE_SILVER_FIREWORKS_HOLO, Types.Grass, Sets.Legendary_Collection, 50),</v>
      </c>
    </row>
    <row r="51" spans="1:5" x14ac:dyDescent="0.3">
      <c r="A51">
        <v>51</v>
      </c>
      <c r="B51" t="s">
        <v>57</v>
      </c>
      <c r="C51" t="s">
        <v>57</v>
      </c>
      <c r="D51" t="s">
        <v>18</v>
      </c>
      <c r="E51" t="str">
        <f t="shared" si="0"/>
        <v>new HoloCard("Machoke", Pokedex.Machoke, HoloRarity.LC_REVERSE_SILVER_FIREWORKS_HOLO, Types.Fighting, Sets.Legendary_Collection, 51),</v>
      </c>
    </row>
    <row r="52" spans="1:5" x14ac:dyDescent="0.3">
      <c r="A52">
        <v>52</v>
      </c>
      <c r="B52" t="s">
        <v>58</v>
      </c>
      <c r="C52" t="s">
        <v>58</v>
      </c>
      <c r="D52" t="s">
        <v>3</v>
      </c>
      <c r="E52" t="str">
        <f t="shared" si="0"/>
        <v>new HoloCard("Magikarp", Pokedex.Magikarp, HoloRarity.LC_REVERSE_SILVER_FIREWORKS_HOLO, Types.Water, Sets.Legendary_Collection, 52),</v>
      </c>
    </row>
    <row r="53" spans="1:5" x14ac:dyDescent="0.3">
      <c r="A53">
        <v>53</v>
      </c>
      <c r="B53" t="s">
        <v>59</v>
      </c>
      <c r="C53" t="s">
        <v>59</v>
      </c>
      <c r="D53" t="s">
        <v>8</v>
      </c>
      <c r="E53" t="str">
        <f t="shared" si="0"/>
        <v>new HoloCard("Meowth", Pokedex.Meowth, HoloRarity.LC_REVERSE_SILVER_FIREWORKS_HOLO, Types.Colorless, Sets.Legendary_Collection, 53),</v>
      </c>
    </row>
    <row r="54" spans="1:5" x14ac:dyDescent="0.3">
      <c r="A54">
        <v>54</v>
      </c>
      <c r="B54" t="s">
        <v>60</v>
      </c>
      <c r="C54" t="s">
        <v>60</v>
      </c>
      <c r="D54" t="s">
        <v>22</v>
      </c>
      <c r="E54" t="str">
        <f t="shared" si="0"/>
        <v>new HoloCard("Metapod", Pokedex.Metapod, HoloRarity.LC_REVERSE_SILVER_FIREWORKS_HOLO, Types.Grass, Sets.Legendary_Collection, 54),</v>
      </c>
    </row>
    <row r="55" spans="1:5" x14ac:dyDescent="0.3">
      <c r="A55">
        <v>55</v>
      </c>
      <c r="B55" t="s">
        <v>61</v>
      </c>
      <c r="C55" t="s">
        <v>61</v>
      </c>
      <c r="D55" t="s">
        <v>22</v>
      </c>
      <c r="E55" t="str">
        <f t="shared" si="0"/>
        <v>new HoloCard("Nidorina", Pokedex.Nidorina, HoloRarity.LC_REVERSE_SILVER_FIREWORKS_HOLO, Types.Grass, Sets.Legendary_Collection, 55),</v>
      </c>
    </row>
    <row r="56" spans="1:5" x14ac:dyDescent="0.3">
      <c r="A56">
        <v>56</v>
      </c>
      <c r="B56" t="s">
        <v>62</v>
      </c>
      <c r="C56" t="s">
        <v>62</v>
      </c>
      <c r="D56" t="s">
        <v>22</v>
      </c>
      <c r="E56" t="str">
        <f t="shared" si="0"/>
        <v>new HoloCard("Nidorino", Pokedex.Nidorino, HoloRarity.LC_REVERSE_SILVER_FIREWORKS_HOLO, Types.Grass, Sets.Legendary_Collection, 56),</v>
      </c>
    </row>
    <row r="57" spans="1:5" x14ac:dyDescent="0.3">
      <c r="A57">
        <v>57</v>
      </c>
      <c r="B57" t="s">
        <v>63</v>
      </c>
      <c r="C57" t="s">
        <v>63</v>
      </c>
      <c r="D57" t="s">
        <v>3</v>
      </c>
      <c r="E57" t="str">
        <f t="shared" si="0"/>
        <v>new HoloCard("Omanyte", Pokedex.Omanyte, HoloRarity.LC_REVERSE_SILVER_FIREWORKS_HOLO, Types.Water, Sets.Legendary_Collection, 57),</v>
      </c>
    </row>
    <row r="58" spans="1:5" x14ac:dyDescent="0.3">
      <c r="A58">
        <v>58</v>
      </c>
      <c r="B58" t="s">
        <v>64</v>
      </c>
      <c r="C58" t="s">
        <v>64</v>
      </c>
      <c r="D58" t="s">
        <v>3</v>
      </c>
      <c r="E58" t="str">
        <f t="shared" si="0"/>
        <v>new HoloCard("Omastar", Pokedex.Omastar, HoloRarity.LC_REVERSE_SILVER_FIREWORKS_HOLO, Types.Water, Sets.Legendary_Collection, 58),</v>
      </c>
    </row>
    <row r="59" spans="1:5" x14ac:dyDescent="0.3">
      <c r="A59">
        <v>59</v>
      </c>
      <c r="B59" t="s">
        <v>65</v>
      </c>
      <c r="C59" t="s">
        <v>65</v>
      </c>
      <c r="D59" t="s">
        <v>18</v>
      </c>
      <c r="E59" t="str">
        <f t="shared" si="0"/>
        <v>new HoloCard("Primeape", Pokedex.Primeape, HoloRarity.LC_REVERSE_SILVER_FIREWORKS_HOLO, Types.Fighting, Sets.Legendary_Collection, 59),</v>
      </c>
    </row>
    <row r="60" spans="1:5" x14ac:dyDescent="0.3">
      <c r="A60">
        <v>60</v>
      </c>
      <c r="B60" t="s">
        <v>66</v>
      </c>
      <c r="C60" t="s">
        <v>66</v>
      </c>
      <c r="D60" t="s">
        <v>5</v>
      </c>
      <c r="E60" t="str">
        <f t="shared" si="0"/>
        <v>new HoloCard("Rapidash", Pokedex.Rapidash, HoloRarity.LC_REVERSE_SILVER_FIREWORKS_HOLO, Types.Fire, Sets.Legendary_Collection, 60),</v>
      </c>
    </row>
    <row r="61" spans="1:5" x14ac:dyDescent="0.3">
      <c r="A61">
        <v>61</v>
      </c>
      <c r="B61" t="s">
        <v>67</v>
      </c>
      <c r="C61" t="s">
        <v>67</v>
      </c>
      <c r="D61" t="s">
        <v>8</v>
      </c>
      <c r="E61" t="str">
        <f t="shared" si="0"/>
        <v>new HoloCard("Raticate", Pokedex.Raticate, HoloRarity.LC_REVERSE_SILVER_FIREWORKS_HOLO, Types.Colorless, Sets.Legendary_Collection, 61),</v>
      </c>
    </row>
    <row r="62" spans="1:5" x14ac:dyDescent="0.3">
      <c r="A62">
        <v>62</v>
      </c>
      <c r="B62" t="s">
        <v>68</v>
      </c>
      <c r="C62" t="s">
        <v>68</v>
      </c>
      <c r="D62" t="s">
        <v>18</v>
      </c>
      <c r="E62" t="str">
        <f t="shared" si="0"/>
        <v>new HoloCard("Sandslash", Pokedex.Sandslash, HoloRarity.LC_REVERSE_SILVER_FIREWORKS_HOLO, Types.Fighting, Sets.Legendary_Collection, 62),</v>
      </c>
    </row>
    <row r="63" spans="1:5" x14ac:dyDescent="0.3">
      <c r="A63">
        <v>63</v>
      </c>
      <c r="B63" t="s">
        <v>69</v>
      </c>
      <c r="C63" t="s">
        <v>69</v>
      </c>
      <c r="D63" t="s">
        <v>3</v>
      </c>
      <c r="E63" t="str">
        <f t="shared" si="0"/>
        <v>new HoloCard("Seadra", Pokedex.Seadra, HoloRarity.LC_REVERSE_SILVER_FIREWORKS_HOLO, Types.Water, Sets.Legendary_Collection, 63),</v>
      </c>
    </row>
    <row r="64" spans="1:5" x14ac:dyDescent="0.3">
      <c r="A64">
        <v>64</v>
      </c>
      <c r="B64" t="s">
        <v>70</v>
      </c>
      <c r="C64" t="s">
        <v>70</v>
      </c>
      <c r="D64" t="s">
        <v>8</v>
      </c>
      <c r="E64" t="str">
        <f t="shared" si="0"/>
        <v>new HoloCard("Snorlax", Pokedex.Snorlax, HoloRarity.LC_REVERSE_SILVER_FIREWORKS_HOLO, Types.Colorless, Sets.Legendary_Collection, 64),</v>
      </c>
    </row>
    <row r="65" spans="1:5" x14ac:dyDescent="0.3">
      <c r="A65">
        <v>65</v>
      </c>
      <c r="B65" t="s">
        <v>71</v>
      </c>
      <c r="C65" t="s">
        <v>71</v>
      </c>
      <c r="D65" t="s">
        <v>8</v>
      </c>
      <c r="E65" t="str">
        <f t="shared" si="0"/>
        <v>new HoloCard("Tauros", Pokedex.Tauros, HoloRarity.LC_REVERSE_SILVER_FIREWORKS_HOLO, Types.Colorless, Sets.Legendary_Collection, 65),</v>
      </c>
    </row>
    <row r="66" spans="1:5" x14ac:dyDescent="0.3">
      <c r="A66">
        <v>66</v>
      </c>
      <c r="B66" t="s">
        <v>72</v>
      </c>
      <c r="C66" t="s">
        <v>72</v>
      </c>
      <c r="D66" t="s">
        <v>3</v>
      </c>
      <c r="E66" t="str">
        <f t="shared" ref="E66:E110" si="1">"new HoloCard(""" &amp; B66 &amp; """, Pokedex." &amp; C66 &amp; ", HoloRarity.LC_REVERSE_SILVER_FIREWORKS_HOLO, Types." &amp; D66 &amp; ", Sets.Legendary_Collection, " &amp; A66 &amp; "),"</f>
        <v>new HoloCard("Tentacruel", Pokedex.Tentacruel, HoloRarity.LC_REVERSE_SILVER_FIREWORKS_HOLO, Types.Water, Sets.Legendary_Collection, 66),</v>
      </c>
    </row>
    <row r="67" spans="1:5" x14ac:dyDescent="0.3">
      <c r="A67">
        <v>67</v>
      </c>
      <c r="B67" t="s">
        <v>73</v>
      </c>
      <c r="C67" t="s">
        <v>73</v>
      </c>
      <c r="D67" t="s">
        <v>1</v>
      </c>
      <c r="E67" t="str">
        <f t="shared" si="1"/>
        <v>new HoloCard("Abra", Pokedex.Abra, HoloRarity.LC_REVERSE_SILVER_FIREWORKS_HOLO, Types.Psychic, Sets.Legendary_Collection, 67),</v>
      </c>
    </row>
    <row r="68" spans="1:5" x14ac:dyDescent="0.3">
      <c r="A68">
        <v>68</v>
      </c>
      <c r="B68" t="s">
        <v>74</v>
      </c>
      <c r="C68" t="s">
        <v>74</v>
      </c>
      <c r="D68" t="s">
        <v>22</v>
      </c>
      <c r="E68" t="str">
        <f t="shared" si="1"/>
        <v>new HoloCard("Bulbasaur", Pokedex.Bulbasaur, HoloRarity.LC_REVERSE_SILVER_FIREWORKS_HOLO, Types.Grass, Sets.Legendary_Collection, 68),</v>
      </c>
    </row>
    <row r="69" spans="1:5" x14ac:dyDescent="0.3">
      <c r="A69">
        <v>69</v>
      </c>
      <c r="B69" t="s">
        <v>75</v>
      </c>
      <c r="C69" t="s">
        <v>75</v>
      </c>
      <c r="D69" t="s">
        <v>22</v>
      </c>
      <c r="E69" t="str">
        <f t="shared" si="1"/>
        <v>new HoloCard("Caterpie", Pokedex.Caterpie, HoloRarity.LC_REVERSE_SILVER_FIREWORKS_HOLO, Types.Grass, Sets.Legendary_Collection, 69),</v>
      </c>
    </row>
    <row r="70" spans="1:5" x14ac:dyDescent="0.3">
      <c r="A70">
        <v>70</v>
      </c>
      <c r="B70" t="s">
        <v>76</v>
      </c>
      <c r="C70" t="s">
        <v>76</v>
      </c>
      <c r="D70" t="s">
        <v>5</v>
      </c>
      <c r="E70" t="str">
        <f t="shared" si="1"/>
        <v>new HoloCard("Charmander", Pokedex.Charmander, HoloRarity.LC_REVERSE_SILVER_FIREWORKS_HOLO, Types.Fire, Sets.Legendary_Collection, 70),</v>
      </c>
    </row>
    <row r="71" spans="1:5" x14ac:dyDescent="0.3">
      <c r="A71">
        <v>71</v>
      </c>
      <c r="B71" t="s">
        <v>77</v>
      </c>
      <c r="C71" t="s">
        <v>77</v>
      </c>
      <c r="D71" t="s">
        <v>8</v>
      </c>
      <c r="E71" t="str">
        <f t="shared" si="1"/>
        <v>new HoloCard("Doduo", Pokedex.Doduo, HoloRarity.LC_REVERSE_SILVER_FIREWORKS_HOLO, Types.Colorless, Sets.Legendary_Collection, 71),</v>
      </c>
    </row>
    <row r="72" spans="1:5" x14ac:dyDescent="0.3">
      <c r="A72">
        <v>72</v>
      </c>
      <c r="B72" t="s">
        <v>78</v>
      </c>
      <c r="C72" t="s">
        <v>78</v>
      </c>
      <c r="D72" t="s">
        <v>8</v>
      </c>
      <c r="E72" t="str">
        <f t="shared" si="1"/>
        <v>new HoloCard("Dratini", Pokedex.Dratini, HoloRarity.LC_REVERSE_SILVER_FIREWORKS_HOLO, Types.Colorless, Sets.Legendary_Collection, 72),</v>
      </c>
    </row>
    <row r="73" spans="1:5" x14ac:dyDescent="0.3">
      <c r="A73">
        <v>73</v>
      </c>
      <c r="B73" t="s">
        <v>79</v>
      </c>
      <c r="C73" t="s">
        <v>79</v>
      </c>
      <c r="D73" t="s">
        <v>1</v>
      </c>
      <c r="E73" t="str">
        <f t="shared" si="1"/>
        <v>new HoloCard("Drowzee", Pokedex.Drowzee, HoloRarity.LC_REVERSE_SILVER_FIREWORKS_HOLO, Types.Psychic, Sets.Legendary_Collection, 73),</v>
      </c>
    </row>
    <row r="74" spans="1:5" x14ac:dyDescent="0.3">
      <c r="A74">
        <v>74</v>
      </c>
      <c r="B74" t="s">
        <v>80</v>
      </c>
      <c r="C74" t="s">
        <v>80</v>
      </c>
      <c r="D74" t="s">
        <v>8</v>
      </c>
      <c r="E74" t="str">
        <f t="shared" si="1"/>
        <v>new HoloCard("Eevee", Pokedex.Eevee, HoloRarity.LC_REVERSE_SILVER_FIREWORKS_HOLO, Types.Colorless, Sets.Legendary_Collection, 74),</v>
      </c>
    </row>
    <row r="75" spans="1:5" x14ac:dyDescent="0.3">
      <c r="A75">
        <v>75</v>
      </c>
      <c r="B75" t="s">
        <v>81</v>
      </c>
      <c r="C75" t="s">
        <v>81</v>
      </c>
      <c r="D75" t="s">
        <v>22</v>
      </c>
      <c r="E75" t="str">
        <f t="shared" si="1"/>
        <v>new HoloCard("Exeggcute", Pokedex.Exeggcute, HoloRarity.LC_REVERSE_SILVER_FIREWORKS_HOLO, Types.Grass, Sets.Legendary_Collection, 75),</v>
      </c>
    </row>
    <row r="76" spans="1:5" x14ac:dyDescent="0.3">
      <c r="A76">
        <v>76</v>
      </c>
      <c r="B76" t="s">
        <v>82</v>
      </c>
      <c r="C76" t="s">
        <v>82</v>
      </c>
      <c r="D76" t="s">
        <v>1</v>
      </c>
      <c r="E76" t="str">
        <f t="shared" si="1"/>
        <v>new HoloCard("Gastly", Pokedex.Gastly, HoloRarity.LC_REVERSE_SILVER_FIREWORKS_HOLO, Types.Psychic, Sets.Legendary_Collection, 76),</v>
      </c>
    </row>
    <row r="77" spans="1:5" x14ac:dyDescent="0.3">
      <c r="A77">
        <v>77</v>
      </c>
      <c r="B77" t="s">
        <v>83</v>
      </c>
      <c r="C77" t="s">
        <v>83</v>
      </c>
      <c r="D77" t="s">
        <v>18</v>
      </c>
      <c r="E77" t="str">
        <f t="shared" si="1"/>
        <v>new HoloCard("Geodude", Pokedex.Geodude, HoloRarity.LC_REVERSE_SILVER_FIREWORKS_HOLO, Types.Fighting, Sets.Legendary_Collection, 77),</v>
      </c>
    </row>
    <row r="78" spans="1:5" x14ac:dyDescent="0.3">
      <c r="A78">
        <v>78</v>
      </c>
      <c r="B78" t="s">
        <v>84</v>
      </c>
      <c r="C78" t="s">
        <v>84</v>
      </c>
      <c r="D78" t="s">
        <v>22</v>
      </c>
      <c r="E78" t="str">
        <f t="shared" si="1"/>
        <v>new HoloCard("Grimer", Pokedex.Grimer, HoloRarity.LC_REVERSE_SILVER_FIREWORKS_HOLO, Types.Grass, Sets.Legendary_Collection, 78),</v>
      </c>
    </row>
    <row r="79" spans="1:5" x14ac:dyDescent="0.3">
      <c r="A79">
        <v>79</v>
      </c>
      <c r="B79" t="s">
        <v>85</v>
      </c>
      <c r="C79" t="s">
        <v>85</v>
      </c>
      <c r="D79" t="s">
        <v>18</v>
      </c>
      <c r="E79" t="str">
        <f t="shared" si="1"/>
        <v>new HoloCard("Machop", Pokedex.Machop, HoloRarity.LC_REVERSE_SILVER_FIREWORKS_HOLO, Types.Fighting, Sets.Legendary_Collection, 79),</v>
      </c>
    </row>
    <row r="80" spans="1:5" x14ac:dyDescent="0.3">
      <c r="A80">
        <v>80</v>
      </c>
      <c r="B80" t="s">
        <v>86</v>
      </c>
      <c r="C80" t="s">
        <v>86</v>
      </c>
      <c r="D80" t="s">
        <v>11</v>
      </c>
      <c r="E80" t="str">
        <f t="shared" si="1"/>
        <v>new HoloCard("Magnemite", Pokedex.Magnemite, HoloRarity.LC_REVERSE_SILVER_FIREWORKS_HOLO, Types.Lightning, Sets.Legendary_Collection, 80),</v>
      </c>
    </row>
    <row r="81" spans="1:5" x14ac:dyDescent="0.3">
      <c r="A81">
        <v>81</v>
      </c>
      <c r="B81" t="s">
        <v>87</v>
      </c>
      <c r="C81" t="s">
        <v>87</v>
      </c>
      <c r="D81" t="s">
        <v>18</v>
      </c>
      <c r="E81" t="str">
        <f t="shared" si="1"/>
        <v>new HoloCard("Mankey", Pokedex.Mankey, HoloRarity.LC_REVERSE_SILVER_FIREWORKS_HOLO, Types.Fighting, Sets.Legendary_Collection, 81),</v>
      </c>
    </row>
    <row r="82" spans="1:5" x14ac:dyDescent="0.3">
      <c r="A82">
        <v>82</v>
      </c>
      <c r="B82" t="s">
        <v>88</v>
      </c>
      <c r="C82" t="s">
        <v>125</v>
      </c>
      <c r="D82" t="s">
        <v>22</v>
      </c>
      <c r="E82" t="str">
        <f t="shared" si="1"/>
        <v>new HoloCard("Nidoran♀", Pokedex.Nidoran_F, HoloRarity.LC_REVERSE_SILVER_FIREWORKS_HOLO, Types.Grass, Sets.Legendary_Collection, 82),</v>
      </c>
    </row>
    <row r="83" spans="1:5" x14ac:dyDescent="0.3">
      <c r="A83">
        <v>83</v>
      </c>
      <c r="B83" t="s">
        <v>89</v>
      </c>
      <c r="C83" t="s">
        <v>126</v>
      </c>
      <c r="D83" t="s">
        <v>22</v>
      </c>
      <c r="E83" t="str">
        <f t="shared" si="1"/>
        <v>new HoloCard("Nidoran♂", Pokedex.Nidoran_M, HoloRarity.LC_REVERSE_SILVER_FIREWORKS_HOLO, Types.Grass, Sets.Legendary_Collection, 83),</v>
      </c>
    </row>
    <row r="84" spans="1:5" x14ac:dyDescent="0.3">
      <c r="A84">
        <v>84</v>
      </c>
      <c r="B84" t="s">
        <v>90</v>
      </c>
      <c r="C84" t="s">
        <v>90</v>
      </c>
      <c r="D84" t="s">
        <v>18</v>
      </c>
      <c r="E84" t="str">
        <f t="shared" si="1"/>
        <v>new HoloCard("Onix", Pokedex.Onix, HoloRarity.LC_REVERSE_SILVER_FIREWORKS_HOLO, Types.Fighting, Sets.Legendary_Collection, 84),</v>
      </c>
    </row>
    <row r="85" spans="1:5" x14ac:dyDescent="0.3">
      <c r="A85">
        <v>85</v>
      </c>
      <c r="B85" t="s">
        <v>91</v>
      </c>
      <c r="C85" t="s">
        <v>91</v>
      </c>
      <c r="D85" t="s">
        <v>8</v>
      </c>
      <c r="E85" t="str">
        <f t="shared" si="1"/>
        <v>new HoloCard("Pidgey", Pokedex.Pidgey, HoloRarity.LC_REVERSE_SILVER_FIREWORKS_HOLO, Types.Colorless, Sets.Legendary_Collection, 85),</v>
      </c>
    </row>
    <row r="86" spans="1:5" x14ac:dyDescent="0.3">
      <c r="A86">
        <v>86</v>
      </c>
      <c r="B86" t="s">
        <v>92</v>
      </c>
      <c r="C86" t="s">
        <v>92</v>
      </c>
      <c r="D86" t="s">
        <v>11</v>
      </c>
      <c r="E86" t="str">
        <f t="shared" si="1"/>
        <v>new HoloCard("Pikachu", Pokedex.Pikachu, HoloRarity.LC_REVERSE_SILVER_FIREWORKS_HOLO, Types.Lightning, Sets.Legendary_Collection, 86),</v>
      </c>
    </row>
    <row r="87" spans="1:5" x14ac:dyDescent="0.3">
      <c r="A87">
        <v>87</v>
      </c>
      <c r="B87" t="s">
        <v>93</v>
      </c>
      <c r="C87" t="s">
        <v>93</v>
      </c>
      <c r="D87" t="s">
        <v>5</v>
      </c>
      <c r="E87" t="str">
        <f t="shared" si="1"/>
        <v>new HoloCard("Ponyta", Pokedex.Ponyta, HoloRarity.LC_REVERSE_SILVER_FIREWORKS_HOLO, Types.Fire, Sets.Legendary_Collection, 87),</v>
      </c>
    </row>
    <row r="88" spans="1:5" x14ac:dyDescent="0.3">
      <c r="A88">
        <v>88</v>
      </c>
      <c r="B88" t="s">
        <v>94</v>
      </c>
      <c r="C88" t="s">
        <v>94</v>
      </c>
      <c r="D88" t="s">
        <v>3</v>
      </c>
      <c r="E88" t="str">
        <f t="shared" si="1"/>
        <v>new HoloCard("Psyduck", Pokedex.Psyduck, HoloRarity.LC_REVERSE_SILVER_FIREWORKS_HOLO, Types.Water, Sets.Legendary_Collection, 88),</v>
      </c>
    </row>
    <row r="89" spans="1:5" x14ac:dyDescent="0.3">
      <c r="A89">
        <v>89</v>
      </c>
      <c r="B89" t="s">
        <v>95</v>
      </c>
      <c r="C89" t="s">
        <v>95</v>
      </c>
      <c r="D89" t="s">
        <v>8</v>
      </c>
      <c r="E89" t="str">
        <f t="shared" si="1"/>
        <v>new HoloCard("Rattata", Pokedex.Rattata, HoloRarity.LC_REVERSE_SILVER_FIREWORKS_HOLO, Types.Colorless, Sets.Legendary_Collection, 89),</v>
      </c>
    </row>
    <row r="90" spans="1:5" x14ac:dyDescent="0.3">
      <c r="A90">
        <v>90</v>
      </c>
      <c r="B90" t="s">
        <v>96</v>
      </c>
      <c r="C90" t="s">
        <v>96</v>
      </c>
      <c r="D90" t="s">
        <v>18</v>
      </c>
      <c r="E90" t="str">
        <f t="shared" si="1"/>
        <v>new HoloCard("Rhyhorn", Pokedex.Rhyhorn, HoloRarity.LC_REVERSE_SILVER_FIREWORKS_HOLO, Types.Fighting, Sets.Legendary_Collection, 90),</v>
      </c>
    </row>
    <row r="91" spans="1:5" x14ac:dyDescent="0.3">
      <c r="A91">
        <v>91</v>
      </c>
      <c r="B91" t="s">
        <v>97</v>
      </c>
      <c r="C91" t="s">
        <v>97</v>
      </c>
      <c r="D91" t="s">
        <v>18</v>
      </c>
      <c r="E91" t="str">
        <f t="shared" si="1"/>
        <v>new HoloCard("Sandshrew", Pokedex.Sandshrew, HoloRarity.LC_REVERSE_SILVER_FIREWORKS_HOLO, Types.Fighting, Sets.Legendary_Collection, 91),</v>
      </c>
    </row>
    <row r="92" spans="1:5" x14ac:dyDescent="0.3">
      <c r="A92">
        <v>92</v>
      </c>
      <c r="B92" t="s">
        <v>98</v>
      </c>
      <c r="C92" t="s">
        <v>98</v>
      </c>
      <c r="D92" t="s">
        <v>3</v>
      </c>
      <c r="E92" t="str">
        <f t="shared" si="1"/>
        <v>new HoloCard("Seel", Pokedex.Seel, HoloRarity.LC_REVERSE_SILVER_FIREWORKS_HOLO, Types.Water, Sets.Legendary_Collection, 92),</v>
      </c>
    </row>
    <row r="93" spans="1:5" x14ac:dyDescent="0.3">
      <c r="A93">
        <v>93</v>
      </c>
      <c r="B93" t="s">
        <v>99</v>
      </c>
      <c r="C93" t="s">
        <v>99</v>
      </c>
      <c r="D93" t="s">
        <v>1</v>
      </c>
      <c r="E93" t="str">
        <f t="shared" si="1"/>
        <v>new HoloCard("Slowpoke", Pokedex.Slowpoke, HoloRarity.LC_REVERSE_SILVER_FIREWORKS_HOLO, Types.Psychic, Sets.Legendary_Collection, 93),</v>
      </c>
    </row>
    <row r="94" spans="1:5" x14ac:dyDescent="0.3">
      <c r="A94">
        <v>94</v>
      </c>
      <c r="B94" t="s">
        <v>100</v>
      </c>
      <c r="C94" t="s">
        <v>100</v>
      </c>
      <c r="D94" t="s">
        <v>8</v>
      </c>
      <c r="E94" t="str">
        <f t="shared" si="1"/>
        <v>new HoloCard("Spearow", Pokedex.Spearow, HoloRarity.LC_REVERSE_SILVER_FIREWORKS_HOLO, Types.Colorless, Sets.Legendary_Collection, 94),</v>
      </c>
    </row>
    <row r="95" spans="1:5" x14ac:dyDescent="0.3">
      <c r="A95">
        <v>95</v>
      </c>
      <c r="B95" t="s">
        <v>101</v>
      </c>
      <c r="C95" t="s">
        <v>101</v>
      </c>
      <c r="D95" t="s">
        <v>3</v>
      </c>
      <c r="E95" t="str">
        <f t="shared" si="1"/>
        <v>new HoloCard("Squirtle", Pokedex.Squirtle, HoloRarity.LC_REVERSE_SILVER_FIREWORKS_HOLO, Types.Water, Sets.Legendary_Collection, 95),</v>
      </c>
    </row>
    <row r="96" spans="1:5" x14ac:dyDescent="0.3">
      <c r="A96">
        <v>96</v>
      </c>
      <c r="B96" t="s">
        <v>102</v>
      </c>
      <c r="C96" t="s">
        <v>102</v>
      </c>
      <c r="D96" t="s">
        <v>3</v>
      </c>
      <c r="E96" t="str">
        <f t="shared" si="1"/>
        <v>new HoloCard("Tentacool", Pokedex.Tentacool, HoloRarity.LC_REVERSE_SILVER_FIREWORKS_HOLO, Types.Water, Sets.Legendary_Collection, 96),</v>
      </c>
    </row>
    <row r="97" spans="1:5" x14ac:dyDescent="0.3">
      <c r="A97">
        <v>97</v>
      </c>
      <c r="B97" t="s">
        <v>103</v>
      </c>
      <c r="C97" t="s">
        <v>103</v>
      </c>
      <c r="D97" t="s">
        <v>11</v>
      </c>
      <c r="E97" t="str">
        <f t="shared" si="1"/>
        <v>new HoloCard("Voltorb", Pokedex.Voltorb, HoloRarity.LC_REVERSE_SILVER_FIREWORKS_HOLO, Types.Lightning, Sets.Legendary_Collection, 97),</v>
      </c>
    </row>
    <row r="98" spans="1:5" x14ac:dyDescent="0.3">
      <c r="A98">
        <v>98</v>
      </c>
      <c r="B98" t="s">
        <v>104</v>
      </c>
      <c r="C98" t="s">
        <v>104</v>
      </c>
      <c r="D98" t="s">
        <v>5</v>
      </c>
      <c r="E98" t="str">
        <f t="shared" si="1"/>
        <v>new HoloCard("Vulpix", Pokedex.Vulpix, HoloRarity.LC_REVERSE_SILVER_FIREWORKS_HOLO, Types.Fire, Sets.Legendary_Collection, 98),</v>
      </c>
    </row>
    <row r="99" spans="1:5" x14ac:dyDescent="0.3">
      <c r="A99">
        <v>99</v>
      </c>
      <c r="B99" t="s">
        <v>105</v>
      </c>
      <c r="C99" t="s">
        <v>105</v>
      </c>
      <c r="D99" t="s">
        <v>22</v>
      </c>
      <c r="E99" t="str">
        <f t="shared" si="1"/>
        <v>new HoloCard("Weedle", Pokedex.Weedle, HoloRarity.LC_REVERSE_SILVER_FIREWORKS_HOLO, Types.Grass, Sets.Legendary_Collection, 99),</v>
      </c>
    </row>
    <row r="100" spans="1:5" x14ac:dyDescent="0.3">
      <c r="A100">
        <v>100</v>
      </c>
      <c r="B100" t="s">
        <v>106</v>
      </c>
      <c r="C100" t="s">
        <v>127</v>
      </c>
      <c r="D100" t="s">
        <v>128</v>
      </c>
      <c r="E100" t="str">
        <f t="shared" si="1"/>
        <v>new HoloCard("Full Heal Energy", Pokedex.NVT, HoloRarity.LC_REVERSE_SILVER_FIREWORKS_HOLO, Types.Special_Energy, Sets.Legendary_Collection, 100),</v>
      </c>
    </row>
    <row r="101" spans="1:5" x14ac:dyDescent="0.3">
      <c r="A101">
        <v>101</v>
      </c>
      <c r="B101" t="s">
        <v>107</v>
      </c>
      <c r="C101" t="s">
        <v>127</v>
      </c>
      <c r="D101" t="s">
        <v>128</v>
      </c>
      <c r="E101" t="str">
        <f t="shared" si="1"/>
        <v>new HoloCard("Potion Energy", Pokedex.NVT, HoloRarity.LC_REVERSE_SILVER_FIREWORKS_HOLO, Types.Special_Energy, Sets.Legendary_Collection, 101),</v>
      </c>
    </row>
    <row r="102" spans="1:5" x14ac:dyDescent="0.3">
      <c r="A102">
        <v>102</v>
      </c>
      <c r="B102" t="s">
        <v>108</v>
      </c>
      <c r="C102" t="s">
        <v>127</v>
      </c>
      <c r="D102" t="s">
        <v>129</v>
      </c>
      <c r="E102" t="str">
        <f t="shared" si="1"/>
        <v>new HoloCard("Pokémon Breeder", Pokedex.NVT, HoloRarity.LC_REVERSE_SILVER_FIREWORKS_HOLO, Types.Item, Sets.Legendary_Collection, 102),</v>
      </c>
    </row>
    <row r="103" spans="1:5" x14ac:dyDescent="0.3">
      <c r="A103">
        <v>103</v>
      </c>
      <c r="B103" t="s">
        <v>109</v>
      </c>
      <c r="C103" t="s">
        <v>127</v>
      </c>
      <c r="D103" t="s">
        <v>129</v>
      </c>
      <c r="E103" t="str">
        <f t="shared" si="1"/>
        <v>new HoloCard("Pokémon Trader", Pokedex.NVT, HoloRarity.LC_REVERSE_SILVER_FIREWORKS_HOLO, Types.Item, Sets.Legendary_Collection, 103),</v>
      </c>
    </row>
    <row r="104" spans="1:5" x14ac:dyDescent="0.3">
      <c r="A104">
        <v>104</v>
      </c>
      <c r="B104" t="s">
        <v>110</v>
      </c>
      <c r="C104" t="s">
        <v>127</v>
      </c>
      <c r="D104" t="s">
        <v>129</v>
      </c>
      <c r="E104" t="str">
        <f t="shared" si="1"/>
        <v>new HoloCard("Scoop Up", Pokedex.NVT, HoloRarity.LC_REVERSE_SILVER_FIREWORKS_HOLO, Types.Item, Sets.Legendary_Collection, 104),</v>
      </c>
    </row>
    <row r="105" spans="1:5" x14ac:dyDescent="0.3">
      <c r="A105">
        <v>105</v>
      </c>
      <c r="B105" t="s">
        <v>111</v>
      </c>
      <c r="C105" t="s">
        <v>127</v>
      </c>
      <c r="D105" t="s">
        <v>129</v>
      </c>
      <c r="E105" t="str">
        <f t="shared" si="1"/>
        <v>new HoloCard("The Boss's Way", Pokedex.NVT, HoloRarity.LC_REVERSE_SILVER_FIREWORKS_HOLO, Types.Item, Sets.Legendary_Collection, 105),</v>
      </c>
    </row>
    <row r="106" spans="1:5" x14ac:dyDescent="0.3">
      <c r="A106">
        <v>106</v>
      </c>
      <c r="B106" t="s">
        <v>112</v>
      </c>
      <c r="C106" t="s">
        <v>127</v>
      </c>
      <c r="D106" t="s">
        <v>129</v>
      </c>
      <c r="E106" t="str">
        <f t="shared" si="1"/>
        <v>new HoloCard("Challenge!", Pokedex.NVT, HoloRarity.LC_REVERSE_SILVER_FIREWORKS_HOLO, Types.Item, Sets.Legendary_Collection, 106),</v>
      </c>
    </row>
    <row r="107" spans="1:5" x14ac:dyDescent="0.3">
      <c r="A107">
        <v>107</v>
      </c>
      <c r="B107" t="s">
        <v>113</v>
      </c>
      <c r="C107" t="s">
        <v>127</v>
      </c>
      <c r="D107" t="s">
        <v>129</v>
      </c>
      <c r="E107" t="str">
        <f t="shared" si="1"/>
        <v>new HoloCard("Energy Retrieval", Pokedex.NVT, HoloRarity.LC_REVERSE_SILVER_FIREWORKS_HOLO, Types.Item, Sets.Legendary_Collection, 107),</v>
      </c>
    </row>
    <row r="108" spans="1:5" x14ac:dyDescent="0.3">
      <c r="A108">
        <v>108</v>
      </c>
      <c r="B108" t="s">
        <v>114</v>
      </c>
      <c r="C108" t="s">
        <v>127</v>
      </c>
      <c r="D108" t="s">
        <v>129</v>
      </c>
      <c r="E108" t="str">
        <f t="shared" si="1"/>
        <v>new HoloCard("Bill", Pokedex.NVT, HoloRarity.LC_REVERSE_SILVER_FIREWORKS_HOLO, Types.Item, Sets.Legendary_Collection, 108),</v>
      </c>
    </row>
    <row r="109" spans="1:5" x14ac:dyDescent="0.3">
      <c r="A109">
        <v>109</v>
      </c>
      <c r="B109" t="s">
        <v>115</v>
      </c>
      <c r="C109" t="s">
        <v>127</v>
      </c>
      <c r="D109" t="s">
        <v>129</v>
      </c>
      <c r="E109" t="str">
        <f t="shared" si="1"/>
        <v>new HoloCard("Mysterious Fossil", Pokedex.NVT, HoloRarity.LC_REVERSE_SILVER_FIREWORKS_HOLO, Types.Item, Sets.Legendary_Collection, 109),</v>
      </c>
    </row>
    <row r="110" spans="1:5" x14ac:dyDescent="0.3">
      <c r="A110">
        <v>110</v>
      </c>
      <c r="B110" t="s">
        <v>116</v>
      </c>
      <c r="C110" t="s">
        <v>127</v>
      </c>
      <c r="D110" t="s">
        <v>129</v>
      </c>
      <c r="E110" t="str">
        <f t="shared" si="1"/>
        <v>new HoloCard("Potion", Pokedex.NVT, HoloRarity.LC_REVERSE_SILVER_FIREWORKS_HOLO, Types.Item, Sets.Legendary_Collection, 110),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D501-E2A3-482D-8895-696A355AD7B5}">
  <dimension ref="A1:S120"/>
  <sheetViews>
    <sheetView zoomScaleNormal="100" workbookViewId="0"/>
  </sheetViews>
  <sheetFormatPr defaultRowHeight="14.4" x14ac:dyDescent="0.3"/>
  <sheetData>
    <row r="1" spans="1:19" x14ac:dyDescent="0.3">
      <c r="A1">
        <v>14</v>
      </c>
      <c r="B1" t="s">
        <v>1591</v>
      </c>
      <c r="C1" t="s">
        <v>1591</v>
      </c>
      <c r="D1" t="s">
        <v>22</v>
      </c>
      <c r="E1" t="s">
        <v>1640</v>
      </c>
      <c r="F1" t="s">
        <v>1840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HoloCard("Chesnaught", Pokedex.Chesnaught, HoloRarity.BWXY_SHEEN_HOLO, Types.Grass, Sets.XY, 14),</v>
      </c>
      <c r="R1" t="s">
        <v>1341</v>
      </c>
      <c r="S1" t="str">
        <f>IF(R1 = "I", "Item",
IF(R1 = "Su", "Supporter",
IF(R1 = "St", "Stadium",
IF(R1 = "", "",
R1))))</f>
        <v>Item</v>
      </c>
    </row>
    <row r="2" spans="1:19" x14ac:dyDescent="0.3">
      <c r="A2">
        <v>17</v>
      </c>
      <c r="B2" t="s">
        <v>1594</v>
      </c>
      <c r="C2" t="s">
        <v>1780</v>
      </c>
      <c r="D2" t="s">
        <v>22</v>
      </c>
      <c r="E2" t="s">
        <v>1640</v>
      </c>
      <c r="F2" t="s">
        <v>1840</v>
      </c>
      <c r="G2" t="str">
        <f t="shared" si="0"/>
        <v>new HoloCard("Vivillon [Meadow]", Pokedex.Vivillon, HoloRarity.BWXY_SHEEN_HOLO, Types.Grass, Sets.XY, 17),</v>
      </c>
      <c r="R2" t="s">
        <v>985</v>
      </c>
      <c r="S2" t="str">
        <f>IF(R2 = "I", "Item",
IF(R2 = "Su", "Supporter",
IF(R2 = "St", "Stadium",
IF(R2 = "", "",
R2))))</f>
        <v>Supporter</v>
      </c>
    </row>
    <row r="3" spans="1:19" x14ac:dyDescent="0.3">
      <c r="A3">
        <v>17</v>
      </c>
      <c r="B3" t="s">
        <v>1595</v>
      </c>
      <c r="C3" t="s">
        <v>1780</v>
      </c>
      <c r="D3" t="s">
        <v>22</v>
      </c>
      <c r="E3" t="s">
        <v>1640</v>
      </c>
      <c r="F3" t="s">
        <v>1840</v>
      </c>
      <c r="G3" t="str">
        <f t="shared" si="0"/>
        <v>new HoloCard("Vivillon [High Plains]", Pokedex.Vivillon, HoloRarity.BWXY_SHEEN_HOLO, Types.Grass, Sets.XY, 17),</v>
      </c>
      <c r="R3" t="s">
        <v>1011</v>
      </c>
      <c r="S3" t="str">
        <f>IF(R3 = "I", "Item",
IF(R3 = "Su", "Supporter",
IF(R3 = "St", "Stadium",
IF(R3 = "", "",
R3))))</f>
        <v>Stadium</v>
      </c>
    </row>
    <row r="4" spans="1:19" x14ac:dyDescent="0.3">
      <c r="A4">
        <v>19</v>
      </c>
      <c r="B4" t="s">
        <v>1597</v>
      </c>
      <c r="C4" t="s">
        <v>1597</v>
      </c>
      <c r="D4" t="s">
        <v>22</v>
      </c>
      <c r="E4" t="s">
        <v>1640</v>
      </c>
      <c r="F4" t="s">
        <v>1840</v>
      </c>
      <c r="G4" t="str">
        <f t="shared" si="0"/>
        <v>new HoloCard("Gogoat", Pokedex.Gogoat, HoloRarity.BWXY_SHEEN_HOLO, Types.Grass, Sets.XY, 19),</v>
      </c>
      <c r="R4" t="s">
        <v>5</v>
      </c>
      <c r="S4" t="str">
        <f>IF(R4 = "I", "Item",
IF(R4 = "Su", "Supporter",
IF(R4 = "St", "Stadium",
IF(R4 = "", "",
R4))))</f>
        <v>Fire</v>
      </c>
    </row>
    <row r="5" spans="1:19" x14ac:dyDescent="0.3">
      <c r="A5">
        <v>26</v>
      </c>
      <c r="B5" t="s">
        <v>1600</v>
      </c>
      <c r="C5" t="s">
        <v>1600</v>
      </c>
      <c r="D5" t="s">
        <v>5</v>
      </c>
      <c r="E5" t="s">
        <v>1640</v>
      </c>
      <c r="F5" t="s">
        <v>1840</v>
      </c>
      <c r="G5" t="str">
        <f t="shared" si="0"/>
        <v>new HoloCard("Delphox", Pokedex.Delphox, HoloRarity.BWXY_SHEEN_HOLO, Types.Fire, Sets.XY, 26),</v>
      </c>
    </row>
    <row r="6" spans="1:19" x14ac:dyDescent="0.3">
      <c r="A6">
        <v>28</v>
      </c>
      <c r="B6" t="s">
        <v>1602</v>
      </c>
      <c r="C6" t="s">
        <v>1602</v>
      </c>
      <c r="D6" t="s">
        <v>5</v>
      </c>
      <c r="E6" t="s">
        <v>1640</v>
      </c>
      <c r="F6" t="s">
        <v>1840</v>
      </c>
      <c r="G6" t="str">
        <f t="shared" si="0"/>
        <v>new HoloCard("Talonflame", Pokedex.Talonflame, HoloRarity.BWXY_SHEEN_HOLO, Types.Fire, Sets.XY, 28),</v>
      </c>
      <c r="R6" s="2" t="s">
        <v>1588</v>
      </c>
      <c r="S6" t="str">
        <f>IF(R6 = "Common", "",
IF(R6 = "Uncommon", "",
IF(R6 = "Rare", "",
IF(R6 = "Rare Holo", "",
"&lt;- DEZE"))))</f>
        <v>&lt;- DEZE</v>
      </c>
    </row>
    <row r="7" spans="1:19" x14ac:dyDescent="0.3">
      <c r="A7">
        <v>35</v>
      </c>
      <c r="B7" t="s">
        <v>324</v>
      </c>
      <c r="C7" t="s">
        <v>324</v>
      </c>
      <c r="D7" t="s">
        <v>3</v>
      </c>
      <c r="E7" t="s">
        <v>1640</v>
      </c>
      <c r="F7" t="s">
        <v>1840</v>
      </c>
      <c r="G7" t="str">
        <f t="shared" si="0"/>
        <v>new HoloCard("Lapras", Pokedex.Lapras, HoloRarity.BWXY_SHEEN_HOLO, Types.Water, Sets.XY, 35),</v>
      </c>
      <c r="R7" s="2"/>
    </row>
    <row r="8" spans="1:19" x14ac:dyDescent="0.3">
      <c r="A8">
        <v>41</v>
      </c>
      <c r="B8" t="s">
        <v>1605</v>
      </c>
      <c r="C8" t="s">
        <v>1605</v>
      </c>
      <c r="D8" t="s">
        <v>3</v>
      </c>
      <c r="E8" t="s">
        <v>1640</v>
      </c>
      <c r="F8" t="s">
        <v>1840</v>
      </c>
      <c r="G8" t="str">
        <f t="shared" si="0"/>
        <v>new HoloCard("Greninja", Pokedex.Greninja, HoloRarity.BWXY_SHEEN_HOLO, Types.Water, Sets.XY, 41),</v>
      </c>
    </row>
    <row r="9" spans="1:19" x14ac:dyDescent="0.3">
      <c r="A9">
        <v>43</v>
      </c>
      <c r="B9" t="s">
        <v>120</v>
      </c>
      <c r="C9" t="s">
        <v>120</v>
      </c>
      <c r="D9" t="s">
        <v>11</v>
      </c>
      <c r="E9" t="s">
        <v>1640</v>
      </c>
      <c r="F9" t="s">
        <v>1840</v>
      </c>
      <c r="G9" t="str">
        <f t="shared" si="0"/>
        <v>new HoloCard("Raichu", Pokedex.Raichu, HoloRarity.BWXY_SHEEN_HOLO, Types.Lightning, Sets.XY, 43),</v>
      </c>
    </row>
    <row r="10" spans="1:19" x14ac:dyDescent="0.3">
      <c r="A10">
        <v>55</v>
      </c>
      <c r="B10" t="s">
        <v>1607</v>
      </c>
      <c r="C10" t="s">
        <v>1607</v>
      </c>
      <c r="D10" t="s">
        <v>1</v>
      </c>
      <c r="E10" t="s">
        <v>1640</v>
      </c>
      <c r="F10" t="s">
        <v>1840</v>
      </c>
      <c r="G10" t="str">
        <f t="shared" si="0"/>
        <v>new HoloCard("Trevenant", Pokedex.Trevenant, HoloRarity.BWXY_SHEEN_HOLO, Types.Psychic, Sets.XY, 55),</v>
      </c>
    </row>
    <row r="11" spans="1:19" x14ac:dyDescent="0.3">
      <c r="A11">
        <v>57</v>
      </c>
      <c r="B11" t="s">
        <v>1609</v>
      </c>
      <c r="C11" t="s">
        <v>1609</v>
      </c>
      <c r="D11" t="s">
        <v>1</v>
      </c>
      <c r="E11" t="s">
        <v>1640</v>
      </c>
      <c r="F11" t="s">
        <v>1840</v>
      </c>
      <c r="G11" t="str">
        <f t="shared" si="0"/>
        <v>new HoloCard("Gourgeist", Pokedex.Gourgeist, HoloRarity.BWXY_SHEEN_HOLO, Types.Psychic, Sets.XY, 57),</v>
      </c>
    </row>
    <row r="12" spans="1:19" x14ac:dyDescent="0.3">
      <c r="A12">
        <v>62</v>
      </c>
      <c r="B12" t="s">
        <v>892</v>
      </c>
      <c r="C12" t="s">
        <v>892</v>
      </c>
      <c r="D12" t="s">
        <v>18</v>
      </c>
      <c r="E12" t="s">
        <v>1640</v>
      </c>
      <c r="F12" t="s">
        <v>1840</v>
      </c>
      <c r="G12" t="str">
        <f t="shared" si="0"/>
        <v>new HoloCard("Rhyperior", Pokedex.Rhyperior, HoloRarity.BWXY_SHEEN_HOLO, Types.Fighting, Sets.XY, 62),</v>
      </c>
    </row>
    <row r="13" spans="1:19" x14ac:dyDescent="0.3">
      <c r="A13">
        <v>73</v>
      </c>
      <c r="B13" t="s">
        <v>1323</v>
      </c>
      <c r="C13" t="s">
        <v>1323</v>
      </c>
      <c r="D13" t="s">
        <v>146</v>
      </c>
      <c r="E13" t="s">
        <v>1640</v>
      </c>
      <c r="F13" t="s">
        <v>1840</v>
      </c>
      <c r="G13" t="str">
        <f t="shared" si="0"/>
        <v>new HoloCard("Zoroark", Pokedex.Zoroark, HoloRarity.BWXY_SHEEN_HOLO, Types.Darkness, Sets.XY, 73),</v>
      </c>
    </row>
    <row r="14" spans="1:19" x14ac:dyDescent="0.3">
      <c r="A14">
        <v>86</v>
      </c>
      <c r="B14" t="s">
        <v>1615</v>
      </c>
      <c r="C14" t="s">
        <v>1615</v>
      </c>
      <c r="D14" t="s">
        <v>143</v>
      </c>
      <c r="E14" t="s">
        <v>1640</v>
      </c>
      <c r="F14" t="s">
        <v>1840</v>
      </c>
      <c r="G14" t="str">
        <f t="shared" si="0"/>
        <v>new HoloCard("Aegislash", Pokedex.Aegislash, HoloRarity.BWXY_SHEEN_HOLO, Types.Metal, Sets.XY, 86),</v>
      </c>
    </row>
    <row r="15" spans="1:19" x14ac:dyDescent="0.3">
      <c r="A15">
        <v>93</v>
      </c>
      <c r="B15" t="s">
        <v>1618</v>
      </c>
      <c r="C15" t="s">
        <v>1618</v>
      </c>
      <c r="D15" t="s">
        <v>1616</v>
      </c>
      <c r="E15" t="s">
        <v>1640</v>
      </c>
      <c r="F15" t="s">
        <v>1840</v>
      </c>
      <c r="G15" t="str">
        <f t="shared" si="0"/>
        <v>new HoloCard("Aromatisse", Pokedex.Aromatisse, HoloRarity.BWXY_SHEEN_HOLO, Types.Fairy, Sets.XY, 93),</v>
      </c>
    </row>
    <row r="16" spans="1:19" x14ac:dyDescent="0.3">
      <c r="A16">
        <v>95</v>
      </c>
      <c r="B16" t="s">
        <v>1620</v>
      </c>
      <c r="C16" t="s">
        <v>1620</v>
      </c>
      <c r="D16" t="s">
        <v>1616</v>
      </c>
      <c r="E16" t="s">
        <v>1640</v>
      </c>
      <c r="F16" t="s">
        <v>1840</v>
      </c>
      <c r="G16" t="str">
        <f t="shared" si="0"/>
        <v>new HoloCard("Slurpuff", Pokedex.Slurpuff, HoloRarity.BWXY_SHEEN_HOLO, Types.Fairy, Sets.XY, 95),</v>
      </c>
    </row>
    <row r="17" spans="1:7" x14ac:dyDescent="0.3">
      <c r="A17">
        <v>114</v>
      </c>
      <c r="B17" t="s">
        <v>1625</v>
      </c>
      <c r="C17" t="s">
        <v>1625</v>
      </c>
      <c r="D17" t="s">
        <v>8</v>
      </c>
      <c r="E17" t="s">
        <v>1640</v>
      </c>
      <c r="F17" t="s">
        <v>1840</v>
      </c>
      <c r="G17" t="str">
        <f t="shared" si="0"/>
        <v>new HoloCard("Furfrou", Pokedex.Furfrou, HoloRarity.BWXY_SHEEN_HOLO, Types.Colorless, Sets.XY, 114),</v>
      </c>
    </row>
    <row r="18" spans="1:7" x14ac:dyDescent="0.3">
      <c r="A18">
        <v>7</v>
      </c>
      <c r="B18" t="s">
        <v>397</v>
      </c>
      <c r="C18" t="s">
        <v>397</v>
      </c>
      <c r="D18" t="s">
        <v>22</v>
      </c>
      <c r="E18" t="s">
        <v>1641</v>
      </c>
      <c r="F18" t="s">
        <v>1840</v>
      </c>
      <c r="G18" t="str">
        <f t="shared" si="0"/>
        <v>new HoloCard("Shiftry", Pokedex.Shiftry, HoloRarity.BWXY_SHEEN_HOLO, Types.Grass, Sets.Flashfire, 7),</v>
      </c>
    </row>
    <row r="19" spans="1:7" x14ac:dyDescent="0.3">
      <c r="A19">
        <v>20</v>
      </c>
      <c r="B19" t="s">
        <v>1643</v>
      </c>
      <c r="C19" t="s">
        <v>1643</v>
      </c>
      <c r="D19" t="s">
        <v>5</v>
      </c>
      <c r="E19" t="s">
        <v>1641</v>
      </c>
      <c r="F19" t="s">
        <v>1840</v>
      </c>
      <c r="G19" t="str">
        <f t="shared" si="0"/>
        <v>new HoloCard("Pyroar", Pokedex.Pyroar, HoloRarity.BWXY_SHEEN_HOLO, Types.Fire, Sets.Flashfire, 20),</v>
      </c>
    </row>
    <row r="20" spans="1:7" x14ac:dyDescent="0.3">
      <c r="A20">
        <v>23</v>
      </c>
      <c r="B20" t="s">
        <v>438</v>
      </c>
      <c r="C20" t="s">
        <v>438</v>
      </c>
      <c r="D20" t="s">
        <v>3</v>
      </c>
      <c r="E20" t="s">
        <v>1641</v>
      </c>
      <c r="F20" t="s">
        <v>1840</v>
      </c>
      <c r="G20" t="str">
        <f t="shared" si="0"/>
        <v>new HoloCard("Milotic", Pokedex.Milotic, HoloRarity.BWXY_SHEEN_HOLO, Types.Water, Sets.Flashfire, 23),</v>
      </c>
    </row>
    <row r="21" spans="1:7" x14ac:dyDescent="0.3">
      <c r="A21">
        <v>40</v>
      </c>
      <c r="B21" t="s">
        <v>882</v>
      </c>
      <c r="C21" t="s">
        <v>882</v>
      </c>
      <c r="D21" t="s">
        <v>1</v>
      </c>
      <c r="E21" t="s">
        <v>1641</v>
      </c>
      <c r="F21" t="s">
        <v>1840</v>
      </c>
      <c r="G21" t="str">
        <f t="shared" si="0"/>
        <v>new HoloCard("Dusknoir", Pokedex.Dusknoir, HoloRarity.BWXY_SHEEN_HOLO, Types.Psychic, Sets.Flashfire, 40),</v>
      </c>
    </row>
    <row r="22" spans="1:7" x14ac:dyDescent="0.3">
      <c r="A22">
        <v>66</v>
      </c>
      <c r="B22" t="s">
        <v>1655</v>
      </c>
      <c r="C22" t="s">
        <v>1655</v>
      </c>
      <c r="D22" t="s">
        <v>1616</v>
      </c>
      <c r="E22" t="s">
        <v>1641</v>
      </c>
      <c r="F22" t="s">
        <v>1840</v>
      </c>
      <c r="G22" t="str">
        <f t="shared" si="0"/>
        <v>new HoloCard("Florges", Pokedex.Florges, HoloRarity.BWXY_SHEEN_HOLO, Types.Fairy, Sets.Flashfire, 66),</v>
      </c>
    </row>
    <row r="23" spans="1:7" x14ac:dyDescent="0.3">
      <c r="A23">
        <v>68</v>
      </c>
      <c r="B23" t="s">
        <v>1656</v>
      </c>
      <c r="C23" t="s">
        <v>1656</v>
      </c>
      <c r="D23" t="s">
        <v>1616</v>
      </c>
      <c r="E23" t="s">
        <v>1641</v>
      </c>
      <c r="F23" t="s">
        <v>1840</v>
      </c>
      <c r="G23" t="str">
        <f t="shared" si="0"/>
        <v>new HoloCard("Carbink", Pokedex.Carbink, HoloRarity.BWXY_SHEEN_HOLO, Types.Fairy, Sets.Flashfire, 68),</v>
      </c>
    </row>
    <row r="24" spans="1:7" x14ac:dyDescent="0.3">
      <c r="A24">
        <v>70</v>
      </c>
      <c r="B24" t="s">
        <v>1431</v>
      </c>
      <c r="C24" t="s">
        <v>1431</v>
      </c>
      <c r="D24" t="s">
        <v>1454</v>
      </c>
      <c r="E24" t="s">
        <v>1641</v>
      </c>
      <c r="F24" t="s">
        <v>1840</v>
      </c>
      <c r="G24" t="str">
        <f t="shared" si="0"/>
        <v>new HoloCard("Druddigon", Pokedex.Druddigon, HoloRarity.BWXY_SHEEN_HOLO, Types.Dragon, Sets.Flashfire, 70),</v>
      </c>
    </row>
    <row r="25" spans="1:7" x14ac:dyDescent="0.3">
      <c r="A25">
        <v>74</v>
      </c>
      <c r="B25" t="s">
        <v>1660</v>
      </c>
      <c r="C25" t="s">
        <v>1660</v>
      </c>
      <c r="D25" t="s">
        <v>1454</v>
      </c>
      <c r="E25" t="s">
        <v>1641</v>
      </c>
      <c r="F25" t="s">
        <v>1840</v>
      </c>
      <c r="G25" t="str">
        <f t="shared" si="0"/>
        <v>new HoloCard("Goodra", Pokedex.Goodra, HoloRarity.BWXY_SHEEN_HOLO, Types.Dragon, Sets.Flashfire, 74),</v>
      </c>
    </row>
    <row r="26" spans="1:7" x14ac:dyDescent="0.3">
      <c r="A26">
        <v>3</v>
      </c>
      <c r="B26" t="s">
        <v>169</v>
      </c>
      <c r="C26" t="s">
        <v>169</v>
      </c>
      <c r="D26" t="s">
        <v>22</v>
      </c>
      <c r="E26" t="s">
        <v>1670</v>
      </c>
      <c r="F26" t="s">
        <v>1840</v>
      </c>
      <c r="G26" t="str">
        <f t="shared" si="0"/>
        <v>new HoloCard("Victreebel", Pokedex.Victreebel, HoloRarity.BWXY_SHEEN_HOLO, Types.Grass, Sets.Furious_Fists, 3),</v>
      </c>
    </row>
    <row r="27" spans="1:7" x14ac:dyDescent="0.3">
      <c r="A27">
        <v>14</v>
      </c>
      <c r="B27" t="s">
        <v>373</v>
      </c>
      <c r="C27" t="s">
        <v>373</v>
      </c>
      <c r="D27" t="s">
        <v>5</v>
      </c>
      <c r="E27" t="s">
        <v>1670</v>
      </c>
      <c r="F27" t="s">
        <v>1840</v>
      </c>
      <c r="G27" t="str">
        <f t="shared" si="0"/>
        <v>new HoloCard("Blaziken", Pokedex.Blaziken, HoloRarity.BWXY_SHEEN_HOLO, Types.Fire, Sets.Furious_Fists, 14),</v>
      </c>
    </row>
    <row r="28" spans="1:7" x14ac:dyDescent="0.3">
      <c r="A28">
        <v>17</v>
      </c>
      <c r="B28" t="s">
        <v>141</v>
      </c>
      <c r="C28" t="s">
        <v>141</v>
      </c>
      <c r="D28" t="s">
        <v>3</v>
      </c>
      <c r="E28" t="s">
        <v>1670</v>
      </c>
      <c r="F28" t="s">
        <v>1840</v>
      </c>
      <c r="G28" t="str">
        <f t="shared" si="0"/>
        <v>new HoloCard("Poliwrath", Pokedex.Poliwrath, HoloRarity.BWXY_SHEEN_HOLO, Types.Water, Sets.Furious_Fists, 17),</v>
      </c>
    </row>
    <row r="29" spans="1:7" x14ac:dyDescent="0.3">
      <c r="A29">
        <v>24</v>
      </c>
      <c r="B29" t="s">
        <v>1672</v>
      </c>
      <c r="C29" t="s">
        <v>1672</v>
      </c>
      <c r="D29" t="s">
        <v>3</v>
      </c>
      <c r="E29" t="s">
        <v>1670</v>
      </c>
      <c r="F29" t="s">
        <v>1840</v>
      </c>
      <c r="G29" t="str">
        <f t="shared" si="0"/>
        <v>new HoloCard("Clawitzer", Pokedex.Clawitzer, HoloRarity.BWXY_SHEEN_HOLO, Types.Water, Sets.Furious_Fists, 24),</v>
      </c>
    </row>
    <row r="30" spans="1:7" x14ac:dyDescent="0.3">
      <c r="A30">
        <v>46</v>
      </c>
      <c r="B30" t="s">
        <v>20</v>
      </c>
      <c r="C30" t="s">
        <v>20</v>
      </c>
      <c r="D30" t="s">
        <v>18</v>
      </c>
      <c r="E30" t="s">
        <v>1670</v>
      </c>
      <c r="F30" t="s">
        <v>1840</v>
      </c>
      <c r="G30" t="str">
        <f t="shared" si="0"/>
        <v>new HoloCard("Machamp", Pokedex.Machamp, HoloRarity.BWXY_SHEEN_HOLO, Types.Fighting, Sets.Furious_Fists, 46),</v>
      </c>
    </row>
    <row r="31" spans="1:7" x14ac:dyDescent="0.3">
      <c r="A31">
        <v>58</v>
      </c>
      <c r="B31" t="s">
        <v>1420</v>
      </c>
      <c r="C31" t="s">
        <v>1420</v>
      </c>
      <c r="D31" t="s">
        <v>18</v>
      </c>
      <c r="E31" t="s">
        <v>1670</v>
      </c>
      <c r="F31" t="s">
        <v>1840</v>
      </c>
      <c r="G31" t="str">
        <f t="shared" si="0"/>
        <v>new HoloCard("Landorus", Pokedex.Landorus, HoloRarity.BWXY_SHEEN_HOLO, Types.Fighting, Sets.Furious_Fists, 58),</v>
      </c>
    </row>
    <row r="32" spans="1:7" x14ac:dyDescent="0.3">
      <c r="A32">
        <v>63</v>
      </c>
      <c r="B32" t="s">
        <v>1679</v>
      </c>
      <c r="C32" t="s">
        <v>1679</v>
      </c>
      <c r="D32" t="s">
        <v>18</v>
      </c>
      <c r="E32" t="s">
        <v>1670</v>
      </c>
      <c r="F32" t="s">
        <v>1840</v>
      </c>
      <c r="G32" t="str">
        <f t="shared" si="0"/>
        <v>new HoloCard("Hawlucha", Pokedex.Hawlucha, HoloRarity.BWXY_SHEEN_HOLO, Types.Fighting, Sets.Furious_Fists, 63),</v>
      </c>
    </row>
    <row r="33" spans="1:7" x14ac:dyDescent="0.3">
      <c r="A33">
        <v>77</v>
      </c>
      <c r="B33" t="s">
        <v>1683</v>
      </c>
      <c r="C33" t="s">
        <v>1683</v>
      </c>
      <c r="D33" t="s">
        <v>1454</v>
      </c>
      <c r="E33" t="s">
        <v>1670</v>
      </c>
      <c r="F33" t="s">
        <v>1840</v>
      </c>
      <c r="G33" t="str">
        <f t="shared" si="0"/>
        <v>new HoloCard("Noivern", Pokedex.Noivern, HoloRarity.BWXY_SHEEN_HOLO, Types.Dragon, Sets.Furious_Fists, 77),</v>
      </c>
    </row>
    <row r="34" spans="1:7" x14ac:dyDescent="0.3">
      <c r="A34">
        <v>83</v>
      </c>
      <c r="B34" t="s">
        <v>382</v>
      </c>
      <c r="C34" t="s">
        <v>382</v>
      </c>
      <c r="D34" t="s">
        <v>8</v>
      </c>
      <c r="E34" t="s">
        <v>1670</v>
      </c>
      <c r="F34" t="s">
        <v>1840</v>
      </c>
      <c r="G34" t="str">
        <f t="shared" si="0"/>
        <v>new HoloCard("Slaking", Pokedex.Slaking, HoloRarity.BWXY_SHEEN_HOLO, Types.Colorless, Sets.Furious_Fists, 83),</v>
      </c>
    </row>
    <row r="35" spans="1:7" x14ac:dyDescent="0.3">
      <c r="A35">
        <v>12</v>
      </c>
      <c r="B35" t="s">
        <v>1643</v>
      </c>
      <c r="C35" t="s">
        <v>1643</v>
      </c>
      <c r="D35" t="s">
        <v>5</v>
      </c>
      <c r="E35" t="s">
        <v>1699</v>
      </c>
      <c r="F35" t="s">
        <v>1840</v>
      </c>
      <c r="G35" t="str">
        <f t="shared" si="0"/>
        <v>new HoloCard("Pyroar", Pokedex.Pyroar, HoloRarity.BWXY_SHEEN_HOLO, Types.Fire, Sets.Phantom_Forces, 12),</v>
      </c>
    </row>
    <row r="36" spans="1:7" x14ac:dyDescent="0.3">
      <c r="A36">
        <v>17</v>
      </c>
      <c r="B36" t="s">
        <v>135</v>
      </c>
      <c r="C36" t="s">
        <v>135</v>
      </c>
      <c r="D36" t="s">
        <v>3</v>
      </c>
      <c r="E36" t="s">
        <v>1699</v>
      </c>
      <c r="F36" t="s">
        <v>1840</v>
      </c>
      <c r="G36" t="str">
        <f t="shared" si="0"/>
        <v>new HoloCard("Feraligatr", Pokedex.Feraligatr, HoloRarity.BWXY_SHEEN_HOLO, Types.Water, Sets.Phantom_Forces, 17),</v>
      </c>
    </row>
    <row r="37" spans="1:7" x14ac:dyDescent="0.3">
      <c r="A37">
        <v>30</v>
      </c>
      <c r="B37" t="s">
        <v>1647</v>
      </c>
      <c r="C37" t="s">
        <v>1647</v>
      </c>
      <c r="D37" t="s">
        <v>11</v>
      </c>
      <c r="E37" t="s">
        <v>1699</v>
      </c>
      <c r="F37" t="s">
        <v>1840</v>
      </c>
      <c r="G37" t="str">
        <f t="shared" si="0"/>
        <v>new HoloCard("Heliolisk", Pokedex.Heliolisk, HoloRarity.BWXY_SHEEN_HOLO, Types.Lightning, Sets.Phantom_Forces, 30),</v>
      </c>
    </row>
    <row r="38" spans="1:7" x14ac:dyDescent="0.3">
      <c r="A38">
        <v>43</v>
      </c>
      <c r="B38" t="s">
        <v>1412</v>
      </c>
      <c r="C38" t="s">
        <v>1412</v>
      </c>
      <c r="D38" t="s">
        <v>1</v>
      </c>
      <c r="E38" t="s">
        <v>1699</v>
      </c>
      <c r="F38" t="s">
        <v>1840</v>
      </c>
      <c r="G38" t="str">
        <f t="shared" si="0"/>
        <v>new HoloCard("Chandelure", Pokedex.Chandelure, HoloRarity.BWXY_SHEEN_HOLO, Types.Psychic, Sets.Phantom_Forces, 43),</v>
      </c>
    </row>
    <row r="39" spans="1:7" x14ac:dyDescent="0.3">
      <c r="A39">
        <v>45</v>
      </c>
      <c r="B39" t="s">
        <v>1609</v>
      </c>
      <c r="C39" t="s">
        <v>1609</v>
      </c>
      <c r="D39" t="s">
        <v>1</v>
      </c>
      <c r="E39" t="s">
        <v>1699</v>
      </c>
      <c r="F39" t="s">
        <v>1840</v>
      </c>
      <c r="G39" t="str">
        <f t="shared" si="0"/>
        <v>new HoloCard("Gourgeist", Pokedex.Gourgeist, HoloRarity.BWXY_SHEEN_HOLO, Types.Psychic, Sets.Phantom_Forces, 45),</v>
      </c>
    </row>
    <row r="40" spans="1:7" x14ac:dyDescent="0.3">
      <c r="A40">
        <v>50</v>
      </c>
      <c r="B40" t="s">
        <v>1361</v>
      </c>
      <c r="C40" t="s">
        <v>1361</v>
      </c>
      <c r="D40" t="s">
        <v>18</v>
      </c>
      <c r="E40" t="s">
        <v>1699</v>
      </c>
      <c r="F40" t="s">
        <v>1840</v>
      </c>
      <c r="G40" t="str">
        <f t="shared" si="0"/>
        <v>new HoloCard("Gigalith", Pokedex.Gigalith, HoloRarity.BWXY_SHEEN_HOLO, Types.Fighting, Sets.Phantom_Forces, 50),</v>
      </c>
    </row>
    <row r="41" spans="1:7" x14ac:dyDescent="0.3">
      <c r="A41">
        <v>63</v>
      </c>
      <c r="B41" t="s">
        <v>932</v>
      </c>
      <c r="C41" t="s">
        <v>932</v>
      </c>
      <c r="D41" t="s">
        <v>143</v>
      </c>
      <c r="E41" t="s">
        <v>1699</v>
      </c>
      <c r="F41" t="s">
        <v>1840</v>
      </c>
      <c r="G41" t="str">
        <f t="shared" si="0"/>
        <v>new HoloCard("Heatran", Pokedex.Heatran, HoloRarity.BWXY_SHEEN_HOLO, Types.Metal, Sets.Phantom_Forces, 63),</v>
      </c>
    </row>
    <row r="42" spans="1:7" x14ac:dyDescent="0.3">
      <c r="A42">
        <v>69</v>
      </c>
      <c r="B42" t="s">
        <v>1620</v>
      </c>
      <c r="C42" t="s">
        <v>1620</v>
      </c>
      <c r="D42" t="s">
        <v>1616</v>
      </c>
      <c r="E42" t="s">
        <v>1699</v>
      </c>
      <c r="F42" t="s">
        <v>1840</v>
      </c>
      <c r="G42" t="str">
        <f t="shared" si="0"/>
        <v>new HoloCard("Slurpuff", Pokedex.Slurpuff, HoloRarity.BWXY_SHEEN_HOLO, Types.Fairy, Sets.Phantom_Forces, 69),</v>
      </c>
    </row>
    <row r="43" spans="1:7" x14ac:dyDescent="0.3">
      <c r="A43">
        <v>71</v>
      </c>
      <c r="B43" t="s">
        <v>1700</v>
      </c>
      <c r="C43" t="s">
        <v>1700</v>
      </c>
      <c r="D43" t="s">
        <v>1616</v>
      </c>
      <c r="E43" t="s">
        <v>1699</v>
      </c>
      <c r="F43" t="s">
        <v>1840</v>
      </c>
      <c r="G43" t="str">
        <f t="shared" si="0"/>
        <v>new HoloCard("Diancie", Pokedex.Diancie, HoloRarity.BWXY_SHEEN_HOLO, Types.Fairy, Sets.Phantom_Forces, 71),</v>
      </c>
    </row>
    <row r="44" spans="1:7" x14ac:dyDescent="0.3">
      <c r="A44">
        <v>74</v>
      </c>
      <c r="B44" t="s">
        <v>1425</v>
      </c>
      <c r="C44" t="s">
        <v>1425</v>
      </c>
      <c r="D44" t="s">
        <v>1454</v>
      </c>
      <c r="E44" t="s">
        <v>1699</v>
      </c>
      <c r="F44" t="s">
        <v>1840</v>
      </c>
      <c r="G44" t="str">
        <f t="shared" si="0"/>
        <v>new HoloCard("Hydreigon", Pokedex.Hydreigon, HoloRarity.BWXY_SHEEN_HOLO, Types.Dragon, Sets.Phantom_Forces, 74),</v>
      </c>
    </row>
    <row r="45" spans="1:7" x14ac:dyDescent="0.3">
      <c r="A45">
        <v>77</v>
      </c>
      <c r="B45" t="s">
        <v>1660</v>
      </c>
      <c r="C45" t="s">
        <v>1660</v>
      </c>
      <c r="D45" t="s">
        <v>1454</v>
      </c>
      <c r="E45" t="s">
        <v>1699</v>
      </c>
      <c r="F45" t="s">
        <v>1840</v>
      </c>
      <c r="G45" t="str">
        <f t="shared" si="0"/>
        <v>new HoloCard("Goodra", Pokedex.Goodra, HoloRarity.BWXY_SHEEN_HOLO, Types.Dragon, Sets.Phantom_Forces, 77),</v>
      </c>
    </row>
    <row r="46" spans="1:7" x14ac:dyDescent="0.3">
      <c r="A46">
        <v>86</v>
      </c>
      <c r="B46" t="s">
        <v>935</v>
      </c>
      <c r="C46" t="s">
        <v>935</v>
      </c>
      <c r="D46" t="s">
        <v>8</v>
      </c>
      <c r="E46" t="s">
        <v>1699</v>
      </c>
      <c r="F46" t="s">
        <v>1840</v>
      </c>
      <c r="G46" t="str">
        <f t="shared" si="0"/>
        <v>new HoloCard("Regigigas", Pokedex.Regigigas, HoloRarity.BWXY_SHEEN_HOLO, Types.Colorless, Sets.Phantom_Forces, 86),</v>
      </c>
    </row>
    <row r="47" spans="1:7" x14ac:dyDescent="0.3">
      <c r="A47">
        <v>97</v>
      </c>
      <c r="B47" t="s">
        <v>1706</v>
      </c>
      <c r="C47" t="s">
        <v>127</v>
      </c>
      <c r="D47" t="s">
        <v>129</v>
      </c>
      <c r="E47" t="s">
        <v>1699</v>
      </c>
      <c r="F47" t="s">
        <v>1837</v>
      </c>
      <c r="G47" t="str">
        <f t="shared" si="0"/>
        <v>new HoloCard("Head Ringer", Pokedex.NVT, HoloRarity.BWXY_SHEEN_HOLO_FLARE, Types.Item, Sets.Phantom_Forces, 97),</v>
      </c>
    </row>
    <row r="48" spans="1:7" x14ac:dyDescent="0.3">
      <c r="A48">
        <v>98</v>
      </c>
      <c r="B48" t="s">
        <v>1707</v>
      </c>
      <c r="C48" t="s">
        <v>127</v>
      </c>
      <c r="D48" t="s">
        <v>129</v>
      </c>
      <c r="E48" t="s">
        <v>1699</v>
      </c>
      <c r="F48" t="s">
        <v>1837</v>
      </c>
      <c r="G48" t="str">
        <f t="shared" si="0"/>
        <v>new HoloCard("Jamming Net", Pokedex.NVT, HoloRarity.BWXY_SHEEN_HOLO_FLARE, Types.Item, Sets.Phantom_Forces, 98),</v>
      </c>
    </row>
    <row r="49" spans="1:7" x14ac:dyDescent="0.3">
      <c r="A49">
        <v>12</v>
      </c>
      <c r="B49" t="s">
        <v>392</v>
      </c>
      <c r="C49" t="s">
        <v>392</v>
      </c>
      <c r="D49" t="s">
        <v>22</v>
      </c>
      <c r="E49" t="s">
        <v>1717</v>
      </c>
      <c r="F49" t="s">
        <v>1840</v>
      </c>
      <c r="G49" t="str">
        <f t="shared" si="0"/>
        <v>new HoloCard("Ludicolo", Pokedex.Ludicolo, HoloRarity.BWXY_SHEEN_HOLO, Types.Grass, Sets.Primal_Clash, 12),</v>
      </c>
    </row>
    <row r="50" spans="1:7" x14ac:dyDescent="0.3">
      <c r="A50">
        <v>28</v>
      </c>
      <c r="B50" t="s">
        <v>373</v>
      </c>
      <c r="C50" t="s">
        <v>373</v>
      </c>
      <c r="D50" t="s">
        <v>5</v>
      </c>
      <c r="E50" t="s">
        <v>1717</v>
      </c>
      <c r="F50" t="s">
        <v>1840</v>
      </c>
      <c r="G50" t="str">
        <f t="shared" si="0"/>
        <v>new HoloCard("Blaziken", Pokedex.Blaziken, HoloRarity.BWXY_SHEEN_HOLO, Types.Fire, Sets.Primal_Clash, 28),</v>
      </c>
    </row>
    <row r="51" spans="1:7" x14ac:dyDescent="0.3">
      <c r="A51">
        <v>44</v>
      </c>
      <c r="B51" t="s">
        <v>438</v>
      </c>
      <c r="C51" t="s">
        <v>438</v>
      </c>
      <c r="D51" t="s">
        <v>3</v>
      </c>
      <c r="E51" t="s">
        <v>1717</v>
      </c>
      <c r="F51" t="s">
        <v>1840</v>
      </c>
      <c r="G51" t="str">
        <f t="shared" si="0"/>
        <v>new HoloCard("Milotic", Pokedex.Milotic, HoloRarity.BWXY_SHEEN_HOLO, Types.Water, Sets.Primal_Clash, 44),</v>
      </c>
    </row>
    <row r="52" spans="1:7" x14ac:dyDescent="0.3">
      <c r="A52">
        <v>50</v>
      </c>
      <c r="B52" t="s">
        <v>658</v>
      </c>
      <c r="C52" t="s">
        <v>658</v>
      </c>
      <c r="D52" t="s">
        <v>3</v>
      </c>
      <c r="E52" t="s">
        <v>1717</v>
      </c>
      <c r="F52" t="s">
        <v>1840</v>
      </c>
      <c r="G52" t="str">
        <f t="shared" si="0"/>
        <v>new HoloCard("Huntail", Pokedex.Huntail, HoloRarity.BWXY_SHEEN_HOLO, Types.Water, Sets.Primal_Clash, 50),</v>
      </c>
    </row>
    <row r="53" spans="1:7" x14ac:dyDescent="0.3">
      <c r="A53">
        <v>56</v>
      </c>
      <c r="B53" t="s">
        <v>889</v>
      </c>
      <c r="C53" t="s">
        <v>889</v>
      </c>
      <c r="D53" t="s">
        <v>3</v>
      </c>
      <c r="E53" t="s">
        <v>1717</v>
      </c>
      <c r="F53" t="s">
        <v>1840</v>
      </c>
      <c r="G53" t="str">
        <f t="shared" si="0"/>
        <v>new HoloCard("Manaphy", Pokedex.Manaphy, HoloRarity.BWXY_SHEEN_HOLO, Types.Water, Sets.Primal_Clash, 56),</v>
      </c>
    </row>
    <row r="54" spans="1:7" x14ac:dyDescent="0.3">
      <c r="A54">
        <v>61</v>
      </c>
      <c r="B54" t="s">
        <v>379</v>
      </c>
      <c r="C54" t="s">
        <v>379</v>
      </c>
      <c r="D54" t="s">
        <v>11</v>
      </c>
      <c r="E54" t="s">
        <v>1717</v>
      </c>
      <c r="F54" t="s">
        <v>1840</v>
      </c>
      <c r="G54" t="str">
        <f t="shared" si="0"/>
        <v>new HoloCard("Manectric", Pokedex.Manectric, HoloRarity.BWXY_SHEEN_HOLO, Types.Lightning, Sets.Primal_Clash, 61),</v>
      </c>
    </row>
    <row r="55" spans="1:7" x14ac:dyDescent="0.3">
      <c r="A55">
        <v>65</v>
      </c>
      <c r="B55" t="s">
        <v>1402</v>
      </c>
      <c r="C55" t="s">
        <v>1402</v>
      </c>
      <c r="D55" t="s">
        <v>11</v>
      </c>
      <c r="E55" t="s">
        <v>1717</v>
      </c>
      <c r="F55" t="s">
        <v>1840</v>
      </c>
      <c r="G55" t="str">
        <f t="shared" si="0"/>
        <v>new HoloCard("Eelektross", Pokedex.Eelektross, HoloRarity.BWXY_SHEEN_HOLO, Types.Lightning, Sets.Primal_Clash, 65),</v>
      </c>
    </row>
    <row r="56" spans="1:7" x14ac:dyDescent="0.3">
      <c r="A56">
        <v>80</v>
      </c>
      <c r="B56" t="s">
        <v>436</v>
      </c>
      <c r="C56" t="s">
        <v>436</v>
      </c>
      <c r="D56" t="s">
        <v>18</v>
      </c>
      <c r="E56" t="s">
        <v>1717</v>
      </c>
      <c r="F56" t="s">
        <v>1840</v>
      </c>
      <c r="G56" t="str">
        <f t="shared" si="0"/>
        <v>new HoloCard("Medicham", Pokedex.Medicham, HoloRarity.BWXY_SHEEN_HOLO, Types.Fighting, Sets.Primal_Clash, 80),</v>
      </c>
    </row>
    <row r="57" spans="1:7" x14ac:dyDescent="0.3">
      <c r="A57">
        <v>88</v>
      </c>
      <c r="B57" t="s">
        <v>1046</v>
      </c>
      <c r="C57" t="s">
        <v>1046</v>
      </c>
      <c r="D57" t="s">
        <v>18</v>
      </c>
      <c r="E57" t="s">
        <v>1717</v>
      </c>
      <c r="F57" t="s">
        <v>1840</v>
      </c>
      <c r="G57" t="str">
        <f t="shared" si="0"/>
        <v>new HoloCard("Hippowdon", Pokedex.Hippowdon, HoloRarity.BWXY_SHEEN_HOLO, Types.Fighting, Sets.Primal_Clash, 88),</v>
      </c>
    </row>
    <row r="58" spans="1:7" x14ac:dyDescent="0.3">
      <c r="A58">
        <v>92</v>
      </c>
      <c r="B58" t="s">
        <v>404</v>
      </c>
      <c r="C58" t="s">
        <v>404</v>
      </c>
      <c r="D58" t="s">
        <v>146</v>
      </c>
      <c r="E58" t="s">
        <v>1717</v>
      </c>
      <c r="F58" t="s">
        <v>1840</v>
      </c>
      <c r="G58" t="str">
        <f t="shared" si="0"/>
        <v>new HoloCard("Crawdaunt", Pokedex.Crawdaunt, HoloRarity.BWXY_SHEEN_HOLO, Types.Darkness, Sets.Primal_Clash, 92),</v>
      </c>
    </row>
    <row r="59" spans="1:7" x14ac:dyDescent="0.3">
      <c r="A59">
        <v>100</v>
      </c>
      <c r="B59" t="s">
        <v>1615</v>
      </c>
      <c r="C59" t="s">
        <v>1615</v>
      </c>
      <c r="D59" t="s">
        <v>143</v>
      </c>
      <c r="E59" t="s">
        <v>1717</v>
      </c>
      <c r="F59" t="s">
        <v>1840</v>
      </c>
      <c r="G59" t="str">
        <f t="shared" si="0"/>
        <v>new HoloCard("Aegislash", Pokedex.Aegislash, HoloRarity.BWXY_SHEEN_HOLO, Types.Metal, Sets.Primal_Clash, 100),</v>
      </c>
    </row>
    <row r="60" spans="1:7" x14ac:dyDescent="0.3">
      <c r="A60">
        <v>110</v>
      </c>
      <c r="B60" t="s">
        <v>405</v>
      </c>
      <c r="C60" t="s">
        <v>405</v>
      </c>
      <c r="D60" t="s">
        <v>1454</v>
      </c>
      <c r="E60" t="s">
        <v>1717</v>
      </c>
      <c r="F60" t="s">
        <v>1840</v>
      </c>
      <c r="G60" t="str">
        <f t="shared" si="0"/>
        <v>new HoloCard("Flygon", Pokedex.Flygon, HoloRarity.BWXY_SHEEN_HOLO, Types.Dragon, Sets.Primal_Clash, 110),</v>
      </c>
    </row>
    <row r="61" spans="1:7" x14ac:dyDescent="0.3">
      <c r="A61">
        <v>2</v>
      </c>
      <c r="B61" t="s">
        <v>619</v>
      </c>
      <c r="C61" t="s">
        <v>374</v>
      </c>
      <c r="D61" t="s">
        <v>5</v>
      </c>
      <c r="E61" t="s">
        <v>1737</v>
      </c>
      <c r="F61" t="s">
        <v>1839</v>
      </c>
      <c r="G61" t="str">
        <f t="shared" si="0"/>
        <v>new HoloCard("Team Magma's Camerupt", Pokedex.Camerupt, HoloRarity.BWXY_SHEEN_HOLO_MAGMA, Types.Fire, Sets.Double_Crisis, 2),</v>
      </c>
    </row>
    <row r="62" spans="1:7" x14ac:dyDescent="0.3">
      <c r="A62">
        <v>5</v>
      </c>
      <c r="B62" t="s">
        <v>420</v>
      </c>
      <c r="C62" t="s">
        <v>429</v>
      </c>
      <c r="D62" t="s">
        <v>3</v>
      </c>
      <c r="E62" t="s">
        <v>1737</v>
      </c>
      <c r="F62" t="s">
        <v>1838</v>
      </c>
      <c r="G62" t="str">
        <f t="shared" si="0"/>
        <v>new HoloCard("Team Aqua's Walrein", Pokedex.Walrein, HoloRarity.BWXY_SHEEN_HOLO_AQUA, Types.Water, Sets.Double_Crisis, 5),</v>
      </c>
    </row>
    <row r="63" spans="1:7" x14ac:dyDescent="0.3">
      <c r="A63">
        <v>8</v>
      </c>
      <c r="B63" t="s">
        <v>1739</v>
      </c>
      <c r="C63" t="s">
        <v>21</v>
      </c>
      <c r="D63" t="s">
        <v>1</v>
      </c>
      <c r="E63" t="s">
        <v>1737</v>
      </c>
      <c r="F63" t="s">
        <v>1838</v>
      </c>
      <c r="G63" t="str">
        <f t="shared" si="0"/>
        <v>new HoloCard("Team Aqua's Muk", Pokedex.Muk, HoloRarity.BWXY_SHEEN_HOLO_AQUA, Types.Psychic, Sets.Double_Crisis, 8),</v>
      </c>
    </row>
    <row r="64" spans="1:7" x14ac:dyDescent="0.3">
      <c r="A64">
        <v>11</v>
      </c>
      <c r="B64" t="s">
        <v>422</v>
      </c>
      <c r="C64" t="s">
        <v>430</v>
      </c>
      <c r="D64" t="s">
        <v>1</v>
      </c>
      <c r="E64" t="s">
        <v>1737</v>
      </c>
      <c r="F64" t="s">
        <v>1839</v>
      </c>
      <c r="G64" t="str">
        <f t="shared" si="0"/>
        <v>new HoloCard("Team Magma's Claydol", Pokedex.Claydol, HoloRarity.BWXY_SHEEN_HOLO_MAGMA, Types.Psychic, Sets.Double_Crisis, 11),</v>
      </c>
    </row>
    <row r="65" spans="1:7" x14ac:dyDescent="0.3">
      <c r="A65">
        <v>14</v>
      </c>
      <c r="B65" t="s">
        <v>421</v>
      </c>
      <c r="C65" t="s">
        <v>371</v>
      </c>
      <c r="D65" t="s">
        <v>18</v>
      </c>
      <c r="E65" t="s">
        <v>1737</v>
      </c>
      <c r="F65" t="s">
        <v>1839</v>
      </c>
      <c r="G65" t="str">
        <f t="shared" ref="G65:G120" si="1">"new HoloCard(""" &amp; B65 &amp; """, Pokedex." &amp; C65 &amp; ", HoloRarity." &amp; F65 &amp; ", Types." &amp; D65 &amp; ", Sets." &amp; E65 &amp; ", " &amp; A65 &amp; "),"</f>
        <v>new HoloCard("Team Magma's Aggron", Pokedex.Aggron, HoloRarity.BWXY_SHEEN_HOLO_MAGMA, Types.Fighting, Sets.Double_Crisis, 14),</v>
      </c>
    </row>
    <row r="66" spans="1:7" x14ac:dyDescent="0.3">
      <c r="A66">
        <v>21</v>
      </c>
      <c r="B66" t="s">
        <v>419</v>
      </c>
      <c r="C66" t="s">
        <v>428</v>
      </c>
      <c r="D66" t="s">
        <v>146</v>
      </c>
      <c r="E66" t="s">
        <v>1737</v>
      </c>
      <c r="F66" t="s">
        <v>1838</v>
      </c>
      <c r="G66" t="str">
        <f t="shared" si="1"/>
        <v>new HoloCard("Team Aqua's Sharpedo", Pokedex.Sharpedo, HoloRarity.BWXY_SHEEN_HOLO_AQUA, Types.Darkness, Sets.Double_Crisis, 21),</v>
      </c>
    </row>
    <row r="67" spans="1:7" x14ac:dyDescent="0.3">
      <c r="A67">
        <v>5</v>
      </c>
      <c r="B67" t="s">
        <v>372</v>
      </c>
      <c r="C67" t="s">
        <v>372</v>
      </c>
      <c r="D67" t="s">
        <v>22</v>
      </c>
      <c r="E67" t="s">
        <v>1752</v>
      </c>
      <c r="F67" t="s">
        <v>1840</v>
      </c>
      <c r="G67" t="str">
        <f t="shared" si="1"/>
        <v>new HoloCard("Beautifly", Pokedex.Beautifly, HoloRarity.BWXY_SHEEN_HOLO, Types.Grass, Sets.Roaring_Skies, 5),</v>
      </c>
    </row>
    <row r="68" spans="1:7" x14ac:dyDescent="0.3">
      <c r="A68">
        <v>33</v>
      </c>
      <c r="B68" t="s">
        <v>456</v>
      </c>
      <c r="C68" t="s">
        <v>456</v>
      </c>
      <c r="D68" t="s">
        <v>1</v>
      </c>
      <c r="E68" t="s">
        <v>1752</v>
      </c>
      <c r="F68" t="s">
        <v>1840</v>
      </c>
      <c r="G68" t="str">
        <f t="shared" si="1"/>
        <v>new HoloCard("Deoxys", Pokedex.Deoxys, HoloRarity.BWXY_SHEEN_HOLO, Types.Psychic, Sets.Roaring_Skies, 33),</v>
      </c>
    </row>
    <row r="69" spans="1:7" x14ac:dyDescent="0.3">
      <c r="A69">
        <v>40</v>
      </c>
      <c r="B69" t="s">
        <v>402</v>
      </c>
      <c r="C69" t="s">
        <v>402</v>
      </c>
      <c r="D69" t="s">
        <v>146</v>
      </c>
      <c r="E69" t="s">
        <v>1752</v>
      </c>
      <c r="F69" t="s">
        <v>1840</v>
      </c>
      <c r="G69" t="str">
        <f t="shared" si="1"/>
        <v>new HoloCard("Absol", Pokedex.Absol, HoloRarity.BWXY_SHEEN_HOLO, Types.Darkness, Sets.Roaring_Skies, 40),</v>
      </c>
    </row>
    <row r="70" spans="1:7" x14ac:dyDescent="0.3">
      <c r="A70">
        <v>42</v>
      </c>
      <c r="B70" t="s">
        <v>435</v>
      </c>
      <c r="C70" t="s">
        <v>435</v>
      </c>
      <c r="D70" t="s">
        <v>143</v>
      </c>
      <c r="E70" t="s">
        <v>1752</v>
      </c>
      <c r="F70" t="s">
        <v>1840</v>
      </c>
      <c r="G70" t="str">
        <f t="shared" si="1"/>
        <v>new HoloCard("Jirachi", Pokedex.Jirachi, HoloRarity.BWXY_SHEEN_HOLO, Types.Metal, Sets.Roaring_Skies, 42),</v>
      </c>
    </row>
    <row r="71" spans="1:7" x14ac:dyDescent="0.3">
      <c r="A71">
        <v>57</v>
      </c>
      <c r="B71" t="s">
        <v>410</v>
      </c>
      <c r="C71" t="s">
        <v>410</v>
      </c>
      <c r="D71" t="s">
        <v>1454</v>
      </c>
      <c r="E71" t="s">
        <v>1752</v>
      </c>
      <c r="F71" t="s">
        <v>1840</v>
      </c>
      <c r="G71" t="str">
        <f t="shared" si="1"/>
        <v>new HoloCard("Salamence", Pokedex.Salamence, HoloRarity.BWXY_SHEEN_HOLO, Types.Dragon, Sets.Roaring_Skies, 57),</v>
      </c>
    </row>
    <row r="72" spans="1:7" x14ac:dyDescent="0.3">
      <c r="A72">
        <v>63</v>
      </c>
      <c r="B72" t="s">
        <v>1286</v>
      </c>
      <c r="C72" t="s">
        <v>1286</v>
      </c>
      <c r="D72" t="s">
        <v>1454</v>
      </c>
      <c r="E72" t="s">
        <v>1752</v>
      </c>
      <c r="F72" t="s">
        <v>1840</v>
      </c>
      <c r="G72" t="str">
        <f t="shared" si="1"/>
        <v>new HoloCard("Reshiram", Pokedex.Reshiram, HoloRarity.BWXY_SHEEN_HOLO, Types.Dragon, Sets.Roaring_Skies, 63),</v>
      </c>
    </row>
    <row r="73" spans="1:7" x14ac:dyDescent="0.3">
      <c r="A73">
        <v>64</v>
      </c>
      <c r="B73" t="s">
        <v>1300</v>
      </c>
      <c r="C73" t="s">
        <v>1300</v>
      </c>
      <c r="D73" t="s">
        <v>1454</v>
      </c>
      <c r="E73" t="s">
        <v>1752</v>
      </c>
      <c r="F73" t="s">
        <v>1840</v>
      </c>
      <c r="G73" t="str">
        <f t="shared" si="1"/>
        <v>new HoloCard("Zekrom", Pokedex.Zekrom, HoloRarity.BWXY_SHEEN_HOLO, Types.Dragon, Sets.Roaring_Skies, 64),</v>
      </c>
    </row>
    <row r="74" spans="1:7" x14ac:dyDescent="0.3">
      <c r="A74">
        <v>12</v>
      </c>
      <c r="B74" t="s">
        <v>1350</v>
      </c>
      <c r="C74" t="s">
        <v>1350</v>
      </c>
      <c r="D74" t="s">
        <v>22</v>
      </c>
      <c r="E74" t="s">
        <v>1765</v>
      </c>
      <c r="F74" t="s">
        <v>1840</v>
      </c>
      <c r="G74" t="str">
        <f t="shared" si="1"/>
        <v>new HoloCard("Virizion", Pokedex.Virizion, HoloRarity.BWXY_SHEEN_HOLO, Types.Grass, Sets.Ancient_Origins, 12),</v>
      </c>
    </row>
    <row r="75" spans="1:7" x14ac:dyDescent="0.3">
      <c r="A75">
        <v>17</v>
      </c>
      <c r="B75" t="s">
        <v>1387</v>
      </c>
      <c r="C75" t="s">
        <v>1387</v>
      </c>
      <c r="D75" t="s">
        <v>5</v>
      </c>
      <c r="E75" t="s">
        <v>1765</v>
      </c>
      <c r="F75" t="s">
        <v>1840</v>
      </c>
      <c r="G75" t="str">
        <f t="shared" si="1"/>
        <v>new HoloCard("Volcarona", Pokedex.Volcarona, HoloRarity.BWXY_SHEEN_HOLO, Types.Fire, Sets.Ancient_Origins, 17),</v>
      </c>
    </row>
    <row r="76" spans="1:7" x14ac:dyDescent="0.3">
      <c r="A76">
        <v>26</v>
      </c>
      <c r="B76" t="s">
        <v>19</v>
      </c>
      <c r="C76" t="s">
        <v>19</v>
      </c>
      <c r="D76" t="s">
        <v>11</v>
      </c>
      <c r="E76" t="s">
        <v>1765</v>
      </c>
      <c r="F76" t="s">
        <v>1840</v>
      </c>
      <c r="G76" t="str">
        <f t="shared" si="1"/>
        <v>new HoloCard("Jolteon", Pokedex.Jolteon, HoloRarity.BWXY_SHEEN_HOLO, Types.Lightning, Sets.Ancient_Origins, 26),</v>
      </c>
    </row>
    <row r="77" spans="1:7" x14ac:dyDescent="0.3">
      <c r="A77">
        <v>54</v>
      </c>
      <c r="B77" t="s">
        <v>377</v>
      </c>
      <c r="C77" t="s">
        <v>377</v>
      </c>
      <c r="D77" t="s">
        <v>1616</v>
      </c>
      <c r="E77" t="s">
        <v>1765</v>
      </c>
      <c r="F77" t="s">
        <v>1840</v>
      </c>
      <c r="G77" t="str">
        <f t="shared" si="1"/>
        <v>new HoloCard("Gardevoir", Pokedex.Gardevoir, HoloRarity.BWXY_SHEEN_HOLO, Types.Fairy, Sets.Ancient_Origins, 54),</v>
      </c>
    </row>
    <row r="78" spans="1:7" x14ac:dyDescent="0.3">
      <c r="A78">
        <v>60</v>
      </c>
      <c r="B78" t="s">
        <v>1660</v>
      </c>
      <c r="C78" t="s">
        <v>1660</v>
      </c>
      <c r="D78" t="s">
        <v>1454</v>
      </c>
      <c r="E78" t="s">
        <v>1765</v>
      </c>
      <c r="F78" t="s">
        <v>1840</v>
      </c>
      <c r="G78" t="str">
        <f t="shared" si="1"/>
        <v>new HoloCard("Goodra", Pokedex.Goodra, HoloRarity.BWXY_SHEEN_HOLO, Types.Dragon, Sets.Ancient_Origins, 60),</v>
      </c>
    </row>
    <row r="79" spans="1:7" x14ac:dyDescent="0.3">
      <c r="A79">
        <v>11</v>
      </c>
      <c r="B79" t="s">
        <v>1591</v>
      </c>
      <c r="C79" t="s">
        <v>1591</v>
      </c>
      <c r="D79" t="s">
        <v>22</v>
      </c>
      <c r="E79" t="s">
        <v>1779</v>
      </c>
      <c r="F79" t="s">
        <v>1840</v>
      </c>
      <c r="G79" t="str">
        <f t="shared" si="1"/>
        <v>new HoloCard("Chesnaught", Pokedex.Chesnaught, HoloRarity.BWXY_SHEEN_HOLO, Types.Grass, Sets.BREAKthrough, 11),</v>
      </c>
    </row>
    <row r="80" spans="1:7" x14ac:dyDescent="0.3">
      <c r="A80">
        <v>15</v>
      </c>
      <c r="B80" t="s">
        <v>1780</v>
      </c>
      <c r="C80" t="s">
        <v>1780</v>
      </c>
      <c r="D80" t="s">
        <v>22</v>
      </c>
      <c r="E80" t="s">
        <v>1779</v>
      </c>
      <c r="F80" t="s">
        <v>1840</v>
      </c>
      <c r="G80" t="str">
        <f t="shared" si="1"/>
        <v>new HoloCard("Vivillon", Pokedex.Vivillon, HoloRarity.BWXY_SHEEN_HOLO, Types.Grass, Sets.BREAKthrough, 15),</v>
      </c>
    </row>
    <row r="81" spans="1:7" x14ac:dyDescent="0.3">
      <c r="A81">
        <v>20</v>
      </c>
      <c r="B81" t="s">
        <v>144</v>
      </c>
      <c r="C81" t="s">
        <v>144</v>
      </c>
      <c r="D81" t="s">
        <v>5</v>
      </c>
      <c r="E81" t="s">
        <v>1779</v>
      </c>
      <c r="F81" t="s">
        <v>1840</v>
      </c>
      <c r="G81" t="str">
        <f t="shared" si="1"/>
        <v>new HoloCard("Typhlosion", Pokedex.Typhlosion, HoloRarity.BWXY_SHEEN_HOLO, Types.Fire, Sets.BREAKthrough, 20),</v>
      </c>
    </row>
    <row r="82" spans="1:7" x14ac:dyDescent="0.3">
      <c r="A82">
        <v>33</v>
      </c>
      <c r="B82" t="s">
        <v>161</v>
      </c>
      <c r="C82" t="s">
        <v>161</v>
      </c>
      <c r="D82" t="s">
        <v>3</v>
      </c>
      <c r="E82" t="s">
        <v>1779</v>
      </c>
      <c r="F82" t="s">
        <v>1840</v>
      </c>
      <c r="G82" t="str">
        <f t="shared" si="1"/>
        <v>new HoloCard("Octillery", Pokedex.Octillery, HoloRarity.BWXY_SHEEN_HOLO, Types.Water, Sets.BREAKthrough, 33),</v>
      </c>
    </row>
    <row r="83" spans="1:7" x14ac:dyDescent="0.3">
      <c r="A83">
        <v>38</v>
      </c>
      <c r="B83" t="s">
        <v>884</v>
      </c>
      <c r="C83" t="s">
        <v>884</v>
      </c>
      <c r="D83" t="s">
        <v>3</v>
      </c>
      <c r="E83" t="s">
        <v>1779</v>
      </c>
      <c r="F83" t="s">
        <v>1840</v>
      </c>
      <c r="G83" t="str">
        <f t="shared" si="1"/>
        <v>new HoloCard("Empoleon", Pokedex.Empoleon, HoloRarity.BWXY_SHEEN_HOLO, Types.Water, Sets.BREAKthrough, 38),</v>
      </c>
    </row>
    <row r="84" spans="1:7" x14ac:dyDescent="0.3">
      <c r="A84">
        <v>54</v>
      </c>
      <c r="B84" t="s">
        <v>888</v>
      </c>
      <c r="C84" t="s">
        <v>888</v>
      </c>
      <c r="D84" t="s">
        <v>11</v>
      </c>
      <c r="E84" t="s">
        <v>1779</v>
      </c>
      <c r="F84" t="s">
        <v>1840</v>
      </c>
      <c r="G84" t="str">
        <f t="shared" si="1"/>
        <v>new HoloCard("Magnezone", Pokedex.Magnezone, HoloRarity.BWXY_SHEEN_HOLO, Types.Lightning, Sets.BREAKthrough, 54),</v>
      </c>
    </row>
    <row r="85" spans="1:7" x14ac:dyDescent="0.3">
      <c r="A85">
        <v>55</v>
      </c>
      <c r="B85" t="s">
        <v>177</v>
      </c>
      <c r="C85" t="s">
        <v>177</v>
      </c>
      <c r="D85" t="s">
        <v>11</v>
      </c>
      <c r="E85" t="s">
        <v>1779</v>
      </c>
      <c r="F85" t="s">
        <v>1840</v>
      </c>
      <c r="G85" t="str">
        <f t="shared" si="1"/>
        <v>new HoloCard("Raikou", Pokedex.Raikou, HoloRarity.BWXY_SHEEN_HOLO, Types.Lightning, Sets.BREAKthrough, 55),</v>
      </c>
    </row>
    <row r="86" spans="1:7" x14ac:dyDescent="0.3">
      <c r="A86">
        <v>60</v>
      </c>
      <c r="B86" t="s">
        <v>15</v>
      </c>
      <c r="C86" t="s">
        <v>15</v>
      </c>
      <c r="D86" t="s">
        <v>1</v>
      </c>
      <c r="E86" t="s">
        <v>1779</v>
      </c>
      <c r="F86" t="s">
        <v>1840</v>
      </c>
      <c r="G86" t="str">
        <f t="shared" si="1"/>
        <v>new HoloCard("Gengar", Pokedex.Gengar, HoloRarity.BWXY_SHEEN_HOLO, Types.Psychic, Sets.BREAKthrough, 60),</v>
      </c>
    </row>
    <row r="87" spans="1:7" x14ac:dyDescent="0.3">
      <c r="A87">
        <v>66</v>
      </c>
      <c r="B87" t="s">
        <v>890</v>
      </c>
      <c r="C87" t="s">
        <v>890</v>
      </c>
      <c r="D87" t="s">
        <v>1</v>
      </c>
      <c r="E87" t="s">
        <v>1779</v>
      </c>
      <c r="F87" t="s">
        <v>1840</v>
      </c>
      <c r="G87" t="str">
        <f t="shared" si="1"/>
        <v>new HoloCard("Mismagius", Pokedex.Mismagius, HoloRarity.BWXY_SHEEN_HOLO, Types.Psychic, Sets.BREAKthrough, 66),</v>
      </c>
    </row>
    <row r="88" spans="1:7" x14ac:dyDescent="0.3">
      <c r="A88">
        <v>82</v>
      </c>
      <c r="B88" t="s">
        <v>933</v>
      </c>
      <c r="C88" t="s">
        <v>933</v>
      </c>
      <c r="D88" t="s">
        <v>18</v>
      </c>
      <c r="E88" t="s">
        <v>1779</v>
      </c>
      <c r="F88" t="s">
        <v>1840</v>
      </c>
      <c r="G88" t="str">
        <f t="shared" si="1"/>
        <v>new HoloCard("Mamoswine", Pokedex.Mamoswine, HoloRarity.BWXY_SHEEN_HOLO, Types.Fighting, Sets.BREAKthrough, 82),</v>
      </c>
    </row>
    <row r="89" spans="1:7" x14ac:dyDescent="0.3">
      <c r="A89">
        <v>84</v>
      </c>
      <c r="B89" t="s">
        <v>909</v>
      </c>
      <c r="C89" t="s">
        <v>909</v>
      </c>
      <c r="D89" t="s">
        <v>18</v>
      </c>
      <c r="E89" t="s">
        <v>1779</v>
      </c>
      <c r="F89" t="s">
        <v>1840</v>
      </c>
      <c r="G89" t="str">
        <f t="shared" si="1"/>
        <v>new HoloCard("Gallade", Pokedex.Gallade, HoloRarity.BWXY_SHEEN_HOLO, Types.Fighting, Sets.BREAKthrough, 84),</v>
      </c>
    </row>
    <row r="90" spans="1:7" x14ac:dyDescent="0.3">
      <c r="A90">
        <v>85</v>
      </c>
      <c r="B90" t="s">
        <v>1461</v>
      </c>
      <c r="C90" t="s">
        <v>1461</v>
      </c>
      <c r="D90" t="s">
        <v>18</v>
      </c>
      <c r="E90" t="s">
        <v>1779</v>
      </c>
      <c r="F90" t="s">
        <v>1840</v>
      </c>
      <c r="G90" t="str">
        <f t="shared" si="1"/>
        <v>new HoloCard("Meloetta", Pokedex.Meloetta, HoloRarity.BWXY_SHEEN_HOLO, Types.Fighting, Sets.BREAKthrough, 85),</v>
      </c>
    </row>
    <row r="91" spans="1:7" x14ac:dyDescent="0.3">
      <c r="A91">
        <v>91</v>
      </c>
      <c r="B91" t="s">
        <v>1323</v>
      </c>
      <c r="C91" t="s">
        <v>1323</v>
      </c>
      <c r="D91" t="s">
        <v>146</v>
      </c>
      <c r="E91" t="s">
        <v>1779</v>
      </c>
      <c r="F91" t="s">
        <v>1840</v>
      </c>
      <c r="G91" t="str">
        <f t="shared" si="1"/>
        <v>new HoloCard("Zoroark", Pokedex.Zoroark, HoloRarity.BWXY_SHEEN_HOLO, Types.Darkness, Sets.BREAKthrough, 91),</v>
      </c>
    </row>
    <row r="92" spans="1:7" x14ac:dyDescent="0.3">
      <c r="A92">
        <v>94</v>
      </c>
      <c r="B92" t="s">
        <v>1612</v>
      </c>
      <c r="C92" t="s">
        <v>1612</v>
      </c>
      <c r="D92" t="s">
        <v>146</v>
      </c>
      <c r="E92" t="s">
        <v>1779</v>
      </c>
      <c r="F92" t="s">
        <v>1840</v>
      </c>
      <c r="G92" t="str">
        <f t="shared" si="1"/>
        <v>new HoloCard("Yveltal", Pokedex.Yveltal, HoloRarity.BWXY_SHEEN_HOLO, Types.Darkness, Sets.BREAKthrough, 94),</v>
      </c>
    </row>
    <row r="93" spans="1:7" x14ac:dyDescent="0.3">
      <c r="A93">
        <v>107</v>
      </c>
      <c r="B93" t="s">
        <v>1621</v>
      </c>
      <c r="C93" t="s">
        <v>1621</v>
      </c>
      <c r="D93" t="s">
        <v>1616</v>
      </c>
      <c r="E93" t="s">
        <v>1779</v>
      </c>
      <c r="F93" t="s">
        <v>1840</v>
      </c>
      <c r="G93" t="str">
        <f t="shared" si="1"/>
        <v>new HoloCard("Xerneas", Pokedex.Xerneas, HoloRarity.BWXY_SHEEN_HOLO, Types.Fairy, Sets.BREAKthrough, 107),</v>
      </c>
    </row>
    <row r="94" spans="1:7" x14ac:dyDescent="0.3">
      <c r="A94">
        <v>111</v>
      </c>
      <c r="B94" t="s">
        <v>1430</v>
      </c>
      <c r="C94" t="s">
        <v>1430</v>
      </c>
      <c r="D94" t="s">
        <v>1454</v>
      </c>
      <c r="E94" t="s">
        <v>1779</v>
      </c>
      <c r="F94" t="s">
        <v>1840</v>
      </c>
      <c r="G94" t="str">
        <f t="shared" si="1"/>
        <v>new HoloCard("Haxorus", Pokedex.Haxorus, HoloRarity.BWXY_SHEEN_HOLO, Types.Dragon, Sets.BREAKthrough, 111),</v>
      </c>
    </row>
    <row r="95" spans="1:7" x14ac:dyDescent="0.3">
      <c r="A95">
        <v>3</v>
      </c>
      <c r="B95" t="s">
        <v>138</v>
      </c>
      <c r="C95" t="s">
        <v>138</v>
      </c>
      <c r="D95" t="s">
        <v>22</v>
      </c>
      <c r="E95" t="s">
        <v>1791</v>
      </c>
      <c r="F95" t="s">
        <v>1840</v>
      </c>
      <c r="G95" t="str">
        <f t="shared" si="1"/>
        <v>new HoloCard("Meganium", Pokedex.Meganium, HoloRarity.BWXY_SHEEN_HOLO, Types.Grass, Sets.BREAKpoint, 3),</v>
      </c>
    </row>
    <row r="96" spans="1:7" x14ac:dyDescent="0.3">
      <c r="A96">
        <v>21</v>
      </c>
      <c r="B96" t="s">
        <v>163</v>
      </c>
      <c r="C96" t="s">
        <v>163</v>
      </c>
      <c r="D96" t="s">
        <v>3</v>
      </c>
      <c r="E96" t="s">
        <v>1791</v>
      </c>
      <c r="F96" t="s">
        <v>1840</v>
      </c>
      <c r="G96" t="str">
        <f t="shared" si="1"/>
        <v>new HoloCard("Slowking", Pokedex.Slowking, HoloRarity.BWXY_SHEEN_HOLO, Types.Water, Sets.BREAKpoint, 21),</v>
      </c>
    </row>
    <row r="97" spans="1:7" x14ac:dyDescent="0.3">
      <c r="A97">
        <v>30</v>
      </c>
      <c r="B97" t="s">
        <v>166</v>
      </c>
      <c r="C97" t="s">
        <v>166</v>
      </c>
      <c r="D97" t="s">
        <v>3</v>
      </c>
      <c r="E97" t="s">
        <v>1791</v>
      </c>
      <c r="F97" t="s">
        <v>1840</v>
      </c>
      <c r="G97" t="str">
        <f t="shared" si="1"/>
        <v>new HoloCard("Suicune", Pokedex.Suicune, HoloRarity.BWXY_SHEEN_HOLO, Types.Water, Sets.BREAKpoint, 30),</v>
      </c>
    </row>
    <row r="98" spans="1:7" x14ac:dyDescent="0.3">
      <c r="A98">
        <v>57</v>
      </c>
      <c r="B98" t="s">
        <v>1407</v>
      </c>
      <c r="C98" t="s">
        <v>1407</v>
      </c>
      <c r="D98" t="s">
        <v>1</v>
      </c>
      <c r="E98" t="s">
        <v>1791</v>
      </c>
      <c r="F98" t="s">
        <v>1840</v>
      </c>
      <c r="G98" t="str">
        <f t="shared" si="1"/>
        <v>new HoloCard("Garbodor", Pokedex.Garbodor, HoloRarity.BWXY_SHEEN_HOLO, Types.Psychic, Sets.BREAKpoint, 57),</v>
      </c>
    </row>
    <row r="99" spans="1:7" x14ac:dyDescent="0.3">
      <c r="A99">
        <v>62</v>
      </c>
      <c r="B99" t="s">
        <v>1615</v>
      </c>
      <c r="C99" t="s">
        <v>1615</v>
      </c>
      <c r="D99" t="s">
        <v>1</v>
      </c>
      <c r="E99" t="s">
        <v>1791</v>
      </c>
      <c r="F99" t="s">
        <v>1840</v>
      </c>
      <c r="G99" t="str">
        <f t="shared" si="1"/>
        <v>new HoloCard("Aegislash", Pokedex.Aegislash, HoloRarity.BWXY_SHEEN_HOLO, Types.Psychic, Sets.BREAKpoint, 62),</v>
      </c>
    </row>
    <row r="100" spans="1:7" x14ac:dyDescent="0.3">
      <c r="A100">
        <v>70</v>
      </c>
      <c r="B100" t="s">
        <v>902</v>
      </c>
      <c r="C100" t="s">
        <v>902</v>
      </c>
      <c r="D100" t="s">
        <v>18</v>
      </c>
      <c r="E100" t="s">
        <v>1791</v>
      </c>
      <c r="F100" t="s">
        <v>1840</v>
      </c>
      <c r="G100" t="str">
        <f t="shared" si="1"/>
        <v>new HoloCard("Garchomp", Pokedex.Garchomp, HoloRarity.BWXY_SHEEN_HOLO, Types.Fighting, Sets.BREAKpoint, 70),</v>
      </c>
    </row>
    <row r="101" spans="1:7" x14ac:dyDescent="0.3">
      <c r="A101">
        <v>86</v>
      </c>
      <c r="B101" t="s">
        <v>1657</v>
      </c>
      <c r="C101" t="s">
        <v>1657</v>
      </c>
      <c r="D101" t="s">
        <v>1454</v>
      </c>
      <c r="E101" t="s">
        <v>1791</v>
      </c>
      <c r="F101" t="s">
        <v>1840</v>
      </c>
      <c r="G101" t="str">
        <f t="shared" si="1"/>
        <v>new HoloCard("Dragalge", Pokedex.Dragalge, HoloRarity.BWXY_SHEEN_HOLO, Types.Dragon, Sets.BREAKpoint, 86),</v>
      </c>
    </row>
    <row r="102" spans="1:7" x14ac:dyDescent="0.3">
      <c r="A102">
        <v>5</v>
      </c>
      <c r="B102" t="s">
        <v>27</v>
      </c>
      <c r="C102" t="s">
        <v>27</v>
      </c>
      <c r="D102" t="s">
        <v>22</v>
      </c>
      <c r="E102" t="s">
        <v>1803</v>
      </c>
      <c r="F102" t="s">
        <v>1840</v>
      </c>
      <c r="G102" t="str">
        <f t="shared" si="1"/>
        <v>new HoloCard("Butterfree", Pokedex.Butterfree, HoloRarity.BWXY_SHEEN_HOLO, Types.Grass, Sets.Generations, 5),</v>
      </c>
    </row>
    <row r="103" spans="1:7" x14ac:dyDescent="0.3">
      <c r="A103">
        <v>27</v>
      </c>
      <c r="B103" t="s">
        <v>120</v>
      </c>
      <c r="C103" t="s">
        <v>120</v>
      </c>
      <c r="D103" t="s">
        <v>11</v>
      </c>
      <c r="E103" t="s">
        <v>1803</v>
      </c>
      <c r="F103" t="s">
        <v>1840</v>
      </c>
      <c r="G103" t="str">
        <f t="shared" si="1"/>
        <v>new HoloCard("Raichu", Pokedex.Raichu, HoloRarity.BWXY_SHEEN_HOLO, Types.Lightning, Sets.Generations, 27),</v>
      </c>
    </row>
    <row r="104" spans="1:7" x14ac:dyDescent="0.3">
      <c r="A104">
        <v>35</v>
      </c>
      <c r="B104" t="s">
        <v>15</v>
      </c>
      <c r="C104" t="s">
        <v>15</v>
      </c>
      <c r="D104" t="s">
        <v>1</v>
      </c>
      <c r="E104" t="s">
        <v>1803</v>
      </c>
      <c r="F104" t="s">
        <v>1840</v>
      </c>
      <c r="G104" t="str">
        <f t="shared" si="1"/>
        <v>new HoloCard("Gengar", Pokedex.Gengar, HoloRarity.BWXY_SHEEN_HOLO, Types.Psychic, Sets.Generations, 35),</v>
      </c>
    </row>
    <row r="105" spans="1:7" x14ac:dyDescent="0.3">
      <c r="A105">
        <v>42</v>
      </c>
      <c r="B105" t="s">
        <v>20</v>
      </c>
      <c r="C105" t="s">
        <v>20</v>
      </c>
      <c r="D105" t="s">
        <v>18</v>
      </c>
      <c r="E105" t="s">
        <v>1803</v>
      </c>
      <c r="F105" t="s">
        <v>1840</v>
      </c>
      <c r="G105" t="str">
        <f t="shared" si="1"/>
        <v>new HoloCard("Machamp", Pokedex.Machamp, HoloRarity.BWXY_SHEEN_HOLO, Types.Fighting, Sets.Generations, 42),</v>
      </c>
    </row>
    <row r="106" spans="1:7" x14ac:dyDescent="0.3">
      <c r="A106">
        <v>45</v>
      </c>
      <c r="B106" t="s">
        <v>30</v>
      </c>
      <c r="C106" t="s">
        <v>30</v>
      </c>
      <c r="D106" t="s">
        <v>18</v>
      </c>
      <c r="E106" t="s">
        <v>1803</v>
      </c>
      <c r="F106" t="s">
        <v>1840</v>
      </c>
      <c r="G106" t="str">
        <f t="shared" si="1"/>
        <v>new HoloCard("Golem", Pokedex.Golem, HoloRarity.BWXY_SHEEN_HOLO, Types.Fighting, Sets.Generations, 45),</v>
      </c>
    </row>
    <row r="107" spans="1:7" x14ac:dyDescent="0.3">
      <c r="A107">
        <v>13</v>
      </c>
      <c r="B107" t="s">
        <v>1600</v>
      </c>
      <c r="C107" t="s">
        <v>1600</v>
      </c>
      <c r="D107" t="s">
        <v>5</v>
      </c>
      <c r="E107" t="s">
        <v>1809</v>
      </c>
      <c r="F107" t="s">
        <v>1840</v>
      </c>
      <c r="G107" t="str">
        <f t="shared" si="1"/>
        <v>new HoloCard("Delphox", Pokedex.Delphox, HoloRarity.BWXY_SHEEN_HOLO, Types.Fire, Sets.Fates_Collide, 13),</v>
      </c>
    </row>
    <row r="108" spans="1:7" x14ac:dyDescent="0.3">
      <c r="A108">
        <v>21</v>
      </c>
      <c r="B108" t="s">
        <v>1463</v>
      </c>
      <c r="C108" t="s">
        <v>1520</v>
      </c>
      <c r="D108" t="s">
        <v>3</v>
      </c>
      <c r="E108" t="s">
        <v>1809</v>
      </c>
      <c r="F108" t="s">
        <v>1840</v>
      </c>
      <c r="G108" t="str">
        <f t="shared" si="1"/>
        <v>new HoloCard("White Kyurem", Pokedex.White_Kyurem, HoloRarity.BWXY_SHEEN_HOLO, Types.Water, Sets.Fates_Collide, 21),</v>
      </c>
    </row>
    <row r="109" spans="1:7" x14ac:dyDescent="0.3">
      <c r="A109">
        <v>29</v>
      </c>
      <c r="B109" t="s">
        <v>139</v>
      </c>
      <c r="C109" t="s">
        <v>139</v>
      </c>
      <c r="D109" t="s">
        <v>1</v>
      </c>
      <c r="E109" t="s">
        <v>1809</v>
      </c>
      <c r="F109" t="s">
        <v>1840</v>
      </c>
      <c r="G109" t="str">
        <f t="shared" si="1"/>
        <v>new HoloCard("Mew", Pokedex.Mew, HoloRarity.BWXY_SHEEN_HOLO, Types.Psychic, Sets.Fates_Collide, 29),</v>
      </c>
    </row>
    <row r="110" spans="1:7" x14ac:dyDescent="0.3">
      <c r="A110">
        <v>56</v>
      </c>
      <c r="B110" t="s">
        <v>145</v>
      </c>
      <c r="C110" t="s">
        <v>145</v>
      </c>
      <c r="D110" t="s">
        <v>146</v>
      </c>
      <c r="E110" t="s">
        <v>1809</v>
      </c>
      <c r="F110" t="s">
        <v>1840</v>
      </c>
      <c r="G110" t="str">
        <f t="shared" si="1"/>
        <v>new HoloCard("Tyranitar", Pokedex.Tyranitar, HoloRarity.BWXY_SHEEN_HOLO, Types.Darkness, Sets.Fates_Collide, 56),</v>
      </c>
    </row>
    <row r="111" spans="1:7" x14ac:dyDescent="0.3">
      <c r="A111">
        <v>63</v>
      </c>
      <c r="B111" t="s">
        <v>886</v>
      </c>
      <c r="C111" t="s">
        <v>886</v>
      </c>
      <c r="D111" t="s">
        <v>143</v>
      </c>
      <c r="E111" t="s">
        <v>1809</v>
      </c>
      <c r="F111" t="s">
        <v>1840</v>
      </c>
      <c r="G111" t="str">
        <f t="shared" si="1"/>
        <v>new HoloCard("Lucario", Pokedex.Lucario, HoloRarity.BWXY_SHEEN_HOLO, Types.Metal, Sets.Fates_Collide, 63),</v>
      </c>
    </row>
    <row r="112" spans="1:7" x14ac:dyDescent="0.3">
      <c r="A112">
        <v>11</v>
      </c>
      <c r="B112" t="s">
        <v>397</v>
      </c>
      <c r="C112" t="s">
        <v>397</v>
      </c>
      <c r="D112" t="s">
        <v>22</v>
      </c>
      <c r="E112" t="s">
        <v>1825</v>
      </c>
      <c r="F112" t="s">
        <v>1840</v>
      </c>
      <c r="G112" t="str">
        <f t="shared" si="1"/>
        <v>new HoloCard("Shiftry", Pokedex.Shiftry, HoloRarity.BWXY_SHEEN_HOLO, Types.Grass, Sets.Steam_Siege, 11),</v>
      </c>
    </row>
    <row r="113" spans="1:7" x14ac:dyDescent="0.3">
      <c r="A113">
        <v>20</v>
      </c>
      <c r="B113" t="s">
        <v>885</v>
      </c>
      <c r="C113" t="s">
        <v>885</v>
      </c>
      <c r="D113" t="s">
        <v>5</v>
      </c>
      <c r="E113" t="s">
        <v>1825</v>
      </c>
      <c r="F113" t="s">
        <v>1840</v>
      </c>
      <c r="G113" t="str">
        <f t="shared" si="1"/>
        <v>new HoloCard("Infernape", Pokedex.Infernape, HoloRarity.BWXY_SHEEN_HOLO, Types.Fire, Sets.Steam_Siege, 20),</v>
      </c>
    </row>
    <row r="114" spans="1:7" x14ac:dyDescent="0.3">
      <c r="A114">
        <v>40</v>
      </c>
      <c r="B114" t="s">
        <v>130</v>
      </c>
      <c r="C114" t="s">
        <v>130</v>
      </c>
      <c r="D114" t="s">
        <v>11</v>
      </c>
      <c r="E114" t="s">
        <v>1825</v>
      </c>
      <c r="F114" t="s">
        <v>1840</v>
      </c>
      <c r="G114" t="str">
        <f t="shared" si="1"/>
        <v>new HoloCard("Ampharos", Pokedex.Ampharos, HoloRarity.BWXY_SHEEN_HOLO, Types.Lightning, Sets.Steam_Siege, 40),</v>
      </c>
    </row>
    <row r="115" spans="1:7" x14ac:dyDescent="0.3">
      <c r="A115">
        <v>50</v>
      </c>
      <c r="B115" t="s">
        <v>1412</v>
      </c>
      <c r="C115" t="s">
        <v>1412</v>
      </c>
      <c r="D115" t="s">
        <v>1</v>
      </c>
      <c r="E115" t="s">
        <v>1825</v>
      </c>
      <c r="F115" t="s">
        <v>1840</v>
      </c>
      <c r="G115" t="str">
        <f t="shared" si="1"/>
        <v>new HoloCard("Chandelure", Pokedex.Chandelure, HoloRarity.BWXY_SHEEN_HOLO, Types.Psychic, Sets.Steam_Siege, 50),</v>
      </c>
    </row>
    <row r="116" spans="1:7" x14ac:dyDescent="0.3">
      <c r="A116">
        <v>64</v>
      </c>
      <c r="B116" t="s">
        <v>1422</v>
      </c>
      <c r="C116" t="s">
        <v>1422</v>
      </c>
      <c r="D116" t="s">
        <v>146</v>
      </c>
      <c r="E116" t="s">
        <v>1825</v>
      </c>
      <c r="F116" t="s">
        <v>1840</v>
      </c>
      <c r="G116" t="str">
        <f t="shared" si="1"/>
        <v>new HoloCard("Bisharp", Pokedex.Bisharp, HoloRarity.BWXY_SHEEN_HOLO, Types.Darkness, Sets.Steam_Siege, 64),</v>
      </c>
    </row>
    <row r="117" spans="1:7" x14ac:dyDescent="0.3">
      <c r="A117">
        <v>65</v>
      </c>
      <c r="B117" t="s">
        <v>1612</v>
      </c>
      <c r="C117" t="s">
        <v>1612</v>
      </c>
      <c r="D117" t="s">
        <v>146</v>
      </c>
      <c r="E117" t="s">
        <v>1825</v>
      </c>
      <c r="F117" t="s">
        <v>1840</v>
      </c>
      <c r="G117" t="str">
        <f t="shared" si="1"/>
        <v>new HoloCard("Yveltal", Pokedex.Yveltal, HoloRarity.BWXY_SHEEN_HOLO, Types.Darkness, Sets.Steam_Siege, 65),</v>
      </c>
    </row>
    <row r="118" spans="1:7" x14ac:dyDescent="0.3">
      <c r="A118">
        <v>73</v>
      </c>
      <c r="B118" t="s">
        <v>1328</v>
      </c>
      <c r="C118" t="s">
        <v>1328</v>
      </c>
      <c r="D118" t="s">
        <v>143</v>
      </c>
      <c r="E118" t="s">
        <v>1825</v>
      </c>
      <c r="F118" t="s">
        <v>1840</v>
      </c>
      <c r="G118" t="str">
        <f t="shared" si="1"/>
        <v>new HoloCard("Klinklang", Pokedex.Klinklang, HoloRarity.BWXY_SHEEN_HOLO, Types.Metal, Sets.Steam_Siege, 73),</v>
      </c>
    </row>
    <row r="119" spans="1:7" x14ac:dyDescent="0.3">
      <c r="A119">
        <v>81</v>
      </c>
      <c r="B119" t="s">
        <v>1621</v>
      </c>
      <c r="C119" t="s">
        <v>1621</v>
      </c>
      <c r="D119" t="s">
        <v>1616</v>
      </c>
      <c r="E119" t="s">
        <v>1825</v>
      </c>
      <c r="F119" t="s">
        <v>1840</v>
      </c>
      <c r="G119" t="str">
        <f t="shared" si="1"/>
        <v>new HoloCard("Xerneas", Pokedex.Xerneas, HoloRarity.BWXY_SHEEN_HOLO, Types.Fairy, Sets.Steam_Siege, 81),</v>
      </c>
    </row>
    <row r="120" spans="1:7" x14ac:dyDescent="0.3">
      <c r="A120">
        <v>86</v>
      </c>
      <c r="B120" t="s">
        <v>1425</v>
      </c>
      <c r="C120" t="s">
        <v>1425</v>
      </c>
      <c r="D120" t="s">
        <v>1454</v>
      </c>
      <c r="E120" t="s">
        <v>1825</v>
      </c>
      <c r="F120" t="s">
        <v>1840</v>
      </c>
      <c r="G120" t="str">
        <f t="shared" si="1"/>
        <v>new HoloCard("Hydreigon", Pokedex.Hydreigon, HoloRarity.BWXY_SHEEN_HOLO, Types.Dragon, Sets.Steam_Siege, 86),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957D-A89F-42AA-B536-2399631A3AFB}">
  <dimension ref="A1:Q125"/>
  <sheetViews>
    <sheetView workbookViewId="0">
      <selection activeCell="G1" sqref="G1"/>
    </sheetView>
  </sheetViews>
  <sheetFormatPr defaultRowHeight="14.4" x14ac:dyDescent="0.3"/>
  <sheetData>
    <row r="1" spans="1:17" x14ac:dyDescent="0.3">
      <c r="A1">
        <v>3</v>
      </c>
      <c r="B1" t="s">
        <v>1589</v>
      </c>
      <c r="C1" t="s">
        <v>1589</v>
      </c>
      <c r="D1" t="s">
        <v>22</v>
      </c>
      <c r="E1" t="s">
        <v>1859</v>
      </c>
      <c r="F1" t="s">
        <v>1840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HoloCard("Chespin", Pokedex.Chespin, HoloRarity.BWXY_SHEEN_HOLO, Types.Grass, Sets.Kalos_Starter_Set, 3),</v>
      </c>
      <c r="Q1" t="s">
        <v>1867</v>
      </c>
    </row>
    <row r="2" spans="1:17" x14ac:dyDescent="0.3">
      <c r="A2">
        <v>4</v>
      </c>
      <c r="B2" t="s">
        <v>1590</v>
      </c>
      <c r="C2" t="s">
        <v>1590</v>
      </c>
      <c r="D2" t="s">
        <v>22</v>
      </c>
      <c r="E2" t="s">
        <v>1859</v>
      </c>
      <c r="F2" t="s">
        <v>1840</v>
      </c>
      <c r="G2" t="str">
        <f t="shared" si="0"/>
        <v>new HoloCard("Quilladin", Pokedex.Quilladin, HoloRarity.BWXY_SHEEN_HOLO, Types.Grass, Sets.Kalos_Starter_Set, 4),</v>
      </c>
      <c r="Q2" t="s">
        <v>1867</v>
      </c>
    </row>
    <row r="3" spans="1:17" x14ac:dyDescent="0.3">
      <c r="A3">
        <v>5</v>
      </c>
      <c r="B3" t="s">
        <v>1591</v>
      </c>
      <c r="C3" t="s">
        <v>1591</v>
      </c>
      <c r="D3" t="s">
        <v>22</v>
      </c>
      <c r="E3" t="s">
        <v>1859</v>
      </c>
      <c r="F3" t="s">
        <v>1840</v>
      </c>
      <c r="G3" t="str">
        <f t="shared" si="0"/>
        <v>new HoloCard("Chesnaught", Pokedex.Chesnaught, HoloRarity.BWXY_SHEEN_HOLO, Types.Grass, Sets.Kalos_Starter_Set, 5),</v>
      </c>
      <c r="Q3" t="s">
        <v>1866</v>
      </c>
    </row>
    <row r="4" spans="1:17" x14ac:dyDescent="0.3">
      <c r="A4">
        <v>8</v>
      </c>
      <c r="B4" t="s">
        <v>1598</v>
      </c>
      <c r="C4" t="s">
        <v>1598</v>
      </c>
      <c r="D4" t="s">
        <v>5</v>
      </c>
      <c r="E4" t="s">
        <v>1859</v>
      </c>
      <c r="F4" t="s">
        <v>1840</v>
      </c>
      <c r="G4" t="str">
        <f t="shared" si="0"/>
        <v>new HoloCard("Fennekin", Pokedex.Fennekin, HoloRarity.BWXY_SHEEN_HOLO, Types.Fire, Sets.Kalos_Starter_Set, 8),</v>
      </c>
      <c r="Q4" t="s">
        <v>1865</v>
      </c>
    </row>
    <row r="5" spans="1:17" x14ac:dyDescent="0.3">
      <c r="A5">
        <v>9</v>
      </c>
      <c r="B5" t="s">
        <v>1599</v>
      </c>
      <c r="C5" t="s">
        <v>1599</v>
      </c>
      <c r="D5" t="s">
        <v>5</v>
      </c>
      <c r="E5" t="s">
        <v>1859</v>
      </c>
      <c r="F5" t="s">
        <v>1840</v>
      </c>
      <c r="G5" t="str">
        <f t="shared" si="0"/>
        <v>new HoloCard("Braixen", Pokedex.Braixen, HoloRarity.BWXY_SHEEN_HOLO, Types.Fire, Sets.Kalos_Starter_Set, 9),</v>
      </c>
      <c r="Q5" t="s">
        <v>1865</v>
      </c>
    </row>
    <row r="6" spans="1:17" x14ac:dyDescent="0.3">
      <c r="A6">
        <v>10</v>
      </c>
      <c r="B6" t="s">
        <v>1600</v>
      </c>
      <c r="C6" t="s">
        <v>1600</v>
      </c>
      <c r="D6" t="s">
        <v>5</v>
      </c>
      <c r="E6" t="s">
        <v>1859</v>
      </c>
      <c r="F6" t="s">
        <v>1840</v>
      </c>
      <c r="G6" t="str">
        <f t="shared" si="0"/>
        <v>new HoloCard("Delphox", Pokedex.Delphox, HoloRarity.BWXY_SHEEN_HOLO, Types.Fire, Sets.Kalos_Starter_Set, 10),</v>
      </c>
      <c r="Q6" t="s">
        <v>1864</v>
      </c>
    </row>
    <row r="7" spans="1:17" x14ac:dyDescent="0.3">
      <c r="A7">
        <v>12</v>
      </c>
      <c r="B7" t="s">
        <v>1603</v>
      </c>
      <c r="C7" t="s">
        <v>1603</v>
      </c>
      <c r="D7" t="s">
        <v>3</v>
      </c>
      <c r="E7" t="s">
        <v>1859</v>
      </c>
      <c r="F7" t="s">
        <v>1840</v>
      </c>
      <c r="G7" t="str">
        <f t="shared" si="0"/>
        <v>new HoloCard("Froakie", Pokedex.Froakie, HoloRarity.BWXY_SHEEN_HOLO, Types.Water, Sets.Kalos_Starter_Set, 12),</v>
      </c>
      <c r="Q7" t="s">
        <v>1863</v>
      </c>
    </row>
    <row r="8" spans="1:17" x14ac:dyDescent="0.3">
      <c r="A8">
        <v>13</v>
      </c>
      <c r="B8" t="s">
        <v>1604</v>
      </c>
      <c r="C8" t="s">
        <v>1604</v>
      </c>
      <c r="D8" t="s">
        <v>3</v>
      </c>
      <c r="E8" t="s">
        <v>1859</v>
      </c>
      <c r="F8" t="s">
        <v>1840</v>
      </c>
      <c r="G8" t="str">
        <f t="shared" si="0"/>
        <v>new HoloCard("Frogadier", Pokedex.Frogadier, HoloRarity.BWXY_SHEEN_HOLO, Types.Water, Sets.Kalos_Starter_Set, 13),</v>
      </c>
      <c r="Q8" t="s">
        <v>1863</v>
      </c>
    </row>
    <row r="9" spans="1:17" x14ac:dyDescent="0.3">
      <c r="A9">
        <v>14</v>
      </c>
      <c r="B9" t="s">
        <v>1605</v>
      </c>
      <c r="C9" t="s">
        <v>1605</v>
      </c>
      <c r="D9" t="s">
        <v>3</v>
      </c>
      <c r="E9" t="s">
        <v>1859</v>
      </c>
      <c r="F9" t="s">
        <v>1840</v>
      </c>
      <c r="G9" t="str">
        <f t="shared" si="0"/>
        <v>new HoloCard("Greninja", Pokedex.Greninja, HoloRarity.BWXY_SHEEN_HOLO, Types.Water, Sets.Kalos_Starter_Set, 14),</v>
      </c>
      <c r="Q9" t="s">
        <v>1862</v>
      </c>
    </row>
    <row r="10" spans="1:17" x14ac:dyDescent="0.3">
      <c r="A10">
        <v>34</v>
      </c>
      <c r="B10" t="s">
        <v>1373</v>
      </c>
      <c r="C10" t="s">
        <v>127</v>
      </c>
      <c r="D10" t="s">
        <v>129</v>
      </c>
      <c r="E10" t="s">
        <v>1859</v>
      </c>
      <c r="F10" t="s">
        <v>1515</v>
      </c>
      <c r="G10" t="str">
        <f t="shared" si="0"/>
        <v>new HoloCard("Crushing Hammer", Pokedex.NVT, HoloRarity.BWXY_REVERSE_MIRROR_HOLO, Types.Item, Sets.Kalos_Starter_Set, 34),</v>
      </c>
      <c r="Q10" t="s">
        <v>1861</v>
      </c>
    </row>
    <row r="11" spans="1:17" x14ac:dyDescent="0.3">
      <c r="A11">
        <v>36</v>
      </c>
      <c r="B11" t="s">
        <v>1375</v>
      </c>
      <c r="C11" t="s">
        <v>127</v>
      </c>
      <c r="D11" t="s">
        <v>129</v>
      </c>
      <c r="E11" t="s">
        <v>1859</v>
      </c>
      <c r="F11" t="s">
        <v>1515</v>
      </c>
      <c r="G11" t="str">
        <f t="shared" si="0"/>
        <v>new HoloCard("Pokémon Catcher", Pokedex.NVT, HoloRarity.BWXY_REVERSE_MIRROR_HOLO, Types.Item, Sets.Kalos_Starter_Set, 36),</v>
      </c>
      <c r="Q11" t="s">
        <v>1860</v>
      </c>
    </row>
    <row r="12" spans="1:17" x14ac:dyDescent="0.3">
      <c r="A12">
        <v>39</v>
      </c>
      <c r="B12" t="s">
        <v>1713</v>
      </c>
      <c r="C12" t="s">
        <v>127</v>
      </c>
      <c r="D12" t="s">
        <v>232</v>
      </c>
      <c r="E12" t="s">
        <v>1859</v>
      </c>
      <c r="F12" t="s">
        <v>1515</v>
      </c>
      <c r="G12" t="str">
        <f t="shared" si="0"/>
        <v>new HoloCard("Tierno", Pokedex.NVT, HoloRarity.BWXY_REVERSE_MIRROR_HOLO, Types.Supporter, Sets.Kalos_Starter_Set, 39),</v>
      </c>
      <c r="Q12" t="s">
        <v>1858</v>
      </c>
    </row>
    <row r="13" spans="1:17" x14ac:dyDescent="0.3">
      <c r="A13">
        <v>14</v>
      </c>
      <c r="B13" t="s">
        <v>1591</v>
      </c>
      <c r="C13" t="s">
        <v>1591</v>
      </c>
      <c r="D13" t="s">
        <v>22</v>
      </c>
      <c r="E13" t="s">
        <v>1640</v>
      </c>
      <c r="F13" t="s">
        <v>1508</v>
      </c>
      <c r="G13" t="str">
        <f t="shared" si="0"/>
        <v>new HoloCard("Chesnaught", Pokedex.Chesnaught, HoloRarity.BWXY_COSMOS_HOLO, Types.Grass, Sets.XY, 14),</v>
      </c>
      <c r="Q13" t="s">
        <v>1855</v>
      </c>
    </row>
    <row r="14" spans="1:17" x14ac:dyDescent="0.3">
      <c r="A14">
        <v>17</v>
      </c>
      <c r="B14" t="s">
        <v>1594</v>
      </c>
      <c r="C14" t="s">
        <v>1780</v>
      </c>
      <c r="D14" t="s">
        <v>22</v>
      </c>
      <c r="E14" t="s">
        <v>1640</v>
      </c>
      <c r="F14" t="s">
        <v>1508</v>
      </c>
      <c r="G14" t="str">
        <f t="shared" si="0"/>
        <v>new HoloCard("Vivillon [Meadow]", Pokedex.Vivillon, HoloRarity.BWXY_COSMOS_HOLO, Types.Grass, Sets.XY, 17),</v>
      </c>
      <c r="Q14" t="s">
        <v>1857</v>
      </c>
    </row>
    <row r="15" spans="1:17" x14ac:dyDescent="0.3">
      <c r="A15">
        <v>19</v>
      </c>
      <c r="B15" t="s">
        <v>1597</v>
      </c>
      <c r="C15" t="s">
        <v>1597</v>
      </c>
      <c r="D15" t="s">
        <v>22</v>
      </c>
      <c r="E15" t="s">
        <v>1640</v>
      </c>
      <c r="F15" t="s">
        <v>1508</v>
      </c>
      <c r="G15" t="str">
        <f t="shared" si="0"/>
        <v>new HoloCard("Gogoat", Pokedex.Gogoat, HoloRarity.BWXY_COSMOS_HOLO, Types.Grass, Sets.XY, 19),</v>
      </c>
      <c r="Q15" t="s">
        <v>1857</v>
      </c>
    </row>
    <row r="16" spans="1:17" x14ac:dyDescent="0.3">
      <c r="A16">
        <v>26</v>
      </c>
      <c r="B16" t="s">
        <v>1600</v>
      </c>
      <c r="C16" t="s">
        <v>1600</v>
      </c>
      <c r="D16" t="s">
        <v>5</v>
      </c>
      <c r="E16" t="s">
        <v>1640</v>
      </c>
      <c r="F16" t="s">
        <v>1508</v>
      </c>
      <c r="G16" t="str">
        <f t="shared" si="0"/>
        <v>new HoloCard("Delphox", Pokedex.Delphox, HoloRarity.BWXY_COSMOS_HOLO, Types.Fire, Sets.XY, 26),</v>
      </c>
      <c r="Q16" t="s">
        <v>1855</v>
      </c>
    </row>
    <row r="17" spans="1:17" x14ac:dyDescent="0.3">
      <c r="A17">
        <v>28</v>
      </c>
      <c r="B17" t="s">
        <v>1602</v>
      </c>
      <c r="C17" t="s">
        <v>1602</v>
      </c>
      <c r="D17" t="s">
        <v>5</v>
      </c>
      <c r="E17" t="s">
        <v>1640</v>
      </c>
      <c r="F17" t="s">
        <v>1508</v>
      </c>
      <c r="G17" t="str">
        <f t="shared" si="0"/>
        <v>new HoloCard("Talonflame", Pokedex.Talonflame, HoloRarity.BWXY_COSMOS_HOLO, Types.Fire, Sets.XY, 28),</v>
      </c>
      <c r="Q17" t="s">
        <v>1856</v>
      </c>
    </row>
    <row r="18" spans="1:17" x14ac:dyDescent="0.3">
      <c r="A18">
        <v>41</v>
      </c>
      <c r="B18" t="s">
        <v>1605</v>
      </c>
      <c r="C18" t="s">
        <v>1605</v>
      </c>
      <c r="D18" t="s">
        <v>3</v>
      </c>
      <c r="E18" t="s">
        <v>1640</v>
      </c>
      <c r="F18" t="s">
        <v>1508</v>
      </c>
      <c r="G18" t="str">
        <f t="shared" si="0"/>
        <v>new HoloCard("Greninja", Pokedex.Greninja, HoloRarity.BWXY_COSMOS_HOLO, Types.Water, Sets.XY, 41),</v>
      </c>
      <c r="Q18" t="s">
        <v>1855</v>
      </c>
    </row>
    <row r="19" spans="1:17" x14ac:dyDescent="0.3">
      <c r="A19">
        <v>42</v>
      </c>
      <c r="B19" t="s">
        <v>92</v>
      </c>
      <c r="C19" t="s">
        <v>92</v>
      </c>
      <c r="D19" t="s">
        <v>11</v>
      </c>
      <c r="E19" t="s">
        <v>1640</v>
      </c>
      <c r="F19" t="s">
        <v>1508</v>
      </c>
      <c r="G19" t="str">
        <f t="shared" si="0"/>
        <v>new HoloCard("Pikachu", Pokedex.Pikachu, HoloRarity.BWXY_COSMOS_HOLO, Types.Lightning, Sets.XY, 42),</v>
      </c>
      <c r="Q19" t="s">
        <v>1854</v>
      </c>
    </row>
    <row r="20" spans="1:17" x14ac:dyDescent="0.3">
      <c r="A20">
        <v>43</v>
      </c>
      <c r="B20" t="s">
        <v>120</v>
      </c>
      <c r="C20" t="s">
        <v>120</v>
      </c>
      <c r="D20" t="s">
        <v>11</v>
      </c>
      <c r="E20" t="s">
        <v>1640</v>
      </c>
      <c r="F20" t="s">
        <v>1508</v>
      </c>
      <c r="G20" t="str">
        <f t="shared" si="0"/>
        <v>new HoloCard("Raichu", Pokedex.Raichu, HoloRarity.BWXY_COSMOS_HOLO, Types.Lightning, Sets.XY, 43),</v>
      </c>
      <c r="Q20" t="s">
        <v>1853</v>
      </c>
    </row>
    <row r="21" spans="1:17" x14ac:dyDescent="0.3">
      <c r="A21">
        <v>56</v>
      </c>
      <c r="B21" t="s">
        <v>1608</v>
      </c>
      <c r="C21" t="s">
        <v>1608</v>
      </c>
      <c r="D21" t="s">
        <v>1</v>
      </c>
      <c r="E21" t="s">
        <v>1640</v>
      </c>
      <c r="F21" t="s">
        <v>1506</v>
      </c>
      <c r="G21" t="str">
        <f t="shared" si="0"/>
        <v>new HoloCard("Pumpkaboo", Pokedex.Pumpkaboo, HoloRarity.BWXY_REVERSE_SCRATCH_HOLO, Types.Psychic, Sets.XY, 56),</v>
      </c>
      <c r="Q21" t="s">
        <v>1852</v>
      </c>
    </row>
    <row r="22" spans="1:17" x14ac:dyDescent="0.3">
      <c r="A22">
        <v>62</v>
      </c>
      <c r="B22" t="s">
        <v>892</v>
      </c>
      <c r="C22" t="s">
        <v>892</v>
      </c>
      <c r="D22" t="s">
        <v>18</v>
      </c>
      <c r="E22" t="s">
        <v>1640</v>
      </c>
      <c r="F22" t="s">
        <v>1508</v>
      </c>
      <c r="G22" t="str">
        <f t="shared" si="0"/>
        <v>new HoloCard("Rhyperior", Pokedex.Rhyperior, HoloRarity.BWXY_COSMOS_HOLO, Types.Fighting, Sets.XY, 62),</v>
      </c>
      <c r="Q22" t="s">
        <v>1850</v>
      </c>
    </row>
    <row r="23" spans="1:17" x14ac:dyDescent="0.3">
      <c r="A23">
        <v>64</v>
      </c>
      <c r="B23" t="s">
        <v>398</v>
      </c>
      <c r="C23" t="s">
        <v>398</v>
      </c>
      <c r="D23" t="s">
        <v>18</v>
      </c>
      <c r="E23" t="s">
        <v>1640</v>
      </c>
      <c r="F23" t="s">
        <v>1506</v>
      </c>
      <c r="G23" t="str">
        <f t="shared" si="0"/>
        <v>new HoloCard("Solrock", Pokedex.Solrock, HoloRarity.BWXY_REVERSE_SCRATCH_HOLO, Types.Fighting, Sets.XY, 64),</v>
      </c>
      <c r="Q23" t="s">
        <v>1851</v>
      </c>
    </row>
    <row r="24" spans="1:17" x14ac:dyDescent="0.3">
      <c r="A24">
        <v>73</v>
      </c>
      <c r="B24" t="s">
        <v>1323</v>
      </c>
      <c r="C24" t="s">
        <v>1323</v>
      </c>
      <c r="D24" t="s">
        <v>146</v>
      </c>
      <c r="E24" t="s">
        <v>1640</v>
      </c>
      <c r="F24" t="s">
        <v>1508</v>
      </c>
      <c r="G24" t="str">
        <f t="shared" si="0"/>
        <v>new HoloCard("Zoroark", Pokedex.Zoroark, HoloRarity.BWXY_COSMOS_HOLO, Types.Darkness, Sets.XY, 73),</v>
      </c>
      <c r="Q24" t="s">
        <v>1850</v>
      </c>
    </row>
    <row r="25" spans="1:17" x14ac:dyDescent="0.3">
      <c r="A25">
        <v>78</v>
      </c>
      <c r="B25" t="s">
        <v>1612</v>
      </c>
      <c r="C25" t="s">
        <v>1612</v>
      </c>
      <c r="D25" t="s">
        <v>146</v>
      </c>
      <c r="E25" t="s">
        <v>1640</v>
      </c>
      <c r="F25" t="s">
        <v>1509</v>
      </c>
      <c r="G25" t="str">
        <f t="shared" si="0"/>
        <v>new HoloCard("Yveltal", Pokedex.Yveltal, HoloRarity.BWXY_CRACKED_ICE_HOLO, Types.Darkness, Sets.XY, 78),</v>
      </c>
      <c r="Q25" t="s">
        <v>1849</v>
      </c>
    </row>
    <row r="26" spans="1:17" x14ac:dyDescent="0.3">
      <c r="A26">
        <v>83</v>
      </c>
      <c r="B26" t="s">
        <v>1613</v>
      </c>
      <c r="C26" t="s">
        <v>1613</v>
      </c>
      <c r="D26" t="s">
        <v>143</v>
      </c>
      <c r="E26" t="s">
        <v>1640</v>
      </c>
      <c r="F26" t="s">
        <v>1506</v>
      </c>
      <c r="G26" t="str">
        <f t="shared" si="0"/>
        <v>new HoloCard("Honedge", Pokedex.Honedge, HoloRarity.BWXY_REVERSE_SCRATCH_HOLO, Types.Metal, Sets.XY, 83),</v>
      </c>
      <c r="Q26" t="s">
        <v>1848</v>
      </c>
    </row>
    <row r="27" spans="1:17" x14ac:dyDescent="0.3">
      <c r="A27">
        <v>84</v>
      </c>
      <c r="B27" t="s">
        <v>1614</v>
      </c>
      <c r="C27" t="s">
        <v>1614</v>
      </c>
      <c r="D27" t="s">
        <v>143</v>
      </c>
      <c r="E27" t="s">
        <v>1640</v>
      </c>
      <c r="F27" t="s">
        <v>1506</v>
      </c>
      <c r="G27" t="str">
        <f t="shared" si="0"/>
        <v>new HoloCard("Doublade", Pokedex.Doublade, HoloRarity.BWXY_REVERSE_SCRATCH_HOLO, Types.Metal, Sets.XY, 84),</v>
      </c>
      <c r="Q27" t="s">
        <v>1847</v>
      </c>
    </row>
    <row r="28" spans="1:17" x14ac:dyDescent="0.3">
      <c r="A28">
        <v>85</v>
      </c>
      <c r="B28" t="s">
        <v>1615</v>
      </c>
      <c r="C28" t="s">
        <v>1615</v>
      </c>
      <c r="D28" t="s">
        <v>143</v>
      </c>
      <c r="E28" t="s">
        <v>1640</v>
      </c>
      <c r="F28" t="s">
        <v>1506</v>
      </c>
      <c r="G28" t="str">
        <f t="shared" si="0"/>
        <v>new HoloCard("Aegislash", Pokedex.Aegislash, HoloRarity.BWXY_REVERSE_SCRATCH_HOLO, Types.Metal, Sets.XY, 85),</v>
      </c>
      <c r="Q28" t="s">
        <v>1846</v>
      </c>
    </row>
    <row r="29" spans="1:17" x14ac:dyDescent="0.3">
      <c r="A29">
        <v>96</v>
      </c>
      <c r="B29" t="s">
        <v>1621</v>
      </c>
      <c r="C29" t="s">
        <v>1621</v>
      </c>
      <c r="D29" t="s">
        <v>1616</v>
      </c>
      <c r="E29" t="s">
        <v>1640</v>
      </c>
      <c r="F29" t="s">
        <v>1509</v>
      </c>
      <c r="G29" t="str">
        <f t="shared" si="0"/>
        <v>new HoloCard("Xerneas", Pokedex.Xerneas, HoloRarity.BWXY_CRACKED_ICE_HOLO, Types.Fairy, Sets.XY, 96),</v>
      </c>
      <c r="Q29" t="s">
        <v>1845</v>
      </c>
    </row>
    <row r="30" spans="1:17" x14ac:dyDescent="0.3">
      <c r="A30">
        <v>114</v>
      </c>
      <c r="B30" t="s">
        <v>1625</v>
      </c>
      <c r="C30" t="s">
        <v>1625</v>
      </c>
      <c r="D30" t="s">
        <v>8</v>
      </c>
      <c r="E30" t="s">
        <v>1640</v>
      </c>
      <c r="F30" t="s">
        <v>1508</v>
      </c>
      <c r="G30" t="str">
        <f t="shared" si="0"/>
        <v>new HoloCard("Furfrou", Pokedex.Furfrou, HoloRarity.BWXY_COSMOS_HOLO, Types.Colorless, Sets.XY, 114),</v>
      </c>
      <c r="Q30" t="s">
        <v>1844</v>
      </c>
    </row>
    <row r="31" spans="1:17" x14ac:dyDescent="0.3">
      <c r="A31">
        <v>121</v>
      </c>
      <c r="B31" t="s">
        <v>1631</v>
      </c>
      <c r="C31" t="s">
        <v>127</v>
      </c>
      <c r="D31" t="s">
        <v>129</v>
      </c>
      <c r="E31" t="s">
        <v>1640</v>
      </c>
      <c r="F31" t="s">
        <v>1506</v>
      </c>
      <c r="G31" t="str">
        <f t="shared" si="0"/>
        <v>new HoloCard("Muscle Band", Pokedex.NVT, HoloRarity.BWXY_REVERSE_SCRATCH_HOLO, Types.Item, Sets.XY, 121),</v>
      </c>
      <c r="Q31" t="s">
        <v>1843</v>
      </c>
    </row>
    <row r="32" spans="1:17" x14ac:dyDescent="0.3">
      <c r="A32">
        <v>122</v>
      </c>
      <c r="B32" t="s">
        <v>1632</v>
      </c>
      <c r="C32" t="s">
        <v>127</v>
      </c>
      <c r="D32" t="s">
        <v>232</v>
      </c>
      <c r="E32" t="s">
        <v>1640</v>
      </c>
      <c r="F32" t="s">
        <v>1506</v>
      </c>
      <c r="G32" t="str">
        <f t="shared" si="0"/>
        <v>new HoloCard("Professor Sycamore", Pokedex.NVT, HoloRarity.BWXY_REVERSE_SCRATCH_HOLO, Types.Supporter, Sets.XY, 122),</v>
      </c>
      <c r="Q32" t="s">
        <v>1842</v>
      </c>
    </row>
    <row r="33" spans="1:17" x14ac:dyDescent="0.3">
      <c r="A33">
        <v>123</v>
      </c>
      <c r="B33" t="s">
        <v>1633</v>
      </c>
      <c r="C33" t="s">
        <v>127</v>
      </c>
      <c r="D33" t="s">
        <v>129</v>
      </c>
      <c r="E33" t="s">
        <v>1640</v>
      </c>
      <c r="F33" t="s">
        <v>1506</v>
      </c>
      <c r="G33" t="str">
        <f t="shared" si="0"/>
        <v>new HoloCard("Professor's Letter", Pokedex.NVT, HoloRarity.BWXY_REVERSE_SCRATCH_HOLO, Types.Item, Sets.XY, 123),</v>
      </c>
      <c r="Q33" t="s">
        <v>1841</v>
      </c>
    </row>
    <row r="34" spans="1:17" x14ac:dyDescent="0.3">
      <c r="A34">
        <v>31</v>
      </c>
      <c r="B34" t="s">
        <v>1645</v>
      </c>
      <c r="C34" t="s">
        <v>1645</v>
      </c>
      <c r="D34" t="s">
        <v>3</v>
      </c>
      <c r="E34" t="s">
        <v>1641</v>
      </c>
      <c r="F34" t="s">
        <v>1506</v>
      </c>
      <c r="G34" t="str">
        <f t="shared" si="0"/>
        <v>new HoloCard("Avalugg", Pokedex.Avalugg, HoloRarity.BWXY_REVERSE_SCRATCH_HOLO, Types.Water, Sets.Flashfire, 31),</v>
      </c>
      <c r="Q34" t="s">
        <v>1875</v>
      </c>
    </row>
    <row r="35" spans="1:17" x14ac:dyDescent="0.3">
      <c r="A35">
        <v>37</v>
      </c>
      <c r="B35" t="s">
        <v>1647</v>
      </c>
      <c r="C35" t="s">
        <v>1647</v>
      </c>
      <c r="D35" t="s">
        <v>11</v>
      </c>
      <c r="E35" t="s">
        <v>1641</v>
      </c>
      <c r="F35" t="s">
        <v>1509</v>
      </c>
      <c r="G35" t="str">
        <f t="shared" si="0"/>
        <v>new HoloCard("Heliolisk", Pokedex.Heliolisk, HoloRarity.BWXY_CRACKED_ICE_HOLO, Types.Lightning, Sets.Flashfire, 37),</v>
      </c>
      <c r="Q35" t="s">
        <v>1868</v>
      </c>
    </row>
    <row r="36" spans="1:17" x14ac:dyDescent="0.3">
      <c r="A36">
        <v>43</v>
      </c>
      <c r="B36" t="s">
        <v>1649</v>
      </c>
      <c r="C36" t="s">
        <v>1649</v>
      </c>
      <c r="D36" t="s">
        <v>1</v>
      </c>
      <c r="E36" t="s">
        <v>1641</v>
      </c>
      <c r="F36" t="s">
        <v>1509</v>
      </c>
      <c r="G36" t="str">
        <f t="shared" si="0"/>
        <v>new HoloCard("Meowstic", Pokedex.Meowstic, HoloRarity.BWXY_CRACKED_ICE_HOLO, Types.Psychic, Sets.Flashfire, 43),</v>
      </c>
      <c r="Q36" t="s">
        <v>1869</v>
      </c>
    </row>
    <row r="37" spans="1:17" x14ac:dyDescent="0.3">
      <c r="A37">
        <v>70</v>
      </c>
      <c r="B37" t="s">
        <v>1431</v>
      </c>
      <c r="C37" t="s">
        <v>1431</v>
      </c>
      <c r="D37" t="s">
        <v>1454</v>
      </c>
      <c r="E37" t="s">
        <v>1641</v>
      </c>
      <c r="F37" t="s">
        <v>1508</v>
      </c>
      <c r="G37" t="str">
        <f t="shared" si="0"/>
        <v>new HoloCard("Druddigon", Pokedex.Druddigon, HoloRarity.BWXY_COSMOS_HOLO, Types.Dragon, Sets.Flashfire, 70),</v>
      </c>
      <c r="Q37" t="s">
        <v>1870</v>
      </c>
    </row>
    <row r="38" spans="1:17" x14ac:dyDescent="0.3">
      <c r="A38">
        <v>88</v>
      </c>
      <c r="B38" t="s">
        <v>1661</v>
      </c>
      <c r="C38" t="s">
        <v>127</v>
      </c>
      <c r="D38" t="s">
        <v>232</v>
      </c>
      <c r="E38" t="s">
        <v>1641</v>
      </c>
      <c r="F38" t="s">
        <v>1840</v>
      </c>
      <c r="G38" t="str">
        <f t="shared" si="0"/>
        <v>new HoloCard("Blacksmith", Pokedex.NVT, HoloRarity.BWXY_SHEEN_HOLO, Types.Supporter, Sets.Flashfire, 88),</v>
      </c>
      <c r="Q38" t="s">
        <v>1871</v>
      </c>
    </row>
    <row r="39" spans="1:17" x14ac:dyDescent="0.3">
      <c r="A39">
        <v>89</v>
      </c>
      <c r="B39" t="s">
        <v>1662</v>
      </c>
      <c r="C39" t="s">
        <v>127</v>
      </c>
      <c r="D39" t="s">
        <v>129</v>
      </c>
      <c r="E39" t="s">
        <v>1641</v>
      </c>
      <c r="F39" t="s">
        <v>1840</v>
      </c>
      <c r="G39" t="str">
        <f t="shared" si="0"/>
        <v>new HoloCard("Fiery Torch", Pokedex.NVT, HoloRarity.BWXY_SHEEN_HOLO, Types.Item, Sets.Flashfire, 89),</v>
      </c>
      <c r="Q39" t="s">
        <v>1871</v>
      </c>
    </row>
    <row r="40" spans="1:17" x14ac:dyDescent="0.3">
      <c r="A40">
        <v>89</v>
      </c>
      <c r="B40" t="s">
        <v>1662</v>
      </c>
      <c r="C40" t="s">
        <v>127</v>
      </c>
      <c r="D40" t="s">
        <v>129</v>
      </c>
      <c r="E40" t="s">
        <v>1641</v>
      </c>
      <c r="F40" t="s">
        <v>1506</v>
      </c>
      <c r="G40" t="str">
        <f t="shared" si="0"/>
        <v>new HoloCard("Fiery Torch", Pokedex.NVT, HoloRarity.BWXY_REVERSE_SCRATCH_HOLO, Types.Item, Sets.Flashfire, 89),</v>
      </c>
      <c r="Q40" t="s">
        <v>1872</v>
      </c>
    </row>
    <row r="41" spans="1:17" x14ac:dyDescent="0.3">
      <c r="A41">
        <v>91</v>
      </c>
      <c r="B41" t="s">
        <v>683</v>
      </c>
      <c r="C41" t="s">
        <v>127</v>
      </c>
      <c r="D41" t="s">
        <v>299</v>
      </c>
      <c r="E41" t="s">
        <v>1641</v>
      </c>
      <c r="F41" t="s">
        <v>1506</v>
      </c>
      <c r="G41" t="str">
        <f t="shared" si="0"/>
        <v>new HoloCard("Magnetic Storm", Pokedex.NVT, HoloRarity.BWXY_REVERSE_SCRATCH_HOLO, Types.Stadium, Sets.Flashfire, 91),</v>
      </c>
      <c r="Q41" t="s">
        <v>1873</v>
      </c>
    </row>
    <row r="42" spans="1:17" x14ac:dyDescent="0.3">
      <c r="A42">
        <v>94</v>
      </c>
      <c r="B42" t="s">
        <v>282</v>
      </c>
      <c r="C42" t="s">
        <v>127</v>
      </c>
      <c r="D42" t="s">
        <v>232</v>
      </c>
      <c r="E42" t="s">
        <v>1641</v>
      </c>
      <c r="F42" t="s">
        <v>1506</v>
      </c>
      <c r="G42" t="str">
        <f t="shared" si="0"/>
        <v>new HoloCard("Pokémon Fan Club", Pokedex.NVT, HoloRarity.BWXY_REVERSE_SCRATCH_HOLO, Types.Supporter, Sets.Flashfire, 94),</v>
      </c>
      <c r="Q42" t="s">
        <v>1874</v>
      </c>
    </row>
    <row r="43" spans="1:17" x14ac:dyDescent="0.3">
      <c r="A43">
        <v>8</v>
      </c>
      <c r="B43" t="s">
        <v>1382</v>
      </c>
      <c r="C43" t="s">
        <v>1382</v>
      </c>
      <c r="D43" t="s">
        <v>22</v>
      </c>
      <c r="E43" t="s">
        <v>1670</v>
      </c>
      <c r="F43" t="s">
        <v>1506</v>
      </c>
      <c r="G43" t="str">
        <f t="shared" si="0"/>
        <v>new HoloCard("Shelmet", Pokedex.Shelmet, HoloRarity.BWXY_REVERSE_SCRATCH_HOLO, Types.Grass, Sets.Furious_Fists, 8),</v>
      </c>
      <c r="Q43" t="s">
        <v>1887</v>
      </c>
    </row>
    <row r="44" spans="1:17" x14ac:dyDescent="0.3">
      <c r="A44">
        <v>12</v>
      </c>
      <c r="B44" t="s">
        <v>552</v>
      </c>
      <c r="C44" t="s">
        <v>552</v>
      </c>
      <c r="D44" t="s">
        <v>5</v>
      </c>
      <c r="E44" t="s">
        <v>1670</v>
      </c>
      <c r="F44" t="s">
        <v>1506</v>
      </c>
      <c r="G44" t="str">
        <f t="shared" si="0"/>
        <v>new HoloCard("Torchic", Pokedex.Torchic, HoloRarity.BWXY_REVERSE_SCRATCH_HOLO, Types.Fire, Sets.Furious_Fists, 12),</v>
      </c>
      <c r="Q44" t="s">
        <v>1876</v>
      </c>
    </row>
    <row r="45" spans="1:17" x14ac:dyDescent="0.3">
      <c r="A45">
        <v>13</v>
      </c>
      <c r="B45" t="s">
        <v>523</v>
      </c>
      <c r="C45" t="s">
        <v>523</v>
      </c>
      <c r="D45" t="s">
        <v>5</v>
      </c>
      <c r="E45" t="s">
        <v>1670</v>
      </c>
      <c r="F45" t="s">
        <v>1506</v>
      </c>
      <c r="G45" t="str">
        <f t="shared" si="0"/>
        <v>new HoloCard("Combusken", Pokedex.Combusken, HoloRarity.BWXY_REVERSE_SCRATCH_HOLO, Types.Fire, Sets.Furious_Fists, 13),</v>
      </c>
      <c r="Q45" t="s">
        <v>1877</v>
      </c>
    </row>
    <row r="46" spans="1:17" x14ac:dyDescent="0.3">
      <c r="A46">
        <v>14</v>
      </c>
      <c r="B46" t="s">
        <v>373</v>
      </c>
      <c r="C46" t="s">
        <v>373</v>
      </c>
      <c r="D46" t="s">
        <v>5</v>
      </c>
      <c r="E46" t="s">
        <v>1670</v>
      </c>
      <c r="F46" t="s">
        <v>1506</v>
      </c>
      <c r="G46" t="str">
        <f t="shared" si="0"/>
        <v>new HoloCard("Blaziken", Pokedex.Blaziken, HoloRarity.BWXY_REVERSE_SCRATCH_HOLO, Types.Fire, Sets.Furious_Fists, 14),</v>
      </c>
      <c r="Q46" t="s">
        <v>1878</v>
      </c>
    </row>
    <row r="47" spans="1:17" x14ac:dyDescent="0.3">
      <c r="A47">
        <v>18</v>
      </c>
      <c r="B47" t="s">
        <v>176</v>
      </c>
      <c r="C47" t="s">
        <v>176</v>
      </c>
      <c r="D47" t="s">
        <v>3</v>
      </c>
      <c r="E47" t="s">
        <v>1670</v>
      </c>
      <c r="F47" t="s">
        <v>1508</v>
      </c>
      <c r="G47" t="str">
        <f t="shared" si="0"/>
        <v>new HoloCard("Politoed", Pokedex.Politoed, HoloRarity.BWXY_COSMOS_HOLO, Types.Water, Sets.Furious_Fists, 18),</v>
      </c>
      <c r="Q47" t="s">
        <v>1879</v>
      </c>
    </row>
    <row r="48" spans="1:17" x14ac:dyDescent="0.3">
      <c r="A48">
        <v>25</v>
      </c>
      <c r="B48" t="s">
        <v>1673</v>
      </c>
      <c r="C48" t="s">
        <v>1673</v>
      </c>
      <c r="D48" t="s">
        <v>3</v>
      </c>
      <c r="E48" t="s">
        <v>1670</v>
      </c>
      <c r="F48" t="s">
        <v>1508</v>
      </c>
      <c r="G48" t="str">
        <f t="shared" si="0"/>
        <v>new HoloCard("Amaura", Pokedex.Amaura, HoloRarity.BWXY_COSMOS_HOLO, Types.Water, Sets.Furious_Fists, 25),</v>
      </c>
      <c r="Q48" t="s">
        <v>1880</v>
      </c>
    </row>
    <row r="49" spans="1:17" x14ac:dyDescent="0.3">
      <c r="A49">
        <v>26</v>
      </c>
      <c r="B49" t="s">
        <v>1674</v>
      </c>
      <c r="C49" t="s">
        <v>1674</v>
      </c>
      <c r="D49" t="s">
        <v>3</v>
      </c>
      <c r="E49" t="s">
        <v>1670</v>
      </c>
      <c r="F49" t="s">
        <v>1508</v>
      </c>
      <c r="G49" t="str">
        <f t="shared" si="0"/>
        <v>new HoloCard("Aurorus", Pokedex.Aurorus, HoloRarity.BWXY_COSMOS_HOLO, Types.Water, Sets.Furious_Fists, 26),</v>
      </c>
      <c r="Q49" t="s">
        <v>1880</v>
      </c>
    </row>
    <row r="50" spans="1:17" x14ac:dyDescent="0.3">
      <c r="A50">
        <v>46</v>
      </c>
      <c r="B50" t="s">
        <v>20</v>
      </c>
      <c r="C50" t="s">
        <v>20</v>
      </c>
      <c r="D50" t="s">
        <v>18</v>
      </c>
      <c r="E50" t="s">
        <v>1670</v>
      </c>
      <c r="F50" t="s">
        <v>1508</v>
      </c>
      <c r="G50" t="str">
        <f t="shared" si="0"/>
        <v>new HoloCard("Machamp", Pokedex.Machamp, HoloRarity.BWXY_COSMOS_HOLO, Types.Fighting, Sets.Furious_Fists, 46),</v>
      </c>
      <c r="Q50" t="s">
        <v>1881</v>
      </c>
    </row>
    <row r="51" spans="1:17" x14ac:dyDescent="0.3">
      <c r="A51">
        <v>61</v>
      </c>
      <c r="B51" t="s">
        <v>1677</v>
      </c>
      <c r="C51" t="s">
        <v>1677</v>
      </c>
      <c r="D51" t="s">
        <v>18</v>
      </c>
      <c r="E51" t="s">
        <v>1670</v>
      </c>
      <c r="F51" t="s">
        <v>1508</v>
      </c>
      <c r="G51" t="str">
        <f t="shared" si="0"/>
        <v>new HoloCard("Tyrunt", Pokedex.Tyrunt, HoloRarity.BWXY_COSMOS_HOLO, Types.Fighting, Sets.Furious_Fists, 61),</v>
      </c>
      <c r="Q51" t="s">
        <v>1880</v>
      </c>
    </row>
    <row r="52" spans="1:17" x14ac:dyDescent="0.3">
      <c r="A52">
        <v>62</v>
      </c>
      <c r="B52" t="s">
        <v>1678</v>
      </c>
      <c r="C52" t="s">
        <v>1678</v>
      </c>
      <c r="D52" t="s">
        <v>18</v>
      </c>
      <c r="E52" t="s">
        <v>1670</v>
      </c>
      <c r="F52" t="s">
        <v>1508</v>
      </c>
      <c r="G52" t="str">
        <f t="shared" si="0"/>
        <v>new HoloCard("Tyrantrum", Pokedex.Tyrantrum, HoloRarity.BWXY_COSMOS_HOLO, Types.Fighting, Sets.Furious_Fists, 62),</v>
      </c>
      <c r="Q52" t="s">
        <v>1880</v>
      </c>
    </row>
    <row r="53" spans="1:17" x14ac:dyDescent="0.3">
      <c r="A53">
        <v>63</v>
      </c>
      <c r="B53" t="s">
        <v>1679</v>
      </c>
      <c r="C53" t="s">
        <v>1679</v>
      </c>
      <c r="D53" t="s">
        <v>18</v>
      </c>
      <c r="E53" t="s">
        <v>1670</v>
      </c>
      <c r="F53" t="s">
        <v>1508</v>
      </c>
      <c r="G53" t="str">
        <f t="shared" si="0"/>
        <v>new HoloCard("Hawlucha", Pokedex.Hawlucha, HoloRarity.BWXY_COSMOS_HOLO, Types.Fighting, Sets.Furious_Fists, 63),</v>
      </c>
      <c r="Q53" t="s">
        <v>1882</v>
      </c>
    </row>
    <row r="54" spans="1:17" x14ac:dyDescent="0.3">
      <c r="A54">
        <v>68</v>
      </c>
      <c r="B54" t="s">
        <v>1680</v>
      </c>
      <c r="C54" t="s">
        <v>1680</v>
      </c>
      <c r="D54" t="s">
        <v>146</v>
      </c>
      <c r="E54" t="s">
        <v>1670</v>
      </c>
      <c r="F54" t="s">
        <v>1509</v>
      </c>
      <c r="G54" t="str">
        <f t="shared" si="0"/>
        <v>new HoloCard("Pangoro", Pokedex.Pangoro, HoloRarity.BWXY_CRACKED_ICE_HOLO, Types.Darkness, Sets.Furious_Fists, 68),</v>
      </c>
      <c r="Q54" t="s">
        <v>1883</v>
      </c>
    </row>
    <row r="55" spans="1:17" x14ac:dyDescent="0.3">
      <c r="A55">
        <v>72</v>
      </c>
      <c r="B55" t="s">
        <v>1681</v>
      </c>
      <c r="C55" t="s">
        <v>1681</v>
      </c>
      <c r="D55" t="s">
        <v>1616</v>
      </c>
      <c r="E55" t="s">
        <v>1670</v>
      </c>
      <c r="F55" t="s">
        <v>1509</v>
      </c>
      <c r="G55" t="str">
        <f t="shared" si="0"/>
        <v>new HoloCard("Sylveon", Pokedex.Sylveon, HoloRarity.BWXY_CRACKED_ICE_HOLO, Types.Fairy, Sets.Furious_Fists, 72),</v>
      </c>
      <c r="Q55" t="s">
        <v>1884</v>
      </c>
    </row>
    <row r="56" spans="1:17" x14ac:dyDescent="0.3">
      <c r="A56">
        <v>88</v>
      </c>
      <c r="B56" t="s">
        <v>1685</v>
      </c>
      <c r="C56" t="s">
        <v>127</v>
      </c>
      <c r="D56" t="s">
        <v>232</v>
      </c>
      <c r="E56" t="s">
        <v>1670</v>
      </c>
      <c r="F56" t="s">
        <v>1506</v>
      </c>
      <c r="G56" t="str">
        <f t="shared" si="0"/>
        <v>new HoloCard("Battle Reporter", Pokedex.NVT, HoloRarity.BWXY_REVERSE_SCRATCH_HOLO, Types.Supporter, Sets.Furious_Fists, 88),</v>
      </c>
      <c r="Q56" t="s">
        <v>1885</v>
      </c>
    </row>
    <row r="57" spans="1:17" x14ac:dyDescent="0.3">
      <c r="A57">
        <v>92</v>
      </c>
      <c r="B57" t="s">
        <v>1688</v>
      </c>
      <c r="C57" t="s">
        <v>127</v>
      </c>
      <c r="D57" t="s">
        <v>232</v>
      </c>
      <c r="E57" t="s">
        <v>1670</v>
      </c>
      <c r="F57" t="s">
        <v>1508</v>
      </c>
      <c r="G57" t="str">
        <f t="shared" si="0"/>
        <v>new HoloCard("Fossil Researcher", Pokedex.NVT, HoloRarity.BWXY_COSMOS_HOLO, Types.Supporter, Sets.Furious_Fists, 92),</v>
      </c>
      <c r="Q57" t="s">
        <v>1880</v>
      </c>
    </row>
    <row r="58" spans="1:17" x14ac:dyDescent="0.3">
      <c r="A58">
        <v>102</v>
      </c>
      <c r="B58" t="s">
        <v>1696</v>
      </c>
      <c r="C58" t="s">
        <v>127</v>
      </c>
      <c r="D58" t="s">
        <v>299</v>
      </c>
      <c r="E58" t="s">
        <v>1670</v>
      </c>
      <c r="F58" t="s">
        <v>1506</v>
      </c>
      <c r="G58" t="str">
        <f t="shared" si="0"/>
        <v>new HoloCard("Training Center", Pokedex.NVT, HoloRarity.BWXY_REVERSE_SCRATCH_HOLO, Types.Stadium, Sets.Furious_Fists, 102),</v>
      </c>
      <c r="Q58" t="s">
        <v>1886</v>
      </c>
    </row>
    <row r="59" spans="1:17" x14ac:dyDescent="0.3">
      <c r="A59">
        <v>10</v>
      </c>
      <c r="B59" t="s">
        <v>1602</v>
      </c>
      <c r="C59" t="s">
        <v>1602</v>
      </c>
      <c r="D59" t="s">
        <v>5</v>
      </c>
      <c r="E59" t="s">
        <v>1699</v>
      </c>
      <c r="F59" t="s">
        <v>1509</v>
      </c>
      <c r="G59" t="str">
        <f t="shared" si="0"/>
        <v>new HoloCard("Talonflame", Pokedex.Talonflame, HoloRarity.BWXY_CRACKED_ICE_HOLO, Types.Fire, Sets.Phantom_Forces, 10),</v>
      </c>
      <c r="Q59" t="s">
        <v>1888</v>
      </c>
    </row>
    <row r="60" spans="1:17" x14ac:dyDescent="0.3">
      <c r="A60">
        <v>12</v>
      </c>
      <c r="B60" t="s">
        <v>1643</v>
      </c>
      <c r="C60" t="s">
        <v>1643</v>
      </c>
      <c r="D60" t="s">
        <v>5</v>
      </c>
      <c r="E60" t="s">
        <v>1699</v>
      </c>
      <c r="F60" t="s">
        <v>1508</v>
      </c>
      <c r="G60" t="str">
        <f t="shared" si="0"/>
        <v>new HoloCard("Pyroar", Pokedex.Pyroar, HoloRarity.BWXY_COSMOS_HOLO, Types.Fire, Sets.Phantom_Forces, 12),</v>
      </c>
      <c r="Q60" t="s">
        <v>1889</v>
      </c>
    </row>
    <row r="61" spans="1:17" x14ac:dyDescent="0.3">
      <c r="A61">
        <v>17</v>
      </c>
      <c r="B61" t="s">
        <v>135</v>
      </c>
      <c r="C61" t="s">
        <v>135</v>
      </c>
      <c r="D61" t="s">
        <v>3</v>
      </c>
      <c r="E61" t="s">
        <v>1699</v>
      </c>
      <c r="F61" t="s">
        <v>1508</v>
      </c>
      <c r="G61" t="str">
        <f t="shared" si="0"/>
        <v>new HoloCard("Feraligatr", Pokedex.Feraligatr, HoloRarity.BWXY_COSMOS_HOLO, Types.Water, Sets.Phantom_Forces, 17),</v>
      </c>
      <c r="Q61" t="s">
        <v>1890</v>
      </c>
    </row>
    <row r="62" spans="1:17" x14ac:dyDescent="0.3">
      <c r="A62">
        <v>27</v>
      </c>
      <c r="B62" t="s">
        <v>1299</v>
      </c>
      <c r="C62" t="s">
        <v>1299</v>
      </c>
      <c r="D62" t="s">
        <v>11</v>
      </c>
      <c r="E62" t="s">
        <v>1699</v>
      </c>
      <c r="F62" t="s">
        <v>1509</v>
      </c>
      <c r="G62" t="str">
        <f t="shared" si="0"/>
        <v>new HoloCard("Galvantula", Pokedex.Galvantula, HoloRarity.BWXY_CRACKED_ICE_HOLO, Types.Lightning, Sets.Phantom_Forces, 27),</v>
      </c>
      <c r="Q62" t="s">
        <v>1891</v>
      </c>
    </row>
    <row r="63" spans="1:17" x14ac:dyDescent="0.3">
      <c r="A63">
        <v>33</v>
      </c>
      <c r="B63" t="s">
        <v>171</v>
      </c>
      <c r="C63" t="s">
        <v>171</v>
      </c>
      <c r="D63" t="s">
        <v>1</v>
      </c>
      <c r="E63" t="s">
        <v>1699</v>
      </c>
      <c r="F63" t="s">
        <v>1508</v>
      </c>
      <c r="G63" t="str">
        <f t="shared" si="0"/>
        <v>new HoloCard("Crobat", Pokedex.Crobat, HoloRarity.BWXY_COSMOS_HOLO, Types.Psychic, Sets.Phantom_Forces, 33),</v>
      </c>
      <c r="Q63" t="s">
        <v>1879</v>
      </c>
    </row>
    <row r="64" spans="1:17" x14ac:dyDescent="0.3">
      <c r="A64">
        <v>43</v>
      </c>
      <c r="B64" t="s">
        <v>1412</v>
      </c>
      <c r="C64" t="s">
        <v>1412</v>
      </c>
      <c r="D64" t="s">
        <v>1</v>
      </c>
      <c r="E64" t="s">
        <v>1699</v>
      </c>
      <c r="F64" t="s">
        <v>1508</v>
      </c>
      <c r="G64" t="str">
        <f t="shared" si="0"/>
        <v>new HoloCard("Chandelure", Pokedex.Chandelure, HoloRarity.BWXY_COSMOS_HOLO, Types.Psychic, Sets.Phantom_Forces, 43),</v>
      </c>
      <c r="Q64" t="s">
        <v>1892</v>
      </c>
    </row>
    <row r="65" spans="1:17" x14ac:dyDescent="0.3">
      <c r="A65">
        <v>66</v>
      </c>
      <c r="B65" t="s">
        <v>1682</v>
      </c>
      <c r="C65" t="s">
        <v>1682</v>
      </c>
      <c r="D65" t="s">
        <v>143</v>
      </c>
      <c r="E65" t="s">
        <v>1699</v>
      </c>
      <c r="F65" t="s">
        <v>1506</v>
      </c>
      <c r="G65" t="str">
        <f t="shared" ref="G65:G125" si="1">"new HoloCard(""" &amp; B65 &amp; """, Pokedex." &amp; C65 &amp; ", HoloRarity." &amp; F65 &amp; ", Types." &amp; D65 &amp; ", Sets." &amp; E65 &amp; ", " &amp; A65 &amp; "),"</f>
        <v>new HoloCard("Klefki", Pokedex.Klefki, HoloRarity.BWXY_REVERSE_SCRATCH_HOLO, Types.Metal, Sets.Phantom_Forces, 66),</v>
      </c>
      <c r="Q65" t="s">
        <v>1897</v>
      </c>
    </row>
    <row r="66" spans="1:17" x14ac:dyDescent="0.3">
      <c r="A66">
        <v>74</v>
      </c>
      <c r="B66" t="s">
        <v>1425</v>
      </c>
      <c r="C66" t="s">
        <v>1425</v>
      </c>
      <c r="D66" t="s">
        <v>1454</v>
      </c>
      <c r="E66" t="s">
        <v>1699</v>
      </c>
      <c r="F66" t="s">
        <v>1508</v>
      </c>
      <c r="G66" t="str">
        <f t="shared" si="1"/>
        <v>new HoloCard("Hydreigon", Pokedex.Hydreigon, HoloRarity.BWXY_COSMOS_HOLO, Types.Dragon, Sets.Phantom_Forces, 74),</v>
      </c>
      <c r="Q66" t="s">
        <v>1893</v>
      </c>
    </row>
    <row r="67" spans="1:17" x14ac:dyDescent="0.3">
      <c r="A67">
        <v>77</v>
      </c>
      <c r="B67" t="s">
        <v>1660</v>
      </c>
      <c r="C67" t="s">
        <v>1660</v>
      </c>
      <c r="D67" t="s">
        <v>1454</v>
      </c>
      <c r="E67" t="s">
        <v>1699</v>
      </c>
      <c r="F67" t="s">
        <v>1508</v>
      </c>
      <c r="G67" t="str">
        <f t="shared" si="1"/>
        <v>new HoloCard("Goodra", Pokedex.Goodra, HoloRarity.BWXY_COSMOS_HOLO, Types.Dragon, Sets.Phantom_Forces, 77),</v>
      </c>
      <c r="Q67" t="s">
        <v>1894</v>
      </c>
    </row>
    <row r="68" spans="1:17" x14ac:dyDescent="0.3">
      <c r="A68">
        <v>81</v>
      </c>
      <c r="B68" t="s">
        <v>154</v>
      </c>
      <c r="C68" t="s">
        <v>154</v>
      </c>
      <c r="D68" t="s">
        <v>8</v>
      </c>
      <c r="E68" t="s">
        <v>1699</v>
      </c>
      <c r="F68" t="s">
        <v>1508</v>
      </c>
      <c r="G68" t="str">
        <f t="shared" si="1"/>
        <v>new HoloCard("Blissey", Pokedex.Blissey, HoloRarity.BWXY_COSMOS_HOLO, Types.Colorless, Sets.Phantom_Forces, 81),</v>
      </c>
      <c r="Q68" t="s">
        <v>1879</v>
      </c>
    </row>
    <row r="69" spans="1:17" x14ac:dyDescent="0.3">
      <c r="A69">
        <v>93</v>
      </c>
      <c r="B69" t="s">
        <v>1703</v>
      </c>
      <c r="C69" t="s">
        <v>127</v>
      </c>
      <c r="D69" t="s">
        <v>299</v>
      </c>
      <c r="E69" t="s">
        <v>1699</v>
      </c>
      <c r="F69" t="s">
        <v>1506</v>
      </c>
      <c r="G69" t="str">
        <f t="shared" si="1"/>
        <v>new HoloCard("Dimension Valley", Pokedex.NVT, HoloRarity.BWXY_REVERSE_SCRATCH_HOLO, Types.Stadium, Sets.Phantom_Forces, 93),</v>
      </c>
      <c r="Q69" t="s">
        <v>1895</v>
      </c>
    </row>
    <row r="70" spans="1:17" x14ac:dyDescent="0.3">
      <c r="A70">
        <v>95</v>
      </c>
      <c r="B70" t="s">
        <v>1704</v>
      </c>
      <c r="C70" t="s">
        <v>127</v>
      </c>
      <c r="D70" t="s">
        <v>129</v>
      </c>
      <c r="E70" t="s">
        <v>1699</v>
      </c>
      <c r="F70" t="s">
        <v>1840</v>
      </c>
      <c r="G70" t="str">
        <f t="shared" si="1"/>
        <v>new HoloCard("Gengar Spirit Link", Pokedex.NVT, HoloRarity.BWXY_SHEEN_HOLO, Types.Item, Sets.Phantom_Forces, 95),</v>
      </c>
      <c r="Q70" t="s">
        <v>1896</v>
      </c>
    </row>
    <row r="71" spans="1:17" x14ac:dyDescent="0.3">
      <c r="A71">
        <v>6</v>
      </c>
      <c r="B71" t="s">
        <v>553</v>
      </c>
      <c r="C71" t="s">
        <v>553</v>
      </c>
      <c r="D71" t="s">
        <v>22</v>
      </c>
      <c r="E71" t="s">
        <v>1717</v>
      </c>
      <c r="F71" t="s">
        <v>1840</v>
      </c>
      <c r="G71" t="str">
        <f t="shared" si="1"/>
        <v>new HoloCard("Treecko", Pokedex.Treecko, HoloRarity.BWXY_SHEEN_HOLO, Types.Grass, Sets.Primal_Clash, 6),</v>
      </c>
      <c r="Q71" t="s">
        <v>1898</v>
      </c>
    </row>
    <row r="72" spans="1:17" x14ac:dyDescent="0.3">
      <c r="A72">
        <v>25</v>
      </c>
      <c r="B72" t="s">
        <v>552</v>
      </c>
      <c r="C72" t="s">
        <v>552</v>
      </c>
      <c r="D72" t="s">
        <v>5</v>
      </c>
      <c r="E72" t="s">
        <v>1717</v>
      </c>
      <c r="F72" t="s">
        <v>1840</v>
      </c>
      <c r="G72" t="str">
        <f t="shared" si="1"/>
        <v>new HoloCard("Torchic", Pokedex.Torchic, HoloRarity.BWXY_SHEEN_HOLO, Types.Fire, Sets.Primal_Clash, 25),</v>
      </c>
      <c r="Q72" t="s">
        <v>1898</v>
      </c>
    </row>
    <row r="73" spans="1:17" x14ac:dyDescent="0.3">
      <c r="A73">
        <v>33</v>
      </c>
      <c r="B73" t="s">
        <v>524</v>
      </c>
      <c r="C73" t="s">
        <v>524</v>
      </c>
      <c r="D73" t="s">
        <v>3</v>
      </c>
      <c r="E73" t="s">
        <v>1717</v>
      </c>
      <c r="F73" t="s">
        <v>1840</v>
      </c>
      <c r="G73" t="str">
        <f t="shared" si="1"/>
        <v>new HoloCard("Mudkip", Pokedex.Mudkip, HoloRarity.BWXY_SHEEN_HOLO, Types.Water, Sets.Primal_Clash, 33),</v>
      </c>
      <c r="Q73" t="s">
        <v>1898</v>
      </c>
    </row>
    <row r="74" spans="1:17" x14ac:dyDescent="0.3">
      <c r="A74">
        <v>53</v>
      </c>
      <c r="B74" t="s">
        <v>427</v>
      </c>
      <c r="C74" t="s">
        <v>427</v>
      </c>
      <c r="D74" t="s">
        <v>3</v>
      </c>
      <c r="E74" t="s">
        <v>1717</v>
      </c>
      <c r="F74" t="s">
        <v>1509</v>
      </c>
      <c r="G74" t="str">
        <f t="shared" si="1"/>
        <v>new HoloCard("Kyogre", Pokedex.Kyogre, HoloRarity.BWXY_CRACKED_ICE_HOLO, Types.Water, Sets.Primal_Clash, 53),</v>
      </c>
      <c r="Q74" t="s">
        <v>1899</v>
      </c>
    </row>
    <row r="75" spans="1:17" x14ac:dyDescent="0.3">
      <c r="A75">
        <v>65</v>
      </c>
      <c r="B75" t="s">
        <v>1402</v>
      </c>
      <c r="C75" t="s">
        <v>1402</v>
      </c>
      <c r="D75" t="s">
        <v>11</v>
      </c>
      <c r="E75" t="s">
        <v>1717</v>
      </c>
      <c r="F75" t="s">
        <v>1508</v>
      </c>
      <c r="G75" t="str">
        <f t="shared" si="1"/>
        <v>new HoloCard("Eelektross", Pokedex.Eelektross, HoloRarity.BWXY_COSMOS_HOLO, Types.Lightning, Sets.Primal_Clash, 65),</v>
      </c>
      <c r="Q75" t="s">
        <v>1900</v>
      </c>
    </row>
    <row r="76" spans="1:17" x14ac:dyDescent="0.3">
      <c r="A76">
        <v>84</v>
      </c>
      <c r="B76" t="s">
        <v>431</v>
      </c>
      <c r="C76" t="s">
        <v>431</v>
      </c>
      <c r="D76" t="s">
        <v>18</v>
      </c>
      <c r="E76" t="s">
        <v>1717</v>
      </c>
      <c r="F76" t="s">
        <v>1509</v>
      </c>
      <c r="G76" t="str">
        <f t="shared" si="1"/>
        <v>new HoloCard("Groudon", Pokedex.Groudon, HoloRarity.BWXY_CRACKED_ICE_HOLO, Types.Fighting, Sets.Primal_Clash, 84),</v>
      </c>
      <c r="Q76" t="s">
        <v>1901</v>
      </c>
    </row>
    <row r="77" spans="1:17" x14ac:dyDescent="0.3">
      <c r="A77">
        <v>110</v>
      </c>
      <c r="B77" t="s">
        <v>405</v>
      </c>
      <c r="C77" t="s">
        <v>405</v>
      </c>
      <c r="D77" t="s">
        <v>1454</v>
      </c>
      <c r="E77" t="s">
        <v>1717</v>
      </c>
      <c r="F77" t="s">
        <v>1508</v>
      </c>
      <c r="G77" t="str">
        <f t="shared" si="1"/>
        <v>new HoloCard("Flygon", Pokedex.Flygon, HoloRarity.BWXY_COSMOS_HOLO, Types.Dragon, Sets.Primal_Clash, 110),</v>
      </c>
      <c r="Q77" t="s">
        <v>1902</v>
      </c>
    </row>
    <row r="78" spans="1:17" x14ac:dyDescent="0.3">
      <c r="A78">
        <v>16</v>
      </c>
      <c r="B78" t="s">
        <v>2</v>
      </c>
      <c r="C78" t="s">
        <v>2</v>
      </c>
      <c r="D78" t="s">
        <v>3</v>
      </c>
      <c r="E78" t="s">
        <v>1752</v>
      </c>
      <c r="F78" t="s">
        <v>1509</v>
      </c>
      <c r="G78" t="str">
        <f t="shared" si="1"/>
        <v>new HoloCard("Articuno", Pokedex.Articuno, HoloRarity.BWXY_CRACKED_ICE_HOLO, Types.Water, Sets.Roaring_Skies, 16),</v>
      </c>
      <c r="Q78" t="s">
        <v>1903</v>
      </c>
    </row>
    <row r="79" spans="1:17" x14ac:dyDescent="0.3">
      <c r="A79">
        <v>23</v>
      </c>
      <c r="B79" t="s">
        <v>25</v>
      </c>
      <c r="C79" t="s">
        <v>25</v>
      </c>
      <c r="D79" t="s">
        <v>11</v>
      </c>
      <c r="E79" t="s">
        <v>1752</v>
      </c>
      <c r="F79" t="s">
        <v>1509</v>
      </c>
      <c r="G79" t="str">
        <f t="shared" si="1"/>
        <v>new HoloCard("Zapdos", Pokedex.Zapdos, HoloRarity.BWXY_CRACKED_ICE_HOLO, Types.Lightning, Sets.Roaring_Skies, 23),</v>
      </c>
      <c r="Q79" t="s">
        <v>1904</v>
      </c>
    </row>
    <row r="80" spans="1:17" x14ac:dyDescent="0.3">
      <c r="A80">
        <v>4</v>
      </c>
      <c r="B80" t="s">
        <v>153</v>
      </c>
      <c r="C80" t="s">
        <v>153</v>
      </c>
      <c r="D80" t="s">
        <v>22</v>
      </c>
      <c r="E80" t="s">
        <v>1765</v>
      </c>
      <c r="F80" t="s">
        <v>1508</v>
      </c>
      <c r="G80" t="str">
        <f t="shared" si="1"/>
        <v>new HoloCard("Bellossom", Pokedex.Bellossom, HoloRarity.BWXY_COSMOS_HOLO, Types.Grass, Sets.Ancient_Origins, 4),</v>
      </c>
      <c r="Q80" t="s">
        <v>1879</v>
      </c>
    </row>
    <row r="81" spans="1:17" x14ac:dyDescent="0.3">
      <c r="A81">
        <v>13</v>
      </c>
      <c r="B81" t="s">
        <v>14</v>
      </c>
      <c r="C81" t="s">
        <v>14</v>
      </c>
      <c r="D81" t="s">
        <v>5</v>
      </c>
      <c r="E81" t="s">
        <v>1765</v>
      </c>
      <c r="F81" t="s">
        <v>1508</v>
      </c>
      <c r="G81" t="str">
        <f t="shared" si="1"/>
        <v>new HoloCard("Flareon", Pokedex.Flareon, HoloRarity.BWXY_COSMOS_HOLO, Types.Fire, Sets.Ancient_Origins, 13),</v>
      </c>
      <c r="Q81" t="s">
        <v>1905</v>
      </c>
    </row>
    <row r="82" spans="1:17" x14ac:dyDescent="0.3">
      <c r="A82">
        <v>14</v>
      </c>
      <c r="B82" t="s">
        <v>155</v>
      </c>
      <c r="C82" t="s">
        <v>155</v>
      </c>
      <c r="D82" t="s">
        <v>5</v>
      </c>
      <c r="E82" t="s">
        <v>1765</v>
      </c>
      <c r="F82" t="s">
        <v>1508</v>
      </c>
      <c r="G82" t="str">
        <f t="shared" si="1"/>
        <v>new HoloCard("Entei", Pokedex.Entei, HoloRarity.BWXY_COSMOS_HOLO, Types.Fire, Sets.Ancient_Origins, 14),</v>
      </c>
      <c r="Q82" t="s">
        <v>1906</v>
      </c>
    </row>
    <row r="83" spans="1:17" x14ac:dyDescent="0.3">
      <c r="A83">
        <v>20</v>
      </c>
      <c r="B83" t="s">
        <v>16</v>
      </c>
      <c r="C83" t="s">
        <v>16</v>
      </c>
      <c r="D83" t="s">
        <v>3</v>
      </c>
      <c r="E83" t="s">
        <v>1765</v>
      </c>
      <c r="F83" t="s">
        <v>1508</v>
      </c>
      <c r="G83" t="str">
        <f t="shared" si="1"/>
        <v>new HoloCard("Gyarados", Pokedex.Gyarados, HoloRarity.BWXY_COSMOS_HOLO, Types.Water, Sets.Ancient_Origins, 20),</v>
      </c>
      <c r="Q83" t="s">
        <v>1881</v>
      </c>
    </row>
    <row r="84" spans="1:17" x14ac:dyDescent="0.3">
      <c r="A84">
        <v>22</v>
      </c>
      <c r="B84" t="s">
        <v>122</v>
      </c>
      <c r="C84" t="s">
        <v>122</v>
      </c>
      <c r="D84" t="s">
        <v>3</v>
      </c>
      <c r="E84" t="s">
        <v>1765</v>
      </c>
      <c r="F84" t="s">
        <v>1508</v>
      </c>
      <c r="G84" t="str">
        <f t="shared" si="1"/>
        <v>new HoloCard("Vaporeon", Pokedex.Vaporeon, HoloRarity.BWXY_COSMOS_HOLO, Types.Water, Sets.Ancient_Origins, 22),</v>
      </c>
      <c r="Q84" t="s">
        <v>1905</v>
      </c>
    </row>
    <row r="85" spans="1:17" x14ac:dyDescent="0.3">
      <c r="A85">
        <v>26</v>
      </c>
      <c r="B85" t="s">
        <v>19</v>
      </c>
      <c r="C85" t="s">
        <v>19</v>
      </c>
      <c r="D85" t="s">
        <v>11</v>
      </c>
      <c r="E85" t="s">
        <v>1765</v>
      </c>
      <c r="F85" t="s">
        <v>1508</v>
      </c>
      <c r="G85" t="str">
        <f t="shared" si="1"/>
        <v>new HoloCard("Jolteon", Pokedex.Jolteon, HoloRarity.BWXY_COSMOS_HOLO, Types.Lightning, Sets.Ancient_Origins, 26),</v>
      </c>
      <c r="Q85" t="s">
        <v>1905</v>
      </c>
    </row>
    <row r="86" spans="1:17" x14ac:dyDescent="0.3">
      <c r="A86">
        <v>40</v>
      </c>
      <c r="B86" t="s">
        <v>782</v>
      </c>
      <c r="C86" t="s">
        <v>782</v>
      </c>
      <c r="D86" t="s">
        <v>18</v>
      </c>
      <c r="E86" t="s">
        <v>1765</v>
      </c>
      <c r="F86" t="s">
        <v>1509</v>
      </c>
      <c r="G86" t="str">
        <f t="shared" si="1"/>
        <v>new HoloCard("Regirock", Pokedex.Regirock, HoloRarity.BWXY_CRACKED_ICE_HOLO, Types.Fighting, Sets.Ancient_Origins, 40),</v>
      </c>
      <c r="Q86" t="s">
        <v>1907</v>
      </c>
    </row>
    <row r="87" spans="1:17" x14ac:dyDescent="0.3">
      <c r="A87">
        <v>49</v>
      </c>
      <c r="B87" t="s">
        <v>437</v>
      </c>
      <c r="C87" t="s">
        <v>437</v>
      </c>
      <c r="D87" t="s">
        <v>143</v>
      </c>
      <c r="E87" t="s">
        <v>1765</v>
      </c>
      <c r="F87" t="s">
        <v>1509</v>
      </c>
      <c r="G87" t="str">
        <f t="shared" si="1"/>
        <v>new HoloCard("Metagross", Pokedex.Metagross, HoloRarity.BWXY_CRACKED_ICE_HOLO, Types.Metal, Sets.Ancient_Origins, 49),</v>
      </c>
      <c r="Q87" t="s">
        <v>1908</v>
      </c>
    </row>
    <row r="88" spans="1:17" x14ac:dyDescent="0.3">
      <c r="A88">
        <v>54</v>
      </c>
      <c r="B88" t="s">
        <v>377</v>
      </c>
      <c r="C88" t="s">
        <v>377</v>
      </c>
      <c r="D88" t="s">
        <v>1616</v>
      </c>
      <c r="E88" t="s">
        <v>1765</v>
      </c>
      <c r="F88" t="s">
        <v>1508</v>
      </c>
      <c r="G88" t="str">
        <f t="shared" si="1"/>
        <v>new HoloCard("Gardevoir", Pokedex.Gardevoir, HoloRarity.BWXY_COSMOS_HOLO, Types.Fairy, Sets.Ancient_Origins, 54),</v>
      </c>
      <c r="Q88" t="s">
        <v>1909</v>
      </c>
    </row>
    <row r="89" spans="1:17" x14ac:dyDescent="0.3">
      <c r="A89">
        <v>69</v>
      </c>
      <c r="B89" t="s">
        <v>1766</v>
      </c>
      <c r="C89" t="s">
        <v>127</v>
      </c>
      <c r="D89" t="s">
        <v>232</v>
      </c>
      <c r="E89" t="s">
        <v>1765</v>
      </c>
      <c r="F89" t="s">
        <v>1515</v>
      </c>
      <c r="G89" t="str">
        <f t="shared" si="1"/>
        <v>new HoloCard("Ace Trainer", Pokedex.NVT, HoloRarity.BWXY_REVERSE_MIRROR_HOLO, Types.Supporter, Sets.Ancient_Origins, 69),</v>
      </c>
      <c r="Q89" t="s">
        <v>1910</v>
      </c>
    </row>
    <row r="90" spans="1:17" x14ac:dyDescent="0.3">
      <c r="A90">
        <v>15</v>
      </c>
      <c r="B90" t="s">
        <v>1780</v>
      </c>
      <c r="C90" t="s">
        <v>1780</v>
      </c>
      <c r="D90" t="s">
        <v>22</v>
      </c>
      <c r="E90" t="s">
        <v>1779</v>
      </c>
      <c r="F90" t="s">
        <v>1508</v>
      </c>
      <c r="G90" t="str">
        <f t="shared" si="1"/>
        <v>new HoloCard("Vivillon", Pokedex.Vivillon, HoloRarity.BWXY_COSMOS_HOLO, Types.Grass, Sets.BREAKthrough, 15),</v>
      </c>
      <c r="Q90" t="s">
        <v>1911</v>
      </c>
    </row>
    <row r="91" spans="1:17" x14ac:dyDescent="0.3">
      <c r="A91">
        <v>20</v>
      </c>
      <c r="B91" t="s">
        <v>144</v>
      </c>
      <c r="C91" t="s">
        <v>144</v>
      </c>
      <c r="D91" t="s">
        <v>5</v>
      </c>
      <c r="E91" t="s">
        <v>1779</v>
      </c>
      <c r="F91" t="s">
        <v>1508</v>
      </c>
      <c r="G91" t="str">
        <f t="shared" si="1"/>
        <v>new HoloCard("Typhlosion", Pokedex.Typhlosion, HoloRarity.BWXY_COSMOS_HOLO, Types.Fire, Sets.BREAKthrough, 20),</v>
      </c>
      <c r="Q91" t="s">
        <v>1890</v>
      </c>
    </row>
    <row r="92" spans="1:17" x14ac:dyDescent="0.3">
      <c r="A92">
        <v>49</v>
      </c>
      <c r="B92" t="s">
        <v>120</v>
      </c>
      <c r="C92" t="s">
        <v>120</v>
      </c>
      <c r="D92" t="s">
        <v>11</v>
      </c>
      <c r="E92" t="s">
        <v>1779</v>
      </c>
      <c r="F92" t="s">
        <v>1509</v>
      </c>
      <c r="G92" t="str">
        <f t="shared" si="1"/>
        <v>new HoloCard("Raichu", Pokedex.Raichu, HoloRarity.BWXY_CRACKED_ICE_HOLO, Types.Lightning, Sets.BREAKthrough, 49),</v>
      </c>
      <c r="Q92" t="s">
        <v>1912</v>
      </c>
    </row>
    <row r="93" spans="1:17" x14ac:dyDescent="0.3">
      <c r="A93">
        <v>55</v>
      </c>
      <c r="B93" t="s">
        <v>177</v>
      </c>
      <c r="C93" t="s">
        <v>177</v>
      </c>
      <c r="D93" t="s">
        <v>11</v>
      </c>
      <c r="E93" t="s">
        <v>1779</v>
      </c>
      <c r="F93" t="s">
        <v>1508</v>
      </c>
      <c r="G93" t="str">
        <f t="shared" si="1"/>
        <v>new HoloCard("Raikou", Pokedex.Raikou, HoloRarity.BWXY_COSMOS_HOLO, Types.Lightning, Sets.BREAKthrough, 55),</v>
      </c>
      <c r="Q93" t="s">
        <v>1913</v>
      </c>
    </row>
    <row r="94" spans="1:17" x14ac:dyDescent="0.3">
      <c r="A94">
        <v>60</v>
      </c>
      <c r="B94" t="s">
        <v>15</v>
      </c>
      <c r="C94" t="s">
        <v>15</v>
      </c>
      <c r="D94" t="s">
        <v>1</v>
      </c>
      <c r="E94" t="s">
        <v>1779</v>
      </c>
      <c r="F94" t="s">
        <v>1508</v>
      </c>
      <c r="G94" t="str">
        <f t="shared" si="1"/>
        <v>new HoloCard("Gengar", Pokedex.Gengar, HoloRarity.BWXY_COSMOS_HOLO, Types.Psychic, Sets.BREAKthrough, 60),</v>
      </c>
      <c r="Q94" t="s">
        <v>1881</v>
      </c>
    </row>
    <row r="95" spans="1:17" x14ac:dyDescent="0.3">
      <c r="A95">
        <v>78</v>
      </c>
      <c r="B95" t="s">
        <v>242</v>
      </c>
      <c r="C95" t="s">
        <v>242</v>
      </c>
      <c r="D95" t="s">
        <v>18</v>
      </c>
      <c r="E95" t="s">
        <v>1779</v>
      </c>
      <c r="F95" t="s">
        <v>1515</v>
      </c>
      <c r="G95" t="str">
        <f t="shared" si="1"/>
        <v>new HoloCard("Marowak", Pokedex.Marowak, HoloRarity.BWXY_REVERSE_MIRROR_HOLO, Types.Fighting, Sets.BREAKthrough, 78),</v>
      </c>
      <c r="Q95" t="s">
        <v>1917</v>
      </c>
    </row>
    <row r="96" spans="1:17" x14ac:dyDescent="0.3">
      <c r="A96">
        <v>84</v>
      </c>
      <c r="B96" t="s">
        <v>909</v>
      </c>
      <c r="C96" t="s">
        <v>909</v>
      </c>
      <c r="D96" t="s">
        <v>18</v>
      </c>
      <c r="E96" t="s">
        <v>1779</v>
      </c>
      <c r="F96" t="s">
        <v>1508</v>
      </c>
      <c r="G96" t="str">
        <f t="shared" si="1"/>
        <v>new HoloCard("Gallade", Pokedex.Gallade, HoloRarity.BWXY_COSMOS_HOLO, Types.Fighting, Sets.BREAKthrough, 84),</v>
      </c>
      <c r="Q96" t="s">
        <v>1909</v>
      </c>
    </row>
    <row r="97" spans="1:17" x14ac:dyDescent="0.3">
      <c r="A97">
        <v>91</v>
      </c>
      <c r="B97" t="s">
        <v>1323</v>
      </c>
      <c r="C97" t="s">
        <v>1323</v>
      </c>
      <c r="D97" t="s">
        <v>146</v>
      </c>
      <c r="E97" t="s">
        <v>1779</v>
      </c>
      <c r="F97" t="s">
        <v>1508</v>
      </c>
      <c r="G97" t="str">
        <f t="shared" si="1"/>
        <v>new HoloCard("Zoroark", Pokedex.Zoroark, HoloRarity.BWXY_COSMOS_HOLO, Types.Darkness, Sets.BREAKthrough, 91),</v>
      </c>
      <c r="Q97" t="s">
        <v>1911</v>
      </c>
    </row>
    <row r="98" spans="1:17" x14ac:dyDescent="0.3">
      <c r="A98">
        <v>101</v>
      </c>
      <c r="B98" t="s">
        <v>1653</v>
      </c>
      <c r="C98" t="s">
        <v>1653</v>
      </c>
      <c r="D98" t="s">
        <v>1616</v>
      </c>
      <c r="E98" t="s">
        <v>1779</v>
      </c>
      <c r="F98" t="s">
        <v>1515</v>
      </c>
      <c r="G98" t="str">
        <f t="shared" si="1"/>
        <v>new HoloCard("Flabébé", Pokedex.Flabébé, HoloRarity.BWXY_REVERSE_MIRROR_HOLO, Types.Fairy, Sets.BREAKthrough, 101),</v>
      </c>
      <c r="Q98" t="s">
        <v>1914</v>
      </c>
    </row>
    <row r="99" spans="1:17" x14ac:dyDescent="0.3">
      <c r="A99">
        <v>102</v>
      </c>
      <c r="B99" t="s">
        <v>1654</v>
      </c>
      <c r="C99" t="s">
        <v>1654</v>
      </c>
      <c r="D99" t="s">
        <v>1616</v>
      </c>
      <c r="E99" t="s">
        <v>1779</v>
      </c>
      <c r="F99" t="s">
        <v>1515</v>
      </c>
      <c r="G99" t="str">
        <f t="shared" si="1"/>
        <v>new HoloCard("Floette", Pokedex.Floette, HoloRarity.BWXY_REVERSE_MIRROR_HOLO, Types.Fairy, Sets.BREAKthrough, 102),</v>
      </c>
      <c r="Q99" t="s">
        <v>1914</v>
      </c>
    </row>
    <row r="100" spans="1:17" x14ac:dyDescent="0.3">
      <c r="A100">
        <v>103</v>
      </c>
      <c r="B100" t="s">
        <v>1655</v>
      </c>
      <c r="C100" t="s">
        <v>1655</v>
      </c>
      <c r="D100" t="s">
        <v>1616</v>
      </c>
      <c r="E100" t="s">
        <v>1779</v>
      </c>
      <c r="F100" t="s">
        <v>1515</v>
      </c>
      <c r="G100" t="str">
        <f t="shared" si="1"/>
        <v>new HoloCard("Florges", Pokedex.Florges, HoloRarity.BWXY_REVERSE_MIRROR_HOLO, Types.Fairy, Sets.BREAKthrough, 103),</v>
      </c>
      <c r="Q100" t="s">
        <v>1914</v>
      </c>
    </row>
    <row r="101" spans="1:17" x14ac:dyDescent="0.3">
      <c r="A101">
        <v>112</v>
      </c>
      <c r="B101" t="s">
        <v>1683</v>
      </c>
      <c r="C101" t="s">
        <v>1683</v>
      </c>
      <c r="D101" t="s">
        <v>1454</v>
      </c>
      <c r="E101" t="s">
        <v>1779</v>
      </c>
      <c r="F101" t="s">
        <v>1509</v>
      </c>
      <c r="G101" t="str">
        <f t="shared" si="1"/>
        <v>new HoloCard("Noivern", Pokedex.Noivern, HoloRarity.BWXY_CRACKED_ICE_HOLO, Types.Dragon, Sets.BREAKthrough, 112),</v>
      </c>
      <c r="Q101" t="s">
        <v>1915</v>
      </c>
    </row>
    <row r="102" spans="1:17" x14ac:dyDescent="0.3">
      <c r="A102">
        <v>138</v>
      </c>
      <c r="B102" t="s">
        <v>1784</v>
      </c>
      <c r="C102" t="s">
        <v>127</v>
      </c>
      <c r="D102" t="s">
        <v>232</v>
      </c>
      <c r="E102" t="s">
        <v>1779</v>
      </c>
      <c r="F102" t="s">
        <v>1515</v>
      </c>
      <c r="G102" t="str">
        <f t="shared" si="1"/>
        <v>new HoloCard("Giovanni's Scheme", Pokedex.NVT, HoloRarity.BWXY_REVERSE_MIRROR_HOLO, Types.Supporter, Sets.BREAKthrough, 138),</v>
      </c>
      <c r="Q102" t="s">
        <v>1916</v>
      </c>
    </row>
    <row r="103" spans="1:17" x14ac:dyDescent="0.3">
      <c r="A103">
        <v>3</v>
      </c>
      <c r="B103" t="s">
        <v>138</v>
      </c>
      <c r="C103" t="s">
        <v>138</v>
      </c>
      <c r="D103" t="s">
        <v>22</v>
      </c>
      <c r="E103" t="s">
        <v>1791</v>
      </c>
      <c r="F103" t="s">
        <v>1508</v>
      </c>
      <c r="G103" t="str">
        <f t="shared" si="1"/>
        <v>new HoloCard("Meganium", Pokedex.Meganium, HoloRarity.BWXY_COSMOS_HOLO, Types.Grass, Sets.BREAKpoint, 3),</v>
      </c>
      <c r="Q103" t="s">
        <v>1890</v>
      </c>
    </row>
    <row r="104" spans="1:17" x14ac:dyDescent="0.3">
      <c r="A104">
        <v>21</v>
      </c>
      <c r="B104" t="s">
        <v>163</v>
      </c>
      <c r="C104" t="s">
        <v>163</v>
      </c>
      <c r="D104" t="s">
        <v>3</v>
      </c>
      <c r="E104" t="s">
        <v>1791</v>
      </c>
      <c r="F104" t="s">
        <v>1508</v>
      </c>
      <c r="G104" t="str">
        <f t="shared" si="1"/>
        <v>new HoloCard("Slowking", Pokedex.Slowking, HoloRarity.BWXY_COSMOS_HOLO, Types.Water, Sets.BREAKpoint, 21),</v>
      </c>
      <c r="Q104" t="s">
        <v>1879</v>
      </c>
    </row>
    <row r="105" spans="1:17" x14ac:dyDescent="0.3">
      <c r="A105">
        <v>30</v>
      </c>
      <c r="B105" t="s">
        <v>166</v>
      </c>
      <c r="C105" t="s">
        <v>166</v>
      </c>
      <c r="D105" t="s">
        <v>3</v>
      </c>
      <c r="E105" t="s">
        <v>1791</v>
      </c>
      <c r="F105" t="s">
        <v>1508</v>
      </c>
      <c r="G105" t="str">
        <f t="shared" si="1"/>
        <v>new HoloCard("Suicune", Pokedex.Suicune, HoloRarity.BWXY_COSMOS_HOLO, Types.Water, Sets.BREAKpoint, 30),</v>
      </c>
      <c r="Q105" t="s">
        <v>1913</v>
      </c>
    </row>
    <row r="106" spans="1:17" x14ac:dyDescent="0.3">
      <c r="A106">
        <v>40</v>
      </c>
      <c r="B106" t="s">
        <v>1605</v>
      </c>
      <c r="C106" t="s">
        <v>1605</v>
      </c>
      <c r="D106" t="s">
        <v>3</v>
      </c>
      <c r="E106" t="s">
        <v>1791</v>
      </c>
      <c r="F106" t="s">
        <v>1509</v>
      </c>
      <c r="G106" t="str">
        <f t="shared" si="1"/>
        <v>new HoloCard("Greninja", Pokedex.Greninja, HoloRarity.BWXY_CRACKED_ICE_HOLO, Types.Water, Sets.BREAKpoint, 40),</v>
      </c>
      <c r="Q106" t="s">
        <v>1918</v>
      </c>
    </row>
    <row r="107" spans="1:17" x14ac:dyDescent="0.3">
      <c r="A107">
        <v>46</v>
      </c>
      <c r="B107" t="s">
        <v>887</v>
      </c>
      <c r="C107" t="s">
        <v>887</v>
      </c>
      <c r="D107" t="s">
        <v>11</v>
      </c>
      <c r="E107" t="s">
        <v>1791</v>
      </c>
      <c r="F107" t="s">
        <v>1509</v>
      </c>
      <c r="G107" t="str">
        <f t="shared" si="1"/>
        <v>new HoloCard("Luxray", Pokedex.Luxray, HoloRarity.BWXY_CRACKED_ICE_HOLO, Types.Lightning, Sets.BREAKpoint, 46),</v>
      </c>
      <c r="Q107" t="s">
        <v>1919</v>
      </c>
    </row>
    <row r="108" spans="1:17" x14ac:dyDescent="0.3">
      <c r="A108">
        <v>8</v>
      </c>
      <c r="B108" t="s">
        <v>268</v>
      </c>
      <c r="C108" t="s">
        <v>268</v>
      </c>
      <c r="D108" t="s">
        <v>22</v>
      </c>
      <c r="E108" t="s">
        <v>1803</v>
      </c>
      <c r="F108" t="s">
        <v>1518</v>
      </c>
      <c r="G108" t="str">
        <f t="shared" si="1"/>
        <v>new HoloCard("Tangela", Pokedex.Tangela, HoloRarity.BWXY_MIRROR_HOLO, Types.Grass, Sets.Generations, 8),</v>
      </c>
      <c r="Q108" t="s">
        <v>1920</v>
      </c>
    </row>
    <row r="109" spans="1:17" x14ac:dyDescent="0.3">
      <c r="A109">
        <v>14</v>
      </c>
      <c r="B109" t="s">
        <v>93</v>
      </c>
      <c r="C109" t="s">
        <v>93</v>
      </c>
      <c r="D109" t="s">
        <v>5</v>
      </c>
      <c r="E109" t="s">
        <v>1803</v>
      </c>
      <c r="F109" t="s">
        <v>1518</v>
      </c>
      <c r="G109" t="str">
        <f t="shared" si="1"/>
        <v>new HoloCard("Ponyta", Pokedex.Ponyta, HoloRarity.BWXY_MIRROR_HOLO, Types.Fire, Sets.Generations, 14),</v>
      </c>
      <c r="Q109" t="s">
        <v>1920</v>
      </c>
    </row>
    <row r="110" spans="1:17" x14ac:dyDescent="0.3">
      <c r="A110">
        <v>22</v>
      </c>
      <c r="B110" t="s">
        <v>58</v>
      </c>
      <c r="C110" t="s">
        <v>58</v>
      </c>
      <c r="D110" t="s">
        <v>3</v>
      </c>
      <c r="E110" t="s">
        <v>1803</v>
      </c>
      <c r="F110" t="s">
        <v>1518</v>
      </c>
      <c r="G110" t="str">
        <f t="shared" si="1"/>
        <v>new HoloCard("Magikarp", Pokedex.Magikarp, HoloRarity.BWXY_MIRROR_HOLO, Types.Water, Sets.Generations, 22),</v>
      </c>
      <c r="Q110" t="s">
        <v>1921</v>
      </c>
    </row>
    <row r="111" spans="1:17" x14ac:dyDescent="0.3">
      <c r="A111">
        <v>26</v>
      </c>
      <c r="B111" t="s">
        <v>92</v>
      </c>
      <c r="C111" t="s">
        <v>92</v>
      </c>
      <c r="D111" t="s">
        <v>11</v>
      </c>
      <c r="E111" t="s">
        <v>1803</v>
      </c>
      <c r="F111" t="s">
        <v>1518</v>
      </c>
      <c r="G111" t="str">
        <f t="shared" si="1"/>
        <v>new HoloCard("Pikachu", Pokedex.Pikachu, HoloRarity.BWXY_MIRROR_HOLO, Types.Lightning, Sets.Generations, 26),</v>
      </c>
      <c r="Q111" t="s">
        <v>1922</v>
      </c>
    </row>
    <row r="112" spans="1:17" x14ac:dyDescent="0.3">
      <c r="A112">
        <v>32</v>
      </c>
      <c r="B112" t="s">
        <v>99</v>
      </c>
      <c r="C112" t="s">
        <v>99</v>
      </c>
      <c r="D112" t="s">
        <v>1</v>
      </c>
      <c r="E112" t="s">
        <v>1803</v>
      </c>
      <c r="F112" t="s">
        <v>1518</v>
      </c>
      <c r="G112" t="str">
        <f t="shared" si="1"/>
        <v>new HoloCard("Slowpoke", Pokedex.Slowpoke, HoloRarity.BWXY_MIRROR_HOLO, Types.Psychic, Sets.Generations, 32),</v>
      </c>
      <c r="Q112" t="s">
        <v>1920</v>
      </c>
    </row>
    <row r="113" spans="1:17" x14ac:dyDescent="0.3">
      <c r="A113">
        <v>43</v>
      </c>
      <c r="B113" t="s">
        <v>83</v>
      </c>
      <c r="C113" t="s">
        <v>83</v>
      </c>
      <c r="D113" t="s">
        <v>18</v>
      </c>
      <c r="E113" t="s">
        <v>1803</v>
      </c>
      <c r="F113" t="s">
        <v>1518</v>
      </c>
      <c r="G113" t="str">
        <f t="shared" si="1"/>
        <v>new HoloCard("Geodude", Pokedex.Geodude, HoloRarity.BWXY_MIRROR_HOLO, Types.Fighting, Sets.Generations, 43),</v>
      </c>
      <c r="Q113" t="s">
        <v>1920</v>
      </c>
    </row>
    <row r="114" spans="1:17" x14ac:dyDescent="0.3">
      <c r="A114">
        <v>50</v>
      </c>
      <c r="B114" t="s">
        <v>191</v>
      </c>
      <c r="C114" t="s">
        <v>191</v>
      </c>
      <c r="D114" t="s">
        <v>1616</v>
      </c>
      <c r="E114" t="s">
        <v>1803</v>
      </c>
      <c r="F114" t="s">
        <v>1518</v>
      </c>
      <c r="G114" t="str">
        <f t="shared" si="1"/>
        <v>new HoloCard("Clefairy", Pokedex.Clefairy, HoloRarity.BWXY_MIRROR_HOLO, Types.Fairy, Sets.Generations, 50),</v>
      </c>
      <c r="Q114" t="s">
        <v>1920</v>
      </c>
    </row>
    <row r="115" spans="1:17" x14ac:dyDescent="0.3">
      <c r="A115">
        <v>53</v>
      </c>
      <c r="B115" t="s">
        <v>59</v>
      </c>
      <c r="C115" t="s">
        <v>59</v>
      </c>
      <c r="D115" t="s">
        <v>8</v>
      </c>
      <c r="E115" t="s">
        <v>1803</v>
      </c>
      <c r="F115" t="s">
        <v>1518</v>
      </c>
      <c r="G115" t="str">
        <f t="shared" si="1"/>
        <v>new HoloCard("Meowth", Pokedex.Meowth, HoloRarity.BWXY_MIRROR_HOLO, Types.Colorless, Sets.Generations, 53),</v>
      </c>
      <c r="Q115" t="s">
        <v>1923</v>
      </c>
    </row>
    <row r="116" spans="1:17" x14ac:dyDescent="0.3">
      <c r="A116">
        <v>53</v>
      </c>
      <c r="B116" t="s">
        <v>1810</v>
      </c>
      <c r="C116" t="s">
        <v>1810</v>
      </c>
      <c r="D116" t="s">
        <v>18</v>
      </c>
      <c r="E116" t="s">
        <v>1809</v>
      </c>
      <c r="F116" t="s">
        <v>1509</v>
      </c>
      <c r="G116" t="str">
        <f t="shared" si="1"/>
        <v>new HoloCard("Zygarde", Pokedex.Zygarde, HoloRarity.BWXY_CRACKED_ICE_HOLO, Types.Fighting, Sets.Fates_Collide, 53),</v>
      </c>
      <c r="Q116" t="s">
        <v>1924</v>
      </c>
    </row>
    <row r="117" spans="1:17" x14ac:dyDescent="0.3">
      <c r="A117">
        <v>56</v>
      </c>
      <c r="B117" t="s">
        <v>145</v>
      </c>
      <c r="C117" t="s">
        <v>145</v>
      </c>
      <c r="D117" t="s">
        <v>146</v>
      </c>
      <c r="E117" t="s">
        <v>1809</v>
      </c>
      <c r="F117" t="s">
        <v>1508</v>
      </c>
      <c r="G117" t="str">
        <f t="shared" si="1"/>
        <v>new HoloCard("Tyranitar", Pokedex.Tyranitar, HoloRarity.BWXY_COSMOS_HOLO, Types.Darkness, Sets.Fates_Collide, 56),</v>
      </c>
      <c r="Q117" t="s">
        <v>1911</v>
      </c>
    </row>
    <row r="118" spans="1:17" x14ac:dyDescent="0.3">
      <c r="A118">
        <v>63</v>
      </c>
      <c r="B118" t="s">
        <v>886</v>
      </c>
      <c r="C118" t="s">
        <v>886</v>
      </c>
      <c r="D118" t="s">
        <v>143</v>
      </c>
      <c r="E118" t="s">
        <v>1809</v>
      </c>
      <c r="F118" t="s">
        <v>1508</v>
      </c>
      <c r="G118" t="str">
        <f t="shared" si="1"/>
        <v>new HoloCard("Lucario", Pokedex.Lucario, HoloRarity.BWXY_COSMOS_HOLO, Types.Metal, Sets.Fates_Collide, 63),</v>
      </c>
      <c r="Q118" t="s">
        <v>1911</v>
      </c>
    </row>
    <row r="119" spans="1:17" x14ac:dyDescent="0.3">
      <c r="A119">
        <v>78</v>
      </c>
      <c r="B119" t="s">
        <v>461</v>
      </c>
      <c r="C119" t="s">
        <v>461</v>
      </c>
      <c r="D119" t="s">
        <v>8</v>
      </c>
      <c r="E119" t="s">
        <v>1809</v>
      </c>
      <c r="F119" t="s">
        <v>1509</v>
      </c>
      <c r="G119" t="str">
        <f t="shared" si="1"/>
        <v>new HoloCard("Lugia", Pokedex.Lugia, HoloRarity.BWXY_CRACKED_ICE_HOLO, Types.Colorless, Sets.Fates_Collide, 78),</v>
      </c>
      <c r="Q119" t="s">
        <v>1925</v>
      </c>
    </row>
    <row r="120" spans="1:17" x14ac:dyDescent="0.3">
      <c r="A120">
        <v>11</v>
      </c>
      <c r="B120" t="s">
        <v>397</v>
      </c>
      <c r="C120" t="s">
        <v>397</v>
      </c>
      <c r="D120" t="s">
        <v>22</v>
      </c>
      <c r="E120" t="s">
        <v>1825</v>
      </c>
      <c r="F120" t="s">
        <v>1508</v>
      </c>
      <c r="G120" t="str">
        <f t="shared" si="1"/>
        <v>new HoloCard("Shiftry", Pokedex.Shiftry, HoloRarity.BWXY_COSMOS_HOLO, Types.Grass, Sets.Steam_Siege, 11),</v>
      </c>
      <c r="Q120" t="s">
        <v>1911</v>
      </c>
    </row>
    <row r="121" spans="1:17" x14ac:dyDescent="0.3">
      <c r="A121">
        <v>25</v>
      </c>
      <c r="B121" t="s">
        <v>1826</v>
      </c>
      <c r="C121" t="s">
        <v>1826</v>
      </c>
      <c r="D121" t="s">
        <v>5</v>
      </c>
      <c r="E121" t="s">
        <v>1825</v>
      </c>
      <c r="F121" t="s">
        <v>1509</v>
      </c>
      <c r="G121" t="str">
        <f t="shared" si="1"/>
        <v>new HoloCard("Volcanion", Pokedex.Volcanion, HoloRarity.BWXY_CRACKED_ICE_HOLO, Types.Fire, Sets.Steam_Siege, 25),</v>
      </c>
      <c r="Q121" t="s">
        <v>1926</v>
      </c>
    </row>
    <row r="122" spans="1:17" x14ac:dyDescent="0.3">
      <c r="A122">
        <v>51</v>
      </c>
      <c r="B122" t="s">
        <v>1827</v>
      </c>
      <c r="C122" t="s">
        <v>1827</v>
      </c>
      <c r="D122" t="s">
        <v>1</v>
      </c>
      <c r="E122" t="s">
        <v>1825</v>
      </c>
      <c r="F122" t="s">
        <v>1509</v>
      </c>
      <c r="G122" t="str">
        <f t="shared" si="1"/>
        <v>new HoloCard("Hoopa", Pokedex.Hoopa, HoloRarity.BWXY_CRACKED_ICE_HOLO, Types.Psychic, Sets.Steam_Siege, 51),</v>
      </c>
      <c r="Q122" t="s">
        <v>1927</v>
      </c>
    </row>
    <row r="123" spans="1:17" x14ac:dyDescent="0.3">
      <c r="A123">
        <v>64</v>
      </c>
      <c r="B123" t="s">
        <v>1422</v>
      </c>
      <c r="C123" t="s">
        <v>1422</v>
      </c>
      <c r="D123" t="s">
        <v>146</v>
      </c>
      <c r="E123" t="s">
        <v>1825</v>
      </c>
      <c r="F123" t="s">
        <v>1508</v>
      </c>
      <c r="G123" t="str">
        <f t="shared" si="1"/>
        <v>new HoloCard("Bisharp", Pokedex.Bisharp, HoloRarity.BWXY_COSMOS_HOLO, Types.Darkness, Sets.Steam_Siege, 64),</v>
      </c>
      <c r="Q123" t="s">
        <v>1911</v>
      </c>
    </row>
    <row r="124" spans="1:17" x14ac:dyDescent="0.3">
      <c r="A124">
        <v>103</v>
      </c>
      <c r="B124" t="s">
        <v>1832</v>
      </c>
      <c r="C124" t="s">
        <v>127</v>
      </c>
      <c r="D124" t="s">
        <v>232</v>
      </c>
      <c r="E124" t="s">
        <v>1825</v>
      </c>
      <c r="F124" t="s">
        <v>1515</v>
      </c>
      <c r="G124" t="str">
        <f t="shared" si="1"/>
        <v>new HoloCard("Ninja Boy", Pokedex.NVT, HoloRarity.BWXY_REVERSE_MIRROR_HOLO, Types.Supporter, Sets.Steam_Siege, 103),</v>
      </c>
      <c r="Q124" t="s">
        <v>1928</v>
      </c>
    </row>
    <row r="125" spans="1:17" x14ac:dyDescent="0.3">
      <c r="A125">
        <v>104</v>
      </c>
      <c r="B125" t="s">
        <v>1833</v>
      </c>
      <c r="C125" t="s">
        <v>127</v>
      </c>
      <c r="D125" t="s">
        <v>232</v>
      </c>
      <c r="E125" t="s">
        <v>1825</v>
      </c>
      <c r="F125" t="s">
        <v>1515</v>
      </c>
      <c r="G125" t="str">
        <f t="shared" si="1"/>
        <v>new HoloCard("Pokémon Ranger", Pokedex.NVT, HoloRarity.BWXY_REVERSE_MIRROR_HOLO, Types.Supporter, Sets.Steam_Siege, 104),</v>
      </c>
      <c r="Q125" t="s">
        <v>1916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7CEC3-725B-44C3-ACA9-FF79836C57DD}">
  <dimension ref="A1:R92"/>
  <sheetViews>
    <sheetView topLeftCell="A8" workbookViewId="0">
      <selection activeCell="G17" sqref="G17"/>
    </sheetView>
  </sheetViews>
  <sheetFormatPr defaultRowHeight="14.4" x14ac:dyDescent="0.3"/>
  <sheetData>
    <row r="1" spans="1:18" x14ac:dyDescent="0.3">
      <c r="A1">
        <v>1</v>
      </c>
      <c r="B1" t="s">
        <v>1589</v>
      </c>
      <c r="C1" t="s">
        <v>1589</v>
      </c>
      <c r="D1" t="s">
        <v>22</v>
      </c>
      <c r="E1" t="s">
        <v>1988</v>
      </c>
      <c r="F1" t="s">
        <v>1840</v>
      </c>
      <c r="G1" t="str">
        <f t="shared" ref="G1:G20" si="0">"new HoloCard(""" &amp; B1 &amp; """, Pokedex." &amp; C1 &amp; ", HoloRarity." &amp; F1 &amp; ", Types." &amp; D1 &amp; ", Sets." &amp; E1 &amp; ", " &amp; A1 &amp; "),"</f>
        <v>new HoloCard("Chespin", Pokedex.Chespin, HoloRarity.BWXY_SHEEN_HOLO, Types.Grass, Sets.XY_Promo, 1),</v>
      </c>
      <c r="R1" t="s">
        <v>1929</v>
      </c>
    </row>
    <row r="2" spans="1:18" x14ac:dyDescent="0.3">
      <c r="A2">
        <v>2</v>
      </c>
      <c r="B2" t="s">
        <v>1598</v>
      </c>
      <c r="C2" t="s">
        <v>1598</v>
      </c>
      <c r="D2" t="s">
        <v>5</v>
      </c>
      <c r="E2" t="s">
        <v>1988</v>
      </c>
      <c r="F2" t="s">
        <v>1840</v>
      </c>
      <c r="G2" t="str">
        <f t="shared" si="0"/>
        <v>new HoloCard("Fennekin", Pokedex.Fennekin, HoloRarity.BWXY_SHEEN_HOLO, Types.Fire, Sets.XY_Promo, 2),</v>
      </c>
      <c r="R2" t="s">
        <v>1930</v>
      </c>
    </row>
    <row r="3" spans="1:18" x14ac:dyDescent="0.3">
      <c r="A3">
        <v>3</v>
      </c>
      <c r="B3" t="s">
        <v>1603</v>
      </c>
      <c r="C3" t="s">
        <v>1603</v>
      </c>
      <c r="D3" t="s">
        <v>3</v>
      </c>
      <c r="E3" t="s">
        <v>1988</v>
      </c>
      <c r="F3" t="s">
        <v>1840</v>
      </c>
      <c r="G3" t="str">
        <f t="shared" si="0"/>
        <v>new HoloCard("Froakie", Pokedex.Froakie, HoloRarity.BWXY_SHEEN_HOLO, Types.Water, Sets.XY_Promo, 3),</v>
      </c>
      <c r="R3" t="s">
        <v>1931</v>
      </c>
    </row>
    <row r="4" spans="1:18" x14ac:dyDescent="0.3">
      <c r="A4">
        <v>4</v>
      </c>
      <c r="B4" t="s">
        <v>1681</v>
      </c>
      <c r="C4" t="s">
        <v>1681</v>
      </c>
      <c r="D4" t="s">
        <v>1616</v>
      </c>
      <c r="E4" t="s">
        <v>1988</v>
      </c>
      <c r="F4" t="s">
        <v>1840</v>
      </c>
      <c r="G4" t="str">
        <f t="shared" si="0"/>
        <v>new HoloCard("Sylveon", Pokedex.Sylveon, HoloRarity.BWXY_SHEEN_HOLO, Types.Fairy, Sets.XY_Promo, 4),</v>
      </c>
      <c r="R4" t="s">
        <v>1570</v>
      </c>
    </row>
    <row r="5" spans="1:18" x14ac:dyDescent="0.3">
      <c r="A5">
        <v>5</v>
      </c>
      <c r="B5" t="s">
        <v>1621</v>
      </c>
      <c r="C5" t="s">
        <v>1621</v>
      </c>
      <c r="D5" t="s">
        <v>1616</v>
      </c>
      <c r="E5" t="s">
        <v>1988</v>
      </c>
      <c r="F5" t="s">
        <v>1508</v>
      </c>
      <c r="G5" t="str">
        <f t="shared" si="0"/>
        <v>new HoloCard("Xerneas", Pokedex.Xerneas, HoloRarity.BWXY_COSMOS_HOLO, Types.Fairy, Sets.XY_Promo, 5),</v>
      </c>
      <c r="R5" t="s">
        <v>1932</v>
      </c>
    </row>
    <row r="6" spans="1:18" x14ac:dyDescent="0.3">
      <c r="A6">
        <v>6</v>
      </c>
      <c r="B6" t="s">
        <v>1612</v>
      </c>
      <c r="C6" t="s">
        <v>1612</v>
      </c>
      <c r="D6" t="s">
        <v>146</v>
      </c>
      <c r="E6" t="s">
        <v>1988</v>
      </c>
      <c r="F6" t="s">
        <v>1508</v>
      </c>
      <c r="G6" t="str">
        <f t="shared" si="0"/>
        <v>new HoloCard("Yveltal", Pokedex.Yveltal, HoloRarity.BWXY_COSMOS_HOLO, Types.Darkness, Sets.XY_Promo, 6),</v>
      </c>
      <c r="R6" t="s">
        <v>1933</v>
      </c>
    </row>
    <row r="7" spans="1:18" x14ac:dyDescent="0.3">
      <c r="A7">
        <v>10</v>
      </c>
      <c r="B7" t="s">
        <v>1657</v>
      </c>
      <c r="C7" t="s">
        <v>1657</v>
      </c>
      <c r="D7" t="s">
        <v>1454</v>
      </c>
      <c r="E7" t="s">
        <v>1988</v>
      </c>
      <c r="F7" t="s">
        <v>1840</v>
      </c>
      <c r="G7" t="str">
        <f t="shared" si="0"/>
        <v>new HoloCard("Dragalge", Pokedex.Dragalge, HoloRarity.BWXY_SHEEN_HOLO, Types.Dragon, Sets.XY_Promo, 10),</v>
      </c>
      <c r="R7" t="s">
        <v>1934</v>
      </c>
    </row>
    <row r="8" spans="1:18" x14ac:dyDescent="0.3">
      <c r="A8">
        <v>11</v>
      </c>
      <c r="B8" t="s">
        <v>1596</v>
      </c>
      <c r="C8" t="s">
        <v>1596</v>
      </c>
      <c r="D8" t="s">
        <v>22</v>
      </c>
      <c r="E8" t="s">
        <v>1988</v>
      </c>
      <c r="F8" t="s">
        <v>1508</v>
      </c>
      <c r="G8" t="str">
        <f t="shared" si="0"/>
        <v>new HoloCard("Skiddo", Pokedex.Skiddo, HoloRarity.BWXY_COSMOS_HOLO, Types.Grass, Sets.XY_Promo, 11),</v>
      </c>
      <c r="R8" t="s">
        <v>1935</v>
      </c>
    </row>
    <row r="9" spans="1:18" x14ac:dyDescent="0.3">
      <c r="A9">
        <v>12</v>
      </c>
      <c r="B9" t="s">
        <v>1613</v>
      </c>
      <c r="C9" t="s">
        <v>1613</v>
      </c>
      <c r="D9" t="s">
        <v>143</v>
      </c>
      <c r="E9" t="s">
        <v>1988</v>
      </c>
      <c r="F9" t="s">
        <v>1508</v>
      </c>
      <c r="G9" t="str">
        <f t="shared" si="0"/>
        <v>new HoloCard("Honedge", Pokedex.Honedge, HoloRarity.BWXY_COSMOS_HOLO, Types.Metal, Sets.XY_Promo, 12),</v>
      </c>
      <c r="R9" t="s">
        <v>1935</v>
      </c>
    </row>
    <row r="10" spans="1:18" x14ac:dyDescent="0.3">
      <c r="A10">
        <v>13</v>
      </c>
      <c r="B10" t="s">
        <v>20</v>
      </c>
      <c r="C10" t="s">
        <v>20</v>
      </c>
      <c r="D10" t="s">
        <v>18</v>
      </c>
      <c r="E10" t="s">
        <v>1988</v>
      </c>
      <c r="F10" t="s">
        <v>1840</v>
      </c>
      <c r="G10" t="str">
        <f t="shared" si="0"/>
        <v>new HoloCard("Machamp", Pokedex.Machamp, HoloRarity.BWXY_SHEEN_HOLO, Types.Fighting, Sets.XY_Promo, 13),</v>
      </c>
      <c r="R10" t="s">
        <v>1936</v>
      </c>
    </row>
    <row r="11" spans="1:18" x14ac:dyDescent="0.3">
      <c r="A11">
        <v>14</v>
      </c>
      <c r="B11" t="s">
        <v>1607</v>
      </c>
      <c r="C11" t="s">
        <v>1607</v>
      </c>
      <c r="D11" t="s">
        <v>1</v>
      </c>
      <c r="E11" t="s">
        <v>1988</v>
      </c>
      <c r="F11" t="s">
        <v>1508</v>
      </c>
      <c r="G11" t="str">
        <f t="shared" si="0"/>
        <v>new HoloCard("Trevenant", Pokedex.Trevenant, HoloRarity.BWXY_COSMOS_HOLO, Types.Psychic, Sets.XY_Promo, 14),</v>
      </c>
      <c r="R11" t="s">
        <v>1937</v>
      </c>
    </row>
    <row r="12" spans="1:18" x14ac:dyDescent="0.3">
      <c r="A12">
        <v>15</v>
      </c>
      <c r="B12" t="s">
        <v>1620</v>
      </c>
      <c r="C12" t="s">
        <v>1620</v>
      </c>
      <c r="D12" t="s">
        <v>1616</v>
      </c>
      <c r="E12" t="s">
        <v>1988</v>
      </c>
      <c r="F12" t="s">
        <v>1508</v>
      </c>
      <c r="G12" t="str">
        <f t="shared" si="0"/>
        <v>new HoloCard("Slurpuff", Pokedex.Slurpuff, HoloRarity.BWXY_COSMOS_HOLO, Types.Fairy, Sets.XY_Promo, 15),</v>
      </c>
      <c r="R12" t="s">
        <v>1937</v>
      </c>
    </row>
    <row r="13" spans="1:18" x14ac:dyDescent="0.3">
      <c r="A13">
        <v>16</v>
      </c>
      <c r="B13" t="s">
        <v>1597</v>
      </c>
      <c r="C13" t="s">
        <v>1597</v>
      </c>
      <c r="D13" t="s">
        <v>22</v>
      </c>
      <c r="E13" t="s">
        <v>1988</v>
      </c>
      <c r="F13" t="s">
        <v>1508</v>
      </c>
      <c r="G13" t="str">
        <f t="shared" si="0"/>
        <v>new HoloCard("Gogoat", Pokedex.Gogoat, HoloRarity.BWXY_COSMOS_HOLO, Types.Grass, Sets.XY_Promo, 16),</v>
      </c>
      <c r="R13" t="s">
        <v>1937</v>
      </c>
    </row>
    <row r="14" spans="1:18" x14ac:dyDescent="0.3">
      <c r="A14">
        <v>21</v>
      </c>
      <c r="B14" t="s">
        <v>901</v>
      </c>
      <c r="C14" t="s">
        <v>901</v>
      </c>
      <c r="D14" t="s">
        <v>143</v>
      </c>
      <c r="E14" t="s">
        <v>1988</v>
      </c>
      <c r="F14" t="s">
        <v>1840</v>
      </c>
      <c r="G14" t="str">
        <f t="shared" si="0"/>
        <v>new HoloCard("Bronzong", Pokedex.Bronzong, HoloRarity.BWXY_SHEEN_HOLO, Types.Metal, Sets.XY_Promo, 21),</v>
      </c>
      <c r="R14" t="s">
        <v>1938</v>
      </c>
    </row>
    <row r="15" spans="1:18" x14ac:dyDescent="0.3">
      <c r="A15">
        <v>22</v>
      </c>
      <c r="B15" t="s">
        <v>916</v>
      </c>
      <c r="C15" t="s">
        <v>916</v>
      </c>
      <c r="D15" t="s">
        <v>146</v>
      </c>
      <c r="E15" t="s">
        <v>1988</v>
      </c>
      <c r="F15" t="s">
        <v>1508</v>
      </c>
      <c r="G15" t="str">
        <f t="shared" si="0"/>
        <v>new HoloCard("Darkrai", Pokedex.Darkrai, HoloRarity.BWXY_COSMOS_HOLO, Types.Darkness, Sets.XY_Promo, 22),</v>
      </c>
      <c r="R15" t="s">
        <v>1939</v>
      </c>
    </row>
    <row r="16" spans="1:18" x14ac:dyDescent="0.3">
      <c r="A16">
        <v>23</v>
      </c>
      <c r="B16" t="s">
        <v>397</v>
      </c>
      <c r="C16" t="s">
        <v>397</v>
      </c>
      <c r="D16" t="s">
        <v>22</v>
      </c>
      <c r="E16" t="s">
        <v>1988</v>
      </c>
      <c r="F16" t="s">
        <v>1508</v>
      </c>
      <c r="G16" t="str">
        <f t="shared" si="0"/>
        <v>new HoloCard("Shiftry", Pokedex.Shiftry, HoloRarity.BWXY_COSMOS_HOLO, Types.Grass, Sets.XY_Promo, 23),</v>
      </c>
      <c r="R16" t="s">
        <v>1939</v>
      </c>
    </row>
    <row r="17" spans="1:18" x14ac:dyDescent="0.3">
      <c r="A17">
        <v>24</v>
      </c>
      <c r="B17" t="s">
        <v>1605</v>
      </c>
      <c r="C17" t="s">
        <v>1605</v>
      </c>
      <c r="D17" t="s">
        <v>146</v>
      </c>
      <c r="E17" t="s">
        <v>1988</v>
      </c>
      <c r="F17" t="s">
        <v>1508</v>
      </c>
      <c r="G17" t="str">
        <f t="shared" si="0"/>
        <v>new HoloCard("Greninja", Pokedex.Greninja, HoloRarity.BWXY_COSMOS_HOLO, Types.Darkness, Sets.XY_Promo, 24),</v>
      </c>
      <c r="R17" t="s">
        <v>1939</v>
      </c>
    </row>
    <row r="18" spans="1:18" x14ac:dyDescent="0.3">
      <c r="A18">
        <v>26</v>
      </c>
      <c r="B18" t="s">
        <v>1643</v>
      </c>
      <c r="C18" t="s">
        <v>1643</v>
      </c>
      <c r="D18" t="s">
        <v>5</v>
      </c>
      <c r="E18" t="s">
        <v>1988</v>
      </c>
      <c r="F18" t="s">
        <v>1840</v>
      </c>
      <c r="G18" t="str">
        <f t="shared" si="0"/>
        <v>new HoloCard("Pyroar", Pokedex.Pyroar, HoloRarity.BWXY_SHEEN_HOLO, Types.Fire, Sets.XY_Promo, 26),</v>
      </c>
      <c r="R18" t="s">
        <v>1940</v>
      </c>
    </row>
    <row r="19" spans="1:18" x14ac:dyDescent="0.3">
      <c r="A19">
        <v>31</v>
      </c>
      <c r="B19" t="s">
        <v>1621</v>
      </c>
      <c r="C19" t="s">
        <v>1621</v>
      </c>
      <c r="D19" t="s">
        <v>1616</v>
      </c>
      <c r="E19" t="s">
        <v>1988</v>
      </c>
      <c r="F19" t="s">
        <v>1840</v>
      </c>
      <c r="G19" t="str">
        <f t="shared" si="0"/>
        <v>new HoloCard("Xerneas", Pokedex.Xerneas, HoloRarity.BWXY_SHEEN_HOLO, Types.Fairy, Sets.XY_Promo, 31),</v>
      </c>
      <c r="R19" t="s">
        <v>1941</v>
      </c>
    </row>
    <row r="20" spans="1:18" x14ac:dyDescent="0.3">
      <c r="A20">
        <v>32</v>
      </c>
      <c r="B20" t="s">
        <v>1612</v>
      </c>
      <c r="C20" t="s">
        <v>1612</v>
      </c>
      <c r="D20" t="s">
        <v>146</v>
      </c>
      <c r="E20" t="s">
        <v>1988</v>
      </c>
      <c r="F20" t="s">
        <v>1840</v>
      </c>
      <c r="G20" t="str">
        <f t="shared" si="0"/>
        <v>new HoloCard("Yveltal", Pokedex.Yveltal, HoloRarity.BWXY_SHEEN_HOLO, Types.Darkness, Sets.XY_Promo, 32),</v>
      </c>
      <c r="R20" t="s">
        <v>1941</v>
      </c>
    </row>
    <row r="21" spans="1:18" x14ac:dyDescent="0.3">
      <c r="A21">
        <v>36</v>
      </c>
      <c r="B21" t="s">
        <v>553</v>
      </c>
      <c r="C21" t="s">
        <v>553</v>
      </c>
      <c r="D21" t="s">
        <v>22</v>
      </c>
      <c r="E21" t="s">
        <v>1988</v>
      </c>
      <c r="F21" t="s">
        <v>1840</v>
      </c>
      <c r="G21" t="str">
        <f t="shared" ref="G21:G63" si="1">"new HoloCard(""" &amp; B21 &amp; """, Pokedex." &amp; C21 &amp; ", HoloRarity." &amp; F21 &amp; ", Types." &amp; D21 &amp; ", Sets." &amp; E21 &amp; ", " &amp; A21 &amp; "),"</f>
        <v>new HoloCard("Treecko", Pokedex.Treecko, HoloRarity.BWXY_SHEEN_HOLO, Types.Grass, Sets.XY_Promo, 36),</v>
      </c>
      <c r="R21" t="s">
        <v>1942</v>
      </c>
    </row>
    <row r="22" spans="1:18" x14ac:dyDescent="0.3">
      <c r="A22">
        <v>37</v>
      </c>
      <c r="B22" t="s">
        <v>552</v>
      </c>
      <c r="C22" t="s">
        <v>552</v>
      </c>
      <c r="D22" t="s">
        <v>5</v>
      </c>
      <c r="E22" t="s">
        <v>1988</v>
      </c>
      <c r="F22" t="s">
        <v>1840</v>
      </c>
      <c r="G22" t="str">
        <f t="shared" si="1"/>
        <v>new HoloCard("Torchic", Pokedex.Torchic, HoloRarity.BWXY_SHEEN_HOLO, Types.Fire, Sets.XY_Promo, 37),</v>
      </c>
      <c r="R22" t="s">
        <v>1942</v>
      </c>
    </row>
    <row r="23" spans="1:18" x14ac:dyDescent="0.3">
      <c r="A23">
        <v>38</v>
      </c>
      <c r="B23" t="s">
        <v>524</v>
      </c>
      <c r="C23" t="s">
        <v>524</v>
      </c>
      <c r="D23" t="s">
        <v>3</v>
      </c>
      <c r="E23" t="s">
        <v>1988</v>
      </c>
      <c r="F23" t="s">
        <v>1840</v>
      </c>
      <c r="G23" t="str">
        <f t="shared" si="1"/>
        <v>new HoloCard("Mudkip", Pokedex.Mudkip, HoloRarity.BWXY_SHEEN_HOLO, Types.Water, Sets.XY_Promo, 38),</v>
      </c>
      <c r="R23" t="s">
        <v>1942</v>
      </c>
    </row>
    <row r="24" spans="1:18" x14ac:dyDescent="0.3">
      <c r="A24">
        <v>40</v>
      </c>
      <c r="B24" t="s">
        <v>313</v>
      </c>
      <c r="C24" t="s">
        <v>313</v>
      </c>
      <c r="D24" t="s">
        <v>8</v>
      </c>
      <c r="E24" t="s">
        <v>1988</v>
      </c>
      <c r="F24" t="s">
        <v>1508</v>
      </c>
      <c r="G24" t="str">
        <f t="shared" si="1"/>
        <v>new HoloCard("Ditto", Pokedex.Ditto, HoloRarity.BWXY_COSMOS_HOLO, Types.Colorless, Sets.XY_Promo, 40),</v>
      </c>
      <c r="R24" t="s">
        <v>1943</v>
      </c>
    </row>
    <row r="25" spans="1:18" x14ac:dyDescent="0.3">
      <c r="A25">
        <v>47</v>
      </c>
      <c r="B25" t="s">
        <v>1647</v>
      </c>
      <c r="C25" t="s">
        <v>1647</v>
      </c>
      <c r="D25" t="s">
        <v>11</v>
      </c>
      <c r="E25" t="s">
        <v>1988</v>
      </c>
      <c r="F25" t="s">
        <v>1508</v>
      </c>
      <c r="G25" t="str">
        <f t="shared" si="1"/>
        <v>new HoloCard("Heliolisk", Pokedex.Heliolisk, HoloRarity.BWXY_COSMOS_HOLO, Types.Lightning, Sets.XY_Promo, 47),</v>
      </c>
      <c r="R25" t="s">
        <v>1944</v>
      </c>
    </row>
    <row r="26" spans="1:18" x14ac:dyDescent="0.3">
      <c r="A26">
        <v>48</v>
      </c>
      <c r="B26" t="s">
        <v>1649</v>
      </c>
      <c r="C26" t="s">
        <v>1649</v>
      </c>
      <c r="D26" t="s">
        <v>1</v>
      </c>
      <c r="E26" t="s">
        <v>1988</v>
      </c>
      <c r="F26" t="s">
        <v>1508</v>
      </c>
      <c r="G26" t="str">
        <f t="shared" si="1"/>
        <v>new HoloCard("Meowstic", Pokedex.Meowstic, HoloRarity.BWXY_COSMOS_HOLO, Types.Psychic, Sets.XY_Promo, 48),</v>
      </c>
      <c r="R26" t="s">
        <v>1944</v>
      </c>
    </row>
    <row r="27" spans="1:18" x14ac:dyDescent="0.3">
      <c r="A27">
        <v>50</v>
      </c>
      <c r="B27" t="s">
        <v>1680</v>
      </c>
      <c r="C27" t="s">
        <v>1680</v>
      </c>
      <c r="D27" t="s">
        <v>18</v>
      </c>
      <c r="E27" t="s">
        <v>1988</v>
      </c>
      <c r="F27" t="s">
        <v>1508</v>
      </c>
      <c r="G27" t="str">
        <f t="shared" si="1"/>
        <v>new HoloCard("Pangoro", Pokedex.Pangoro, HoloRarity.BWXY_COSMOS_HOLO, Types.Fighting, Sets.XY_Promo, 50),</v>
      </c>
      <c r="R27" t="s">
        <v>1945</v>
      </c>
    </row>
    <row r="28" spans="1:18" x14ac:dyDescent="0.3">
      <c r="A28">
        <v>51</v>
      </c>
      <c r="B28" t="s">
        <v>427</v>
      </c>
      <c r="C28" t="s">
        <v>427</v>
      </c>
      <c r="D28" t="s">
        <v>3</v>
      </c>
      <c r="E28" t="s">
        <v>1988</v>
      </c>
      <c r="F28" t="s">
        <v>1508</v>
      </c>
      <c r="G28" t="str">
        <f t="shared" si="1"/>
        <v>new HoloCard("Kyogre", Pokedex.Kyogre, HoloRarity.BWXY_COSMOS_HOLO, Types.Water, Sets.XY_Promo, 51),</v>
      </c>
      <c r="R28" t="s">
        <v>1946</v>
      </c>
    </row>
    <row r="29" spans="1:18" x14ac:dyDescent="0.3">
      <c r="A29">
        <v>52</v>
      </c>
      <c r="B29" t="s">
        <v>431</v>
      </c>
      <c r="C29" t="s">
        <v>431</v>
      </c>
      <c r="D29" t="s">
        <v>18</v>
      </c>
      <c r="E29" t="s">
        <v>1988</v>
      </c>
      <c r="F29" t="s">
        <v>1508</v>
      </c>
      <c r="G29" t="str">
        <f t="shared" si="1"/>
        <v>new HoloCard("Groudon", Pokedex.Groudon, HoloRarity.BWXY_COSMOS_HOLO, Types.Fighting, Sets.XY_Promo, 52),</v>
      </c>
      <c r="R29" t="s">
        <v>1947</v>
      </c>
    </row>
    <row r="30" spans="1:18" x14ac:dyDescent="0.3">
      <c r="A30">
        <v>56</v>
      </c>
      <c r="B30" t="s">
        <v>154</v>
      </c>
      <c r="C30" t="s">
        <v>154</v>
      </c>
      <c r="D30" t="s">
        <v>8</v>
      </c>
      <c r="E30" t="s">
        <v>1988</v>
      </c>
      <c r="F30" t="s">
        <v>1508</v>
      </c>
      <c r="G30" t="str">
        <f t="shared" si="1"/>
        <v>new HoloCard("Blissey", Pokedex.Blissey, HoloRarity.BWXY_COSMOS_HOLO, Types.Colorless, Sets.XY_Promo, 56),</v>
      </c>
      <c r="R30" t="s">
        <v>1948</v>
      </c>
    </row>
    <row r="31" spans="1:18" x14ac:dyDescent="0.3">
      <c r="A31">
        <v>64</v>
      </c>
      <c r="B31" t="s">
        <v>457</v>
      </c>
      <c r="C31" t="s">
        <v>457</v>
      </c>
      <c r="D31" t="s">
        <v>1454</v>
      </c>
      <c r="E31" t="s">
        <v>1988</v>
      </c>
      <c r="F31" t="s">
        <v>1508</v>
      </c>
      <c r="G31" t="str">
        <f t="shared" si="1"/>
        <v>new HoloCard("Rayquaza", Pokedex.Rayquaza, HoloRarity.BWXY_COSMOS_HOLO, Types.Dragon, Sets.XY_Promo, 64),</v>
      </c>
      <c r="R31" t="s">
        <v>1949</v>
      </c>
    </row>
    <row r="32" spans="1:18" x14ac:dyDescent="0.3">
      <c r="A32">
        <v>65</v>
      </c>
      <c r="B32" t="s">
        <v>483</v>
      </c>
      <c r="C32" t="s">
        <v>483</v>
      </c>
      <c r="D32" t="s">
        <v>1</v>
      </c>
      <c r="E32" t="s">
        <v>1988</v>
      </c>
      <c r="F32" t="s">
        <v>1508</v>
      </c>
      <c r="G32" t="str">
        <f t="shared" si="1"/>
        <v>new HoloCard("Latios", Pokedex.Latios, HoloRarity.BWXY_COSMOS_HOLO, Types.Psychic, Sets.XY_Promo, 65),</v>
      </c>
      <c r="R32" t="s">
        <v>1950</v>
      </c>
    </row>
    <row r="33" spans="1:18" x14ac:dyDescent="0.3">
      <c r="A33">
        <v>67</v>
      </c>
      <c r="B33" t="s">
        <v>435</v>
      </c>
      <c r="C33" t="s">
        <v>435</v>
      </c>
      <c r="D33" t="s">
        <v>143</v>
      </c>
      <c r="E33" t="s">
        <v>1988</v>
      </c>
      <c r="F33" t="s">
        <v>1508</v>
      </c>
      <c r="G33" t="str">
        <f t="shared" si="1"/>
        <v>new HoloCard("Jirachi", Pokedex.Jirachi, HoloRarity.BWXY_COSMOS_HOLO, Types.Metal, Sets.XY_Promo, 67),</v>
      </c>
      <c r="R33" t="s">
        <v>1951</v>
      </c>
    </row>
    <row r="34" spans="1:18" x14ac:dyDescent="0.3">
      <c r="A34">
        <v>68</v>
      </c>
      <c r="B34" t="s">
        <v>1591</v>
      </c>
      <c r="C34" t="s">
        <v>1591</v>
      </c>
      <c r="D34" t="s">
        <v>22</v>
      </c>
      <c r="E34" t="s">
        <v>1988</v>
      </c>
      <c r="F34" t="s">
        <v>1840</v>
      </c>
      <c r="G34" t="str">
        <f t="shared" si="1"/>
        <v>new HoloCard("Chesnaught", Pokedex.Chesnaught, HoloRarity.BWXY_SHEEN_HOLO, Types.Grass, Sets.XY_Promo, 68),</v>
      </c>
      <c r="R34" t="s">
        <v>1952</v>
      </c>
    </row>
    <row r="35" spans="1:18" x14ac:dyDescent="0.3">
      <c r="A35">
        <v>88</v>
      </c>
      <c r="B35" t="s">
        <v>1589</v>
      </c>
      <c r="C35" t="s">
        <v>1589</v>
      </c>
      <c r="D35" t="s">
        <v>22</v>
      </c>
      <c r="E35" t="s">
        <v>1988</v>
      </c>
      <c r="F35" t="s">
        <v>1508</v>
      </c>
      <c r="G35" t="str">
        <f t="shared" si="1"/>
        <v>new HoloCard("Chespin", Pokedex.Chespin, HoloRarity.BWXY_COSMOS_HOLO, Types.Grass, Sets.XY_Promo, 88),</v>
      </c>
      <c r="R35" t="s">
        <v>1953</v>
      </c>
    </row>
    <row r="36" spans="1:18" x14ac:dyDescent="0.3">
      <c r="A36">
        <v>89</v>
      </c>
      <c r="B36" t="s">
        <v>92</v>
      </c>
      <c r="C36" t="s">
        <v>92</v>
      </c>
      <c r="D36" t="s">
        <v>11</v>
      </c>
      <c r="E36" t="s">
        <v>1988</v>
      </c>
      <c r="F36" t="s">
        <v>1508</v>
      </c>
      <c r="G36" t="str">
        <f t="shared" si="1"/>
        <v>new HoloCard("Pikachu", Pokedex.Pikachu, HoloRarity.BWXY_COSMOS_HOLO, Types.Lightning, Sets.XY_Promo, 89),</v>
      </c>
      <c r="R36" t="s">
        <v>1953</v>
      </c>
    </row>
    <row r="37" spans="1:18" x14ac:dyDescent="0.3">
      <c r="A37">
        <v>90</v>
      </c>
      <c r="B37" t="s">
        <v>1827</v>
      </c>
      <c r="C37" t="s">
        <v>1827</v>
      </c>
      <c r="D37" t="s">
        <v>1</v>
      </c>
      <c r="E37" t="s">
        <v>1988</v>
      </c>
      <c r="F37" t="s">
        <v>1508</v>
      </c>
      <c r="G37" t="str">
        <f t="shared" si="1"/>
        <v>new HoloCard("Hoopa", Pokedex.Hoopa, HoloRarity.BWXY_COSMOS_HOLO, Types.Psychic, Sets.XY_Promo, 90),</v>
      </c>
      <c r="R37" t="s">
        <v>1953</v>
      </c>
    </row>
    <row r="38" spans="1:18" x14ac:dyDescent="0.3">
      <c r="A38">
        <v>94</v>
      </c>
      <c r="B38" t="s">
        <v>1607</v>
      </c>
      <c r="C38" t="s">
        <v>1607</v>
      </c>
      <c r="D38" t="s">
        <v>1</v>
      </c>
      <c r="E38" t="s">
        <v>1988</v>
      </c>
      <c r="F38" t="s">
        <v>1840</v>
      </c>
      <c r="G38" t="str">
        <f t="shared" si="1"/>
        <v>new HoloCard("Trevenant", Pokedex.Trevenant, HoloRarity.BWXY_SHEEN_HOLO, Types.Psychic, Sets.XY_Promo, 94),</v>
      </c>
      <c r="R38" t="s">
        <v>1954</v>
      </c>
    </row>
    <row r="39" spans="1:18" x14ac:dyDescent="0.3">
      <c r="A39">
        <v>95</v>
      </c>
      <c r="B39" t="s">
        <v>92</v>
      </c>
      <c r="C39" t="s">
        <v>92</v>
      </c>
      <c r="D39" t="s">
        <v>11</v>
      </c>
      <c r="E39" t="s">
        <v>1988</v>
      </c>
      <c r="F39" t="s">
        <v>1508</v>
      </c>
      <c r="G39" t="str">
        <f t="shared" si="1"/>
        <v>new HoloCard("Pikachu", Pokedex.Pikachu, HoloRarity.BWXY_COSMOS_HOLO, Types.Lightning, Sets.XY_Promo, 95),</v>
      </c>
      <c r="R39" t="s">
        <v>1955</v>
      </c>
    </row>
    <row r="40" spans="1:18" x14ac:dyDescent="0.3">
      <c r="A40">
        <v>96</v>
      </c>
      <c r="B40" t="s">
        <v>168</v>
      </c>
      <c r="C40" t="s">
        <v>168</v>
      </c>
      <c r="D40" t="s">
        <v>146</v>
      </c>
      <c r="E40" t="s">
        <v>1988</v>
      </c>
      <c r="F40" t="s">
        <v>1508</v>
      </c>
      <c r="G40" t="str">
        <f t="shared" si="1"/>
        <v>new HoloCard("Umbreon", Pokedex.Umbreon, HoloRarity.BWXY_COSMOS_HOLO, Types.Darkness, Sets.XY_Promo, 96),</v>
      </c>
      <c r="R40" t="s">
        <v>1956</v>
      </c>
    </row>
    <row r="41" spans="1:18" x14ac:dyDescent="0.3">
      <c r="A41">
        <v>100</v>
      </c>
      <c r="B41" t="s">
        <v>35</v>
      </c>
      <c r="C41" t="s">
        <v>35</v>
      </c>
      <c r="D41" t="s">
        <v>1</v>
      </c>
      <c r="E41" t="s">
        <v>1988</v>
      </c>
      <c r="F41" t="s">
        <v>1508</v>
      </c>
      <c r="G41" t="str">
        <f t="shared" si="1"/>
        <v>new HoloCard("Mewtwo", Pokedex.Mewtwo, HoloRarity.BWXY_COSMOS_HOLO, Types.Psychic, Sets.XY_Promo, 100),</v>
      </c>
      <c r="R41" t="s">
        <v>1957</v>
      </c>
    </row>
    <row r="42" spans="1:18" x14ac:dyDescent="0.3">
      <c r="A42">
        <v>101</v>
      </c>
      <c r="B42" t="s">
        <v>35</v>
      </c>
      <c r="C42" t="s">
        <v>35</v>
      </c>
      <c r="D42" t="s">
        <v>1</v>
      </c>
      <c r="E42" t="s">
        <v>1988</v>
      </c>
      <c r="F42" t="s">
        <v>1508</v>
      </c>
      <c r="G42" t="str">
        <f t="shared" si="1"/>
        <v>new HoloCard("Mewtwo", Pokedex.Mewtwo, HoloRarity.BWXY_COSMOS_HOLO, Types.Psychic, Sets.XY_Promo, 101),</v>
      </c>
      <c r="R42" t="s">
        <v>1957</v>
      </c>
    </row>
    <row r="43" spans="1:18" x14ac:dyDescent="0.3">
      <c r="A43">
        <v>109</v>
      </c>
      <c r="B43" t="s">
        <v>16</v>
      </c>
      <c r="C43" t="s">
        <v>16</v>
      </c>
      <c r="D43" t="s">
        <v>3</v>
      </c>
      <c r="E43" t="s">
        <v>1988</v>
      </c>
      <c r="F43" t="s">
        <v>1508</v>
      </c>
      <c r="G43" t="str">
        <f t="shared" si="1"/>
        <v>new HoloCard("Gyarados", Pokedex.Gyarados, HoloRarity.BWXY_COSMOS_HOLO, Types.Water, Sets.XY_Promo, 109),</v>
      </c>
      <c r="R43" t="s">
        <v>1958</v>
      </c>
    </row>
    <row r="44" spans="1:18" x14ac:dyDescent="0.3">
      <c r="A44">
        <v>127</v>
      </c>
      <c r="B44" t="s">
        <v>36</v>
      </c>
      <c r="C44" t="s">
        <v>36</v>
      </c>
      <c r="D44" t="s">
        <v>5</v>
      </c>
      <c r="E44" t="s">
        <v>1988</v>
      </c>
      <c r="F44" t="s">
        <v>1840</v>
      </c>
      <c r="G44" t="str">
        <f t="shared" si="1"/>
        <v>new HoloCard("Moltres", Pokedex.Moltres, HoloRarity.BWXY_SHEEN_HOLO, Types.Fire, Sets.XY_Promo, 127),</v>
      </c>
      <c r="R44" t="s">
        <v>1960</v>
      </c>
    </row>
    <row r="45" spans="1:18" x14ac:dyDescent="0.3">
      <c r="A45">
        <v>128</v>
      </c>
      <c r="B45" t="s">
        <v>1463</v>
      </c>
      <c r="C45" t="s">
        <v>1520</v>
      </c>
      <c r="D45" t="s">
        <v>3</v>
      </c>
      <c r="E45" t="s">
        <v>1988</v>
      </c>
      <c r="F45" t="s">
        <v>1840</v>
      </c>
      <c r="G45" t="str">
        <f t="shared" si="1"/>
        <v>new HoloCard("White Kyurem", Pokedex.White_Kyurem, HoloRarity.BWXY_SHEEN_HOLO, Types.Water, Sets.XY_Promo, 128),</v>
      </c>
      <c r="R45" t="s">
        <v>1960</v>
      </c>
    </row>
    <row r="46" spans="1:18" x14ac:dyDescent="0.3">
      <c r="A46">
        <v>129</v>
      </c>
      <c r="B46" t="s">
        <v>1810</v>
      </c>
      <c r="C46" t="s">
        <v>1810</v>
      </c>
      <c r="D46" t="s">
        <v>18</v>
      </c>
      <c r="E46" t="s">
        <v>1988</v>
      </c>
      <c r="F46" t="s">
        <v>1840</v>
      </c>
      <c r="G46" t="str">
        <f t="shared" si="1"/>
        <v>new HoloCard("Zygarde", Pokedex.Zygarde, HoloRarity.BWXY_SHEEN_HOLO, Types.Fighting, Sets.XY_Promo, 129),</v>
      </c>
      <c r="R46" t="s">
        <v>1960</v>
      </c>
    </row>
    <row r="47" spans="1:18" x14ac:dyDescent="0.3">
      <c r="A47">
        <v>130</v>
      </c>
      <c r="B47" t="s">
        <v>145</v>
      </c>
      <c r="C47" t="s">
        <v>145</v>
      </c>
      <c r="D47" t="s">
        <v>146</v>
      </c>
      <c r="E47" t="s">
        <v>1988</v>
      </c>
      <c r="F47" t="s">
        <v>1840</v>
      </c>
      <c r="G47" t="str">
        <f t="shared" si="1"/>
        <v>new HoloCard("Tyranitar", Pokedex.Tyranitar, HoloRarity.BWXY_SHEEN_HOLO, Types.Darkness, Sets.XY_Promo, 130),</v>
      </c>
      <c r="R47" t="s">
        <v>1960</v>
      </c>
    </row>
    <row r="48" spans="1:18" x14ac:dyDescent="0.3">
      <c r="A48">
        <v>131</v>
      </c>
      <c r="B48" t="s">
        <v>1282</v>
      </c>
      <c r="C48" t="s">
        <v>1282</v>
      </c>
      <c r="D48" t="s">
        <v>5</v>
      </c>
      <c r="E48" t="s">
        <v>1988</v>
      </c>
      <c r="F48" t="s">
        <v>1508</v>
      </c>
      <c r="G48" t="str">
        <f t="shared" si="1"/>
        <v>new HoloCard("Pansear", Pokedex.Pansear, HoloRarity.BWXY_COSMOS_HOLO, Types.Fire, Sets.XY_Promo, 131),</v>
      </c>
      <c r="R48" t="s">
        <v>1961</v>
      </c>
    </row>
    <row r="49" spans="1:18" x14ac:dyDescent="0.3">
      <c r="A49">
        <v>132</v>
      </c>
      <c r="B49" t="s">
        <v>82</v>
      </c>
      <c r="C49" t="s">
        <v>82</v>
      </c>
      <c r="D49" t="s">
        <v>1</v>
      </c>
      <c r="E49" t="s">
        <v>1988</v>
      </c>
      <c r="F49" t="s">
        <v>1508</v>
      </c>
      <c r="G49" t="str">
        <f t="shared" si="1"/>
        <v>new HoloCard("Gastly", Pokedex.Gastly, HoloRarity.BWXY_COSMOS_HOLO, Types.Psychic, Sets.XY_Promo, 132),</v>
      </c>
      <c r="R49" t="s">
        <v>1961</v>
      </c>
    </row>
    <row r="50" spans="1:18" x14ac:dyDescent="0.3">
      <c r="A50">
        <v>137</v>
      </c>
      <c r="B50" t="s">
        <v>1780</v>
      </c>
      <c r="C50" t="s">
        <v>1780</v>
      </c>
      <c r="D50" t="s">
        <v>22</v>
      </c>
      <c r="E50" t="s">
        <v>1988</v>
      </c>
      <c r="F50" t="s">
        <v>1508</v>
      </c>
      <c r="G50" t="str">
        <f t="shared" si="1"/>
        <v>new HoloCard("Vivillon", Pokedex.Vivillon, HoloRarity.BWXY_COSMOS_HOLO, Types.Grass, Sets.XY_Promo, 137),</v>
      </c>
      <c r="R50" t="s">
        <v>1962</v>
      </c>
    </row>
    <row r="51" spans="1:18" x14ac:dyDescent="0.3">
      <c r="A51">
        <v>138</v>
      </c>
      <c r="B51" t="s">
        <v>1603</v>
      </c>
      <c r="C51" t="s">
        <v>1603</v>
      </c>
      <c r="D51" t="s">
        <v>3</v>
      </c>
      <c r="E51" t="s">
        <v>1988</v>
      </c>
      <c r="F51" t="s">
        <v>1508</v>
      </c>
      <c r="G51" t="str">
        <f t="shared" si="1"/>
        <v>new HoloCard("Froakie", Pokedex.Froakie, HoloRarity.BWXY_COSMOS_HOLO, Types.Water, Sets.XY_Promo, 138),</v>
      </c>
      <c r="R51" t="s">
        <v>1962</v>
      </c>
    </row>
    <row r="52" spans="1:18" x14ac:dyDescent="0.3">
      <c r="A52">
        <v>139</v>
      </c>
      <c r="B52" t="s">
        <v>1654</v>
      </c>
      <c r="C52" t="s">
        <v>1654</v>
      </c>
      <c r="D52" t="s">
        <v>1616</v>
      </c>
      <c r="E52" t="s">
        <v>1988</v>
      </c>
      <c r="F52" t="s">
        <v>1508</v>
      </c>
      <c r="G52" t="str">
        <f t="shared" si="1"/>
        <v>new HoloCard("Floette", Pokedex.Floette, HoloRarity.BWXY_COSMOS_HOLO, Types.Fairy, Sets.XY_Promo, 139),</v>
      </c>
      <c r="R52" t="s">
        <v>1963</v>
      </c>
    </row>
    <row r="53" spans="1:18" x14ac:dyDescent="0.3">
      <c r="A53">
        <v>140</v>
      </c>
      <c r="B53" t="s">
        <v>886</v>
      </c>
      <c r="C53" t="s">
        <v>886</v>
      </c>
      <c r="D53" t="s">
        <v>18</v>
      </c>
      <c r="E53" t="s">
        <v>1988</v>
      </c>
      <c r="F53" t="s">
        <v>1508</v>
      </c>
      <c r="G53" t="str">
        <f t="shared" si="1"/>
        <v>new HoloCard("Lucario", Pokedex.Lucario, HoloRarity.BWXY_COSMOS_HOLO, Types.Fighting, Sets.XY_Promo, 140),</v>
      </c>
      <c r="R53" t="s">
        <v>1963</v>
      </c>
    </row>
    <row r="54" spans="1:18" x14ac:dyDescent="0.3">
      <c r="A54">
        <v>141</v>
      </c>
      <c r="B54" t="s">
        <v>457</v>
      </c>
      <c r="C54" t="s">
        <v>457</v>
      </c>
      <c r="D54" t="s">
        <v>1454</v>
      </c>
      <c r="E54" t="s">
        <v>1988</v>
      </c>
      <c r="F54" t="s">
        <v>1508</v>
      </c>
      <c r="G54" t="str">
        <f t="shared" si="1"/>
        <v>new HoloCard("Rayquaza", Pokedex.Rayquaza, HoloRarity.BWXY_COSMOS_HOLO, Types.Dragon, Sets.XY_Promo, 141),</v>
      </c>
      <c r="R54" t="s">
        <v>1964</v>
      </c>
    </row>
    <row r="55" spans="1:18" x14ac:dyDescent="0.3">
      <c r="A55">
        <v>142</v>
      </c>
      <c r="B55" t="s">
        <v>900</v>
      </c>
      <c r="C55" t="s">
        <v>900</v>
      </c>
      <c r="D55" t="s">
        <v>1</v>
      </c>
      <c r="E55" t="s">
        <v>1988</v>
      </c>
      <c r="F55" t="s">
        <v>1508</v>
      </c>
      <c r="G55" t="str">
        <f t="shared" si="1"/>
        <v>new HoloCard("Azelf", Pokedex.Azelf, HoloRarity.BWXY_COSMOS_HOLO, Types.Psychic, Sets.XY_Promo, 142),</v>
      </c>
      <c r="R55" t="s">
        <v>1964</v>
      </c>
    </row>
    <row r="56" spans="1:18" x14ac:dyDescent="0.3">
      <c r="A56">
        <v>143</v>
      </c>
      <c r="B56" t="s">
        <v>58</v>
      </c>
      <c r="C56" t="s">
        <v>58</v>
      </c>
      <c r="D56" t="s">
        <v>3</v>
      </c>
      <c r="E56" t="s">
        <v>1988</v>
      </c>
      <c r="F56" t="s">
        <v>1508</v>
      </c>
      <c r="G56" t="str">
        <f t="shared" si="1"/>
        <v>new HoloCard("Magikarp", Pokedex.Magikarp, HoloRarity.BWXY_COSMOS_HOLO, Types.Water, Sets.XY_Promo, 143),</v>
      </c>
      <c r="R56" t="s">
        <v>1959</v>
      </c>
    </row>
    <row r="57" spans="1:18" x14ac:dyDescent="0.3">
      <c r="A57">
        <v>144</v>
      </c>
      <c r="B57" t="s">
        <v>937</v>
      </c>
      <c r="C57" t="s">
        <v>937</v>
      </c>
      <c r="D57" t="s">
        <v>22</v>
      </c>
      <c r="E57" t="s">
        <v>1988</v>
      </c>
      <c r="F57" t="s">
        <v>1840</v>
      </c>
      <c r="G57" t="str">
        <f t="shared" si="1"/>
        <v>new HoloCard("Yanmega", Pokedex.Yanmega, HoloRarity.BWXY_SHEEN_HOLO, Types.Grass, Sets.XY_Promo, 144),</v>
      </c>
      <c r="R57" t="s">
        <v>1965</v>
      </c>
    </row>
    <row r="58" spans="1:18" x14ac:dyDescent="0.3">
      <c r="A58">
        <v>145</v>
      </c>
      <c r="B58" t="s">
        <v>1826</v>
      </c>
      <c r="C58" t="s">
        <v>1826</v>
      </c>
      <c r="D58" t="s">
        <v>5</v>
      </c>
      <c r="E58" t="s">
        <v>1988</v>
      </c>
      <c r="F58" t="s">
        <v>1840</v>
      </c>
      <c r="G58" t="str">
        <f t="shared" si="1"/>
        <v>new HoloCard("Volcanion", Pokedex.Volcanion, HoloRarity.BWXY_SHEEN_HOLO, Types.Fire, Sets.XY_Promo, 145),</v>
      </c>
      <c r="R58" t="s">
        <v>1965</v>
      </c>
    </row>
    <row r="59" spans="1:18" x14ac:dyDescent="0.3">
      <c r="A59">
        <v>146</v>
      </c>
      <c r="B59" t="s">
        <v>1672</v>
      </c>
      <c r="C59" t="s">
        <v>1672</v>
      </c>
      <c r="D59" t="s">
        <v>3</v>
      </c>
      <c r="E59" t="s">
        <v>1988</v>
      </c>
      <c r="F59" t="s">
        <v>1840</v>
      </c>
      <c r="G59" t="str">
        <f t="shared" si="1"/>
        <v>new HoloCard("Clawitzer", Pokedex.Clawitzer, HoloRarity.BWXY_SHEEN_HOLO, Types.Water, Sets.XY_Promo, 146),</v>
      </c>
      <c r="R59" t="s">
        <v>1965</v>
      </c>
    </row>
    <row r="60" spans="1:18" x14ac:dyDescent="0.3">
      <c r="A60">
        <v>147</v>
      </c>
      <c r="B60" t="s">
        <v>1827</v>
      </c>
      <c r="C60" t="s">
        <v>1827</v>
      </c>
      <c r="D60" t="s">
        <v>1</v>
      </c>
      <c r="E60" t="s">
        <v>1988</v>
      </c>
      <c r="F60" t="s">
        <v>1840</v>
      </c>
      <c r="G60" t="str">
        <f t="shared" si="1"/>
        <v>new HoloCard("Hoopa", Pokedex.Hoopa, HoloRarity.BWXY_SHEEN_HOLO, Types.Psychic, Sets.XY_Promo, 147),</v>
      </c>
      <c r="R60" t="s">
        <v>1965</v>
      </c>
    </row>
    <row r="61" spans="1:18" x14ac:dyDescent="0.3">
      <c r="A61">
        <v>152</v>
      </c>
      <c r="B61" t="s">
        <v>1810</v>
      </c>
      <c r="C61" t="s">
        <v>1810</v>
      </c>
      <c r="D61" t="s">
        <v>18</v>
      </c>
      <c r="E61" t="s">
        <v>1988</v>
      </c>
      <c r="F61" t="s">
        <v>1508</v>
      </c>
      <c r="G61" t="str">
        <f t="shared" si="1"/>
        <v>new HoloCard("Zygarde", Pokedex.Zygarde, HoloRarity.BWXY_COSMOS_HOLO, Types.Fighting, Sets.XY_Promo, 152),</v>
      </c>
      <c r="R61" t="s">
        <v>1966</v>
      </c>
    </row>
    <row r="62" spans="1:18" x14ac:dyDescent="0.3">
      <c r="A62">
        <v>153</v>
      </c>
      <c r="B62" t="s">
        <v>460</v>
      </c>
      <c r="C62" t="s">
        <v>462</v>
      </c>
      <c r="D62" t="s">
        <v>5</v>
      </c>
      <c r="E62" t="s">
        <v>1988</v>
      </c>
      <c r="F62" t="s">
        <v>1840</v>
      </c>
      <c r="G62" t="str">
        <f t="shared" si="1"/>
        <v>new HoloCard("Ho-Oh", Pokedex.Ho_Oh, HoloRarity.BWXY_SHEEN_HOLO, Types.Fire, Sets.XY_Promo, 153),</v>
      </c>
      <c r="R62" t="s">
        <v>1967</v>
      </c>
    </row>
    <row r="63" spans="1:18" x14ac:dyDescent="0.3">
      <c r="A63">
        <v>156</v>
      </c>
      <c r="B63" t="s">
        <v>461</v>
      </c>
      <c r="C63" t="s">
        <v>461</v>
      </c>
      <c r="D63" t="s">
        <v>8</v>
      </c>
      <c r="E63" t="s">
        <v>1988</v>
      </c>
      <c r="F63" t="s">
        <v>1840</v>
      </c>
      <c r="G63" t="str">
        <f t="shared" si="1"/>
        <v>new HoloCard("Lugia", Pokedex.Lugia, HoloRarity.BWXY_SHEEN_HOLO, Types.Colorless, Sets.XY_Promo, 156),</v>
      </c>
      <c r="R63" t="s">
        <v>1967</v>
      </c>
    </row>
    <row r="64" spans="1:18" x14ac:dyDescent="0.3">
      <c r="A64">
        <v>160</v>
      </c>
      <c r="B64" t="s">
        <v>1462</v>
      </c>
      <c r="C64" t="s">
        <v>1519</v>
      </c>
      <c r="D64" t="s">
        <v>3</v>
      </c>
      <c r="E64" t="s">
        <v>1988</v>
      </c>
      <c r="F64" t="s">
        <v>1508</v>
      </c>
      <c r="G64" t="str">
        <f t="shared" ref="G64:G92" si="2">"new HoloCard(""" &amp; B64 &amp; """, Pokedex." &amp; C64 &amp; ", HoloRarity." &amp; F64 &amp; ", Types." &amp; D64 &amp; ", Sets." &amp; E64 &amp; ", " &amp; A64 &amp; "),"</f>
        <v>new HoloCard("Black Kyurem", Pokedex.Black_Kyurem, HoloRarity.BWXY_COSMOS_HOLO, Types.Water, Sets.XY_Promo, 160),</v>
      </c>
      <c r="R64" t="s">
        <v>1968</v>
      </c>
    </row>
    <row r="65" spans="1:18" x14ac:dyDescent="0.3">
      <c r="A65">
        <v>161</v>
      </c>
      <c r="B65" t="s">
        <v>1599</v>
      </c>
      <c r="C65" t="s">
        <v>1599</v>
      </c>
      <c r="D65" t="s">
        <v>5</v>
      </c>
      <c r="E65" t="s">
        <v>1988</v>
      </c>
      <c r="F65" t="s">
        <v>1508</v>
      </c>
      <c r="G65" t="str">
        <f t="shared" si="2"/>
        <v>new HoloCard("Braixen", Pokedex.Braixen, HoloRarity.BWXY_COSMOS_HOLO, Types.Fire, Sets.XY_Promo, 161),</v>
      </c>
      <c r="R65" t="s">
        <v>1968</v>
      </c>
    </row>
    <row r="66" spans="1:18" x14ac:dyDescent="0.3">
      <c r="A66">
        <v>162</v>
      </c>
      <c r="B66" t="s">
        <v>1605</v>
      </c>
      <c r="C66" t="s">
        <v>1605</v>
      </c>
      <c r="D66" t="s">
        <v>3</v>
      </c>
      <c r="E66" t="s">
        <v>1988</v>
      </c>
      <c r="F66" t="s">
        <v>1508</v>
      </c>
      <c r="G66" t="str">
        <f t="shared" si="2"/>
        <v>new HoloCard("Greninja", Pokedex.Greninja, HoloRarity.BWXY_COSMOS_HOLO, Types.Water, Sets.XY_Promo, 162),</v>
      </c>
      <c r="R66" t="s">
        <v>1969</v>
      </c>
    </row>
    <row r="67" spans="1:18" x14ac:dyDescent="0.3">
      <c r="A67">
        <v>163</v>
      </c>
      <c r="B67" t="s">
        <v>148</v>
      </c>
      <c r="C67" t="s">
        <v>148</v>
      </c>
      <c r="D67" t="s">
        <v>1</v>
      </c>
      <c r="E67" t="s">
        <v>1988</v>
      </c>
      <c r="F67" t="s">
        <v>1508</v>
      </c>
      <c r="G67" t="str">
        <f t="shared" si="2"/>
        <v>new HoloCard("Weezing", Pokedex.Weezing, HoloRarity.BWXY_COSMOS_HOLO, Types.Psychic, Sets.XY_Promo, 163),</v>
      </c>
      <c r="R67" t="s">
        <v>1969</v>
      </c>
    </row>
    <row r="68" spans="1:18" x14ac:dyDescent="0.3">
      <c r="A68">
        <v>164</v>
      </c>
      <c r="B68" t="s">
        <v>1826</v>
      </c>
      <c r="C68" t="s">
        <v>1826</v>
      </c>
      <c r="D68" t="s">
        <v>5</v>
      </c>
      <c r="E68" t="s">
        <v>1988</v>
      </c>
      <c r="F68" t="s">
        <v>1508</v>
      </c>
      <c r="G68" t="str">
        <f t="shared" si="2"/>
        <v>new HoloCard("Volcanion", Pokedex.Volcanion, HoloRarity.BWXY_COSMOS_HOLO, Types.Fire, Sets.XY_Promo, 164),</v>
      </c>
      <c r="R68" t="s">
        <v>1970</v>
      </c>
    </row>
    <row r="69" spans="1:18" x14ac:dyDescent="0.3">
      <c r="A69">
        <v>165</v>
      </c>
      <c r="B69" t="s">
        <v>1971</v>
      </c>
      <c r="C69" t="s">
        <v>1971</v>
      </c>
      <c r="D69" t="s">
        <v>143</v>
      </c>
      <c r="E69" t="s">
        <v>1988</v>
      </c>
      <c r="F69" t="s">
        <v>1508</v>
      </c>
      <c r="G69" t="str">
        <f t="shared" si="2"/>
        <v>new HoloCard("Magearna", Pokedex.Magearna, HoloRarity.BWXY_COSMOS_HOLO, Types.Metal, Sets.XY_Promo, 165),</v>
      </c>
      <c r="R69" t="s">
        <v>1970</v>
      </c>
    </row>
    <row r="70" spans="1:18" x14ac:dyDescent="0.3">
      <c r="A70">
        <v>178</v>
      </c>
      <c r="B70" t="s">
        <v>402</v>
      </c>
      <c r="C70" t="s">
        <v>402</v>
      </c>
      <c r="D70" t="s">
        <v>146</v>
      </c>
      <c r="E70" t="s">
        <v>1988</v>
      </c>
      <c r="F70" t="s">
        <v>1508</v>
      </c>
      <c r="G70" t="str">
        <f t="shared" si="2"/>
        <v>new HoloCard("Absol", Pokedex.Absol, HoloRarity.BWXY_COSMOS_HOLO, Types.Darkness, Sets.XY_Promo, 178),</v>
      </c>
      <c r="R70" t="s">
        <v>1972</v>
      </c>
    </row>
    <row r="71" spans="1:18" x14ac:dyDescent="0.3">
      <c r="A71">
        <v>179</v>
      </c>
      <c r="B71" t="s">
        <v>70</v>
      </c>
      <c r="C71" t="s">
        <v>70</v>
      </c>
      <c r="D71" t="s">
        <v>8</v>
      </c>
      <c r="E71" t="s">
        <v>1988</v>
      </c>
      <c r="F71" t="s">
        <v>1986</v>
      </c>
      <c r="G71" t="str">
        <f t="shared" si="2"/>
        <v>new HoloCard("Snorlax", Pokedex.Snorlax, HoloRarity.EV_COSMOS_HOLO, Types.Colorless, Sets.XY_Promo, 179),</v>
      </c>
      <c r="R71" t="s">
        <v>1973</v>
      </c>
    </row>
    <row r="72" spans="1:18" x14ac:dyDescent="0.3">
      <c r="A72">
        <v>184</v>
      </c>
      <c r="B72" t="s">
        <v>930</v>
      </c>
      <c r="C72" t="s">
        <v>930</v>
      </c>
      <c r="D72" t="s">
        <v>1</v>
      </c>
      <c r="E72" t="s">
        <v>1988</v>
      </c>
      <c r="F72" t="s">
        <v>1508</v>
      </c>
      <c r="G72" t="str">
        <f t="shared" si="2"/>
        <v>new HoloCard("Giratina", Pokedex.Giratina, HoloRarity.BWXY_COSMOS_HOLO, Types.Psychic, Sets.XY_Promo, 184),</v>
      </c>
      <c r="R72" t="s">
        <v>1974</v>
      </c>
    </row>
    <row r="73" spans="1:18" x14ac:dyDescent="0.3">
      <c r="A73">
        <v>187</v>
      </c>
      <c r="B73" t="s">
        <v>439</v>
      </c>
      <c r="C73" t="s">
        <v>439</v>
      </c>
      <c r="D73" t="s">
        <v>22</v>
      </c>
      <c r="E73" t="s">
        <v>1988</v>
      </c>
      <c r="F73" t="s">
        <v>1508</v>
      </c>
      <c r="G73" t="str">
        <f t="shared" si="2"/>
        <v>new HoloCard("Celebi", Pokedex.Celebi, HoloRarity.BWXY_COSMOS_HOLO, Types.Grass, Sets.XY_Promo, 187),</v>
      </c>
      <c r="R73" t="s">
        <v>1975</v>
      </c>
    </row>
    <row r="74" spans="1:18" x14ac:dyDescent="0.3">
      <c r="A74">
        <v>188</v>
      </c>
      <c r="B74" t="s">
        <v>943</v>
      </c>
      <c r="C74" t="s">
        <v>943</v>
      </c>
      <c r="D74" t="s">
        <v>22</v>
      </c>
      <c r="E74" t="s">
        <v>1988</v>
      </c>
      <c r="F74" t="s">
        <v>1508</v>
      </c>
      <c r="G74" t="str">
        <f t="shared" si="2"/>
        <v>new HoloCard("Shaymin", Pokedex.Shaymin, HoloRarity.BWXY_COSMOS_HOLO, Types.Grass, Sets.XY_Promo, 188),</v>
      </c>
      <c r="R74" t="s">
        <v>1976</v>
      </c>
    </row>
    <row r="75" spans="1:18" x14ac:dyDescent="0.3">
      <c r="A75">
        <v>189</v>
      </c>
      <c r="B75" t="s">
        <v>1384</v>
      </c>
      <c r="C75" t="s">
        <v>1384</v>
      </c>
      <c r="D75" t="s">
        <v>5</v>
      </c>
      <c r="E75" t="s">
        <v>1988</v>
      </c>
      <c r="F75" t="s">
        <v>1508</v>
      </c>
      <c r="G75" t="str">
        <f t="shared" si="2"/>
        <v>new HoloCard("Victini", Pokedex.Victini, HoloRarity.BWXY_COSMOS_HOLO, Types.Fire, Sets.XY_Promo, 189),</v>
      </c>
      <c r="R75" t="s">
        <v>1975</v>
      </c>
    </row>
    <row r="76" spans="1:18" x14ac:dyDescent="0.3">
      <c r="A76">
        <v>190</v>
      </c>
      <c r="B76" t="s">
        <v>889</v>
      </c>
      <c r="C76" t="s">
        <v>889</v>
      </c>
      <c r="D76" t="s">
        <v>3</v>
      </c>
      <c r="E76" t="s">
        <v>1988</v>
      </c>
      <c r="F76" t="s">
        <v>1508</v>
      </c>
      <c r="G76" t="str">
        <f t="shared" si="2"/>
        <v>new HoloCard("Manaphy", Pokedex.Manaphy, HoloRarity.BWXY_COSMOS_HOLO, Types.Water, Sets.XY_Promo, 190),</v>
      </c>
      <c r="R76" t="s">
        <v>1976</v>
      </c>
    </row>
    <row r="77" spans="1:18" x14ac:dyDescent="0.3">
      <c r="A77">
        <v>191</v>
      </c>
      <c r="B77" t="s">
        <v>1460</v>
      </c>
      <c r="C77" t="s">
        <v>1460</v>
      </c>
      <c r="D77" t="s">
        <v>3</v>
      </c>
      <c r="E77" t="s">
        <v>1988</v>
      </c>
      <c r="F77" t="s">
        <v>1508</v>
      </c>
      <c r="G77" t="str">
        <f t="shared" si="2"/>
        <v>new HoloCard("Keldeo", Pokedex.Keldeo, HoloRarity.BWXY_COSMOS_HOLO, Types.Water, Sets.XY_Promo, 191),</v>
      </c>
      <c r="R77" t="s">
        <v>1975</v>
      </c>
    </row>
    <row r="78" spans="1:18" x14ac:dyDescent="0.3">
      <c r="A78">
        <v>192</v>
      </c>
      <c r="B78" t="s">
        <v>139</v>
      </c>
      <c r="C78" t="s">
        <v>139</v>
      </c>
      <c r="D78" t="s">
        <v>1</v>
      </c>
      <c r="E78" t="s">
        <v>1988</v>
      </c>
      <c r="F78" t="s">
        <v>1508</v>
      </c>
      <c r="G78" t="str">
        <f t="shared" si="2"/>
        <v>new HoloCard("Mew", Pokedex.Mew, HoloRarity.BWXY_COSMOS_HOLO, Types.Psychic, Sets.XY_Promo, 192),</v>
      </c>
      <c r="R78" t="s">
        <v>1976</v>
      </c>
    </row>
    <row r="79" spans="1:18" x14ac:dyDescent="0.3">
      <c r="A79">
        <v>193</v>
      </c>
      <c r="B79" t="s">
        <v>1461</v>
      </c>
      <c r="C79" t="s">
        <v>1461</v>
      </c>
      <c r="D79" t="s">
        <v>1</v>
      </c>
      <c r="E79" t="s">
        <v>1988</v>
      </c>
      <c r="F79" t="s">
        <v>1508</v>
      </c>
      <c r="G79" t="str">
        <f t="shared" si="2"/>
        <v>new HoloCard("Meloetta", Pokedex.Meloetta, HoloRarity.BWXY_COSMOS_HOLO, Types.Psychic, Sets.XY_Promo, 193),</v>
      </c>
      <c r="R79" t="s">
        <v>1976</v>
      </c>
    </row>
    <row r="80" spans="1:18" x14ac:dyDescent="0.3">
      <c r="A80">
        <v>194</v>
      </c>
      <c r="B80" t="s">
        <v>916</v>
      </c>
      <c r="C80" t="s">
        <v>916</v>
      </c>
      <c r="D80" t="s">
        <v>146</v>
      </c>
      <c r="E80" t="s">
        <v>1988</v>
      </c>
      <c r="F80" t="s">
        <v>1508</v>
      </c>
      <c r="G80" t="str">
        <f t="shared" si="2"/>
        <v>new HoloCard("Darkrai", Pokedex.Darkrai, HoloRarity.BWXY_COSMOS_HOLO, Types.Darkness, Sets.XY_Promo, 194),</v>
      </c>
      <c r="R80" t="s">
        <v>1975</v>
      </c>
    </row>
    <row r="81" spans="1:18" x14ac:dyDescent="0.3">
      <c r="A81">
        <v>195</v>
      </c>
      <c r="B81" t="s">
        <v>435</v>
      </c>
      <c r="C81" t="s">
        <v>435</v>
      </c>
      <c r="D81" t="s">
        <v>143</v>
      </c>
      <c r="E81" t="s">
        <v>1988</v>
      </c>
      <c r="F81" t="s">
        <v>1508</v>
      </c>
      <c r="G81" t="str">
        <f t="shared" si="2"/>
        <v>new HoloCard("Jirachi", Pokedex.Jirachi, HoloRarity.BWXY_COSMOS_HOLO, Types.Metal, Sets.XY_Promo, 195),</v>
      </c>
      <c r="R81" t="s">
        <v>1975</v>
      </c>
    </row>
    <row r="82" spans="1:18" x14ac:dyDescent="0.3">
      <c r="A82">
        <v>196</v>
      </c>
      <c r="B82" t="s">
        <v>1485</v>
      </c>
      <c r="C82" t="s">
        <v>1485</v>
      </c>
      <c r="D82" t="s">
        <v>143</v>
      </c>
      <c r="E82" t="s">
        <v>1988</v>
      </c>
      <c r="F82" t="s">
        <v>1508</v>
      </c>
      <c r="G82" t="str">
        <f t="shared" si="2"/>
        <v>new HoloCard("Genesect", Pokedex.Genesect, HoloRarity.BWXY_COSMOS_HOLO, Types.Metal, Sets.XY_Promo, 196),</v>
      </c>
      <c r="R82" t="s">
        <v>1976</v>
      </c>
    </row>
    <row r="83" spans="1:18" x14ac:dyDescent="0.3">
      <c r="A83">
        <v>197</v>
      </c>
      <c r="B83" t="s">
        <v>971</v>
      </c>
      <c r="C83" t="s">
        <v>971</v>
      </c>
      <c r="D83" t="s">
        <v>8</v>
      </c>
      <c r="E83" t="s">
        <v>1988</v>
      </c>
      <c r="F83" t="s">
        <v>1508</v>
      </c>
      <c r="G83" t="str">
        <f t="shared" si="2"/>
        <v>new HoloCard("Arceus", Pokedex.Arceus, HoloRarity.BWXY_COSMOS_HOLO, Types.Colorless, Sets.XY_Promo, 197),</v>
      </c>
      <c r="R83" t="s">
        <v>1976</v>
      </c>
    </row>
    <row r="84" spans="1:18" x14ac:dyDescent="0.3">
      <c r="A84">
        <v>202</v>
      </c>
      <c r="B84" t="s">
        <v>92</v>
      </c>
      <c r="C84" t="s">
        <v>92</v>
      </c>
      <c r="D84" t="s">
        <v>11</v>
      </c>
      <c r="E84" t="s">
        <v>1988</v>
      </c>
      <c r="F84" t="s">
        <v>1987</v>
      </c>
      <c r="G84" t="str">
        <f t="shared" si="2"/>
        <v>new HoloCard("Pikachu", Pokedex.Pikachu, HoloRarity.EV_MIRROR_HOLO, Types.Lightning, Sets.XY_Promo, 202),</v>
      </c>
      <c r="R84" t="s">
        <v>1977</v>
      </c>
    </row>
    <row r="85" spans="1:18" x14ac:dyDescent="0.3">
      <c r="A85">
        <v>203</v>
      </c>
      <c r="B85" t="s">
        <v>1978</v>
      </c>
      <c r="C85" t="s">
        <v>127</v>
      </c>
      <c r="D85" t="s">
        <v>129</v>
      </c>
      <c r="E85" t="s">
        <v>1988</v>
      </c>
      <c r="F85" t="s">
        <v>1987</v>
      </c>
      <c r="G85" t="str">
        <f t="shared" si="2"/>
        <v>new HoloCard("Gym Badge", Pokedex.NVT, HoloRarity.EV_MIRROR_HOLO, Types.Item, Sets.XY_Promo, 203),</v>
      </c>
      <c r="R85" t="s">
        <v>1977</v>
      </c>
    </row>
    <row r="86" spans="1:18" x14ac:dyDescent="0.3">
      <c r="A86">
        <v>204</v>
      </c>
      <c r="B86" t="s">
        <v>1978</v>
      </c>
      <c r="C86" t="s">
        <v>127</v>
      </c>
      <c r="D86" t="s">
        <v>129</v>
      </c>
      <c r="E86" t="s">
        <v>1988</v>
      </c>
      <c r="F86" t="s">
        <v>1987</v>
      </c>
      <c r="G86" t="str">
        <f t="shared" si="2"/>
        <v>new HoloCard("Gym Badge", Pokedex.NVT, HoloRarity.EV_MIRROR_HOLO, Types.Item, Sets.XY_Promo, 204),</v>
      </c>
      <c r="R86" t="s">
        <v>1979</v>
      </c>
    </row>
    <row r="87" spans="1:18" x14ac:dyDescent="0.3">
      <c r="A87">
        <v>205</v>
      </c>
      <c r="B87" t="s">
        <v>1978</v>
      </c>
      <c r="C87" t="s">
        <v>127</v>
      </c>
      <c r="D87" t="s">
        <v>129</v>
      </c>
      <c r="E87" t="s">
        <v>1988</v>
      </c>
      <c r="F87" t="s">
        <v>1987</v>
      </c>
      <c r="G87" t="str">
        <f t="shared" si="2"/>
        <v>new HoloCard("Gym Badge", Pokedex.NVT, HoloRarity.EV_MIRROR_HOLO, Types.Item, Sets.XY_Promo, 205),</v>
      </c>
      <c r="R87" t="s">
        <v>1980</v>
      </c>
    </row>
    <row r="88" spans="1:18" x14ac:dyDescent="0.3">
      <c r="A88">
        <v>206</v>
      </c>
      <c r="B88" t="s">
        <v>1978</v>
      </c>
      <c r="C88" t="s">
        <v>127</v>
      </c>
      <c r="D88" t="s">
        <v>129</v>
      </c>
      <c r="E88" t="s">
        <v>1988</v>
      </c>
      <c r="F88" t="s">
        <v>1987</v>
      </c>
      <c r="G88" t="str">
        <f t="shared" si="2"/>
        <v>new HoloCard("Gym Badge", Pokedex.NVT, HoloRarity.EV_MIRROR_HOLO, Types.Item, Sets.XY_Promo, 206),</v>
      </c>
      <c r="R88" t="s">
        <v>1981</v>
      </c>
    </row>
    <row r="89" spans="1:18" x14ac:dyDescent="0.3">
      <c r="A89">
        <v>207</v>
      </c>
      <c r="B89" t="s">
        <v>1978</v>
      </c>
      <c r="C89" t="s">
        <v>127</v>
      </c>
      <c r="D89" t="s">
        <v>129</v>
      </c>
      <c r="E89" t="s">
        <v>1988</v>
      </c>
      <c r="F89" t="s">
        <v>1987</v>
      </c>
      <c r="G89" t="str">
        <f t="shared" si="2"/>
        <v>new HoloCard("Gym Badge", Pokedex.NVT, HoloRarity.EV_MIRROR_HOLO, Types.Item, Sets.XY_Promo, 207),</v>
      </c>
      <c r="R89" t="s">
        <v>1982</v>
      </c>
    </row>
    <row r="90" spans="1:18" x14ac:dyDescent="0.3">
      <c r="A90">
        <v>208</v>
      </c>
      <c r="B90" t="s">
        <v>1978</v>
      </c>
      <c r="C90" t="s">
        <v>127</v>
      </c>
      <c r="D90" t="s">
        <v>129</v>
      </c>
      <c r="E90" t="s">
        <v>1988</v>
      </c>
      <c r="F90" t="s">
        <v>1987</v>
      </c>
      <c r="G90" t="str">
        <f t="shared" si="2"/>
        <v>new HoloCard("Gym Badge", Pokedex.NVT, HoloRarity.EV_MIRROR_HOLO, Types.Item, Sets.XY_Promo, 208),</v>
      </c>
      <c r="R90" t="s">
        <v>1983</v>
      </c>
    </row>
    <row r="91" spans="1:18" x14ac:dyDescent="0.3">
      <c r="A91">
        <v>209</v>
      </c>
      <c r="B91" t="s">
        <v>1978</v>
      </c>
      <c r="C91" t="s">
        <v>127</v>
      </c>
      <c r="D91" t="s">
        <v>129</v>
      </c>
      <c r="E91" t="s">
        <v>1988</v>
      </c>
      <c r="F91" t="s">
        <v>1987</v>
      </c>
      <c r="G91" t="str">
        <f t="shared" si="2"/>
        <v>new HoloCard("Gym Badge", Pokedex.NVT, HoloRarity.EV_MIRROR_HOLO, Types.Item, Sets.XY_Promo, 209),</v>
      </c>
      <c r="R91" t="s">
        <v>1984</v>
      </c>
    </row>
    <row r="92" spans="1:18" x14ac:dyDescent="0.3">
      <c r="A92">
        <v>210</v>
      </c>
      <c r="B92" t="s">
        <v>1978</v>
      </c>
      <c r="C92" t="s">
        <v>127</v>
      </c>
      <c r="D92" t="s">
        <v>129</v>
      </c>
      <c r="E92" t="s">
        <v>1988</v>
      </c>
      <c r="F92" t="s">
        <v>1987</v>
      </c>
      <c r="G92" t="str">
        <f t="shared" si="2"/>
        <v>new HoloCard("Gym Badge", Pokedex.NVT, HoloRarity.EV_MIRROR_HOLO, Types.Item, Sets.XY_Promo, 210),</v>
      </c>
      <c r="R92" t="s">
        <v>1985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4FEAC-D4C3-4E9C-8602-4B2277E7D470}">
  <dimension ref="A1:R4"/>
  <sheetViews>
    <sheetView workbookViewId="0">
      <selection activeCell="B5" sqref="B5"/>
    </sheetView>
  </sheetViews>
  <sheetFormatPr defaultRowHeight="14.4" x14ac:dyDescent="0.3"/>
  <sheetData>
    <row r="1" spans="1:18" x14ac:dyDescent="0.3">
      <c r="A1">
        <v>1</v>
      </c>
      <c r="B1" t="s">
        <v>1989</v>
      </c>
      <c r="C1" t="s">
        <v>127</v>
      </c>
      <c r="D1" t="s">
        <v>129</v>
      </c>
      <c r="E1" t="s">
        <v>1995</v>
      </c>
      <c r="F1" t="s">
        <v>1840</v>
      </c>
      <c r="G1" t="str">
        <f t="shared" ref="G1:G4" si="0">"new HoloCard(""" &amp; B1 &amp; """, Pokedex." &amp; C1 &amp; ", HoloRarity." &amp; F1 &amp; ", Types." &amp; D1 &amp; ", Sets." &amp; E1 &amp; ", " &amp; A1 &amp; "),"</f>
        <v>new HoloCard("Trainers' Mail (Roaring Skies)", Pokedex.NVT, HoloRarity.BWXY_SHEEN_HOLO, Types.Item, Sets.XY_Yellow_A_Promo, 1),</v>
      </c>
      <c r="R1" t="s">
        <v>1990</v>
      </c>
    </row>
    <row r="2" spans="1:18" x14ac:dyDescent="0.3">
      <c r="A2">
        <v>2</v>
      </c>
      <c r="B2" t="s">
        <v>1991</v>
      </c>
      <c r="C2" t="s">
        <v>127</v>
      </c>
      <c r="D2" t="s">
        <v>232</v>
      </c>
      <c r="E2" t="s">
        <v>1995</v>
      </c>
      <c r="F2" t="s">
        <v>1840</v>
      </c>
      <c r="G2" t="str">
        <f t="shared" si="0"/>
        <v>new HoloCard("Professor Sycamore (BREAKpoint)", Pokedex.NVT, HoloRarity.BWXY_SHEEN_HOLO, Types.Supporter, Sets.XY_Yellow_A_Promo, 2),</v>
      </c>
      <c r="R2" t="s">
        <v>1990</v>
      </c>
    </row>
    <row r="3" spans="1:18" x14ac:dyDescent="0.3">
      <c r="A3">
        <v>3</v>
      </c>
      <c r="B3" t="s">
        <v>1992</v>
      </c>
      <c r="C3" t="s">
        <v>127</v>
      </c>
      <c r="D3" t="s">
        <v>232</v>
      </c>
      <c r="E3" t="s">
        <v>1995</v>
      </c>
      <c r="F3" t="s">
        <v>1840</v>
      </c>
      <c r="G3" t="str">
        <f t="shared" si="0"/>
        <v>new HoloCard("Delinquent (BREAKpoint)", Pokedex.NVT, HoloRarity.BWXY_SHEEN_HOLO, Types.Supporter, Sets.XY_Yellow_A_Promo, 3),</v>
      </c>
      <c r="R3" t="s">
        <v>1993</v>
      </c>
    </row>
    <row r="4" spans="1:18" x14ac:dyDescent="0.3">
      <c r="A4">
        <v>4</v>
      </c>
      <c r="B4" t="s">
        <v>1994</v>
      </c>
      <c r="C4" t="s">
        <v>127</v>
      </c>
      <c r="D4" t="s">
        <v>129</v>
      </c>
      <c r="E4" t="s">
        <v>1995</v>
      </c>
      <c r="F4" t="s">
        <v>1840</v>
      </c>
      <c r="G4" t="str">
        <f t="shared" si="0"/>
        <v>new HoloCard("Professor's Letter (BREAKthrough)", Pokedex.NVT, HoloRarity.BWXY_SHEEN_HOLO, Types.Item, Sets.XY_Yellow_A_Promo, 4),</v>
      </c>
      <c r="R4" t="s">
        <v>1993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2D61D-897F-46F0-93F9-8ADFD10151BF}">
  <dimension ref="A1:G44"/>
  <sheetViews>
    <sheetView topLeftCell="A33" workbookViewId="0">
      <selection activeCell="G44" sqref="G44"/>
    </sheetView>
  </sheetViews>
  <sheetFormatPr defaultRowHeight="14.4" x14ac:dyDescent="0.3"/>
  <sheetData>
    <row r="1" spans="1:7" x14ac:dyDescent="0.3">
      <c r="A1">
        <v>1</v>
      </c>
      <c r="B1" t="s">
        <v>105</v>
      </c>
      <c r="C1" t="s">
        <v>105</v>
      </c>
      <c r="D1" t="s">
        <v>22</v>
      </c>
      <c r="E1" t="s">
        <v>1996</v>
      </c>
      <c r="F1" t="s">
        <v>1582</v>
      </c>
      <c r="G1" t="str">
        <f t="shared" ref="G1:G44" si="0">"new HoloCard(""" &amp; B1 &amp; """, Pokedex." &amp; C1 &amp; ", HoloRarity." &amp; F1 &amp; ", Types." &amp; D1 &amp; ", Sets." &amp; E1 &amp; ", " &amp; A1 &amp; "),"</f>
        <v>new HoloCard("Weedle", Pokedex.Weedle, HoloRarity.BWXY_CONFETTI_HOLO, Types.Grass, Sets.Mc_Donalds_2014, 1),</v>
      </c>
    </row>
    <row r="2" spans="1:7" x14ac:dyDescent="0.3">
      <c r="A2">
        <v>2</v>
      </c>
      <c r="B2" t="s">
        <v>1589</v>
      </c>
      <c r="C2" t="s">
        <v>1589</v>
      </c>
      <c r="D2" t="s">
        <v>22</v>
      </c>
      <c r="E2" t="s">
        <v>1996</v>
      </c>
      <c r="F2" t="s">
        <v>1582</v>
      </c>
      <c r="G2" t="str">
        <f t="shared" si="0"/>
        <v>new HoloCard("Chespin", Pokedex.Chespin, HoloRarity.BWXY_CONFETTI_HOLO, Types.Grass, Sets.Mc_Donalds_2014, 2),</v>
      </c>
    </row>
    <row r="3" spans="1:7" x14ac:dyDescent="0.3">
      <c r="A3">
        <v>3</v>
      </c>
      <c r="B3" t="s">
        <v>1598</v>
      </c>
      <c r="C3" t="s">
        <v>1598</v>
      </c>
      <c r="D3" t="s">
        <v>5</v>
      </c>
      <c r="E3" t="s">
        <v>1996</v>
      </c>
      <c r="F3" t="s">
        <v>1582</v>
      </c>
      <c r="G3" t="str">
        <f t="shared" si="0"/>
        <v>new HoloCard("Fennekin", Pokedex.Fennekin, HoloRarity.BWXY_CONFETTI_HOLO, Types.Fire, Sets.Mc_Donalds_2014, 3),</v>
      </c>
    </row>
    <row r="4" spans="1:7" x14ac:dyDescent="0.3">
      <c r="A4">
        <v>4</v>
      </c>
      <c r="B4" t="s">
        <v>1603</v>
      </c>
      <c r="C4" t="s">
        <v>1603</v>
      </c>
      <c r="D4" t="s">
        <v>3</v>
      </c>
      <c r="E4" t="s">
        <v>1996</v>
      </c>
      <c r="F4" t="s">
        <v>1582</v>
      </c>
      <c r="G4" t="str">
        <f t="shared" si="0"/>
        <v>new HoloCard("Froakie", Pokedex.Froakie, HoloRarity.BWXY_CONFETTI_HOLO, Types.Water, Sets.Mc_Donalds_2014, 4),</v>
      </c>
    </row>
    <row r="5" spans="1:7" x14ac:dyDescent="0.3">
      <c r="A5">
        <v>5</v>
      </c>
      <c r="B5" t="s">
        <v>92</v>
      </c>
      <c r="C5" t="s">
        <v>92</v>
      </c>
      <c r="D5" t="s">
        <v>11</v>
      </c>
      <c r="E5" t="s">
        <v>1996</v>
      </c>
      <c r="F5" t="s">
        <v>1582</v>
      </c>
      <c r="G5" t="str">
        <f t="shared" si="0"/>
        <v>new HoloCard("Pikachu", Pokedex.Pikachu, HoloRarity.BWXY_CONFETTI_HOLO, Types.Lightning, Sets.Mc_Donalds_2014, 5),</v>
      </c>
    </row>
    <row r="6" spans="1:7" x14ac:dyDescent="0.3">
      <c r="A6">
        <v>6</v>
      </c>
      <c r="B6" t="s">
        <v>1610</v>
      </c>
      <c r="C6" t="s">
        <v>1610</v>
      </c>
      <c r="D6" t="s">
        <v>146</v>
      </c>
      <c r="E6" t="s">
        <v>1996</v>
      </c>
      <c r="F6" t="s">
        <v>1582</v>
      </c>
      <c r="G6" t="str">
        <f t="shared" si="0"/>
        <v>new HoloCard("Inkay", Pokedex.Inkay, HoloRarity.BWXY_CONFETTI_HOLO, Types.Darkness, Sets.Mc_Donalds_2014, 6),</v>
      </c>
    </row>
    <row r="7" spans="1:7" x14ac:dyDescent="0.3">
      <c r="A7">
        <v>7</v>
      </c>
      <c r="B7" t="s">
        <v>1613</v>
      </c>
      <c r="C7" t="s">
        <v>1613</v>
      </c>
      <c r="D7" t="s">
        <v>143</v>
      </c>
      <c r="E7" t="s">
        <v>1996</v>
      </c>
      <c r="F7" t="s">
        <v>1582</v>
      </c>
      <c r="G7" t="str">
        <f t="shared" si="0"/>
        <v>new HoloCard("Honedge", Pokedex.Honedge, HoloRarity.BWXY_CONFETTI_HOLO, Types.Metal, Sets.Mc_Donalds_2014, 7),</v>
      </c>
    </row>
    <row r="8" spans="1:7" x14ac:dyDescent="0.3">
      <c r="A8">
        <v>8</v>
      </c>
      <c r="B8" t="s">
        <v>332</v>
      </c>
      <c r="C8" t="s">
        <v>332</v>
      </c>
      <c r="D8" t="s">
        <v>1616</v>
      </c>
      <c r="E8" t="s">
        <v>1996</v>
      </c>
      <c r="F8" t="s">
        <v>1582</v>
      </c>
      <c r="G8" t="str">
        <f t="shared" si="0"/>
        <v>new HoloCard("Snubbull", Pokedex.Snubbull, HoloRarity.BWXY_CONFETTI_HOLO, Types.Fairy, Sets.Mc_Donalds_2014, 8),</v>
      </c>
    </row>
    <row r="9" spans="1:7" x14ac:dyDescent="0.3">
      <c r="A9">
        <v>9</v>
      </c>
      <c r="B9" t="s">
        <v>1619</v>
      </c>
      <c r="C9" t="s">
        <v>1619</v>
      </c>
      <c r="D9" t="s">
        <v>1616</v>
      </c>
      <c r="E9" t="s">
        <v>1996</v>
      </c>
      <c r="F9" t="s">
        <v>1582</v>
      </c>
      <c r="G9" t="str">
        <f t="shared" si="0"/>
        <v>new HoloCard("Swirlix", Pokedex.Swirlix, HoloRarity.BWXY_CONFETTI_HOLO, Types.Fairy, Sets.Mc_Donalds_2014, 9),</v>
      </c>
    </row>
    <row r="10" spans="1:7" x14ac:dyDescent="0.3">
      <c r="A10">
        <v>10</v>
      </c>
      <c r="B10" t="s">
        <v>1622</v>
      </c>
      <c r="C10" t="s">
        <v>1622</v>
      </c>
      <c r="D10" t="s">
        <v>8</v>
      </c>
      <c r="E10" t="s">
        <v>1996</v>
      </c>
      <c r="F10" t="s">
        <v>1582</v>
      </c>
      <c r="G10" t="str">
        <f t="shared" si="0"/>
        <v>new HoloCard("Bunnelby", Pokedex.Bunnelby, HoloRarity.BWXY_CONFETTI_HOLO, Types.Colorless, Sets.Mc_Donalds_2014, 10),</v>
      </c>
    </row>
    <row r="11" spans="1:7" x14ac:dyDescent="0.3">
      <c r="A11">
        <v>11</v>
      </c>
      <c r="B11" t="s">
        <v>1624</v>
      </c>
      <c r="C11" t="s">
        <v>1624</v>
      </c>
      <c r="D11" t="s">
        <v>8</v>
      </c>
      <c r="E11" t="s">
        <v>1996</v>
      </c>
      <c r="F11" t="s">
        <v>1582</v>
      </c>
      <c r="G11" t="str">
        <f t="shared" si="0"/>
        <v>new HoloCard("Fletchling", Pokedex.Fletchling, HoloRarity.BWXY_CONFETTI_HOLO, Types.Colorless, Sets.Mc_Donalds_2014, 11),</v>
      </c>
    </row>
    <row r="12" spans="1:7" x14ac:dyDescent="0.3">
      <c r="A12">
        <v>12</v>
      </c>
      <c r="B12" t="s">
        <v>1625</v>
      </c>
      <c r="C12" t="s">
        <v>1625</v>
      </c>
      <c r="D12" t="s">
        <v>8</v>
      </c>
      <c r="E12" t="s">
        <v>1996</v>
      </c>
      <c r="F12" t="s">
        <v>1582</v>
      </c>
      <c r="G12" t="str">
        <f t="shared" si="0"/>
        <v>new HoloCard("Furfrou", Pokedex.Furfrou, HoloRarity.BWXY_CONFETTI_HOLO, Types.Colorless, Sets.Mc_Donalds_2014, 12),</v>
      </c>
    </row>
    <row r="13" spans="1:7" x14ac:dyDescent="0.3">
      <c r="A13">
        <v>1</v>
      </c>
      <c r="B13" t="s">
        <v>553</v>
      </c>
      <c r="C13" t="s">
        <v>553</v>
      </c>
      <c r="D13" t="s">
        <v>22</v>
      </c>
      <c r="E13" t="s">
        <v>1997</v>
      </c>
      <c r="F13" t="s">
        <v>1582</v>
      </c>
      <c r="G13" t="str">
        <f t="shared" si="0"/>
        <v>new HoloCard("Treecko", Pokedex.Treecko, HoloRarity.BWXY_CONFETTI_HOLO, Types.Grass, Sets.Mc_Donalds_2015, 1),</v>
      </c>
    </row>
    <row r="14" spans="1:7" x14ac:dyDescent="0.3">
      <c r="A14">
        <v>2</v>
      </c>
      <c r="B14" t="s">
        <v>588</v>
      </c>
      <c r="C14" t="s">
        <v>588</v>
      </c>
      <c r="D14" t="s">
        <v>22</v>
      </c>
      <c r="E14" t="s">
        <v>1997</v>
      </c>
      <c r="F14" t="s">
        <v>1582</v>
      </c>
      <c r="G14" t="str">
        <f t="shared" si="0"/>
        <v>new HoloCard("Lotad", Pokedex.Lotad, HoloRarity.BWXY_CONFETTI_HOLO, Types.Grass, Sets.Mc_Donalds_2015, 2),</v>
      </c>
    </row>
    <row r="15" spans="1:7" x14ac:dyDescent="0.3">
      <c r="A15">
        <v>3</v>
      </c>
      <c r="B15" t="s">
        <v>552</v>
      </c>
      <c r="C15" t="s">
        <v>552</v>
      </c>
      <c r="D15" t="s">
        <v>5</v>
      </c>
      <c r="E15" t="s">
        <v>1997</v>
      </c>
      <c r="F15" t="s">
        <v>1582</v>
      </c>
      <c r="G15" t="str">
        <f t="shared" si="0"/>
        <v>new HoloCard("Torchic", Pokedex.Torchic, HoloRarity.BWXY_CONFETTI_HOLO, Types.Fire, Sets.Mc_Donalds_2015, 3),</v>
      </c>
    </row>
    <row r="16" spans="1:7" x14ac:dyDescent="0.3">
      <c r="A16">
        <v>4</v>
      </c>
      <c r="B16" t="s">
        <v>334</v>
      </c>
      <c r="C16" t="s">
        <v>334</v>
      </c>
      <c r="D16" t="s">
        <v>3</v>
      </c>
      <c r="E16" t="s">
        <v>1997</v>
      </c>
      <c r="F16" t="s">
        <v>1582</v>
      </c>
      <c r="G16" t="str">
        <f t="shared" si="0"/>
        <v>new HoloCard("Staryu", Pokedex.Staryu, HoloRarity.BWXY_CONFETTI_HOLO, Types.Water, Sets.Mc_Donalds_2015, 4),</v>
      </c>
    </row>
    <row r="17" spans="1:7" x14ac:dyDescent="0.3">
      <c r="A17">
        <v>5</v>
      </c>
      <c r="B17" t="s">
        <v>524</v>
      </c>
      <c r="C17" t="s">
        <v>524</v>
      </c>
      <c r="D17" t="s">
        <v>3</v>
      </c>
      <c r="E17" t="s">
        <v>1997</v>
      </c>
      <c r="F17" t="s">
        <v>1582</v>
      </c>
      <c r="G17" t="str">
        <f t="shared" si="0"/>
        <v>new HoloCard("Mudkip", Pokedex.Mudkip, HoloRarity.BWXY_CONFETTI_HOLO, Types.Water, Sets.Mc_Donalds_2015, 5),</v>
      </c>
    </row>
    <row r="18" spans="1:7" x14ac:dyDescent="0.3">
      <c r="A18">
        <v>6</v>
      </c>
      <c r="B18" t="s">
        <v>92</v>
      </c>
      <c r="C18" t="s">
        <v>92</v>
      </c>
      <c r="D18" t="s">
        <v>11</v>
      </c>
      <c r="E18" t="s">
        <v>1997</v>
      </c>
      <c r="F18" t="s">
        <v>1582</v>
      </c>
      <c r="G18" t="str">
        <f t="shared" si="0"/>
        <v>new HoloCard("Pikachu", Pokedex.Pikachu, HoloRarity.BWXY_CONFETTI_HOLO, Types.Lightning, Sets.Mc_Donalds_2015, 6),</v>
      </c>
    </row>
    <row r="19" spans="1:7" x14ac:dyDescent="0.3">
      <c r="A19">
        <v>7</v>
      </c>
      <c r="B19" t="s">
        <v>533</v>
      </c>
      <c r="C19" t="s">
        <v>533</v>
      </c>
      <c r="D19" t="s">
        <v>11</v>
      </c>
      <c r="E19" t="s">
        <v>1997</v>
      </c>
      <c r="F19" t="s">
        <v>1582</v>
      </c>
      <c r="G19" t="str">
        <f t="shared" si="0"/>
        <v>new HoloCard("Electrike", Pokedex.Electrike, HoloRarity.BWXY_CONFETTI_HOLO, Types.Lightning, Sets.Mc_Donalds_2015, 7),</v>
      </c>
    </row>
    <row r="20" spans="1:7" x14ac:dyDescent="0.3">
      <c r="A20">
        <v>8</v>
      </c>
      <c r="B20" t="s">
        <v>96</v>
      </c>
      <c r="C20" t="s">
        <v>96</v>
      </c>
      <c r="D20" t="s">
        <v>18</v>
      </c>
      <c r="E20" t="s">
        <v>1997</v>
      </c>
      <c r="F20" t="s">
        <v>1582</v>
      </c>
      <c r="G20" t="str">
        <f t="shared" si="0"/>
        <v>new HoloCard("Rhyhorn", Pokedex.Rhyhorn, HoloRarity.BWXY_CONFETTI_HOLO, Types.Fighting, Sets.Mc_Donalds_2015, 8),</v>
      </c>
    </row>
    <row r="21" spans="1:7" x14ac:dyDescent="0.3">
      <c r="A21">
        <v>9</v>
      </c>
      <c r="B21" t="s">
        <v>600</v>
      </c>
      <c r="C21" t="s">
        <v>600</v>
      </c>
      <c r="D21" t="s">
        <v>18</v>
      </c>
      <c r="E21" t="s">
        <v>1997</v>
      </c>
      <c r="F21" t="s">
        <v>1582</v>
      </c>
      <c r="G21" t="str">
        <f t="shared" si="0"/>
        <v>new HoloCard("Meditite", Pokedex.Meditite, HoloRarity.BWXY_CONFETTI_HOLO, Types.Fighting, Sets.Mc_Donalds_2015, 9),</v>
      </c>
    </row>
    <row r="22" spans="1:7" x14ac:dyDescent="0.3">
      <c r="A22">
        <v>10</v>
      </c>
      <c r="B22" t="s">
        <v>204</v>
      </c>
      <c r="C22" t="s">
        <v>204</v>
      </c>
      <c r="D22" t="s">
        <v>1616</v>
      </c>
      <c r="E22" t="s">
        <v>1997</v>
      </c>
      <c r="F22" t="s">
        <v>1582</v>
      </c>
      <c r="G22" t="str">
        <f t="shared" si="0"/>
        <v>new HoloCard("Marill", Pokedex.Marill, HoloRarity.BWXY_CONFETTI_HOLO, Types.Fairy, Sets.Mc_Donalds_2015, 10),</v>
      </c>
    </row>
    <row r="23" spans="1:7" x14ac:dyDescent="0.3">
      <c r="A23">
        <v>11</v>
      </c>
      <c r="B23" t="s">
        <v>556</v>
      </c>
      <c r="C23" t="s">
        <v>556</v>
      </c>
      <c r="D23" t="s">
        <v>8</v>
      </c>
      <c r="E23" t="s">
        <v>1997</v>
      </c>
      <c r="F23" t="s">
        <v>1582</v>
      </c>
      <c r="G23" t="str">
        <f t="shared" si="0"/>
        <v>new HoloCard("Zigzagoon", Pokedex.Zigzagoon, HoloRarity.BWXY_CONFETTI_HOLO, Types.Colorless, Sets.Mc_Donalds_2015, 11),</v>
      </c>
    </row>
    <row r="24" spans="1:7" x14ac:dyDescent="0.3">
      <c r="A24">
        <v>12</v>
      </c>
      <c r="B24" t="s">
        <v>540</v>
      </c>
      <c r="C24" t="s">
        <v>540</v>
      </c>
      <c r="D24" t="s">
        <v>8</v>
      </c>
      <c r="E24" t="s">
        <v>1997</v>
      </c>
      <c r="F24" t="s">
        <v>1582</v>
      </c>
      <c r="G24" t="str">
        <f t="shared" si="0"/>
        <v>new HoloCard("Skitty", Pokedex.Skitty, HoloRarity.BWXY_CONFETTI_HOLO, Types.Colorless, Sets.Mc_Donalds_2015, 12),</v>
      </c>
    </row>
    <row r="25" spans="1:7" x14ac:dyDescent="0.3">
      <c r="A25">
        <v>1</v>
      </c>
      <c r="B25" t="s">
        <v>104</v>
      </c>
      <c r="C25" t="s">
        <v>104</v>
      </c>
      <c r="D25" t="s">
        <v>5</v>
      </c>
      <c r="E25" t="s">
        <v>1998</v>
      </c>
      <c r="F25" t="s">
        <v>1582</v>
      </c>
      <c r="G25" t="str">
        <f t="shared" si="0"/>
        <v>new HoloCard("Vulpix", Pokedex.Vulpix, HoloRarity.BWXY_CONFETTI_HOLO, Types.Fire, Sets.Mc_Donalds_2016, 1),</v>
      </c>
    </row>
    <row r="26" spans="1:7" x14ac:dyDescent="0.3">
      <c r="A26">
        <v>2</v>
      </c>
      <c r="B26" t="s">
        <v>552</v>
      </c>
      <c r="C26" t="s">
        <v>552</v>
      </c>
      <c r="D26" t="s">
        <v>5</v>
      </c>
      <c r="E26" t="s">
        <v>1998</v>
      </c>
      <c r="F26" t="s">
        <v>1582</v>
      </c>
      <c r="G26" t="str">
        <f t="shared" si="0"/>
        <v>new HoloCard("Torchic", Pokedex.Torchic, HoloRarity.BWXY_CONFETTI_HOLO, Types.Fire, Sets.Mc_Donalds_2016, 2),</v>
      </c>
    </row>
    <row r="27" spans="1:7" x14ac:dyDescent="0.3">
      <c r="A27">
        <v>3</v>
      </c>
      <c r="B27" t="s">
        <v>1598</v>
      </c>
      <c r="C27" t="s">
        <v>1598</v>
      </c>
      <c r="D27" t="s">
        <v>5</v>
      </c>
      <c r="E27" t="s">
        <v>1998</v>
      </c>
      <c r="F27" t="s">
        <v>1582</v>
      </c>
      <c r="G27" t="str">
        <f t="shared" si="0"/>
        <v>new HoloCard("Fennekin", Pokedex.Fennekin, HoloRarity.BWXY_CONFETTI_HOLO, Types.Fire, Sets.Mc_Donalds_2016, 3),</v>
      </c>
    </row>
    <row r="28" spans="1:7" x14ac:dyDescent="0.3">
      <c r="A28">
        <v>4</v>
      </c>
      <c r="B28" t="s">
        <v>58</v>
      </c>
      <c r="C28" t="s">
        <v>58</v>
      </c>
      <c r="D28" t="s">
        <v>3</v>
      </c>
      <c r="E28" t="s">
        <v>1998</v>
      </c>
      <c r="F28" t="s">
        <v>1582</v>
      </c>
      <c r="G28" t="str">
        <f t="shared" si="0"/>
        <v>new HoloCard("Magikarp", Pokedex.Magikarp, HoloRarity.BWXY_CONFETTI_HOLO, Types.Water, Sets.Mc_Donalds_2016, 4),</v>
      </c>
    </row>
    <row r="29" spans="1:7" x14ac:dyDescent="0.3">
      <c r="A29">
        <v>5</v>
      </c>
      <c r="B29" t="s">
        <v>209</v>
      </c>
      <c r="C29" t="s">
        <v>209</v>
      </c>
      <c r="D29" t="s">
        <v>3</v>
      </c>
      <c r="E29" t="s">
        <v>1998</v>
      </c>
      <c r="F29" t="s">
        <v>1582</v>
      </c>
      <c r="G29" t="str">
        <f t="shared" si="0"/>
        <v>new HoloCard("Totodile", Pokedex.Totodile, HoloRarity.BWXY_CONFETTI_HOLO, Types.Water, Sets.Mc_Donalds_2016, 5),</v>
      </c>
    </row>
    <row r="30" spans="1:7" x14ac:dyDescent="0.3">
      <c r="A30">
        <v>6</v>
      </c>
      <c r="B30" t="s">
        <v>92</v>
      </c>
      <c r="C30" t="s">
        <v>92</v>
      </c>
      <c r="D30" t="s">
        <v>11</v>
      </c>
      <c r="E30" t="s">
        <v>1998</v>
      </c>
      <c r="F30" t="s">
        <v>1582</v>
      </c>
      <c r="G30" t="str">
        <f t="shared" si="0"/>
        <v>new HoloCard("Pikachu", Pokedex.Pikachu, HoloRarity.BWXY_CONFETTI_HOLO, Types.Lightning, Sets.Mc_Donalds_2016, 6),</v>
      </c>
    </row>
    <row r="31" spans="1:7" x14ac:dyDescent="0.3">
      <c r="A31">
        <v>7</v>
      </c>
      <c r="B31" t="s">
        <v>1320</v>
      </c>
      <c r="C31" t="s">
        <v>1320</v>
      </c>
      <c r="D31" t="s">
        <v>146</v>
      </c>
      <c r="E31" t="s">
        <v>1998</v>
      </c>
      <c r="F31" t="s">
        <v>1582</v>
      </c>
      <c r="G31" t="str">
        <f t="shared" si="0"/>
        <v>new HoloCard("Scraggy", Pokedex.Scraggy, HoloRarity.BWXY_CONFETTI_HOLO, Types.Darkness, Sets.Mc_Donalds_2016, 7),</v>
      </c>
    </row>
    <row r="32" spans="1:7" x14ac:dyDescent="0.3">
      <c r="A32">
        <v>8</v>
      </c>
      <c r="B32" t="s">
        <v>323</v>
      </c>
      <c r="C32" t="s">
        <v>323</v>
      </c>
      <c r="D32" t="s">
        <v>1616</v>
      </c>
      <c r="E32" t="s">
        <v>1998</v>
      </c>
      <c r="F32" t="s">
        <v>1582</v>
      </c>
      <c r="G32" t="str">
        <f t="shared" si="0"/>
        <v>new HoloCard("Jigglypuff", Pokedex.Jigglypuff, HoloRarity.BWXY_CONFETTI_HOLO, Types.Fairy, Sets.Mc_Donalds_2016, 8),</v>
      </c>
    </row>
    <row r="33" spans="1:7" x14ac:dyDescent="0.3">
      <c r="A33">
        <v>9</v>
      </c>
      <c r="B33" t="s">
        <v>269</v>
      </c>
      <c r="C33" t="s">
        <v>269</v>
      </c>
      <c r="D33" t="s">
        <v>1616</v>
      </c>
      <c r="E33" t="s">
        <v>1998</v>
      </c>
      <c r="F33" t="s">
        <v>1582</v>
      </c>
      <c r="G33" t="str">
        <f t="shared" si="0"/>
        <v>new HoloCard("Togepi", Pokedex.Togepi, HoloRarity.BWXY_CONFETTI_HOLO, Types.Fairy, Sets.Mc_Donalds_2016, 9),</v>
      </c>
    </row>
    <row r="34" spans="1:7" x14ac:dyDescent="0.3">
      <c r="A34">
        <v>10</v>
      </c>
      <c r="B34" t="s">
        <v>1675</v>
      </c>
      <c r="C34" t="s">
        <v>1675</v>
      </c>
      <c r="D34" t="s">
        <v>1616</v>
      </c>
      <c r="E34" t="s">
        <v>1998</v>
      </c>
      <c r="F34" t="s">
        <v>1582</v>
      </c>
      <c r="G34" t="str">
        <f t="shared" si="0"/>
        <v>new HoloCard("Dedenne", Pokedex.Dedenne, HoloRarity.BWXY_CONFETTI_HOLO, Types.Fairy, Sets.Mc_Donalds_2016, 10),</v>
      </c>
    </row>
    <row r="35" spans="1:7" x14ac:dyDescent="0.3">
      <c r="A35">
        <v>11</v>
      </c>
      <c r="B35" t="s">
        <v>59</v>
      </c>
      <c r="C35" t="s">
        <v>59</v>
      </c>
      <c r="D35" t="s">
        <v>8</v>
      </c>
      <c r="E35" t="s">
        <v>1998</v>
      </c>
      <c r="F35" t="s">
        <v>1582</v>
      </c>
      <c r="G35" t="str">
        <f t="shared" si="0"/>
        <v>new HoloCard("Meowth", Pokedex.Meowth, HoloRarity.BWXY_CONFETTI_HOLO, Types.Colorless, Sets.Mc_Donalds_2016, 11),</v>
      </c>
    </row>
    <row r="36" spans="1:7" x14ac:dyDescent="0.3">
      <c r="A36">
        <v>12</v>
      </c>
      <c r="B36" t="s">
        <v>80</v>
      </c>
      <c r="C36" t="s">
        <v>80</v>
      </c>
      <c r="D36" t="s">
        <v>8</v>
      </c>
      <c r="E36" t="s">
        <v>1998</v>
      </c>
      <c r="F36" t="s">
        <v>1582</v>
      </c>
      <c r="G36" t="str">
        <f t="shared" si="0"/>
        <v>new HoloCard("Eevee", Pokedex.Eevee, HoloRarity.BWXY_CONFETTI_HOLO, Types.Colorless, Sets.Mc_Donalds_2016, 12),</v>
      </c>
    </row>
    <row r="37" spans="1:7" x14ac:dyDescent="0.3">
      <c r="A37">
        <v>30</v>
      </c>
      <c r="B37" t="s">
        <v>1681</v>
      </c>
      <c r="C37" t="s">
        <v>1681</v>
      </c>
      <c r="D37" t="s">
        <v>1616</v>
      </c>
      <c r="E37" t="s">
        <v>1999</v>
      </c>
      <c r="F37" t="s">
        <v>1840</v>
      </c>
      <c r="G37" t="str">
        <f t="shared" si="0"/>
        <v>new HoloCard("Sylveon", Pokedex.Sylveon, HoloRarity.BWXY_SHEEN_HOLO, Types.Fairy, Sets.Sylveon_Half_Deck, 30),</v>
      </c>
    </row>
    <row r="38" spans="1:7" x14ac:dyDescent="0.3">
      <c r="A38">
        <v>30</v>
      </c>
      <c r="B38" t="s">
        <v>1683</v>
      </c>
      <c r="C38" t="s">
        <v>1683</v>
      </c>
      <c r="D38" t="s">
        <v>1454</v>
      </c>
      <c r="E38" t="s">
        <v>2000</v>
      </c>
      <c r="F38" t="s">
        <v>1840</v>
      </c>
      <c r="G38" t="str">
        <f t="shared" si="0"/>
        <v>new HoloCard("Noivern", Pokedex.Noivern, HoloRarity.BWXY_SHEEN_HOLO, Types.Dragon, Sets.Noivern_Half_Deck, 30),</v>
      </c>
    </row>
    <row r="39" spans="1:7" x14ac:dyDescent="0.3">
      <c r="A39">
        <v>30</v>
      </c>
      <c r="B39" t="s">
        <v>1422</v>
      </c>
      <c r="C39" t="s">
        <v>1422</v>
      </c>
      <c r="D39" t="s">
        <v>143</v>
      </c>
      <c r="E39" t="s">
        <v>2001</v>
      </c>
      <c r="F39" t="s">
        <v>1840</v>
      </c>
      <c r="G39" t="str">
        <f t="shared" si="0"/>
        <v>new HoloCard("Bisharp", Pokedex.Bisharp, HoloRarity.BWXY_SHEEN_HOLO, Types.Metal, Sets.Bisharp_Half_Deck, 30),</v>
      </c>
    </row>
    <row r="40" spans="1:7" x14ac:dyDescent="0.3">
      <c r="A40">
        <v>30</v>
      </c>
      <c r="B40" t="s">
        <v>306</v>
      </c>
      <c r="C40" t="s">
        <v>306</v>
      </c>
      <c r="D40" t="s">
        <v>1616</v>
      </c>
      <c r="E40" t="s">
        <v>2002</v>
      </c>
      <c r="F40" t="s">
        <v>1840</v>
      </c>
      <c r="G40" t="str">
        <f t="shared" si="0"/>
        <v>new HoloCard("Wigglytuff", Pokedex.Wigglytuff, HoloRarity.BWXY_SHEEN_HOLO, Types.Fairy, Sets.Wigglytuff_Half_Deck, 30),</v>
      </c>
    </row>
    <row r="41" spans="1:7" x14ac:dyDescent="0.3">
      <c r="A41">
        <v>30</v>
      </c>
      <c r="B41" t="s">
        <v>482</v>
      </c>
      <c r="C41" t="s">
        <v>482</v>
      </c>
      <c r="D41" t="s">
        <v>1</v>
      </c>
      <c r="E41" t="s">
        <v>2003</v>
      </c>
      <c r="F41" t="s">
        <v>1840</v>
      </c>
      <c r="G41" t="str">
        <f t="shared" si="0"/>
        <v>new HoloCard("Latias", Pokedex.Latias, HoloRarity.BWXY_SHEEN_HOLO, Types.Psychic, Sets.XY_Latias_Half_Deck, 30),</v>
      </c>
    </row>
    <row r="42" spans="1:7" x14ac:dyDescent="0.3">
      <c r="A42">
        <v>30</v>
      </c>
      <c r="B42" t="s">
        <v>483</v>
      </c>
      <c r="C42" t="s">
        <v>483</v>
      </c>
      <c r="D42" t="s">
        <v>1</v>
      </c>
      <c r="E42" t="s">
        <v>2004</v>
      </c>
      <c r="F42" t="s">
        <v>1840</v>
      </c>
      <c r="G42" t="str">
        <f t="shared" si="0"/>
        <v>new HoloCard("Latios", Pokedex.Latios, HoloRarity.BWXY_SHEEN_HOLO, Types.Psychic, Sets.XY_Latios_Half_Deck, 30),</v>
      </c>
    </row>
    <row r="43" spans="1:7" x14ac:dyDescent="0.3">
      <c r="A43">
        <v>30</v>
      </c>
      <c r="B43" t="s">
        <v>2007</v>
      </c>
      <c r="C43" t="s">
        <v>92</v>
      </c>
      <c r="D43" t="s">
        <v>11</v>
      </c>
      <c r="E43" t="s">
        <v>2005</v>
      </c>
      <c r="F43" t="s">
        <v>1840</v>
      </c>
      <c r="G43" t="str">
        <f t="shared" si="0"/>
        <v>new HoloCard("Pikachu Libre", Pokedex.Pikachu, HoloRarity.BWXY_SHEEN_HOLO, Types.Lightning, Sets.Pikachu_Libre_Half_Deck, 30),</v>
      </c>
    </row>
    <row r="44" spans="1:7" x14ac:dyDescent="0.3">
      <c r="A44">
        <v>30</v>
      </c>
      <c r="B44" t="s">
        <v>166</v>
      </c>
      <c r="C44" t="s">
        <v>166</v>
      </c>
      <c r="D44" t="s">
        <v>3</v>
      </c>
      <c r="E44" t="s">
        <v>2006</v>
      </c>
      <c r="F44" t="s">
        <v>1840</v>
      </c>
      <c r="G44" t="str">
        <f t="shared" si="0"/>
        <v>new HoloCard("Suicune", Pokedex.Suicune, HoloRarity.BWXY_SHEEN_HOLO, Types.Water, Sets.Suicune_Half_Deck, 30),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81C9B-5B88-4A74-9A2A-896AF6437F2F}">
  <dimension ref="A1:S1192"/>
  <sheetViews>
    <sheetView zoomScaleNormal="100" workbookViewId="0">
      <selection activeCell="R6" sqref="R1:S6"/>
    </sheetView>
  </sheetViews>
  <sheetFormatPr defaultRowHeight="14.4" x14ac:dyDescent="0.3"/>
  <sheetData>
    <row r="1" spans="1:19" x14ac:dyDescent="0.3">
      <c r="A1">
        <v>3</v>
      </c>
      <c r="B1" t="s">
        <v>105</v>
      </c>
      <c r="C1" t="s">
        <v>105</v>
      </c>
      <c r="D1" t="s">
        <v>22</v>
      </c>
      <c r="E1" t="s">
        <v>1640</v>
      </c>
      <c r="F1" t="s">
        <v>1510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HoloCard("Weedle", Pokedex.Weedle, HoloRarity.BWXY_REVERSE_ENERGY_HOLO, Types.Grass, Sets.XY, 3),</v>
      </c>
      <c r="R1" t="s">
        <v>1341</v>
      </c>
      <c r="S1" t="str">
        <f>IF(R1 = "I", "Item",
IF(R1 = "Su", "Supporter",
IF(R1 = "St", "Stadium",
IF(R1 = "", "",
R1))))</f>
        <v>Item</v>
      </c>
    </row>
    <row r="2" spans="1:19" x14ac:dyDescent="0.3">
      <c r="A2">
        <v>4</v>
      </c>
      <c r="B2" t="s">
        <v>56</v>
      </c>
      <c r="C2" t="s">
        <v>56</v>
      </c>
      <c r="D2" t="s">
        <v>22</v>
      </c>
      <c r="E2" t="s">
        <v>1640</v>
      </c>
      <c r="F2" t="s">
        <v>1510</v>
      </c>
      <c r="G2" t="str">
        <f t="shared" si="0"/>
        <v>new HoloCard("Kakuna", Pokedex.Kakuna, HoloRarity.BWXY_REVERSE_ENERGY_HOLO, Types.Grass, Sets.XY, 4),</v>
      </c>
      <c r="R2" t="s">
        <v>985</v>
      </c>
      <c r="S2" t="str">
        <f>IF(R2 = "I", "Item",
IF(R2 = "Su", "Supporter",
IF(R2 = "St", "Stadium",
IF(R2 = "", "",
R2))))</f>
        <v>Supporter</v>
      </c>
    </row>
    <row r="3" spans="1:19" x14ac:dyDescent="0.3">
      <c r="A3">
        <v>5</v>
      </c>
      <c r="B3" t="s">
        <v>26</v>
      </c>
      <c r="C3" t="s">
        <v>26</v>
      </c>
      <c r="D3" t="s">
        <v>22</v>
      </c>
      <c r="E3" t="s">
        <v>1640</v>
      </c>
      <c r="F3" t="s">
        <v>1510</v>
      </c>
      <c r="G3" t="str">
        <f t="shared" si="0"/>
        <v>new HoloCard("Beedrill", Pokedex.Beedrill, HoloRarity.BWXY_REVERSE_ENERGY_HOLO, Types.Grass, Sets.XY, 5),</v>
      </c>
      <c r="R3" t="s">
        <v>1011</v>
      </c>
      <c r="S3" t="str">
        <f>IF(R3 = "I", "Item",
IF(R3 = "Su", "Supporter",
IF(R3 = "St", "Stadium",
IF(R3 = "", "",
R3))))</f>
        <v>Stadium</v>
      </c>
    </row>
    <row r="4" spans="1:19" x14ac:dyDescent="0.3">
      <c r="A4">
        <v>6</v>
      </c>
      <c r="B4" t="s">
        <v>325</v>
      </c>
      <c r="C4" t="s">
        <v>325</v>
      </c>
      <c r="D4" t="s">
        <v>22</v>
      </c>
      <c r="E4" t="s">
        <v>1640</v>
      </c>
      <c r="F4" t="s">
        <v>1510</v>
      </c>
      <c r="G4" t="str">
        <f t="shared" si="0"/>
        <v>new HoloCard("Ledyba", Pokedex.Ledyba, HoloRarity.BWXY_REVERSE_ENERGY_HOLO, Types.Grass, Sets.XY, 6),</v>
      </c>
      <c r="R4" t="s">
        <v>5</v>
      </c>
      <c r="S4" t="str">
        <f>IF(R4 = "I", "Item",
IF(R4 = "Su", "Supporter",
IF(R4 = "St", "Stadium",
IF(R4 = "", "",
R4))))</f>
        <v>Fire</v>
      </c>
    </row>
    <row r="5" spans="1:19" x14ac:dyDescent="0.3">
      <c r="A5">
        <v>7</v>
      </c>
      <c r="B5" t="s">
        <v>173</v>
      </c>
      <c r="C5" t="s">
        <v>173</v>
      </c>
      <c r="D5" t="s">
        <v>22</v>
      </c>
      <c r="E5" t="s">
        <v>1640</v>
      </c>
      <c r="F5" t="s">
        <v>1510</v>
      </c>
      <c r="G5" t="str">
        <f t="shared" si="0"/>
        <v>new HoloCard("Ledian", Pokedex.Ledian, HoloRarity.BWXY_REVERSE_ENERGY_HOLO, Types.Grass, Sets.XY, 7),</v>
      </c>
    </row>
    <row r="6" spans="1:19" x14ac:dyDescent="0.3">
      <c r="A6">
        <v>8</v>
      </c>
      <c r="B6" t="s">
        <v>584</v>
      </c>
      <c r="C6" t="s">
        <v>584</v>
      </c>
      <c r="D6" t="s">
        <v>22</v>
      </c>
      <c r="E6" t="s">
        <v>1640</v>
      </c>
      <c r="F6" t="s">
        <v>1510</v>
      </c>
      <c r="G6" t="str">
        <f t="shared" si="0"/>
        <v>new HoloCard("Volbeat", Pokedex.Volbeat, HoloRarity.BWXY_REVERSE_ENERGY_HOLO, Types.Grass, Sets.XY, 8),</v>
      </c>
      <c r="R6" s="2" t="s">
        <v>1588</v>
      </c>
      <c r="S6" t="str">
        <f>IF(R6 = "Common", "",
IF(R6 = "Uncommon", "",
IF(R6 = "Rare", "",
IF(R6 = "Rare Holo", "",
"&lt;- DEZE"))))</f>
        <v>&lt;- DEZE</v>
      </c>
    </row>
    <row r="7" spans="1:19" x14ac:dyDescent="0.3">
      <c r="A7">
        <v>9</v>
      </c>
      <c r="B7" t="s">
        <v>580</v>
      </c>
      <c r="C7" t="s">
        <v>580</v>
      </c>
      <c r="D7" t="s">
        <v>22</v>
      </c>
      <c r="E7" t="s">
        <v>1640</v>
      </c>
      <c r="F7" t="s">
        <v>1510</v>
      </c>
      <c r="G7" t="str">
        <f t="shared" si="0"/>
        <v>new HoloCard("Illumise", Pokedex.Illumise, HoloRarity.BWXY_REVERSE_ENERGY_HOLO, Types.Grass, Sets.XY, 9),</v>
      </c>
    </row>
    <row r="8" spans="1:19" x14ac:dyDescent="0.3">
      <c r="A8">
        <v>10</v>
      </c>
      <c r="B8" t="s">
        <v>1272</v>
      </c>
      <c r="C8" t="s">
        <v>1272</v>
      </c>
      <c r="D8" t="s">
        <v>22</v>
      </c>
      <c r="E8" t="s">
        <v>1640</v>
      </c>
      <c r="F8" t="s">
        <v>1510</v>
      </c>
      <c r="G8" t="str">
        <f t="shared" si="0"/>
        <v>new HoloCard("Pansage", Pokedex.Pansage, HoloRarity.BWXY_REVERSE_ENERGY_HOLO, Types.Grass, Sets.XY, 10),</v>
      </c>
    </row>
    <row r="9" spans="1:19" x14ac:dyDescent="0.3">
      <c r="A9">
        <v>11</v>
      </c>
      <c r="B9" t="s">
        <v>1273</v>
      </c>
      <c r="C9" t="s">
        <v>1273</v>
      </c>
      <c r="D9" t="s">
        <v>22</v>
      </c>
      <c r="E9" t="s">
        <v>1640</v>
      </c>
      <c r="F9" t="s">
        <v>1510</v>
      </c>
      <c r="G9" t="str">
        <f t="shared" si="0"/>
        <v>new HoloCard("Simisage", Pokedex.Simisage, HoloRarity.BWXY_REVERSE_ENERGY_HOLO, Types.Grass, Sets.XY, 11),</v>
      </c>
    </row>
    <row r="10" spans="1:19" x14ac:dyDescent="0.3">
      <c r="A10">
        <v>12</v>
      </c>
      <c r="B10" t="s">
        <v>1589</v>
      </c>
      <c r="C10" t="s">
        <v>1589</v>
      </c>
      <c r="D10" t="s">
        <v>22</v>
      </c>
      <c r="E10" t="s">
        <v>1640</v>
      </c>
      <c r="F10" t="s">
        <v>1510</v>
      </c>
      <c r="G10" t="str">
        <f t="shared" si="0"/>
        <v>new HoloCard("Chespin", Pokedex.Chespin, HoloRarity.BWXY_REVERSE_ENERGY_HOLO, Types.Grass, Sets.XY, 12),</v>
      </c>
    </row>
    <row r="11" spans="1:19" x14ac:dyDescent="0.3">
      <c r="A11">
        <v>13</v>
      </c>
      <c r="B11" t="s">
        <v>1590</v>
      </c>
      <c r="C11" t="s">
        <v>1590</v>
      </c>
      <c r="D11" t="s">
        <v>22</v>
      </c>
      <c r="E11" t="s">
        <v>1640</v>
      </c>
      <c r="F11" t="s">
        <v>1510</v>
      </c>
      <c r="G11" t="str">
        <f t="shared" si="0"/>
        <v>new HoloCard("Quilladin", Pokedex.Quilladin, HoloRarity.BWXY_REVERSE_ENERGY_HOLO, Types.Grass, Sets.XY, 13),</v>
      </c>
    </row>
    <row r="12" spans="1:19" x14ac:dyDescent="0.3">
      <c r="A12">
        <v>14</v>
      </c>
      <c r="B12" t="s">
        <v>1591</v>
      </c>
      <c r="C12" t="s">
        <v>1591</v>
      </c>
      <c r="D12" t="s">
        <v>22</v>
      </c>
      <c r="E12" t="s">
        <v>1640</v>
      </c>
      <c r="F12" t="s">
        <v>1510</v>
      </c>
      <c r="G12" t="str">
        <f t="shared" si="0"/>
        <v>new HoloCard("Chesnaught", Pokedex.Chesnaught, HoloRarity.BWXY_REVERSE_ENERGY_HOLO, Types.Grass, Sets.XY, 14),</v>
      </c>
    </row>
    <row r="13" spans="1:19" x14ac:dyDescent="0.3">
      <c r="A13">
        <v>15</v>
      </c>
      <c r="B13" t="s">
        <v>1592</v>
      </c>
      <c r="C13" t="s">
        <v>1592</v>
      </c>
      <c r="D13" t="s">
        <v>22</v>
      </c>
      <c r="E13" t="s">
        <v>1640</v>
      </c>
      <c r="F13" t="s">
        <v>1510</v>
      </c>
      <c r="G13" t="str">
        <f t="shared" si="0"/>
        <v>new HoloCard("Scatterbug", Pokedex.Scatterbug, HoloRarity.BWXY_REVERSE_ENERGY_HOLO, Types.Grass, Sets.XY, 15),</v>
      </c>
    </row>
    <row r="14" spans="1:19" x14ac:dyDescent="0.3">
      <c r="A14">
        <v>16</v>
      </c>
      <c r="B14" t="s">
        <v>1593</v>
      </c>
      <c r="C14" t="s">
        <v>1593</v>
      </c>
      <c r="D14" t="s">
        <v>22</v>
      </c>
      <c r="E14" t="s">
        <v>1640</v>
      </c>
      <c r="F14" t="s">
        <v>1510</v>
      </c>
      <c r="G14" t="str">
        <f t="shared" si="0"/>
        <v>new HoloCard("Spewpa", Pokedex.Spewpa, HoloRarity.BWXY_REVERSE_ENERGY_HOLO, Types.Grass, Sets.XY, 16),</v>
      </c>
    </row>
    <row r="15" spans="1:19" x14ac:dyDescent="0.3">
      <c r="A15">
        <v>17</v>
      </c>
      <c r="B15" t="s">
        <v>1594</v>
      </c>
      <c r="C15" t="s">
        <v>1780</v>
      </c>
      <c r="D15" t="s">
        <v>22</v>
      </c>
      <c r="E15" t="s">
        <v>1640</v>
      </c>
      <c r="F15" t="s">
        <v>1510</v>
      </c>
      <c r="G15" t="str">
        <f t="shared" si="0"/>
        <v>new HoloCard("Vivillon [Meadow]", Pokedex.Vivillon, HoloRarity.BWXY_REVERSE_ENERGY_HOLO, Types.Grass, Sets.XY, 17),</v>
      </c>
    </row>
    <row r="16" spans="1:19" x14ac:dyDescent="0.3">
      <c r="A16">
        <v>17</v>
      </c>
      <c r="B16" t="s">
        <v>1595</v>
      </c>
      <c r="C16" t="s">
        <v>1780</v>
      </c>
      <c r="D16" t="s">
        <v>22</v>
      </c>
      <c r="E16" t="s">
        <v>1640</v>
      </c>
      <c r="F16" t="s">
        <v>1510</v>
      </c>
      <c r="G16" t="str">
        <f t="shared" si="0"/>
        <v>new HoloCard("Vivillon [High Plains]", Pokedex.Vivillon, HoloRarity.BWXY_REVERSE_ENERGY_HOLO, Types.Grass, Sets.XY, 17),</v>
      </c>
    </row>
    <row r="17" spans="1:7" x14ac:dyDescent="0.3">
      <c r="A17">
        <v>18</v>
      </c>
      <c r="B17" t="s">
        <v>1596</v>
      </c>
      <c r="C17" t="s">
        <v>1596</v>
      </c>
      <c r="D17" t="s">
        <v>22</v>
      </c>
      <c r="E17" t="s">
        <v>1640</v>
      </c>
      <c r="F17" t="s">
        <v>1510</v>
      </c>
      <c r="G17" t="str">
        <f t="shared" si="0"/>
        <v>new HoloCard("Skiddo", Pokedex.Skiddo, HoloRarity.BWXY_REVERSE_ENERGY_HOLO, Types.Grass, Sets.XY, 18),</v>
      </c>
    </row>
    <row r="18" spans="1:7" x14ac:dyDescent="0.3">
      <c r="A18">
        <v>19</v>
      </c>
      <c r="B18" t="s">
        <v>1597</v>
      </c>
      <c r="C18" t="s">
        <v>1597</v>
      </c>
      <c r="D18" t="s">
        <v>22</v>
      </c>
      <c r="E18" t="s">
        <v>1640</v>
      </c>
      <c r="F18" t="s">
        <v>1510</v>
      </c>
      <c r="G18" t="str">
        <f t="shared" si="0"/>
        <v>new HoloCard("Gogoat", Pokedex.Gogoat, HoloRarity.BWXY_REVERSE_ENERGY_HOLO, Types.Grass, Sets.XY, 19),</v>
      </c>
    </row>
    <row r="19" spans="1:7" x14ac:dyDescent="0.3">
      <c r="A19">
        <v>20</v>
      </c>
      <c r="B19" t="s">
        <v>331</v>
      </c>
      <c r="C19" t="s">
        <v>331</v>
      </c>
      <c r="D19" t="s">
        <v>5</v>
      </c>
      <c r="E19" t="s">
        <v>1640</v>
      </c>
      <c r="F19" t="s">
        <v>1510</v>
      </c>
      <c r="G19" t="str">
        <f t="shared" si="0"/>
        <v>new HoloCard("Slugma", Pokedex.Slugma, HoloRarity.BWXY_REVERSE_ENERGY_HOLO, Types.Fire, Sets.XY, 20),</v>
      </c>
    </row>
    <row r="20" spans="1:7" x14ac:dyDescent="0.3">
      <c r="A20">
        <v>21</v>
      </c>
      <c r="B20" t="s">
        <v>174</v>
      </c>
      <c r="C20" t="s">
        <v>174</v>
      </c>
      <c r="D20" t="s">
        <v>5</v>
      </c>
      <c r="E20" t="s">
        <v>1640</v>
      </c>
      <c r="F20" t="s">
        <v>1510</v>
      </c>
      <c r="G20" t="str">
        <f t="shared" si="0"/>
        <v>new HoloCard("Magcargo", Pokedex.Magcargo, HoloRarity.BWXY_REVERSE_ENERGY_HOLO, Types.Fire, Sets.XY, 21),</v>
      </c>
    </row>
    <row r="21" spans="1:7" x14ac:dyDescent="0.3">
      <c r="A21">
        <v>22</v>
      </c>
      <c r="B21" t="s">
        <v>1282</v>
      </c>
      <c r="C21" t="s">
        <v>1282</v>
      </c>
      <c r="D21" t="s">
        <v>5</v>
      </c>
      <c r="E21" t="s">
        <v>1640</v>
      </c>
      <c r="F21" t="s">
        <v>1510</v>
      </c>
      <c r="G21" t="str">
        <f t="shared" si="0"/>
        <v>new HoloCard("Pansear", Pokedex.Pansear, HoloRarity.BWXY_REVERSE_ENERGY_HOLO, Types.Fire, Sets.XY, 22),</v>
      </c>
    </row>
    <row r="22" spans="1:7" x14ac:dyDescent="0.3">
      <c r="A22">
        <v>23</v>
      </c>
      <c r="B22" t="s">
        <v>1283</v>
      </c>
      <c r="C22" t="s">
        <v>1283</v>
      </c>
      <c r="D22" t="s">
        <v>5</v>
      </c>
      <c r="E22" t="s">
        <v>1640</v>
      </c>
      <c r="F22" t="s">
        <v>1510</v>
      </c>
      <c r="G22" t="str">
        <f t="shared" si="0"/>
        <v>new HoloCard("Simisear", Pokedex.Simisear, HoloRarity.BWXY_REVERSE_ENERGY_HOLO, Types.Fire, Sets.XY, 23),</v>
      </c>
    </row>
    <row r="23" spans="1:7" x14ac:dyDescent="0.3">
      <c r="A23">
        <v>24</v>
      </c>
      <c r="B23" t="s">
        <v>1598</v>
      </c>
      <c r="C23" t="s">
        <v>1598</v>
      </c>
      <c r="D23" t="s">
        <v>5</v>
      </c>
      <c r="E23" t="s">
        <v>1640</v>
      </c>
      <c r="F23" t="s">
        <v>1510</v>
      </c>
      <c r="G23" t="str">
        <f t="shared" si="0"/>
        <v>new HoloCard("Fennekin", Pokedex.Fennekin, HoloRarity.BWXY_REVERSE_ENERGY_HOLO, Types.Fire, Sets.XY, 24),</v>
      </c>
    </row>
    <row r="24" spans="1:7" x14ac:dyDescent="0.3">
      <c r="A24">
        <v>25</v>
      </c>
      <c r="B24" t="s">
        <v>1599</v>
      </c>
      <c r="C24" t="s">
        <v>1599</v>
      </c>
      <c r="D24" t="s">
        <v>5</v>
      </c>
      <c r="E24" t="s">
        <v>1640</v>
      </c>
      <c r="F24" t="s">
        <v>1510</v>
      </c>
      <c r="G24" t="str">
        <f t="shared" si="0"/>
        <v>new HoloCard("Braixen", Pokedex.Braixen, HoloRarity.BWXY_REVERSE_ENERGY_HOLO, Types.Fire, Sets.XY, 25),</v>
      </c>
    </row>
    <row r="25" spans="1:7" x14ac:dyDescent="0.3">
      <c r="A25">
        <v>26</v>
      </c>
      <c r="B25" t="s">
        <v>1600</v>
      </c>
      <c r="C25" t="s">
        <v>1600</v>
      </c>
      <c r="D25" t="s">
        <v>5</v>
      </c>
      <c r="E25" t="s">
        <v>1640</v>
      </c>
      <c r="F25" t="s">
        <v>1510</v>
      </c>
      <c r="G25" t="str">
        <f t="shared" si="0"/>
        <v>new HoloCard("Delphox", Pokedex.Delphox, HoloRarity.BWXY_REVERSE_ENERGY_HOLO, Types.Fire, Sets.XY, 26),</v>
      </c>
    </row>
    <row r="26" spans="1:7" x14ac:dyDescent="0.3">
      <c r="A26">
        <v>27</v>
      </c>
      <c r="B26" t="s">
        <v>1601</v>
      </c>
      <c r="C26" t="s">
        <v>1601</v>
      </c>
      <c r="D26" t="s">
        <v>5</v>
      </c>
      <c r="E26" t="s">
        <v>1640</v>
      </c>
      <c r="F26" t="s">
        <v>1510</v>
      </c>
      <c r="G26" t="str">
        <f t="shared" si="0"/>
        <v>new HoloCard("Fletchinder", Pokedex.Fletchinder, HoloRarity.BWXY_REVERSE_ENERGY_HOLO, Types.Fire, Sets.XY, 27),</v>
      </c>
    </row>
    <row r="27" spans="1:7" x14ac:dyDescent="0.3">
      <c r="A27">
        <v>28</v>
      </c>
      <c r="B27" t="s">
        <v>1602</v>
      </c>
      <c r="C27" t="s">
        <v>1602</v>
      </c>
      <c r="D27" t="s">
        <v>5</v>
      </c>
      <c r="E27" t="s">
        <v>1640</v>
      </c>
      <c r="F27" t="s">
        <v>1510</v>
      </c>
      <c r="G27" t="str">
        <f t="shared" si="0"/>
        <v>new HoloCard("Talonflame", Pokedex.Talonflame, HoloRarity.BWXY_REVERSE_ENERGY_HOLO, Types.Fire, Sets.XY, 28),</v>
      </c>
    </row>
    <row r="28" spans="1:7" x14ac:dyDescent="0.3">
      <c r="A28">
        <v>31</v>
      </c>
      <c r="B28" t="s">
        <v>208</v>
      </c>
      <c r="C28" t="s">
        <v>208</v>
      </c>
      <c r="D28" t="s">
        <v>3</v>
      </c>
      <c r="E28" t="s">
        <v>1640</v>
      </c>
      <c r="F28" t="s">
        <v>1510</v>
      </c>
      <c r="G28" t="str">
        <f t="shared" si="0"/>
        <v>new HoloCard("Shellder", Pokedex.Shellder, HoloRarity.BWXY_REVERSE_ENERGY_HOLO, Types.Water, Sets.XY, 31),</v>
      </c>
    </row>
    <row r="29" spans="1:7" x14ac:dyDescent="0.3">
      <c r="A29">
        <v>32</v>
      </c>
      <c r="B29" t="s">
        <v>133</v>
      </c>
      <c r="C29" t="s">
        <v>133</v>
      </c>
      <c r="D29" t="s">
        <v>3</v>
      </c>
      <c r="E29" t="s">
        <v>1640</v>
      </c>
      <c r="F29" t="s">
        <v>1510</v>
      </c>
      <c r="G29" t="str">
        <f t="shared" si="0"/>
        <v>new HoloCard("Cloyster", Pokedex.Cloyster, HoloRarity.BWXY_REVERSE_ENERGY_HOLO, Types.Water, Sets.XY, 32),</v>
      </c>
    </row>
    <row r="30" spans="1:7" x14ac:dyDescent="0.3">
      <c r="A30">
        <v>33</v>
      </c>
      <c r="B30" t="s">
        <v>334</v>
      </c>
      <c r="C30" t="s">
        <v>334</v>
      </c>
      <c r="D30" t="s">
        <v>3</v>
      </c>
      <c r="E30" t="s">
        <v>1640</v>
      </c>
      <c r="F30" t="s">
        <v>1510</v>
      </c>
      <c r="G30" t="str">
        <f t="shared" si="0"/>
        <v>new HoloCard("Staryu", Pokedex.Staryu, HoloRarity.BWXY_REVERSE_ENERGY_HOLO, Types.Water, Sets.XY, 33),</v>
      </c>
    </row>
    <row r="31" spans="1:7" x14ac:dyDescent="0.3">
      <c r="A31">
        <v>34</v>
      </c>
      <c r="B31" t="s">
        <v>178</v>
      </c>
      <c r="C31" t="s">
        <v>178</v>
      </c>
      <c r="D31" t="s">
        <v>3</v>
      </c>
      <c r="E31" t="s">
        <v>1640</v>
      </c>
      <c r="F31" t="s">
        <v>1510</v>
      </c>
      <c r="G31" t="str">
        <f t="shared" si="0"/>
        <v>new HoloCard("Starmie", Pokedex.Starmie, HoloRarity.BWXY_REVERSE_ENERGY_HOLO, Types.Water, Sets.XY, 34),</v>
      </c>
    </row>
    <row r="32" spans="1:7" x14ac:dyDescent="0.3">
      <c r="A32">
        <v>35</v>
      </c>
      <c r="B32" t="s">
        <v>324</v>
      </c>
      <c r="C32" t="s">
        <v>324</v>
      </c>
      <c r="D32" t="s">
        <v>3</v>
      </c>
      <c r="E32" t="s">
        <v>1640</v>
      </c>
      <c r="F32" t="s">
        <v>1510</v>
      </c>
      <c r="G32" t="str">
        <f t="shared" si="0"/>
        <v>new HoloCard("Lapras", Pokedex.Lapras, HoloRarity.BWXY_REVERSE_ENERGY_HOLO, Types.Water, Sets.XY, 35),</v>
      </c>
    </row>
    <row r="33" spans="1:7" x14ac:dyDescent="0.3">
      <c r="A33">
        <v>36</v>
      </c>
      <c r="B33" t="s">
        <v>192</v>
      </c>
      <c r="C33" t="s">
        <v>192</v>
      </c>
      <c r="D33" t="s">
        <v>3</v>
      </c>
      <c r="E33" t="s">
        <v>1640</v>
      </c>
      <c r="F33" t="s">
        <v>1510</v>
      </c>
      <c r="G33" t="str">
        <f t="shared" si="0"/>
        <v>new HoloCard("Corsola", Pokedex.Corsola, HoloRarity.BWXY_REVERSE_ENERGY_HOLO, Types.Water, Sets.XY, 36),</v>
      </c>
    </row>
    <row r="34" spans="1:7" x14ac:dyDescent="0.3">
      <c r="A34">
        <v>37</v>
      </c>
      <c r="B34" t="s">
        <v>1290</v>
      </c>
      <c r="C34" t="s">
        <v>1290</v>
      </c>
      <c r="D34" t="s">
        <v>3</v>
      </c>
      <c r="E34" t="s">
        <v>1640</v>
      </c>
      <c r="F34" t="s">
        <v>1510</v>
      </c>
      <c r="G34" t="str">
        <f t="shared" si="0"/>
        <v>new HoloCard("Panpour", Pokedex.Panpour, HoloRarity.BWXY_REVERSE_ENERGY_HOLO, Types.Water, Sets.XY, 37),</v>
      </c>
    </row>
    <row r="35" spans="1:7" x14ac:dyDescent="0.3">
      <c r="A35">
        <v>38</v>
      </c>
      <c r="B35" t="s">
        <v>1291</v>
      </c>
      <c r="C35" t="s">
        <v>1291</v>
      </c>
      <c r="D35" t="s">
        <v>3</v>
      </c>
      <c r="E35" t="s">
        <v>1640</v>
      </c>
      <c r="F35" t="s">
        <v>1510</v>
      </c>
      <c r="G35" t="str">
        <f t="shared" si="0"/>
        <v>new HoloCard("Simipour", Pokedex.Simipour, HoloRarity.BWXY_REVERSE_ENERGY_HOLO, Types.Water, Sets.XY, 38),</v>
      </c>
    </row>
    <row r="36" spans="1:7" x14ac:dyDescent="0.3">
      <c r="A36">
        <v>39</v>
      </c>
      <c r="B36" t="s">
        <v>1603</v>
      </c>
      <c r="C36" t="s">
        <v>1603</v>
      </c>
      <c r="D36" t="s">
        <v>3</v>
      </c>
      <c r="E36" t="s">
        <v>1640</v>
      </c>
      <c r="F36" t="s">
        <v>1510</v>
      </c>
      <c r="G36" t="str">
        <f t="shared" si="0"/>
        <v>new HoloCard("Froakie", Pokedex.Froakie, HoloRarity.BWXY_REVERSE_ENERGY_HOLO, Types.Water, Sets.XY, 39),</v>
      </c>
    </row>
    <row r="37" spans="1:7" x14ac:dyDescent="0.3">
      <c r="A37">
        <v>40</v>
      </c>
      <c r="B37" t="s">
        <v>1604</v>
      </c>
      <c r="C37" t="s">
        <v>1604</v>
      </c>
      <c r="D37" t="s">
        <v>3</v>
      </c>
      <c r="E37" t="s">
        <v>1640</v>
      </c>
      <c r="F37" t="s">
        <v>1510</v>
      </c>
      <c r="G37" t="str">
        <f t="shared" si="0"/>
        <v>new HoloCard("Frogadier", Pokedex.Frogadier, HoloRarity.BWXY_REVERSE_ENERGY_HOLO, Types.Water, Sets.XY, 40),</v>
      </c>
    </row>
    <row r="38" spans="1:7" x14ac:dyDescent="0.3">
      <c r="A38">
        <v>41</v>
      </c>
      <c r="B38" t="s">
        <v>1605</v>
      </c>
      <c r="C38" t="s">
        <v>1605</v>
      </c>
      <c r="D38" t="s">
        <v>3</v>
      </c>
      <c r="E38" t="s">
        <v>1640</v>
      </c>
      <c r="F38" t="s">
        <v>1510</v>
      </c>
      <c r="G38" t="str">
        <f t="shared" si="0"/>
        <v>new HoloCard("Greninja", Pokedex.Greninja, HoloRarity.BWXY_REVERSE_ENERGY_HOLO, Types.Water, Sets.XY, 41),</v>
      </c>
    </row>
    <row r="39" spans="1:7" x14ac:dyDescent="0.3">
      <c r="A39">
        <v>42</v>
      </c>
      <c r="B39" t="s">
        <v>92</v>
      </c>
      <c r="C39" t="s">
        <v>92</v>
      </c>
      <c r="D39" t="s">
        <v>11</v>
      </c>
      <c r="E39" t="s">
        <v>1640</v>
      </c>
      <c r="F39" t="s">
        <v>1510</v>
      </c>
      <c r="G39" t="str">
        <f t="shared" si="0"/>
        <v>new HoloCard("Pikachu", Pokedex.Pikachu, HoloRarity.BWXY_REVERSE_ENERGY_HOLO, Types.Lightning, Sets.XY, 42),</v>
      </c>
    </row>
    <row r="40" spans="1:7" x14ac:dyDescent="0.3">
      <c r="A40">
        <v>43</v>
      </c>
      <c r="B40" t="s">
        <v>120</v>
      </c>
      <c r="C40" t="s">
        <v>120</v>
      </c>
      <c r="D40" t="s">
        <v>11</v>
      </c>
      <c r="E40" t="s">
        <v>1640</v>
      </c>
      <c r="F40" t="s">
        <v>1510</v>
      </c>
      <c r="G40" t="str">
        <f t="shared" si="0"/>
        <v>new HoloCard("Raichu", Pokedex.Raichu, HoloRarity.BWXY_REVERSE_ENERGY_HOLO, Types.Lightning, Sets.XY, 43),</v>
      </c>
    </row>
    <row r="41" spans="1:7" x14ac:dyDescent="0.3">
      <c r="A41">
        <v>44</v>
      </c>
      <c r="B41" t="s">
        <v>103</v>
      </c>
      <c r="C41" t="s">
        <v>103</v>
      </c>
      <c r="D41" t="s">
        <v>11</v>
      </c>
      <c r="E41" t="s">
        <v>1640</v>
      </c>
      <c r="F41" t="s">
        <v>1510</v>
      </c>
      <c r="G41" t="str">
        <f t="shared" si="0"/>
        <v>new HoloCard("Voltorb", Pokedex.Voltorb, HoloRarity.BWXY_REVERSE_ENERGY_HOLO, Types.Lightning, Sets.XY, 44),</v>
      </c>
    </row>
    <row r="42" spans="1:7" x14ac:dyDescent="0.3">
      <c r="A42">
        <v>45</v>
      </c>
      <c r="B42" t="s">
        <v>28</v>
      </c>
      <c r="C42" t="s">
        <v>28</v>
      </c>
      <c r="D42" t="s">
        <v>11</v>
      </c>
      <c r="E42" t="s">
        <v>1640</v>
      </c>
      <c r="F42" t="s">
        <v>1510</v>
      </c>
      <c r="G42" t="str">
        <f t="shared" si="0"/>
        <v>new HoloCard("Electrode", Pokedex.Electrode, HoloRarity.BWXY_REVERSE_ENERGY_HOLO, Types.Lightning, Sets.XY, 45),</v>
      </c>
    </row>
    <row r="43" spans="1:7" x14ac:dyDescent="0.3">
      <c r="A43">
        <v>47</v>
      </c>
      <c r="B43" t="s">
        <v>196</v>
      </c>
      <c r="C43" t="s">
        <v>196</v>
      </c>
      <c r="D43" t="s">
        <v>1</v>
      </c>
      <c r="E43" t="s">
        <v>1640</v>
      </c>
      <c r="F43" t="s">
        <v>1510</v>
      </c>
      <c r="G43" t="str">
        <f t="shared" si="0"/>
        <v>new HoloCard("Ekans", Pokedex.Ekans, HoloRarity.BWXY_REVERSE_ENERGY_HOLO, Types.Psychic, Sets.XY, 47),</v>
      </c>
    </row>
    <row r="44" spans="1:7" x14ac:dyDescent="0.3">
      <c r="A44">
        <v>48</v>
      </c>
      <c r="B44" t="s">
        <v>131</v>
      </c>
      <c r="C44" t="s">
        <v>131</v>
      </c>
      <c r="D44" t="s">
        <v>1</v>
      </c>
      <c r="E44" t="s">
        <v>1640</v>
      </c>
      <c r="F44" t="s">
        <v>1510</v>
      </c>
      <c r="G44" t="str">
        <f t="shared" si="0"/>
        <v>new HoloCard("Arbok", Pokedex.Arbok, HoloRarity.BWXY_REVERSE_ENERGY_HOLO, Types.Psychic, Sets.XY, 48),</v>
      </c>
    </row>
    <row r="45" spans="1:7" x14ac:dyDescent="0.3">
      <c r="A45">
        <v>49</v>
      </c>
      <c r="B45" t="s">
        <v>607</v>
      </c>
      <c r="C45" t="s">
        <v>607</v>
      </c>
      <c r="D45" t="s">
        <v>1</v>
      </c>
      <c r="E45" t="s">
        <v>1640</v>
      </c>
      <c r="F45" t="s">
        <v>1510</v>
      </c>
      <c r="G45" t="str">
        <f t="shared" si="0"/>
        <v>new HoloCard("Spoink", Pokedex.Spoink, HoloRarity.BWXY_REVERSE_ENERGY_HOLO, Types.Psychic, Sets.XY, 49),</v>
      </c>
    </row>
    <row r="46" spans="1:7" x14ac:dyDescent="0.3">
      <c r="A46">
        <v>50</v>
      </c>
      <c r="B46" t="s">
        <v>406</v>
      </c>
      <c r="C46" t="s">
        <v>406</v>
      </c>
      <c r="D46" t="s">
        <v>1</v>
      </c>
      <c r="E46" t="s">
        <v>1640</v>
      </c>
      <c r="F46" t="s">
        <v>1510</v>
      </c>
      <c r="G46" t="str">
        <f t="shared" si="0"/>
        <v>new HoloCard("Grumpig", Pokedex.Grumpig, HoloRarity.BWXY_REVERSE_ENERGY_HOLO, Types.Psychic, Sets.XY, 50),</v>
      </c>
    </row>
    <row r="47" spans="1:7" x14ac:dyDescent="0.3">
      <c r="A47">
        <v>51</v>
      </c>
      <c r="B47" t="s">
        <v>1305</v>
      </c>
      <c r="C47" t="s">
        <v>1305</v>
      </c>
      <c r="D47" t="s">
        <v>1</v>
      </c>
      <c r="E47" t="s">
        <v>1640</v>
      </c>
      <c r="F47" t="s">
        <v>1510</v>
      </c>
      <c r="G47" t="str">
        <f t="shared" si="0"/>
        <v>new HoloCard("Venipede", Pokedex.Venipede, HoloRarity.BWXY_REVERSE_ENERGY_HOLO, Types.Psychic, Sets.XY, 51),</v>
      </c>
    </row>
    <row r="48" spans="1:7" x14ac:dyDescent="0.3">
      <c r="A48">
        <v>52</v>
      </c>
      <c r="B48" t="s">
        <v>1306</v>
      </c>
      <c r="C48" t="s">
        <v>1306</v>
      </c>
      <c r="D48" t="s">
        <v>1</v>
      </c>
      <c r="E48" t="s">
        <v>1640</v>
      </c>
      <c r="F48" t="s">
        <v>1510</v>
      </c>
      <c r="G48" t="str">
        <f t="shared" si="0"/>
        <v>new HoloCard("Whirlipede", Pokedex.Whirlipede, HoloRarity.BWXY_REVERSE_ENERGY_HOLO, Types.Psychic, Sets.XY, 52),</v>
      </c>
    </row>
    <row r="49" spans="1:7" x14ac:dyDescent="0.3">
      <c r="A49">
        <v>53</v>
      </c>
      <c r="B49" t="s">
        <v>1307</v>
      </c>
      <c r="C49" t="s">
        <v>1307</v>
      </c>
      <c r="D49" t="s">
        <v>1</v>
      </c>
      <c r="E49" t="s">
        <v>1640</v>
      </c>
      <c r="F49" t="s">
        <v>1510</v>
      </c>
      <c r="G49" t="str">
        <f t="shared" si="0"/>
        <v>new HoloCard("Scolipede", Pokedex.Scolipede, HoloRarity.BWXY_REVERSE_ENERGY_HOLO, Types.Psychic, Sets.XY, 53),</v>
      </c>
    </row>
    <row r="50" spans="1:7" x14ac:dyDescent="0.3">
      <c r="A50">
        <v>54</v>
      </c>
      <c r="B50" t="s">
        <v>1606</v>
      </c>
      <c r="C50" t="s">
        <v>1606</v>
      </c>
      <c r="D50" t="s">
        <v>1</v>
      </c>
      <c r="E50" t="s">
        <v>1640</v>
      </c>
      <c r="F50" t="s">
        <v>1510</v>
      </c>
      <c r="G50" t="str">
        <f t="shared" si="0"/>
        <v>new HoloCard("Phantump", Pokedex.Phantump, HoloRarity.BWXY_REVERSE_ENERGY_HOLO, Types.Psychic, Sets.XY, 54),</v>
      </c>
    </row>
    <row r="51" spans="1:7" x14ac:dyDescent="0.3">
      <c r="A51">
        <v>55</v>
      </c>
      <c r="B51" t="s">
        <v>1607</v>
      </c>
      <c r="C51" t="s">
        <v>1607</v>
      </c>
      <c r="D51" t="s">
        <v>1</v>
      </c>
      <c r="E51" t="s">
        <v>1640</v>
      </c>
      <c r="F51" t="s">
        <v>1510</v>
      </c>
      <c r="G51" t="str">
        <f t="shared" si="0"/>
        <v>new HoloCard("Trevenant", Pokedex.Trevenant, HoloRarity.BWXY_REVERSE_ENERGY_HOLO, Types.Psychic, Sets.XY, 55),</v>
      </c>
    </row>
    <row r="52" spans="1:7" x14ac:dyDescent="0.3">
      <c r="A52">
        <v>56</v>
      </c>
      <c r="B52" t="s">
        <v>1608</v>
      </c>
      <c r="C52" t="s">
        <v>1608</v>
      </c>
      <c r="D52" t="s">
        <v>1</v>
      </c>
      <c r="E52" t="s">
        <v>1640</v>
      </c>
      <c r="F52" t="s">
        <v>1510</v>
      </c>
      <c r="G52" t="str">
        <f t="shared" si="0"/>
        <v>new HoloCard("Pumpkaboo", Pokedex.Pumpkaboo, HoloRarity.BWXY_REVERSE_ENERGY_HOLO, Types.Psychic, Sets.XY, 56),</v>
      </c>
    </row>
    <row r="53" spans="1:7" x14ac:dyDescent="0.3">
      <c r="A53">
        <v>57</v>
      </c>
      <c r="B53" t="s">
        <v>1609</v>
      </c>
      <c r="C53" t="s">
        <v>1609</v>
      </c>
      <c r="D53" t="s">
        <v>1</v>
      </c>
      <c r="E53" t="s">
        <v>1640</v>
      </c>
      <c r="F53" t="s">
        <v>1510</v>
      </c>
      <c r="G53" t="str">
        <f t="shared" si="0"/>
        <v>new HoloCard("Gourgeist", Pokedex.Gourgeist, HoloRarity.BWXY_REVERSE_ENERGY_HOLO, Types.Psychic, Sets.XY, 57),</v>
      </c>
    </row>
    <row r="54" spans="1:7" x14ac:dyDescent="0.3">
      <c r="A54">
        <v>58</v>
      </c>
      <c r="B54" t="s">
        <v>195</v>
      </c>
      <c r="C54" t="s">
        <v>195</v>
      </c>
      <c r="D54" t="s">
        <v>18</v>
      </c>
      <c r="E54" t="s">
        <v>1640</v>
      </c>
      <c r="F54" t="s">
        <v>1510</v>
      </c>
      <c r="G54" t="str">
        <f t="shared" si="0"/>
        <v>new HoloCard("Diglett", Pokedex.Diglett, HoloRarity.BWXY_REVERSE_ENERGY_HOLO, Types.Fighting, Sets.XY, 58),</v>
      </c>
    </row>
    <row r="55" spans="1:7" x14ac:dyDescent="0.3">
      <c r="A55">
        <v>59</v>
      </c>
      <c r="B55" t="s">
        <v>134</v>
      </c>
      <c r="C55" t="s">
        <v>134</v>
      </c>
      <c r="D55" t="s">
        <v>18</v>
      </c>
      <c r="E55" t="s">
        <v>1640</v>
      </c>
      <c r="F55" t="s">
        <v>1510</v>
      </c>
      <c r="G55" t="str">
        <f t="shared" si="0"/>
        <v>new HoloCard("Dugtrio", Pokedex.Dugtrio, HoloRarity.BWXY_REVERSE_ENERGY_HOLO, Types.Fighting, Sets.XY, 59),</v>
      </c>
    </row>
    <row r="56" spans="1:7" x14ac:dyDescent="0.3">
      <c r="A56">
        <v>60</v>
      </c>
      <c r="B56" t="s">
        <v>96</v>
      </c>
      <c r="C56" t="s">
        <v>96</v>
      </c>
      <c r="D56" t="s">
        <v>18</v>
      </c>
      <c r="E56" t="s">
        <v>1640</v>
      </c>
      <c r="F56" t="s">
        <v>1510</v>
      </c>
      <c r="G56" t="str">
        <f t="shared" si="0"/>
        <v>new HoloCard("Rhyhorn", Pokedex.Rhyhorn, HoloRarity.BWXY_REVERSE_ENERGY_HOLO, Types.Fighting, Sets.XY, 60),</v>
      </c>
    </row>
    <row r="57" spans="1:7" x14ac:dyDescent="0.3">
      <c r="A57">
        <v>61</v>
      </c>
      <c r="B57" t="s">
        <v>41</v>
      </c>
      <c r="C57" t="s">
        <v>41</v>
      </c>
      <c r="D57" t="s">
        <v>18</v>
      </c>
      <c r="E57" t="s">
        <v>1640</v>
      </c>
      <c r="F57" t="s">
        <v>1510</v>
      </c>
      <c r="G57" t="str">
        <f t="shared" si="0"/>
        <v>new HoloCard("Rhydon", Pokedex.Rhydon, HoloRarity.BWXY_REVERSE_ENERGY_HOLO, Types.Fighting, Sets.XY, 61),</v>
      </c>
    </row>
    <row r="58" spans="1:7" x14ac:dyDescent="0.3">
      <c r="A58">
        <v>62</v>
      </c>
      <c r="B58" t="s">
        <v>892</v>
      </c>
      <c r="C58" t="s">
        <v>892</v>
      </c>
      <c r="D58" t="s">
        <v>18</v>
      </c>
      <c r="E58" t="s">
        <v>1640</v>
      </c>
      <c r="F58" t="s">
        <v>1510</v>
      </c>
      <c r="G58" t="str">
        <f t="shared" si="0"/>
        <v>new HoloCard("Rhyperior", Pokedex.Rhyperior, HoloRarity.BWXY_REVERSE_ENERGY_HOLO, Types.Fighting, Sets.XY, 62),</v>
      </c>
    </row>
    <row r="59" spans="1:7" x14ac:dyDescent="0.3">
      <c r="A59">
        <v>63</v>
      </c>
      <c r="B59" t="s">
        <v>393</v>
      </c>
      <c r="C59" t="s">
        <v>393</v>
      </c>
      <c r="D59" t="s">
        <v>18</v>
      </c>
      <c r="E59" t="s">
        <v>1640</v>
      </c>
      <c r="F59" t="s">
        <v>1510</v>
      </c>
      <c r="G59" t="str">
        <f t="shared" si="0"/>
        <v>new HoloCard("Lunatone", Pokedex.Lunatone, HoloRarity.BWXY_REVERSE_ENERGY_HOLO, Types.Fighting, Sets.XY, 63),</v>
      </c>
    </row>
    <row r="60" spans="1:7" x14ac:dyDescent="0.3">
      <c r="A60">
        <v>64</v>
      </c>
      <c r="B60" t="s">
        <v>398</v>
      </c>
      <c r="C60" t="s">
        <v>398</v>
      </c>
      <c r="D60" t="s">
        <v>18</v>
      </c>
      <c r="E60" t="s">
        <v>1640</v>
      </c>
      <c r="F60" t="s">
        <v>1510</v>
      </c>
      <c r="G60" t="str">
        <f t="shared" si="0"/>
        <v>new HoloCard("Solrock", Pokedex.Solrock, HoloRarity.BWXY_REVERSE_ENERGY_HOLO, Types.Fighting, Sets.XY, 64),</v>
      </c>
    </row>
    <row r="61" spans="1:7" x14ac:dyDescent="0.3">
      <c r="A61">
        <v>65</v>
      </c>
      <c r="B61" t="s">
        <v>1311</v>
      </c>
      <c r="C61" t="s">
        <v>1311</v>
      </c>
      <c r="D61" t="s">
        <v>18</v>
      </c>
      <c r="E61" t="s">
        <v>1640</v>
      </c>
      <c r="F61" t="s">
        <v>1510</v>
      </c>
      <c r="G61" t="str">
        <f t="shared" si="0"/>
        <v>new HoloCard("Timburr", Pokedex.Timburr, HoloRarity.BWXY_REVERSE_ENERGY_HOLO, Types.Fighting, Sets.XY, 65),</v>
      </c>
    </row>
    <row r="62" spans="1:7" x14ac:dyDescent="0.3">
      <c r="A62">
        <v>66</v>
      </c>
      <c r="B62" t="s">
        <v>1312</v>
      </c>
      <c r="C62" t="s">
        <v>1312</v>
      </c>
      <c r="D62" t="s">
        <v>18</v>
      </c>
      <c r="E62" t="s">
        <v>1640</v>
      </c>
      <c r="F62" t="s">
        <v>1510</v>
      </c>
      <c r="G62" t="str">
        <f t="shared" si="0"/>
        <v>new HoloCard("Gurdurr", Pokedex.Gurdurr, HoloRarity.BWXY_REVERSE_ENERGY_HOLO, Types.Fighting, Sets.XY, 66),</v>
      </c>
    </row>
    <row r="63" spans="1:7" x14ac:dyDescent="0.3">
      <c r="A63">
        <v>67</v>
      </c>
      <c r="B63" t="s">
        <v>1413</v>
      </c>
      <c r="C63" t="s">
        <v>1413</v>
      </c>
      <c r="D63" t="s">
        <v>18</v>
      </c>
      <c r="E63" t="s">
        <v>1640</v>
      </c>
      <c r="F63" t="s">
        <v>1510</v>
      </c>
      <c r="G63" t="str">
        <f t="shared" si="0"/>
        <v>new HoloCard("Conkeldurr", Pokedex.Conkeldurr, HoloRarity.BWXY_REVERSE_ENERGY_HOLO, Types.Fighting, Sets.XY, 67),</v>
      </c>
    </row>
    <row r="64" spans="1:7" x14ac:dyDescent="0.3">
      <c r="A64">
        <v>68</v>
      </c>
      <c r="B64" t="s">
        <v>395</v>
      </c>
      <c r="C64" t="s">
        <v>395</v>
      </c>
      <c r="D64" t="s">
        <v>146</v>
      </c>
      <c r="E64" t="s">
        <v>1640</v>
      </c>
      <c r="F64" t="s">
        <v>1510</v>
      </c>
      <c r="G64" t="str">
        <f t="shared" si="0"/>
        <v>new HoloCard("Sableye", Pokedex.Sableye, HoloRarity.BWXY_REVERSE_ENERGY_HOLO, Types.Darkness, Sets.XY, 68),</v>
      </c>
    </row>
    <row r="65" spans="1:7" x14ac:dyDescent="0.3">
      <c r="A65">
        <v>69</v>
      </c>
      <c r="B65" t="s">
        <v>1315</v>
      </c>
      <c r="C65" t="s">
        <v>1315</v>
      </c>
      <c r="D65" t="s">
        <v>146</v>
      </c>
      <c r="E65" t="s">
        <v>1640</v>
      </c>
      <c r="F65" t="s">
        <v>1510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HoloCard("Sandile", Pokedex.Sandile, HoloRarity.BWXY_REVERSE_ENERGY_HOLO, Types.Darkness, Sets.XY, 69),</v>
      </c>
    </row>
    <row r="66" spans="1:7" x14ac:dyDescent="0.3">
      <c r="A66">
        <v>70</v>
      </c>
      <c r="B66" t="s">
        <v>1316</v>
      </c>
      <c r="C66" t="s">
        <v>1316</v>
      </c>
      <c r="D66" t="s">
        <v>146</v>
      </c>
      <c r="E66" t="s">
        <v>1640</v>
      </c>
      <c r="F66" t="s">
        <v>1510</v>
      </c>
      <c r="G66" t="str">
        <f t="shared" si="1"/>
        <v>new HoloCard("Krokorok", Pokedex.Krokorok, HoloRarity.BWXY_REVERSE_ENERGY_HOLO, Types.Darkness, Sets.XY, 70),</v>
      </c>
    </row>
    <row r="67" spans="1:7" x14ac:dyDescent="0.3">
      <c r="A67">
        <v>71</v>
      </c>
      <c r="B67" t="s">
        <v>1317</v>
      </c>
      <c r="C67" t="s">
        <v>1317</v>
      </c>
      <c r="D67" t="s">
        <v>146</v>
      </c>
      <c r="E67" t="s">
        <v>1640</v>
      </c>
      <c r="F67" t="s">
        <v>1510</v>
      </c>
      <c r="G67" t="str">
        <f t="shared" si="1"/>
        <v>new HoloCard("Krookodile", Pokedex.Krookodile, HoloRarity.BWXY_REVERSE_ENERGY_HOLO, Types.Darkness, Sets.XY, 71),</v>
      </c>
    </row>
    <row r="68" spans="1:7" x14ac:dyDescent="0.3">
      <c r="A68">
        <v>72</v>
      </c>
      <c r="B68" t="s">
        <v>1322</v>
      </c>
      <c r="C68" t="s">
        <v>1322</v>
      </c>
      <c r="D68" t="s">
        <v>146</v>
      </c>
      <c r="E68" t="s">
        <v>1640</v>
      </c>
      <c r="F68" t="s">
        <v>1510</v>
      </c>
      <c r="G68" t="str">
        <f t="shared" si="1"/>
        <v>new HoloCard("Zorua", Pokedex.Zorua, HoloRarity.BWXY_REVERSE_ENERGY_HOLO, Types.Darkness, Sets.XY, 72),</v>
      </c>
    </row>
    <row r="69" spans="1:7" x14ac:dyDescent="0.3">
      <c r="A69">
        <v>73</v>
      </c>
      <c r="B69" t="s">
        <v>1323</v>
      </c>
      <c r="C69" t="s">
        <v>1323</v>
      </c>
      <c r="D69" t="s">
        <v>146</v>
      </c>
      <c r="E69" t="s">
        <v>1640</v>
      </c>
      <c r="F69" t="s">
        <v>1510</v>
      </c>
      <c r="G69" t="str">
        <f t="shared" si="1"/>
        <v>new HoloCard("Zoroark", Pokedex.Zoroark, HoloRarity.BWXY_REVERSE_ENERGY_HOLO, Types.Darkness, Sets.XY, 73),</v>
      </c>
    </row>
    <row r="70" spans="1:7" x14ac:dyDescent="0.3">
      <c r="A70">
        <v>74</v>
      </c>
      <c r="B70" t="s">
        <v>1610</v>
      </c>
      <c r="C70" t="s">
        <v>1610</v>
      </c>
      <c r="D70" t="s">
        <v>146</v>
      </c>
      <c r="E70" t="s">
        <v>1640</v>
      </c>
      <c r="F70" t="s">
        <v>1510</v>
      </c>
      <c r="G70" t="str">
        <f t="shared" si="1"/>
        <v>new HoloCard("Inkay", Pokedex.Inkay, HoloRarity.BWXY_REVERSE_ENERGY_HOLO, Types.Darkness, Sets.XY, 74),</v>
      </c>
    </row>
    <row r="71" spans="1:7" x14ac:dyDescent="0.3">
      <c r="A71">
        <v>75</v>
      </c>
      <c r="B71" t="s">
        <v>1610</v>
      </c>
      <c r="C71" t="s">
        <v>1610</v>
      </c>
      <c r="D71" t="s">
        <v>146</v>
      </c>
      <c r="E71" t="s">
        <v>1640</v>
      </c>
      <c r="F71" t="s">
        <v>1510</v>
      </c>
      <c r="G71" t="str">
        <f t="shared" si="1"/>
        <v>new HoloCard("Inkay", Pokedex.Inkay, HoloRarity.BWXY_REVERSE_ENERGY_HOLO, Types.Darkness, Sets.XY, 75),</v>
      </c>
    </row>
    <row r="72" spans="1:7" x14ac:dyDescent="0.3">
      <c r="A72">
        <v>76</v>
      </c>
      <c r="B72" t="s">
        <v>1611</v>
      </c>
      <c r="C72" t="s">
        <v>1611</v>
      </c>
      <c r="D72" t="s">
        <v>146</v>
      </c>
      <c r="E72" t="s">
        <v>1640</v>
      </c>
      <c r="F72" t="s">
        <v>1510</v>
      </c>
      <c r="G72" t="str">
        <f t="shared" si="1"/>
        <v>new HoloCard("Malamar", Pokedex.Malamar, HoloRarity.BWXY_REVERSE_ENERGY_HOLO, Types.Darkness, Sets.XY, 76),</v>
      </c>
    </row>
    <row r="73" spans="1:7" x14ac:dyDescent="0.3">
      <c r="A73">
        <v>77</v>
      </c>
      <c r="B73" t="s">
        <v>1611</v>
      </c>
      <c r="C73" t="s">
        <v>1611</v>
      </c>
      <c r="D73" t="s">
        <v>146</v>
      </c>
      <c r="E73" t="s">
        <v>1640</v>
      </c>
      <c r="F73" t="s">
        <v>1510</v>
      </c>
      <c r="G73" t="str">
        <f t="shared" si="1"/>
        <v>new HoloCard("Malamar", Pokedex.Malamar, HoloRarity.BWXY_REVERSE_ENERGY_HOLO, Types.Darkness, Sets.XY, 77),</v>
      </c>
    </row>
    <row r="74" spans="1:7" x14ac:dyDescent="0.3">
      <c r="A74">
        <v>78</v>
      </c>
      <c r="B74" t="s">
        <v>1612</v>
      </c>
      <c r="C74" t="s">
        <v>1612</v>
      </c>
      <c r="D74" t="s">
        <v>146</v>
      </c>
      <c r="E74" t="s">
        <v>1640</v>
      </c>
      <c r="F74" t="s">
        <v>1510</v>
      </c>
      <c r="G74" t="str">
        <f t="shared" si="1"/>
        <v>new HoloCard("Yveltal", Pokedex.Yveltal, HoloRarity.BWXY_REVERSE_ENERGY_HOLO, Types.Darkness, Sets.XY, 78),</v>
      </c>
    </row>
    <row r="75" spans="1:7" x14ac:dyDescent="0.3">
      <c r="A75">
        <v>81</v>
      </c>
      <c r="B75" t="s">
        <v>1421</v>
      </c>
      <c r="C75" t="s">
        <v>1421</v>
      </c>
      <c r="D75" t="s">
        <v>143</v>
      </c>
      <c r="E75" t="s">
        <v>1640</v>
      </c>
      <c r="F75" t="s">
        <v>1510</v>
      </c>
      <c r="G75" t="str">
        <f t="shared" si="1"/>
        <v>new HoloCard("Pawniard", Pokedex.Pawniard, HoloRarity.BWXY_REVERSE_ENERGY_HOLO, Types.Metal, Sets.XY, 81),</v>
      </c>
    </row>
    <row r="76" spans="1:7" x14ac:dyDescent="0.3">
      <c r="A76">
        <v>82</v>
      </c>
      <c r="B76" t="s">
        <v>1422</v>
      </c>
      <c r="C76" t="s">
        <v>1422</v>
      </c>
      <c r="D76" t="s">
        <v>143</v>
      </c>
      <c r="E76" t="s">
        <v>1640</v>
      </c>
      <c r="F76" t="s">
        <v>1510</v>
      </c>
      <c r="G76" t="str">
        <f t="shared" si="1"/>
        <v>new HoloCard("Bisharp", Pokedex.Bisharp, HoloRarity.BWXY_REVERSE_ENERGY_HOLO, Types.Metal, Sets.XY, 82),</v>
      </c>
    </row>
    <row r="77" spans="1:7" x14ac:dyDescent="0.3">
      <c r="A77">
        <v>83</v>
      </c>
      <c r="B77" t="s">
        <v>1613</v>
      </c>
      <c r="C77" t="s">
        <v>1613</v>
      </c>
      <c r="D77" t="s">
        <v>143</v>
      </c>
      <c r="E77" t="s">
        <v>1640</v>
      </c>
      <c r="F77" t="s">
        <v>1510</v>
      </c>
      <c r="G77" t="str">
        <f t="shared" si="1"/>
        <v>new HoloCard("Honedge", Pokedex.Honedge, HoloRarity.BWXY_REVERSE_ENERGY_HOLO, Types.Metal, Sets.XY, 83),</v>
      </c>
    </row>
    <row r="78" spans="1:7" x14ac:dyDescent="0.3">
      <c r="A78">
        <v>84</v>
      </c>
      <c r="B78" t="s">
        <v>1614</v>
      </c>
      <c r="C78" t="s">
        <v>1614</v>
      </c>
      <c r="D78" t="s">
        <v>143</v>
      </c>
      <c r="E78" t="s">
        <v>1640</v>
      </c>
      <c r="F78" t="s">
        <v>1510</v>
      </c>
      <c r="G78" t="str">
        <f t="shared" si="1"/>
        <v>new HoloCard("Doublade", Pokedex.Doublade, HoloRarity.BWXY_REVERSE_ENERGY_HOLO, Types.Metal, Sets.XY, 84),</v>
      </c>
    </row>
    <row r="79" spans="1:7" x14ac:dyDescent="0.3">
      <c r="A79">
        <v>85</v>
      </c>
      <c r="B79" t="s">
        <v>1615</v>
      </c>
      <c r="C79" t="s">
        <v>1615</v>
      </c>
      <c r="D79" t="s">
        <v>143</v>
      </c>
      <c r="E79" t="s">
        <v>1640</v>
      </c>
      <c r="F79" t="s">
        <v>1510</v>
      </c>
      <c r="G79" t="str">
        <f t="shared" si="1"/>
        <v>new HoloCard("Aegislash", Pokedex.Aegislash, HoloRarity.BWXY_REVERSE_ENERGY_HOLO, Types.Metal, Sets.XY, 85),</v>
      </c>
    </row>
    <row r="80" spans="1:7" x14ac:dyDescent="0.3">
      <c r="A80">
        <v>86</v>
      </c>
      <c r="B80" t="s">
        <v>1615</v>
      </c>
      <c r="C80" t="s">
        <v>1615</v>
      </c>
      <c r="D80" t="s">
        <v>143</v>
      </c>
      <c r="E80" t="s">
        <v>1640</v>
      </c>
      <c r="F80" t="s">
        <v>1510</v>
      </c>
      <c r="G80" t="str">
        <f t="shared" si="1"/>
        <v>new HoloCard("Aegislash", Pokedex.Aegislash, HoloRarity.BWXY_REVERSE_ENERGY_HOLO, Types.Metal, Sets.XY, 86),</v>
      </c>
    </row>
    <row r="81" spans="1:7" x14ac:dyDescent="0.3">
      <c r="A81">
        <v>87</v>
      </c>
      <c r="B81" t="s">
        <v>323</v>
      </c>
      <c r="C81" t="s">
        <v>323</v>
      </c>
      <c r="D81" t="s">
        <v>1616</v>
      </c>
      <c r="E81" t="s">
        <v>1640</v>
      </c>
      <c r="F81" t="s">
        <v>1510</v>
      </c>
      <c r="G81" t="str">
        <f t="shared" si="1"/>
        <v>new HoloCard("Jigglypuff", Pokedex.Jigglypuff, HoloRarity.BWXY_REVERSE_ENERGY_HOLO, Types.Fairy, Sets.XY, 87),</v>
      </c>
    </row>
    <row r="82" spans="1:7" x14ac:dyDescent="0.3">
      <c r="A82">
        <v>88</v>
      </c>
      <c r="B82" t="s">
        <v>323</v>
      </c>
      <c r="C82" t="s">
        <v>323</v>
      </c>
      <c r="D82" t="s">
        <v>1616</v>
      </c>
      <c r="E82" t="s">
        <v>1640</v>
      </c>
      <c r="F82" t="s">
        <v>1510</v>
      </c>
      <c r="G82" t="str">
        <f t="shared" si="1"/>
        <v>new HoloCard("Jigglypuff", Pokedex.Jigglypuff, HoloRarity.BWXY_REVERSE_ENERGY_HOLO, Types.Fairy, Sets.XY, 88),</v>
      </c>
    </row>
    <row r="83" spans="1:7" x14ac:dyDescent="0.3">
      <c r="A83">
        <v>89</v>
      </c>
      <c r="B83" t="s">
        <v>306</v>
      </c>
      <c r="C83" t="s">
        <v>306</v>
      </c>
      <c r="D83" t="s">
        <v>1616</v>
      </c>
      <c r="E83" t="s">
        <v>1640</v>
      </c>
      <c r="F83" t="s">
        <v>1510</v>
      </c>
      <c r="G83" t="str">
        <f t="shared" si="1"/>
        <v>new HoloCard("Wigglytuff", Pokedex.Wigglytuff, HoloRarity.BWXY_REVERSE_ENERGY_HOLO, Types.Fairy, Sets.XY, 89),</v>
      </c>
    </row>
    <row r="84" spans="1:7" x14ac:dyDescent="0.3">
      <c r="A84">
        <v>90</v>
      </c>
      <c r="B84" t="s">
        <v>306</v>
      </c>
      <c r="C84" t="s">
        <v>306</v>
      </c>
      <c r="D84" t="s">
        <v>1616</v>
      </c>
      <c r="E84" t="s">
        <v>1640</v>
      </c>
      <c r="F84" t="s">
        <v>1510</v>
      </c>
      <c r="G84" t="str">
        <f t="shared" si="1"/>
        <v>new HoloCard("Wigglytuff", Pokedex.Wigglytuff, HoloRarity.BWXY_REVERSE_ENERGY_HOLO, Types.Fairy, Sets.XY, 90),</v>
      </c>
    </row>
    <row r="85" spans="1:7" x14ac:dyDescent="0.3">
      <c r="A85">
        <v>91</v>
      </c>
      <c r="B85" t="s">
        <v>259</v>
      </c>
      <c r="C85" t="s">
        <v>298</v>
      </c>
      <c r="D85" t="s">
        <v>1616</v>
      </c>
      <c r="E85" t="s">
        <v>1640</v>
      </c>
      <c r="F85" t="s">
        <v>1510</v>
      </c>
      <c r="G85" t="str">
        <f t="shared" si="1"/>
        <v>new HoloCard("Mr. Mime", Pokedex.Mr_Mime, HoloRarity.BWXY_REVERSE_ENERGY_HOLO, Types.Fairy, Sets.XY, 91),</v>
      </c>
    </row>
    <row r="86" spans="1:7" x14ac:dyDescent="0.3">
      <c r="A86">
        <v>92</v>
      </c>
      <c r="B86" t="s">
        <v>1617</v>
      </c>
      <c r="C86" t="s">
        <v>1617</v>
      </c>
      <c r="D86" t="s">
        <v>1616</v>
      </c>
      <c r="E86" t="s">
        <v>1640</v>
      </c>
      <c r="F86" t="s">
        <v>1510</v>
      </c>
      <c r="G86" t="str">
        <f t="shared" si="1"/>
        <v>new HoloCard("Spritzee", Pokedex.Spritzee, HoloRarity.BWXY_REVERSE_ENERGY_HOLO, Types.Fairy, Sets.XY, 92),</v>
      </c>
    </row>
    <row r="87" spans="1:7" x14ac:dyDescent="0.3">
      <c r="A87">
        <v>93</v>
      </c>
      <c r="B87" t="s">
        <v>1618</v>
      </c>
      <c r="C87" t="s">
        <v>1618</v>
      </c>
      <c r="D87" t="s">
        <v>1616</v>
      </c>
      <c r="E87" t="s">
        <v>1640</v>
      </c>
      <c r="F87" t="s">
        <v>1510</v>
      </c>
      <c r="G87" t="str">
        <f t="shared" si="1"/>
        <v>new HoloCard("Aromatisse", Pokedex.Aromatisse, HoloRarity.BWXY_REVERSE_ENERGY_HOLO, Types.Fairy, Sets.XY, 93),</v>
      </c>
    </row>
    <row r="88" spans="1:7" x14ac:dyDescent="0.3">
      <c r="A88">
        <v>94</v>
      </c>
      <c r="B88" t="s">
        <v>1619</v>
      </c>
      <c r="C88" t="s">
        <v>1619</v>
      </c>
      <c r="D88" t="s">
        <v>1616</v>
      </c>
      <c r="E88" t="s">
        <v>1640</v>
      </c>
      <c r="F88" t="s">
        <v>1510</v>
      </c>
      <c r="G88" t="str">
        <f t="shared" si="1"/>
        <v>new HoloCard("Swirlix", Pokedex.Swirlix, HoloRarity.BWXY_REVERSE_ENERGY_HOLO, Types.Fairy, Sets.XY, 94),</v>
      </c>
    </row>
    <row r="89" spans="1:7" x14ac:dyDescent="0.3">
      <c r="A89">
        <v>95</v>
      </c>
      <c r="B89" t="s">
        <v>1620</v>
      </c>
      <c r="C89" t="s">
        <v>1620</v>
      </c>
      <c r="D89" t="s">
        <v>1616</v>
      </c>
      <c r="E89" t="s">
        <v>1640</v>
      </c>
      <c r="F89" t="s">
        <v>1510</v>
      </c>
      <c r="G89" t="str">
        <f t="shared" si="1"/>
        <v>new HoloCard("Slurpuff", Pokedex.Slurpuff, HoloRarity.BWXY_REVERSE_ENERGY_HOLO, Types.Fairy, Sets.XY, 95),</v>
      </c>
    </row>
    <row r="90" spans="1:7" x14ac:dyDescent="0.3">
      <c r="A90">
        <v>96</v>
      </c>
      <c r="B90" t="s">
        <v>1621</v>
      </c>
      <c r="C90" t="s">
        <v>1621</v>
      </c>
      <c r="D90" t="s">
        <v>1616</v>
      </c>
      <c r="E90" t="s">
        <v>1640</v>
      </c>
      <c r="F90" t="s">
        <v>1510</v>
      </c>
      <c r="G90" t="str">
        <f t="shared" si="1"/>
        <v>new HoloCard("Xerneas", Pokedex.Xerneas, HoloRarity.BWXY_REVERSE_ENERGY_HOLO, Types.Fairy, Sets.XY, 96),</v>
      </c>
    </row>
    <row r="91" spans="1:7" x14ac:dyDescent="0.3">
      <c r="A91">
        <v>98</v>
      </c>
      <c r="B91" t="s">
        <v>77</v>
      </c>
      <c r="C91" t="s">
        <v>77</v>
      </c>
      <c r="D91" t="s">
        <v>8</v>
      </c>
      <c r="E91" t="s">
        <v>1640</v>
      </c>
      <c r="F91" t="s">
        <v>1510</v>
      </c>
      <c r="G91" t="str">
        <f t="shared" si="1"/>
        <v>new HoloCard("Doduo", Pokedex.Doduo, HoloRarity.BWXY_REVERSE_ENERGY_HOLO, Types.Colorless, Sets.XY, 98),</v>
      </c>
    </row>
    <row r="92" spans="1:7" x14ac:dyDescent="0.3">
      <c r="A92">
        <v>99</v>
      </c>
      <c r="B92" t="s">
        <v>47</v>
      </c>
      <c r="C92" t="s">
        <v>47</v>
      </c>
      <c r="D92" t="s">
        <v>8</v>
      </c>
      <c r="E92" t="s">
        <v>1640</v>
      </c>
      <c r="F92" t="s">
        <v>1510</v>
      </c>
      <c r="G92" t="str">
        <f t="shared" si="1"/>
        <v>new HoloCard("Dodrio", Pokedex.Dodrio, HoloRarity.BWXY_REVERSE_ENERGY_HOLO, Types.Colorless, Sets.XY, 99),</v>
      </c>
    </row>
    <row r="93" spans="1:7" x14ac:dyDescent="0.3">
      <c r="A93">
        <v>100</v>
      </c>
      <c r="B93" t="s">
        <v>71</v>
      </c>
      <c r="C93" t="s">
        <v>71</v>
      </c>
      <c r="D93" t="s">
        <v>8</v>
      </c>
      <c r="E93" t="s">
        <v>1640</v>
      </c>
      <c r="F93" t="s">
        <v>1510</v>
      </c>
      <c r="G93" t="str">
        <f t="shared" si="1"/>
        <v>new HoloCard("Tauros", Pokedex.Tauros, HoloRarity.BWXY_REVERSE_ENERGY_HOLO, Types.Colorless, Sets.XY, 100),</v>
      </c>
    </row>
    <row r="94" spans="1:7" x14ac:dyDescent="0.3">
      <c r="A94">
        <v>101</v>
      </c>
      <c r="B94" t="s">
        <v>314</v>
      </c>
      <c r="C94" t="s">
        <v>314</v>
      </c>
      <c r="D94" t="s">
        <v>8</v>
      </c>
      <c r="E94" t="s">
        <v>1640</v>
      </c>
      <c r="F94" t="s">
        <v>1510</v>
      </c>
      <c r="G94" t="str">
        <f t="shared" si="1"/>
        <v>new HoloCard("Dunsparce", Pokedex.Dunsparce, HoloRarity.BWXY_REVERSE_ENERGY_HOLO, Types.Colorless, Sets.XY, 101),</v>
      </c>
    </row>
    <row r="95" spans="1:7" x14ac:dyDescent="0.3">
      <c r="A95">
        <v>102</v>
      </c>
      <c r="B95" t="s">
        <v>551</v>
      </c>
      <c r="C95" t="s">
        <v>551</v>
      </c>
      <c r="D95" t="s">
        <v>8</v>
      </c>
      <c r="E95" t="s">
        <v>1640</v>
      </c>
      <c r="F95" t="s">
        <v>1510</v>
      </c>
      <c r="G95" t="str">
        <f t="shared" si="1"/>
        <v>new HoloCard("Taillow", Pokedex.Taillow, HoloRarity.BWXY_REVERSE_ENERGY_HOLO, Types.Colorless, Sets.XY, 102),</v>
      </c>
    </row>
    <row r="96" spans="1:7" x14ac:dyDescent="0.3">
      <c r="A96">
        <v>103</v>
      </c>
      <c r="B96" t="s">
        <v>542</v>
      </c>
      <c r="C96" t="s">
        <v>542</v>
      </c>
      <c r="D96" t="s">
        <v>8</v>
      </c>
      <c r="E96" t="s">
        <v>1640</v>
      </c>
      <c r="F96" t="s">
        <v>1510</v>
      </c>
      <c r="G96" t="str">
        <f t="shared" si="1"/>
        <v>new HoloCard("Swellow", Pokedex.Swellow, HoloRarity.BWXY_REVERSE_ENERGY_HOLO, Types.Colorless, Sets.XY, 103),</v>
      </c>
    </row>
    <row r="97" spans="1:7" x14ac:dyDescent="0.3">
      <c r="A97">
        <v>104</v>
      </c>
      <c r="B97" t="s">
        <v>540</v>
      </c>
      <c r="C97" t="s">
        <v>540</v>
      </c>
      <c r="D97" t="s">
        <v>8</v>
      </c>
      <c r="E97" t="s">
        <v>1640</v>
      </c>
      <c r="F97" t="s">
        <v>1510</v>
      </c>
      <c r="G97" t="str">
        <f t="shared" si="1"/>
        <v>new HoloCard("Skitty", Pokedex.Skitty, HoloRarity.BWXY_REVERSE_ENERGY_HOLO, Types.Colorless, Sets.XY, 104),</v>
      </c>
    </row>
    <row r="98" spans="1:7" x14ac:dyDescent="0.3">
      <c r="A98">
        <v>105</v>
      </c>
      <c r="B98" t="s">
        <v>375</v>
      </c>
      <c r="C98" t="s">
        <v>375</v>
      </c>
      <c r="D98" t="s">
        <v>8</v>
      </c>
      <c r="E98" t="s">
        <v>1640</v>
      </c>
      <c r="F98" t="s">
        <v>1510</v>
      </c>
      <c r="G98" t="str">
        <f t="shared" si="1"/>
        <v>new HoloCard("Delcatty", Pokedex.Delcatty, HoloRarity.BWXY_REVERSE_ENERGY_HOLO, Types.Colorless, Sets.XY, 105),</v>
      </c>
    </row>
    <row r="99" spans="1:7" x14ac:dyDescent="0.3">
      <c r="A99">
        <v>106</v>
      </c>
      <c r="B99" t="s">
        <v>991</v>
      </c>
      <c r="C99" t="s">
        <v>991</v>
      </c>
      <c r="D99" t="s">
        <v>8</v>
      </c>
      <c r="E99" t="s">
        <v>1640</v>
      </c>
      <c r="F99" t="s">
        <v>1510</v>
      </c>
      <c r="G99" t="str">
        <f t="shared" si="1"/>
        <v>new HoloCard("Bidoof", Pokedex.Bidoof, HoloRarity.BWXY_REVERSE_ENERGY_HOLO, Types.Colorless, Sets.XY, 106),</v>
      </c>
    </row>
    <row r="100" spans="1:7" x14ac:dyDescent="0.3">
      <c r="A100">
        <v>107</v>
      </c>
      <c r="B100" t="s">
        <v>1042</v>
      </c>
      <c r="C100" t="s">
        <v>1042</v>
      </c>
      <c r="D100" t="s">
        <v>8</v>
      </c>
      <c r="E100" t="s">
        <v>1640</v>
      </c>
      <c r="F100" t="s">
        <v>1510</v>
      </c>
      <c r="G100" t="str">
        <f t="shared" si="1"/>
        <v>new HoloCard("Bibarel", Pokedex.Bibarel, HoloRarity.BWXY_REVERSE_ENERGY_HOLO, Types.Colorless, Sets.XY, 107),</v>
      </c>
    </row>
    <row r="101" spans="1:7" x14ac:dyDescent="0.3">
      <c r="A101">
        <v>108</v>
      </c>
      <c r="B101" t="s">
        <v>1331</v>
      </c>
      <c r="C101" t="s">
        <v>1331</v>
      </c>
      <c r="D101" t="s">
        <v>8</v>
      </c>
      <c r="E101" t="s">
        <v>1640</v>
      </c>
      <c r="F101" t="s">
        <v>1510</v>
      </c>
      <c r="G101" t="str">
        <f t="shared" si="1"/>
        <v>new HoloCard("Lillipup", Pokedex.Lillipup, HoloRarity.BWXY_REVERSE_ENERGY_HOLO, Types.Colorless, Sets.XY, 108),</v>
      </c>
    </row>
    <row r="102" spans="1:7" x14ac:dyDescent="0.3">
      <c r="A102">
        <v>109</v>
      </c>
      <c r="B102" t="s">
        <v>1332</v>
      </c>
      <c r="C102" t="s">
        <v>1332</v>
      </c>
      <c r="D102" t="s">
        <v>8</v>
      </c>
      <c r="E102" t="s">
        <v>1640</v>
      </c>
      <c r="F102" t="s">
        <v>1510</v>
      </c>
      <c r="G102" t="str">
        <f t="shared" si="1"/>
        <v>new HoloCard("Herdier", Pokedex.Herdier, HoloRarity.BWXY_REVERSE_ENERGY_HOLO, Types.Colorless, Sets.XY, 109),</v>
      </c>
    </row>
    <row r="103" spans="1:7" x14ac:dyDescent="0.3">
      <c r="A103">
        <v>110</v>
      </c>
      <c r="B103" t="s">
        <v>1333</v>
      </c>
      <c r="C103" t="s">
        <v>1333</v>
      </c>
      <c r="D103" t="s">
        <v>8</v>
      </c>
      <c r="E103" t="s">
        <v>1640</v>
      </c>
      <c r="F103" t="s">
        <v>1510</v>
      </c>
      <c r="G103" t="str">
        <f t="shared" si="1"/>
        <v>new HoloCard("Stoutland", Pokedex.Stoutland, HoloRarity.BWXY_REVERSE_ENERGY_HOLO, Types.Colorless, Sets.XY, 110),</v>
      </c>
    </row>
    <row r="104" spans="1:7" x14ac:dyDescent="0.3">
      <c r="A104">
        <v>111</v>
      </c>
      <c r="B104" t="s">
        <v>1622</v>
      </c>
      <c r="C104" t="s">
        <v>1622</v>
      </c>
      <c r="D104" t="s">
        <v>8</v>
      </c>
      <c r="E104" t="s">
        <v>1640</v>
      </c>
      <c r="F104" t="s">
        <v>1510</v>
      </c>
      <c r="G104" t="str">
        <f t="shared" si="1"/>
        <v>new HoloCard("Bunnelby", Pokedex.Bunnelby, HoloRarity.BWXY_REVERSE_ENERGY_HOLO, Types.Colorless, Sets.XY, 111),</v>
      </c>
    </row>
    <row r="105" spans="1:7" x14ac:dyDescent="0.3">
      <c r="A105">
        <v>112</v>
      </c>
      <c r="B105" t="s">
        <v>1623</v>
      </c>
      <c r="C105" t="s">
        <v>1623</v>
      </c>
      <c r="D105" t="s">
        <v>8</v>
      </c>
      <c r="E105" t="s">
        <v>1640</v>
      </c>
      <c r="F105" t="s">
        <v>1510</v>
      </c>
      <c r="G105" t="str">
        <f t="shared" si="1"/>
        <v>new HoloCard("Diggersby", Pokedex.Diggersby, HoloRarity.BWXY_REVERSE_ENERGY_HOLO, Types.Colorless, Sets.XY, 112),</v>
      </c>
    </row>
    <row r="106" spans="1:7" x14ac:dyDescent="0.3">
      <c r="A106">
        <v>113</v>
      </c>
      <c r="B106" t="s">
        <v>1624</v>
      </c>
      <c r="C106" t="s">
        <v>1624</v>
      </c>
      <c r="D106" t="s">
        <v>8</v>
      </c>
      <c r="E106" t="s">
        <v>1640</v>
      </c>
      <c r="F106" t="s">
        <v>1510</v>
      </c>
      <c r="G106" t="str">
        <f t="shared" si="1"/>
        <v>new HoloCard("Fletchling", Pokedex.Fletchling, HoloRarity.BWXY_REVERSE_ENERGY_HOLO, Types.Colorless, Sets.XY, 113),</v>
      </c>
    </row>
    <row r="107" spans="1:7" x14ac:dyDescent="0.3">
      <c r="A107">
        <v>114</v>
      </c>
      <c r="B107" t="s">
        <v>1625</v>
      </c>
      <c r="C107" t="s">
        <v>1625</v>
      </c>
      <c r="D107" t="s">
        <v>8</v>
      </c>
      <c r="E107" t="s">
        <v>1640</v>
      </c>
      <c r="F107" t="s">
        <v>1510</v>
      </c>
      <c r="G107" t="str">
        <f t="shared" si="1"/>
        <v>new HoloCard("Furfrou", Pokedex.Furfrou, HoloRarity.BWXY_REVERSE_ENERGY_HOLO, Types.Colorless, Sets.XY, 114),</v>
      </c>
    </row>
    <row r="108" spans="1:7" x14ac:dyDescent="0.3">
      <c r="A108">
        <v>115</v>
      </c>
      <c r="B108" t="s">
        <v>1626</v>
      </c>
      <c r="C108" t="s">
        <v>127</v>
      </c>
      <c r="D108" t="s">
        <v>232</v>
      </c>
      <c r="E108" t="s">
        <v>1640</v>
      </c>
      <c r="F108" t="s">
        <v>1510</v>
      </c>
      <c r="G108" t="str">
        <f t="shared" si="1"/>
        <v>new HoloCard("Cassius", Pokedex.NVT, HoloRarity.BWXY_REVERSE_ENERGY_HOLO, Types.Supporter, Sets.XY, 115),</v>
      </c>
    </row>
    <row r="109" spans="1:7" x14ac:dyDescent="0.3">
      <c r="A109">
        <v>116</v>
      </c>
      <c r="B109" t="s">
        <v>1627</v>
      </c>
      <c r="C109" t="s">
        <v>127</v>
      </c>
      <c r="D109" t="s">
        <v>129</v>
      </c>
      <c r="E109" t="s">
        <v>1640</v>
      </c>
      <c r="F109" t="s">
        <v>1510</v>
      </c>
      <c r="G109" t="str">
        <f t="shared" si="1"/>
        <v>new HoloCard("Evosoda", Pokedex.NVT, HoloRarity.BWXY_REVERSE_ENERGY_HOLO, Types.Item, Sets.XY, 116),</v>
      </c>
    </row>
    <row r="110" spans="1:7" x14ac:dyDescent="0.3">
      <c r="A110">
        <v>117</v>
      </c>
      <c r="B110" t="s">
        <v>1628</v>
      </c>
      <c r="C110" t="s">
        <v>127</v>
      </c>
      <c r="D110" t="s">
        <v>299</v>
      </c>
      <c r="E110" t="s">
        <v>1640</v>
      </c>
      <c r="F110" t="s">
        <v>1510</v>
      </c>
      <c r="G110" t="str">
        <f t="shared" si="1"/>
        <v>new HoloCard("Fairy Garden", Pokedex.NVT, HoloRarity.BWXY_REVERSE_ENERGY_HOLO, Types.Stadium, Sets.XY, 117),</v>
      </c>
    </row>
    <row r="111" spans="1:7" x14ac:dyDescent="0.3">
      <c r="A111">
        <v>118</v>
      </c>
      <c r="B111" t="s">
        <v>688</v>
      </c>
      <c r="C111" t="s">
        <v>127</v>
      </c>
      <c r="D111" t="s">
        <v>129</v>
      </c>
      <c r="E111" t="s">
        <v>1640</v>
      </c>
      <c r="F111" t="s">
        <v>1510</v>
      </c>
      <c r="G111" t="str">
        <f t="shared" si="1"/>
        <v>new HoloCard("Great Ball", Pokedex.NVT, HoloRarity.BWXY_REVERSE_ENERGY_HOLO, Types.Item, Sets.XY, 118),</v>
      </c>
    </row>
    <row r="112" spans="1:7" x14ac:dyDescent="0.3">
      <c r="A112">
        <v>119</v>
      </c>
      <c r="B112" t="s">
        <v>1629</v>
      </c>
      <c r="C112" t="s">
        <v>127</v>
      </c>
      <c r="D112" t="s">
        <v>234</v>
      </c>
      <c r="E112" t="s">
        <v>1640</v>
      </c>
      <c r="F112" t="s">
        <v>1510</v>
      </c>
      <c r="G112" t="str">
        <f t="shared" si="1"/>
        <v>new HoloCard("Hard Charm", Pokedex.NVT, HoloRarity.BWXY_REVERSE_ENERGY_HOLO, Types.Tool, Sets.XY, 119),</v>
      </c>
    </row>
    <row r="113" spans="1:7" x14ac:dyDescent="0.3">
      <c r="A113">
        <v>120</v>
      </c>
      <c r="B113" t="s">
        <v>1630</v>
      </c>
      <c r="C113" t="s">
        <v>127</v>
      </c>
      <c r="D113" t="s">
        <v>129</v>
      </c>
      <c r="E113" t="s">
        <v>1640</v>
      </c>
      <c r="F113" t="s">
        <v>1510</v>
      </c>
      <c r="G113" t="str">
        <f t="shared" si="1"/>
        <v>new HoloCard("Max Revive", Pokedex.NVT, HoloRarity.BWXY_REVERSE_ENERGY_HOLO, Types.Item, Sets.XY, 120),</v>
      </c>
    </row>
    <row r="114" spans="1:7" x14ac:dyDescent="0.3">
      <c r="A114">
        <v>121</v>
      </c>
      <c r="B114" t="s">
        <v>1631</v>
      </c>
      <c r="C114" t="s">
        <v>127</v>
      </c>
      <c r="D114" t="s">
        <v>234</v>
      </c>
      <c r="E114" t="s">
        <v>1640</v>
      </c>
      <c r="F114" t="s">
        <v>1510</v>
      </c>
      <c r="G114" t="str">
        <f t="shared" si="1"/>
        <v>new HoloCard("Muscle Band", Pokedex.NVT, HoloRarity.BWXY_REVERSE_ENERGY_HOLO, Types.Tool, Sets.XY, 121),</v>
      </c>
    </row>
    <row r="115" spans="1:7" x14ac:dyDescent="0.3">
      <c r="A115">
        <v>122</v>
      </c>
      <c r="B115" t="s">
        <v>1632</v>
      </c>
      <c r="C115" t="s">
        <v>127</v>
      </c>
      <c r="D115" t="s">
        <v>232</v>
      </c>
      <c r="E115" t="s">
        <v>1640</v>
      </c>
      <c r="F115" t="s">
        <v>1510</v>
      </c>
      <c r="G115" t="str">
        <f t="shared" si="1"/>
        <v>new HoloCard("Professor Sycamore", Pokedex.NVT, HoloRarity.BWXY_REVERSE_ENERGY_HOLO, Types.Supporter, Sets.XY, 122),</v>
      </c>
    </row>
    <row r="116" spans="1:7" x14ac:dyDescent="0.3">
      <c r="A116">
        <v>123</v>
      </c>
      <c r="B116" t="s">
        <v>1633</v>
      </c>
      <c r="C116" t="s">
        <v>127</v>
      </c>
      <c r="D116" t="s">
        <v>129</v>
      </c>
      <c r="E116" t="s">
        <v>1640</v>
      </c>
      <c r="F116" t="s">
        <v>1510</v>
      </c>
      <c r="G116" t="str">
        <f t="shared" si="1"/>
        <v>new HoloCard("Professor's Letter", Pokedex.NVT, HoloRarity.BWXY_REVERSE_ENERGY_HOLO, Types.Item, Sets.XY, 123),</v>
      </c>
    </row>
    <row r="117" spans="1:7" x14ac:dyDescent="0.3">
      <c r="A117">
        <v>124</v>
      </c>
      <c r="B117" t="s">
        <v>1634</v>
      </c>
      <c r="C117" t="s">
        <v>127</v>
      </c>
      <c r="D117" t="s">
        <v>129</v>
      </c>
      <c r="E117" t="s">
        <v>1640</v>
      </c>
      <c r="F117" t="s">
        <v>1510</v>
      </c>
      <c r="G117" t="str">
        <f t="shared" si="1"/>
        <v>new HoloCard("Red Card", Pokedex.NVT, HoloRarity.BWXY_REVERSE_ENERGY_HOLO, Types.Item, Sets.XY, 124),</v>
      </c>
    </row>
    <row r="118" spans="1:7" x14ac:dyDescent="0.3">
      <c r="A118">
        <v>125</v>
      </c>
      <c r="B118" t="s">
        <v>1635</v>
      </c>
      <c r="C118" t="s">
        <v>127</v>
      </c>
      <c r="D118" t="s">
        <v>129</v>
      </c>
      <c r="E118" t="s">
        <v>1640</v>
      </c>
      <c r="F118" t="s">
        <v>1510</v>
      </c>
      <c r="G118" t="str">
        <f t="shared" si="1"/>
        <v>new HoloCard("Roller Skates", Pokedex.NVT, HoloRarity.BWXY_REVERSE_ENERGY_HOLO, Types.Item, Sets.XY, 125),</v>
      </c>
    </row>
    <row r="119" spans="1:7" x14ac:dyDescent="0.3">
      <c r="A119">
        <v>126</v>
      </c>
      <c r="B119" t="s">
        <v>1636</v>
      </c>
      <c r="C119" t="s">
        <v>127</v>
      </c>
      <c r="D119" t="s">
        <v>299</v>
      </c>
      <c r="E119" t="s">
        <v>1640</v>
      </c>
      <c r="F119" t="s">
        <v>1510</v>
      </c>
      <c r="G119" t="str">
        <f t="shared" si="1"/>
        <v>new HoloCard("Shadow Circle", Pokedex.NVT, HoloRarity.BWXY_REVERSE_ENERGY_HOLO, Types.Stadium, Sets.XY, 126),</v>
      </c>
    </row>
    <row r="120" spans="1:7" x14ac:dyDescent="0.3">
      <c r="A120">
        <v>127</v>
      </c>
      <c r="B120" t="s">
        <v>1637</v>
      </c>
      <c r="C120" t="s">
        <v>127</v>
      </c>
      <c r="D120" t="s">
        <v>232</v>
      </c>
      <c r="E120" t="s">
        <v>1640</v>
      </c>
      <c r="F120" t="s">
        <v>1510</v>
      </c>
      <c r="G120" t="str">
        <f t="shared" si="1"/>
        <v>new HoloCard("Shauna", Pokedex.NVT, HoloRarity.BWXY_REVERSE_ENERGY_HOLO, Types.Supporter, Sets.XY, 127),</v>
      </c>
    </row>
    <row r="121" spans="1:7" x14ac:dyDescent="0.3">
      <c r="A121">
        <v>128</v>
      </c>
      <c r="B121" t="s">
        <v>1638</v>
      </c>
      <c r="C121" t="s">
        <v>127</v>
      </c>
      <c r="D121" t="s">
        <v>129</v>
      </c>
      <c r="E121" t="s">
        <v>1640</v>
      </c>
      <c r="F121" t="s">
        <v>1510</v>
      </c>
      <c r="G121" t="str">
        <f t="shared" si="1"/>
        <v>new HoloCard("Super Potion", Pokedex.NVT, HoloRarity.BWXY_REVERSE_ENERGY_HOLO, Types.Item, Sets.XY, 128),</v>
      </c>
    </row>
    <row r="122" spans="1:7" x14ac:dyDescent="0.3">
      <c r="A122">
        <v>129</v>
      </c>
      <c r="B122" t="s">
        <v>1639</v>
      </c>
      <c r="C122" t="s">
        <v>127</v>
      </c>
      <c r="D122" t="s">
        <v>232</v>
      </c>
      <c r="E122" t="s">
        <v>1640</v>
      </c>
      <c r="F122" t="s">
        <v>1510</v>
      </c>
      <c r="G122" t="str">
        <f t="shared" si="1"/>
        <v>new HoloCard("Team Flare Grunt", Pokedex.NVT, HoloRarity.BWXY_REVERSE_ENERGY_HOLO, Types.Supporter, Sets.XY, 129),</v>
      </c>
    </row>
    <row r="123" spans="1:7" x14ac:dyDescent="0.3">
      <c r="A123">
        <v>130</v>
      </c>
      <c r="B123" t="s">
        <v>1233</v>
      </c>
      <c r="C123" t="s">
        <v>127</v>
      </c>
      <c r="D123" t="s">
        <v>128</v>
      </c>
      <c r="E123" t="s">
        <v>1640</v>
      </c>
      <c r="F123" t="s">
        <v>1510</v>
      </c>
      <c r="G123" t="str">
        <f t="shared" si="1"/>
        <v>new HoloCard("Double Colorless Energy", Pokedex.NVT, HoloRarity.BWXY_REVERSE_ENERGY_HOLO, Types.Special_Energy, Sets.XY, 130),</v>
      </c>
    </row>
    <row r="124" spans="1:7" x14ac:dyDescent="0.3">
      <c r="A124">
        <v>131</v>
      </c>
      <c r="B124" t="s">
        <v>294</v>
      </c>
      <c r="C124" t="s">
        <v>127</v>
      </c>
      <c r="D124" t="s">
        <v>128</v>
      </c>
      <c r="E124" t="s">
        <v>1640</v>
      </c>
      <c r="F124" t="s">
        <v>1510</v>
      </c>
      <c r="G124" t="str">
        <f t="shared" si="1"/>
        <v>new HoloCard("Rainbow Energy", Pokedex.NVT, HoloRarity.BWXY_REVERSE_ENERGY_HOLO, Types.Special_Energy, Sets.XY, 131),</v>
      </c>
    </row>
    <row r="125" spans="1:7" x14ac:dyDescent="0.3">
      <c r="A125">
        <v>1</v>
      </c>
      <c r="B125" t="s">
        <v>75</v>
      </c>
      <c r="C125" t="s">
        <v>75</v>
      </c>
      <c r="D125" t="s">
        <v>22</v>
      </c>
      <c r="E125" t="s">
        <v>1641</v>
      </c>
      <c r="F125" t="s">
        <v>1510</v>
      </c>
      <c r="G125" t="str">
        <f t="shared" si="1"/>
        <v>new HoloCard("Caterpie", Pokedex.Caterpie, HoloRarity.BWXY_REVERSE_ENERGY_HOLO, Types.Grass, Sets.Flashfire, 1),</v>
      </c>
    </row>
    <row r="126" spans="1:7" x14ac:dyDescent="0.3">
      <c r="A126">
        <v>2</v>
      </c>
      <c r="B126" t="s">
        <v>60</v>
      </c>
      <c r="C126" t="s">
        <v>60</v>
      </c>
      <c r="D126" t="s">
        <v>22</v>
      </c>
      <c r="E126" t="s">
        <v>1641</v>
      </c>
      <c r="F126" t="s">
        <v>1510</v>
      </c>
      <c r="G126" t="str">
        <f t="shared" si="1"/>
        <v>new HoloCard("Metapod", Pokedex.Metapod, HoloRarity.BWXY_REVERSE_ENERGY_HOLO, Types.Grass, Sets.Flashfire, 2),</v>
      </c>
    </row>
    <row r="127" spans="1:7" x14ac:dyDescent="0.3">
      <c r="A127">
        <v>3</v>
      </c>
      <c r="B127" t="s">
        <v>27</v>
      </c>
      <c r="C127" t="s">
        <v>27</v>
      </c>
      <c r="D127" t="s">
        <v>22</v>
      </c>
      <c r="E127" t="s">
        <v>1641</v>
      </c>
      <c r="F127" t="s">
        <v>1510</v>
      </c>
      <c r="G127" t="str">
        <f t="shared" si="1"/>
        <v>new HoloCard("Butterfree", Pokedex.Butterfree, HoloRarity.BWXY_REVERSE_ENERGY_HOLO, Types.Grass, Sets.Flashfire, 3),</v>
      </c>
    </row>
    <row r="128" spans="1:7" x14ac:dyDescent="0.3">
      <c r="A128">
        <v>4</v>
      </c>
      <c r="B128" t="s">
        <v>329</v>
      </c>
      <c r="C128" t="s">
        <v>329</v>
      </c>
      <c r="D128" t="s">
        <v>22</v>
      </c>
      <c r="E128" t="s">
        <v>1641</v>
      </c>
      <c r="F128" t="s">
        <v>1510</v>
      </c>
      <c r="G128" t="str">
        <f t="shared" si="1"/>
        <v>new HoloCard("Pineco", Pokedex.Pineco, HoloRarity.BWXY_REVERSE_ENERGY_HOLO, Types.Grass, Sets.Flashfire, 4),</v>
      </c>
    </row>
    <row r="129" spans="1:7" x14ac:dyDescent="0.3">
      <c r="A129">
        <v>5</v>
      </c>
      <c r="B129" t="s">
        <v>589</v>
      </c>
      <c r="C129" t="s">
        <v>589</v>
      </c>
      <c r="D129" t="s">
        <v>22</v>
      </c>
      <c r="E129" t="s">
        <v>1641</v>
      </c>
      <c r="F129" t="s">
        <v>1510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HoloCard("Seedot", Pokedex.Seedot, HoloRarity.BWXY_REVERSE_ENERGY_HOLO, Types.Grass, Sets.Flashfire, 5),</v>
      </c>
    </row>
    <row r="130" spans="1:7" x14ac:dyDescent="0.3">
      <c r="A130">
        <v>6</v>
      </c>
      <c r="B130" t="s">
        <v>583</v>
      </c>
      <c r="C130" t="s">
        <v>583</v>
      </c>
      <c r="D130" t="s">
        <v>22</v>
      </c>
      <c r="E130" t="s">
        <v>1641</v>
      </c>
      <c r="F130" t="s">
        <v>1510</v>
      </c>
      <c r="G130" t="str">
        <f t="shared" si="2"/>
        <v>new HoloCard("Nuzleaf", Pokedex.Nuzleaf, HoloRarity.BWXY_REVERSE_ENERGY_HOLO, Types.Grass, Sets.Flashfire, 6),</v>
      </c>
    </row>
    <row r="131" spans="1:7" x14ac:dyDescent="0.3">
      <c r="A131">
        <v>7</v>
      </c>
      <c r="B131" t="s">
        <v>397</v>
      </c>
      <c r="C131" t="s">
        <v>397</v>
      </c>
      <c r="D131" t="s">
        <v>22</v>
      </c>
      <c r="E131" t="s">
        <v>1641</v>
      </c>
      <c r="F131" t="s">
        <v>1510</v>
      </c>
      <c r="G131" t="str">
        <f t="shared" si="2"/>
        <v>new HoloCard("Shiftry", Pokedex.Shiftry, HoloRarity.BWXY_REVERSE_ENERGY_HOLO, Types.Grass, Sets.Flashfire, 7),</v>
      </c>
    </row>
    <row r="132" spans="1:7" x14ac:dyDescent="0.3">
      <c r="A132">
        <v>8</v>
      </c>
      <c r="B132" t="s">
        <v>409</v>
      </c>
      <c r="C132" t="s">
        <v>409</v>
      </c>
      <c r="D132" t="s">
        <v>22</v>
      </c>
      <c r="E132" t="s">
        <v>1641</v>
      </c>
      <c r="F132" t="s">
        <v>1510</v>
      </c>
      <c r="G132" t="str">
        <f t="shared" si="2"/>
        <v>new HoloCard("Roselia", Pokedex.Roselia, HoloRarity.BWXY_REVERSE_ENERGY_HOLO, Types.Grass, Sets.Flashfire, 8),</v>
      </c>
    </row>
    <row r="133" spans="1:7" x14ac:dyDescent="0.3">
      <c r="A133">
        <v>9</v>
      </c>
      <c r="B133" t="s">
        <v>893</v>
      </c>
      <c r="C133" t="s">
        <v>893</v>
      </c>
      <c r="D133" t="s">
        <v>22</v>
      </c>
      <c r="E133" t="s">
        <v>1641</v>
      </c>
      <c r="F133" t="s">
        <v>1510</v>
      </c>
      <c r="G133" t="str">
        <f t="shared" si="2"/>
        <v>new HoloCard("Roserade", Pokedex.Roserade, HoloRarity.BWXY_REVERSE_ENERGY_HOLO, Types.Grass, Sets.Flashfire, 9),</v>
      </c>
    </row>
    <row r="134" spans="1:7" x14ac:dyDescent="0.3">
      <c r="A134">
        <v>10</v>
      </c>
      <c r="B134" t="s">
        <v>1276</v>
      </c>
      <c r="C134" t="s">
        <v>1276</v>
      </c>
      <c r="D134" t="s">
        <v>22</v>
      </c>
      <c r="E134" t="s">
        <v>1641</v>
      </c>
      <c r="F134" t="s">
        <v>1510</v>
      </c>
      <c r="G134" t="str">
        <f t="shared" si="2"/>
        <v>new HoloCard("Maractus", Pokedex.Maractus, HoloRarity.BWXY_REVERSE_ENERGY_HOLO, Types.Grass, Sets.Flashfire, 10),</v>
      </c>
    </row>
    <row r="135" spans="1:7" x14ac:dyDescent="0.3">
      <c r="A135">
        <v>14</v>
      </c>
      <c r="B135" t="s">
        <v>93</v>
      </c>
      <c r="C135" t="s">
        <v>93</v>
      </c>
      <c r="D135" t="s">
        <v>5</v>
      </c>
      <c r="E135" t="s">
        <v>1641</v>
      </c>
      <c r="F135" t="s">
        <v>1510</v>
      </c>
      <c r="G135" t="str">
        <f t="shared" si="2"/>
        <v>new HoloCard("Ponyta", Pokedex.Ponyta, HoloRarity.BWXY_REVERSE_ENERGY_HOLO, Types.Fire, Sets.Flashfire, 14),</v>
      </c>
    </row>
    <row r="136" spans="1:7" x14ac:dyDescent="0.3">
      <c r="A136">
        <v>15</v>
      </c>
      <c r="B136" t="s">
        <v>66</v>
      </c>
      <c r="C136" t="s">
        <v>66</v>
      </c>
      <c r="D136" t="s">
        <v>5</v>
      </c>
      <c r="E136" t="s">
        <v>1641</v>
      </c>
      <c r="F136" t="s">
        <v>1510</v>
      </c>
      <c r="G136" t="str">
        <f t="shared" si="2"/>
        <v>new HoloCard("Rapidash", Pokedex.Rapidash, HoloRarity.BWXY_REVERSE_ENERGY_HOLO, Types.Fire, Sets.Flashfire, 15),</v>
      </c>
    </row>
    <row r="137" spans="1:7" x14ac:dyDescent="0.3">
      <c r="A137">
        <v>16</v>
      </c>
      <c r="B137" t="s">
        <v>412</v>
      </c>
      <c r="C137" t="s">
        <v>412</v>
      </c>
      <c r="D137" t="s">
        <v>5</v>
      </c>
      <c r="E137" t="s">
        <v>1641</v>
      </c>
      <c r="F137" t="s">
        <v>1510</v>
      </c>
      <c r="G137" t="str">
        <f t="shared" si="2"/>
        <v>new HoloCard("Torkoal", Pokedex.Torkoal, HoloRarity.BWXY_REVERSE_ENERGY_HOLO, Types.Fire, Sets.Flashfire, 16),</v>
      </c>
    </row>
    <row r="138" spans="1:7" x14ac:dyDescent="0.3">
      <c r="A138">
        <v>17</v>
      </c>
      <c r="B138" t="s">
        <v>1601</v>
      </c>
      <c r="C138" t="s">
        <v>1601</v>
      </c>
      <c r="D138" t="s">
        <v>5</v>
      </c>
      <c r="E138" t="s">
        <v>1641</v>
      </c>
      <c r="F138" t="s">
        <v>1510</v>
      </c>
      <c r="G138" t="str">
        <f t="shared" si="2"/>
        <v>new HoloCard("Fletchinder", Pokedex.Fletchinder, HoloRarity.BWXY_REVERSE_ENERGY_HOLO, Types.Fire, Sets.Flashfire, 17),</v>
      </c>
    </row>
    <row r="139" spans="1:7" x14ac:dyDescent="0.3">
      <c r="A139">
        <v>18</v>
      </c>
      <c r="B139" t="s">
        <v>1642</v>
      </c>
      <c r="C139" t="s">
        <v>1642</v>
      </c>
      <c r="D139" t="s">
        <v>5</v>
      </c>
      <c r="E139" t="s">
        <v>1641</v>
      </c>
      <c r="F139" t="s">
        <v>1510</v>
      </c>
      <c r="G139" t="str">
        <f t="shared" si="2"/>
        <v>new HoloCard("Litleo", Pokedex.Litleo, HoloRarity.BWXY_REVERSE_ENERGY_HOLO, Types.Fire, Sets.Flashfire, 18),</v>
      </c>
    </row>
    <row r="140" spans="1:7" x14ac:dyDescent="0.3">
      <c r="A140">
        <v>19</v>
      </c>
      <c r="B140" t="s">
        <v>1642</v>
      </c>
      <c r="C140" t="s">
        <v>1642</v>
      </c>
      <c r="D140" t="s">
        <v>5</v>
      </c>
      <c r="E140" t="s">
        <v>1641</v>
      </c>
      <c r="F140" t="s">
        <v>1510</v>
      </c>
      <c r="G140" t="str">
        <f t="shared" si="2"/>
        <v>new HoloCard("Litleo", Pokedex.Litleo, HoloRarity.BWXY_REVERSE_ENERGY_HOLO, Types.Fire, Sets.Flashfire, 19),</v>
      </c>
    </row>
    <row r="141" spans="1:7" x14ac:dyDescent="0.3">
      <c r="A141">
        <v>20</v>
      </c>
      <c r="B141" t="s">
        <v>1643</v>
      </c>
      <c r="C141" t="s">
        <v>1643</v>
      </c>
      <c r="D141" t="s">
        <v>5</v>
      </c>
      <c r="E141" t="s">
        <v>1641</v>
      </c>
      <c r="F141" t="s">
        <v>1510</v>
      </c>
      <c r="G141" t="str">
        <f t="shared" si="2"/>
        <v>new HoloCard("Pyroar", Pokedex.Pyroar, HoloRarity.BWXY_REVERSE_ENERGY_HOLO, Types.Fire, Sets.Flashfire, 20),</v>
      </c>
    </row>
    <row r="142" spans="1:7" x14ac:dyDescent="0.3">
      <c r="A142">
        <v>21</v>
      </c>
      <c r="B142" t="s">
        <v>207</v>
      </c>
      <c r="C142" t="s">
        <v>207</v>
      </c>
      <c r="D142" t="s">
        <v>3</v>
      </c>
      <c r="E142" t="s">
        <v>1641</v>
      </c>
      <c r="F142" t="s">
        <v>1510</v>
      </c>
      <c r="G142" t="str">
        <f t="shared" si="2"/>
        <v>new HoloCard("Qwilfish", Pokedex.Qwilfish, HoloRarity.BWXY_REVERSE_ENERGY_HOLO, Types.Water, Sets.Flashfire, 21),</v>
      </c>
    </row>
    <row r="143" spans="1:7" x14ac:dyDescent="0.3">
      <c r="A143">
        <v>22</v>
      </c>
      <c r="B143" t="s">
        <v>672</v>
      </c>
      <c r="C143" t="s">
        <v>672</v>
      </c>
      <c r="D143" t="s">
        <v>3</v>
      </c>
      <c r="E143" t="s">
        <v>1641</v>
      </c>
      <c r="F143" t="s">
        <v>1510</v>
      </c>
      <c r="G143" t="str">
        <f t="shared" si="2"/>
        <v>new HoloCard("Feebas", Pokedex.Feebas, HoloRarity.BWXY_REVERSE_ENERGY_HOLO, Types.Water, Sets.Flashfire, 22),</v>
      </c>
    </row>
    <row r="144" spans="1:7" x14ac:dyDescent="0.3">
      <c r="A144">
        <v>23</v>
      </c>
      <c r="B144" t="s">
        <v>438</v>
      </c>
      <c r="C144" t="s">
        <v>438</v>
      </c>
      <c r="D144" t="s">
        <v>3</v>
      </c>
      <c r="E144" t="s">
        <v>1641</v>
      </c>
      <c r="F144" t="s">
        <v>1510</v>
      </c>
      <c r="G144" t="str">
        <f t="shared" si="2"/>
        <v>new HoloCard("Milotic", Pokedex.Milotic, HoloRarity.BWXY_REVERSE_ENERGY_HOLO, Types.Water, Sets.Flashfire, 23),</v>
      </c>
    </row>
    <row r="145" spans="1:7" x14ac:dyDescent="0.3">
      <c r="A145">
        <v>24</v>
      </c>
      <c r="B145" t="s">
        <v>655</v>
      </c>
      <c r="C145" t="s">
        <v>655</v>
      </c>
      <c r="D145" t="s">
        <v>3</v>
      </c>
      <c r="E145" t="s">
        <v>1641</v>
      </c>
      <c r="F145" t="s">
        <v>1510</v>
      </c>
      <c r="G145" t="str">
        <f t="shared" si="2"/>
        <v>new HoloCard("Spheal", Pokedex.Spheal, HoloRarity.BWXY_REVERSE_ENERGY_HOLO, Types.Water, Sets.Flashfire, 24),</v>
      </c>
    </row>
    <row r="146" spans="1:7" x14ac:dyDescent="0.3">
      <c r="A146">
        <v>25</v>
      </c>
      <c r="B146" t="s">
        <v>654</v>
      </c>
      <c r="C146" t="s">
        <v>654</v>
      </c>
      <c r="D146" t="s">
        <v>3</v>
      </c>
      <c r="E146" t="s">
        <v>1641</v>
      </c>
      <c r="F146" t="s">
        <v>1510</v>
      </c>
      <c r="G146" t="str">
        <f t="shared" si="2"/>
        <v>new HoloCard("Sealeo", Pokedex.Sealeo, HoloRarity.BWXY_REVERSE_ENERGY_HOLO, Types.Water, Sets.Flashfire, 25),</v>
      </c>
    </row>
    <row r="147" spans="1:7" x14ac:dyDescent="0.3">
      <c r="A147">
        <v>26</v>
      </c>
      <c r="B147" t="s">
        <v>429</v>
      </c>
      <c r="C147" t="s">
        <v>429</v>
      </c>
      <c r="D147" t="s">
        <v>3</v>
      </c>
      <c r="E147" t="s">
        <v>1641</v>
      </c>
      <c r="F147" t="s">
        <v>1510</v>
      </c>
      <c r="G147" t="str">
        <f t="shared" si="2"/>
        <v>new HoloCard("Walrein", Pokedex.Walrein, HoloRarity.BWXY_REVERSE_ENERGY_HOLO, Types.Water, Sets.Flashfire, 26),</v>
      </c>
    </row>
    <row r="148" spans="1:7" x14ac:dyDescent="0.3">
      <c r="A148">
        <v>27</v>
      </c>
      <c r="B148" t="s">
        <v>501</v>
      </c>
      <c r="C148" t="s">
        <v>501</v>
      </c>
      <c r="D148" t="s">
        <v>3</v>
      </c>
      <c r="E148" t="s">
        <v>1641</v>
      </c>
      <c r="F148" t="s">
        <v>1510</v>
      </c>
      <c r="G148" t="str">
        <f t="shared" si="2"/>
        <v>new HoloCard("Luvdisc", Pokedex.Luvdisc, HoloRarity.BWXY_REVERSE_ENERGY_HOLO, Types.Water, Sets.Flashfire, 27),</v>
      </c>
    </row>
    <row r="149" spans="1:7" x14ac:dyDescent="0.3">
      <c r="A149">
        <v>28</v>
      </c>
      <c r="B149" t="s">
        <v>1002</v>
      </c>
      <c r="C149" t="s">
        <v>1002</v>
      </c>
      <c r="D149" t="s">
        <v>3</v>
      </c>
      <c r="E149" t="s">
        <v>1641</v>
      </c>
      <c r="F149" t="s">
        <v>1510</v>
      </c>
      <c r="G149" t="str">
        <f t="shared" si="2"/>
        <v>new HoloCard("Buizel", Pokedex.Buizel, HoloRarity.BWXY_REVERSE_ENERGY_HOLO, Types.Water, Sets.Flashfire, 28),</v>
      </c>
    </row>
    <row r="150" spans="1:7" x14ac:dyDescent="0.3">
      <c r="A150">
        <v>29</v>
      </c>
      <c r="B150" t="s">
        <v>957</v>
      </c>
      <c r="C150" t="s">
        <v>957</v>
      </c>
      <c r="D150" t="s">
        <v>3</v>
      </c>
      <c r="E150" t="s">
        <v>1641</v>
      </c>
      <c r="F150" t="s">
        <v>1510</v>
      </c>
      <c r="G150" t="str">
        <f t="shared" si="2"/>
        <v>new HoloCard("Floatzel", Pokedex.Floatzel, HoloRarity.BWXY_REVERSE_ENERGY_HOLO, Types.Water, Sets.Flashfire, 29),</v>
      </c>
    </row>
    <row r="151" spans="1:7" x14ac:dyDescent="0.3">
      <c r="A151">
        <v>30</v>
      </c>
      <c r="B151" t="s">
        <v>1644</v>
      </c>
      <c r="C151" t="s">
        <v>1644</v>
      </c>
      <c r="D151" t="s">
        <v>3</v>
      </c>
      <c r="E151" t="s">
        <v>1641</v>
      </c>
      <c r="F151" t="s">
        <v>1510</v>
      </c>
      <c r="G151" t="str">
        <f t="shared" si="2"/>
        <v>new HoloCard("Bergmite", Pokedex.Bergmite, HoloRarity.BWXY_REVERSE_ENERGY_HOLO, Types.Water, Sets.Flashfire, 30),</v>
      </c>
    </row>
    <row r="152" spans="1:7" x14ac:dyDescent="0.3">
      <c r="A152">
        <v>31</v>
      </c>
      <c r="B152" t="s">
        <v>1645</v>
      </c>
      <c r="C152" t="s">
        <v>1645</v>
      </c>
      <c r="D152" t="s">
        <v>3</v>
      </c>
      <c r="E152" t="s">
        <v>1641</v>
      </c>
      <c r="F152" t="s">
        <v>1510</v>
      </c>
      <c r="G152" t="str">
        <f t="shared" si="2"/>
        <v>new HoloCard("Avalugg", Pokedex.Avalugg, HoloRarity.BWXY_REVERSE_ENERGY_HOLO, Types.Water, Sets.Flashfire, 31),</v>
      </c>
    </row>
    <row r="153" spans="1:7" x14ac:dyDescent="0.3">
      <c r="A153">
        <v>32</v>
      </c>
      <c r="B153" t="s">
        <v>980</v>
      </c>
      <c r="C153" t="s">
        <v>980</v>
      </c>
      <c r="D153" t="s">
        <v>11</v>
      </c>
      <c r="E153" t="s">
        <v>1641</v>
      </c>
      <c r="F153" t="s">
        <v>1510</v>
      </c>
      <c r="G153" t="str">
        <f t="shared" si="2"/>
        <v>new HoloCard("Shinx", Pokedex.Shinx, HoloRarity.BWXY_REVERSE_ENERGY_HOLO, Types.Lightning, Sets.Flashfire, 32),</v>
      </c>
    </row>
    <row r="154" spans="1:7" x14ac:dyDescent="0.3">
      <c r="A154">
        <v>33</v>
      </c>
      <c r="B154" t="s">
        <v>973</v>
      </c>
      <c r="C154" t="s">
        <v>973</v>
      </c>
      <c r="D154" t="s">
        <v>11</v>
      </c>
      <c r="E154" t="s">
        <v>1641</v>
      </c>
      <c r="F154" t="s">
        <v>1510</v>
      </c>
      <c r="G154" t="str">
        <f t="shared" si="2"/>
        <v>new HoloCard("Luxio", Pokedex.Luxio, HoloRarity.BWXY_REVERSE_ENERGY_HOLO, Types.Lightning, Sets.Flashfire, 33),</v>
      </c>
    </row>
    <row r="155" spans="1:7" x14ac:dyDescent="0.3">
      <c r="A155">
        <v>34</v>
      </c>
      <c r="B155" t="s">
        <v>887</v>
      </c>
      <c r="C155" t="s">
        <v>887</v>
      </c>
      <c r="D155" t="s">
        <v>11</v>
      </c>
      <c r="E155" t="s">
        <v>1641</v>
      </c>
      <c r="F155" t="s">
        <v>1510</v>
      </c>
      <c r="G155" t="str">
        <f t="shared" si="2"/>
        <v>new HoloCard("Luxray", Pokedex.Luxray, HoloRarity.BWXY_REVERSE_ENERGY_HOLO, Types.Lightning, Sets.Flashfire, 34),</v>
      </c>
    </row>
    <row r="156" spans="1:7" x14ac:dyDescent="0.3">
      <c r="A156">
        <v>36</v>
      </c>
      <c r="B156" t="s">
        <v>1646</v>
      </c>
      <c r="C156" t="s">
        <v>1646</v>
      </c>
      <c r="D156" t="s">
        <v>11</v>
      </c>
      <c r="E156" t="s">
        <v>1641</v>
      </c>
      <c r="F156" t="s">
        <v>1510</v>
      </c>
      <c r="G156" t="str">
        <f t="shared" si="2"/>
        <v>new HoloCard("Helioptile", Pokedex.Helioptile, HoloRarity.BWXY_REVERSE_ENERGY_HOLO, Types.Lightning, Sets.Flashfire, 36),</v>
      </c>
    </row>
    <row r="157" spans="1:7" x14ac:dyDescent="0.3">
      <c r="A157">
        <v>37</v>
      </c>
      <c r="B157" t="s">
        <v>1647</v>
      </c>
      <c r="C157" t="s">
        <v>1647</v>
      </c>
      <c r="D157" t="s">
        <v>11</v>
      </c>
      <c r="E157" t="s">
        <v>1641</v>
      </c>
      <c r="F157" t="s">
        <v>1510</v>
      </c>
      <c r="G157" t="str">
        <f t="shared" si="2"/>
        <v>new HoloCard("Heliolisk", Pokedex.Heliolisk, HoloRarity.BWXY_REVERSE_ENERGY_HOLO, Types.Lightning, Sets.Flashfire, 37),</v>
      </c>
    </row>
    <row r="158" spans="1:7" x14ac:dyDescent="0.3">
      <c r="A158">
        <v>38</v>
      </c>
      <c r="B158" t="s">
        <v>587</v>
      </c>
      <c r="C158" t="s">
        <v>587</v>
      </c>
      <c r="D158" t="s">
        <v>1</v>
      </c>
      <c r="E158" t="s">
        <v>1641</v>
      </c>
      <c r="F158" t="s">
        <v>1510</v>
      </c>
      <c r="G158" t="str">
        <f t="shared" si="2"/>
        <v>new HoloCard("Duskull", Pokedex.Duskull, HoloRarity.BWXY_REVERSE_ENERGY_HOLO, Types.Psychic, Sets.Flashfire, 38),</v>
      </c>
    </row>
    <row r="159" spans="1:7" x14ac:dyDescent="0.3">
      <c r="A159">
        <v>39</v>
      </c>
      <c r="B159" t="s">
        <v>391</v>
      </c>
      <c r="C159" t="s">
        <v>391</v>
      </c>
      <c r="D159" t="s">
        <v>1</v>
      </c>
      <c r="E159" t="s">
        <v>1641</v>
      </c>
      <c r="F159" t="s">
        <v>1510</v>
      </c>
      <c r="G159" t="str">
        <f t="shared" si="2"/>
        <v>new HoloCard("Dusclops", Pokedex.Dusclops, HoloRarity.BWXY_REVERSE_ENERGY_HOLO, Types.Psychic, Sets.Flashfire, 39),</v>
      </c>
    </row>
    <row r="160" spans="1:7" x14ac:dyDescent="0.3">
      <c r="A160">
        <v>40</v>
      </c>
      <c r="B160" t="s">
        <v>882</v>
      </c>
      <c r="C160" t="s">
        <v>882</v>
      </c>
      <c r="D160" t="s">
        <v>1</v>
      </c>
      <c r="E160" t="s">
        <v>1641</v>
      </c>
      <c r="F160" t="s">
        <v>1510</v>
      </c>
      <c r="G160" t="str">
        <f t="shared" si="2"/>
        <v>new HoloCard("Dusknoir", Pokedex.Dusknoir, HoloRarity.BWXY_REVERSE_ENERGY_HOLO, Types.Psychic, Sets.Flashfire, 40),</v>
      </c>
    </row>
    <row r="161" spans="1:7" x14ac:dyDescent="0.3">
      <c r="A161">
        <v>42</v>
      </c>
      <c r="B161" t="s">
        <v>1648</v>
      </c>
      <c r="C161" t="s">
        <v>1648</v>
      </c>
      <c r="D161" t="s">
        <v>1</v>
      </c>
      <c r="E161" t="s">
        <v>1641</v>
      </c>
      <c r="F161" t="s">
        <v>1510</v>
      </c>
      <c r="G161" t="str">
        <f t="shared" si="2"/>
        <v>new HoloCard("Espurr", Pokedex.Espurr, HoloRarity.BWXY_REVERSE_ENERGY_HOLO, Types.Psychic, Sets.Flashfire, 42),</v>
      </c>
    </row>
    <row r="162" spans="1:7" x14ac:dyDescent="0.3">
      <c r="A162">
        <v>43</v>
      </c>
      <c r="B162" t="s">
        <v>1649</v>
      </c>
      <c r="C162" t="s">
        <v>1649</v>
      </c>
      <c r="D162" t="s">
        <v>1</v>
      </c>
      <c r="E162" t="s">
        <v>1641</v>
      </c>
      <c r="F162" t="s">
        <v>1510</v>
      </c>
      <c r="G162" t="str">
        <f t="shared" si="2"/>
        <v>new HoloCard("Meowstic", Pokedex.Meowstic, HoloRarity.BWXY_REVERSE_ENERGY_HOLO, Types.Psychic, Sets.Flashfire, 43),</v>
      </c>
    </row>
    <row r="163" spans="1:7" x14ac:dyDescent="0.3">
      <c r="A163">
        <v>44</v>
      </c>
      <c r="B163" t="s">
        <v>1650</v>
      </c>
      <c r="C163" t="s">
        <v>1650</v>
      </c>
      <c r="D163" t="s">
        <v>1</v>
      </c>
      <c r="E163" t="s">
        <v>1641</v>
      </c>
      <c r="F163" t="s">
        <v>1510</v>
      </c>
      <c r="G163" t="str">
        <f t="shared" si="2"/>
        <v>new HoloCard("Skrelp", Pokedex.Skrelp, HoloRarity.BWXY_REVERSE_ENERGY_HOLO, Types.Psychic, Sets.Flashfire, 44),</v>
      </c>
    </row>
    <row r="164" spans="1:7" x14ac:dyDescent="0.3">
      <c r="A164">
        <v>45</v>
      </c>
      <c r="B164" t="s">
        <v>83</v>
      </c>
      <c r="C164" t="s">
        <v>83</v>
      </c>
      <c r="D164" t="s">
        <v>18</v>
      </c>
      <c r="E164" t="s">
        <v>1641</v>
      </c>
      <c r="F164" t="s">
        <v>1510</v>
      </c>
      <c r="G164" t="str">
        <f t="shared" si="2"/>
        <v>new HoloCard("Geodude", Pokedex.Geodude, HoloRarity.BWXY_REVERSE_ENERGY_HOLO, Types.Fighting, Sets.Flashfire, 45),</v>
      </c>
    </row>
    <row r="165" spans="1:7" x14ac:dyDescent="0.3">
      <c r="A165">
        <v>46</v>
      </c>
      <c r="B165" t="s">
        <v>50</v>
      </c>
      <c r="C165" t="s">
        <v>50</v>
      </c>
      <c r="D165" t="s">
        <v>18</v>
      </c>
      <c r="E165" t="s">
        <v>1641</v>
      </c>
      <c r="F165" t="s">
        <v>1510</v>
      </c>
      <c r="G165" t="str">
        <f t="shared" si="2"/>
        <v>new HoloCard("Graveler", Pokedex.Graveler, HoloRarity.BWXY_REVERSE_ENERGY_HOLO, Types.Fighting, Sets.Flashfire, 46),</v>
      </c>
    </row>
    <row r="166" spans="1:7" x14ac:dyDescent="0.3">
      <c r="A166">
        <v>47</v>
      </c>
      <c r="B166" t="s">
        <v>30</v>
      </c>
      <c r="C166" t="s">
        <v>30</v>
      </c>
      <c r="D166" t="s">
        <v>18</v>
      </c>
      <c r="E166" t="s">
        <v>1641</v>
      </c>
      <c r="F166" t="s">
        <v>1510</v>
      </c>
      <c r="G166" t="str">
        <f t="shared" si="2"/>
        <v>new HoloCard("Golem", Pokedex.Golem, HoloRarity.BWXY_REVERSE_ENERGY_HOLO, Types.Fighting, Sets.Flashfire, 47),</v>
      </c>
    </row>
    <row r="167" spans="1:7" x14ac:dyDescent="0.3">
      <c r="A167">
        <v>48</v>
      </c>
      <c r="B167" t="s">
        <v>1651</v>
      </c>
      <c r="C167" t="s">
        <v>1651</v>
      </c>
      <c r="D167" t="s">
        <v>18</v>
      </c>
      <c r="E167" t="s">
        <v>1641</v>
      </c>
      <c r="F167" t="s">
        <v>1510</v>
      </c>
      <c r="G167" t="str">
        <f t="shared" si="2"/>
        <v>new HoloCard("Binacle", Pokedex.Binacle, HoloRarity.BWXY_REVERSE_ENERGY_HOLO, Types.Fighting, Sets.Flashfire, 48),</v>
      </c>
    </row>
    <row r="168" spans="1:7" x14ac:dyDescent="0.3">
      <c r="A168">
        <v>49</v>
      </c>
      <c r="B168" t="s">
        <v>1652</v>
      </c>
      <c r="C168" t="s">
        <v>1652</v>
      </c>
      <c r="D168" t="s">
        <v>18</v>
      </c>
      <c r="E168" t="s">
        <v>1641</v>
      </c>
      <c r="F168" t="s">
        <v>1510</v>
      </c>
      <c r="G168" t="str">
        <f t="shared" si="2"/>
        <v>new HoloCard("Barbaracle", Pokedex.Barbaracle, HoloRarity.BWXY_REVERSE_ENERGY_HOLO, Types.Fighting, Sets.Flashfire, 49),</v>
      </c>
    </row>
    <row r="169" spans="1:7" x14ac:dyDescent="0.3">
      <c r="A169">
        <v>50</v>
      </c>
      <c r="B169" t="s">
        <v>267</v>
      </c>
      <c r="C169" t="s">
        <v>267</v>
      </c>
      <c r="D169" t="s">
        <v>146</v>
      </c>
      <c r="E169" t="s">
        <v>1641</v>
      </c>
      <c r="F169" t="s">
        <v>1510</v>
      </c>
      <c r="G169" t="str">
        <f t="shared" si="2"/>
        <v>new HoloCard("Sneasel", Pokedex.Sneasel, HoloRarity.BWXY_REVERSE_ENERGY_HOLO, Types.Darkness, Sets.Flashfire, 50),</v>
      </c>
    </row>
    <row r="170" spans="1:7" x14ac:dyDescent="0.3">
      <c r="A170">
        <v>51</v>
      </c>
      <c r="B170" t="s">
        <v>267</v>
      </c>
      <c r="C170" t="s">
        <v>267</v>
      </c>
      <c r="D170" t="s">
        <v>146</v>
      </c>
      <c r="E170" t="s">
        <v>1641</v>
      </c>
      <c r="F170" t="s">
        <v>1510</v>
      </c>
      <c r="G170" t="str">
        <f t="shared" si="2"/>
        <v>new HoloCard("Sneasel", Pokedex.Sneasel, HoloRarity.BWXY_REVERSE_ENERGY_HOLO, Types.Darkness, Sets.Flashfire, 51),</v>
      </c>
    </row>
    <row r="171" spans="1:7" x14ac:dyDescent="0.3">
      <c r="A171">
        <v>52</v>
      </c>
      <c r="B171" t="s">
        <v>945</v>
      </c>
      <c r="C171" t="s">
        <v>945</v>
      </c>
      <c r="D171" t="s">
        <v>146</v>
      </c>
      <c r="E171" t="s">
        <v>1641</v>
      </c>
      <c r="F171" t="s">
        <v>1510</v>
      </c>
      <c r="G171" t="str">
        <f t="shared" si="2"/>
        <v>new HoloCard("Weavile", Pokedex.Weavile, HoloRarity.BWXY_REVERSE_ENERGY_HOLO, Types.Darkness, Sets.Flashfire, 52),</v>
      </c>
    </row>
    <row r="172" spans="1:7" x14ac:dyDescent="0.3">
      <c r="A172">
        <v>53</v>
      </c>
      <c r="B172" t="s">
        <v>982</v>
      </c>
      <c r="C172" t="s">
        <v>982</v>
      </c>
      <c r="D172" t="s">
        <v>146</v>
      </c>
      <c r="E172" t="s">
        <v>1641</v>
      </c>
      <c r="F172" t="s">
        <v>1510</v>
      </c>
      <c r="G172" t="str">
        <f t="shared" si="2"/>
        <v>new HoloCard("Stunky", Pokedex.Stunky, HoloRarity.BWXY_REVERSE_ENERGY_HOLO, Types.Darkness, Sets.Flashfire, 53),</v>
      </c>
    </row>
    <row r="173" spans="1:7" x14ac:dyDescent="0.3">
      <c r="A173">
        <v>54</v>
      </c>
      <c r="B173" t="s">
        <v>982</v>
      </c>
      <c r="C173" t="s">
        <v>982</v>
      </c>
      <c r="D173" t="s">
        <v>146</v>
      </c>
      <c r="E173" t="s">
        <v>1641</v>
      </c>
      <c r="F173" t="s">
        <v>1510</v>
      </c>
      <c r="G173" t="str">
        <f t="shared" si="2"/>
        <v>new HoloCard("Stunky", Pokedex.Stunky, HoloRarity.BWXY_REVERSE_ENERGY_HOLO, Types.Darkness, Sets.Flashfire, 54),</v>
      </c>
    </row>
    <row r="174" spans="1:7" x14ac:dyDescent="0.3">
      <c r="A174">
        <v>55</v>
      </c>
      <c r="B174" t="s">
        <v>894</v>
      </c>
      <c r="C174" t="s">
        <v>894</v>
      </c>
      <c r="D174" t="s">
        <v>146</v>
      </c>
      <c r="E174" t="s">
        <v>1641</v>
      </c>
      <c r="F174" t="s">
        <v>1510</v>
      </c>
      <c r="G174" t="str">
        <f t="shared" si="2"/>
        <v>new HoloCard("Skuntank", Pokedex.Skuntank, HoloRarity.BWXY_REVERSE_ENERGY_HOLO, Types.Darkness, Sets.Flashfire, 55),</v>
      </c>
    </row>
    <row r="175" spans="1:7" x14ac:dyDescent="0.3">
      <c r="A175">
        <v>56</v>
      </c>
      <c r="B175" t="s">
        <v>1315</v>
      </c>
      <c r="C175" t="s">
        <v>1315</v>
      </c>
      <c r="D175" t="s">
        <v>146</v>
      </c>
      <c r="E175" t="s">
        <v>1641</v>
      </c>
      <c r="F175" t="s">
        <v>1510</v>
      </c>
      <c r="G175" t="str">
        <f t="shared" si="2"/>
        <v>new HoloCard("Sandile", Pokedex.Sandile, HoloRarity.BWXY_REVERSE_ENERGY_HOLO, Types.Darkness, Sets.Flashfire, 56),</v>
      </c>
    </row>
    <row r="176" spans="1:7" x14ac:dyDescent="0.3">
      <c r="A176">
        <v>57</v>
      </c>
      <c r="B176" t="s">
        <v>1316</v>
      </c>
      <c r="C176" t="s">
        <v>1316</v>
      </c>
      <c r="D176" t="s">
        <v>146</v>
      </c>
      <c r="E176" t="s">
        <v>1641</v>
      </c>
      <c r="F176" t="s">
        <v>1510</v>
      </c>
      <c r="G176" t="str">
        <f t="shared" si="2"/>
        <v>new HoloCard("Krokorok", Pokedex.Krokorok, HoloRarity.BWXY_REVERSE_ENERGY_HOLO, Types.Darkness, Sets.Flashfire, 57),</v>
      </c>
    </row>
    <row r="177" spans="1:7" x14ac:dyDescent="0.3">
      <c r="A177">
        <v>58</v>
      </c>
      <c r="B177" t="s">
        <v>1320</v>
      </c>
      <c r="C177" t="s">
        <v>1320</v>
      </c>
      <c r="D177" t="s">
        <v>146</v>
      </c>
      <c r="E177" t="s">
        <v>1641</v>
      </c>
      <c r="F177" t="s">
        <v>1510</v>
      </c>
      <c r="G177" t="str">
        <f t="shared" si="2"/>
        <v>new HoloCard("Scraggy", Pokedex.Scraggy, HoloRarity.BWXY_REVERSE_ENERGY_HOLO, Types.Darkness, Sets.Flashfire, 58),</v>
      </c>
    </row>
    <row r="178" spans="1:7" x14ac:dyDescent="0.3">
      <c r="A178">
        <v>59</v>
      </c>
      <c r="B178" t="s">
        <v>1321</v>
      </c>
      <c r="C178" t="s">
        <v>1321</v>
      </c>
      <c r="D178" t="s">
        <v>146</v>
      </c>
      <c r="E178" t="s">
        <v>1641</v>
      </c>
      <c r="F178" t="s">
        <v>1510</v>
      </c>
      <c r="G178" t="str">
        <f t="shared" si="2"/>
        <v>new HoloCard("Scrafty", Pokedex.Scrafty, HoloRarity.BWXY_REVERSE_ENERGY_HOLO, Types.Darkness, Sets.Flashfire, 59),</v>
      </c>
    </row>
    <row r="179" spans="1:7" x14ac:dyDescent="0.3">
      <c r="A179">
        <v>60</v>
      </c>
      <c r="B179" t="s">
        <v>172</v>
      </c>
      <c r="C179" t="s">
        <v>172</v>
      </c>
      <c r="D179" t="s">
        <v>143</v>
      </c>
      <c r="E179" t="s">
        <v>1641</v>
      </c>
      <c r="F179" t="s">
        <v>1510</v>
      </c>
      <c r="G179" t="str">
        <f t="shared" si="2"/>
        <v>new HoloCard("Forretress", Pokedex.Forretress, HoloRarity.BWXY_REVERSE_ENERGY_HOLO, Types.Metal, Sets.Flashfire, 60),</v>
      </c>
    </row>
    <row r="180" spans="1:7" x14ac:dyDescent="0.3">
      <c r="A180">
        <v>61</v>
      </c>
      <c r="B180" t="s">
        <v>1427</v>
      </c>
      <c r="C180" t="s">
        <v>1427</v>
      </c>
      <c r="D180" t="s">
        <v>143</v>
      </c>
      <c r="E180" t="s">
        <v>1641</v>
      </c>
      <c r="F180" t="s">
        <v>1510</v>
      </c>
      <c r="G180" t="str">
        <f t="shared" si="2"/>
        <v>new HoloCard("Durant", Pokedex.Durant, HoloRarity.BWXY_REVERSE_ENERGY_HOLO, Types.Metal, Sets.Flashfire, 61),</v>
      </c>
    </row>
    <row r="181" spans="1:7" x14ac:dyDescent="0.3">
      <c r="A181">
        <v>62</v>
      </c>
      <c r="B181" t="s">
        <v>1653</v>
      </c>
      <c r="C181" t="s">
        <v>1653</v>
      </c>
      <c r="D181" t="s">
        <v>1616</v>
      </c>
      <c r="E181" t="s">
        <v>1641</v>
      </c>
      <c r="F181" t="s">
        <v>1510</v>
      </c>
      <c r="G181" t="str">
        <f t="shared" si="2"/>
        <v>new HoloCard("Flabébé", Pokedex.Flabébé, HoloRarity.BWXY_REVERSE_ENERGY_HOLO, Types.Fairy, Sets.Flashfire, 62),</v>
      </c>
    </row>
    <row r="182" spans="1:7" x14ac:dyDescent="0.3">
      <c r="A182">
        <v>63</v>
      </c>
      <c r="B182" t="s">
        <v>1653</v>
      </c>
      <c r="C182" t="s">
        <v>1653</v>
      </c>
      <c r="D182" t="s">
        <v>1616</v>
      </c>
      <c r="E182" t="s">
        <v>1641</v>
      </c>
      <c r="F182" t="s">
        <v>1510</v>
      </c>
      <c r="G182" t="str">
        <f t="shared" si="2"/>
        <v>new HoloCard("Flabébé", Pokedex.Flabébé, HoloRarity.BWXY_REVERSE_ENERGY_HOLO, Types.Fairy, Sets.Flashfire, 63),</v>
      </c>
    </row>
    <row r="183" spans="1:7" x14ac:dyDescent="0.3">
      <c r="A183">
        <v>64</v>
      </c>
      <c r="B183" t="s">
        <v>1654</v>
      </c>
      <c r="C183" t="s">
        <v>1654</v>
      </c>
      <c r="D183" t="s">
        <v>1616</v>
      </c>
      <c r="E183" t="s">
        <v>1641</v>
      </c>
      <c r="F183" t="s">
        <v>1510</v>
      </c>
      <c r="G183" t="str">
        <f t="shared" si="2"/>
        <v>new HoloCard("Floette", Pokedex.Floette, HoloRarity.BWXY_REVERSE_ENERGY_HOLO, Types.Fairy, Sets.Flashfire, 64),</v>
      </c>
    </row>
    <row r="184" spans="1:7" x14ac:dyDescent="0.3">
      <c r="A184">
        <v>65</v>
      </c>
      <c r="B184" t="s">
        <v>1654</v>
      </c>
      <c r="C184" t="s">
        <v>1654</v>
      </c>
      <c r="D184" t="s">
        <v>1616</v>
      </c>
      <c r="E184" t="s">
        <v>1641</v>
      </c>
      <c r="F184" t="s">
        <v>1510</v>
      </c>
      <c r="G184" t="str">
        <f t="shared" si="2"/>
        <v>new HoloCard("Floette", Pokedex.Floette, HoloRarity.BWXY_REVERSE_ENERGY_HOLO, Types.Fairy, Sets.Flashfire, 65),</v>
      </c>
    </row>
    <row r="185" spans="1:7" x14ac:dyDescent="0.3">
      <c r="A185">
        <v>66</v>
      </c>
      <c r="B185" t="s">
        <v>1655</v>
      </c>
      <c r="C185" t="s">
        <v>1655</v>
      </c>
      <c r="D185" t="s">
        <v>1616</v>
      </c>
      <c r="E185" t="s">
        <v>1641</v>
      </c>
      <c r="F185" t="s">
        <v>1510</v>
      </c>
      <c r="G185" t="str">
        <f t="shared" si="2"/>
        <v>new HoloCard("Florges", Pokedex.Florges, HoloRarity.BWXY_REVERSE_ENERGY_HOLO, Types.Fairy, Sets.Flashfire, 66),</v>
      </c>
    </row>
    <row r="186" spans="1:7" x14ac:dyDescent="0.3">
      <c r="A186">
        <v>67</v>
      </c>
      <c r="B186" t="s">
        <v>1617</v>
      </c>
      <c r="C186" t="s">
        <v>1617</v>
      </c>
      <c r="D186" t="s">
        <v>1616</v>
      </c>
      <c r="E186" t="s">
        <v>1641</v>
      </c>
      <c r="F186" t="s">
        <v>1510</v>
      </c>
      <c r="G186" t="str">
        <f t="shared" si="2"/>
        <v>new HoloCard("Spritzee", Pokedex.Spritzee, HoloRarity.BWXY_REVERSE_ENERGY_HOLO, Types.Fairy, Sets.Flashfire, 67),</v>
      </c>
    </row>
    <row r="187" spans="1:7" x14ac:dyDescent="0.3">
      <c r="A187">
        <v>68</v>
      </c>
      <c r="B187" t="s">
        <v>1656</v>
      </c>
      <c r="C187" t="s">
        <v>1656</v>
      </c>
      <c r="D187" t="s">
        <v>1616</v>
      </c>
      <c r="E187" t="s">
        <v>1641</v>
      </c>
      <c r="F187" t="s">
        <v>1510</v>
      </c>
      <c r="G187" t="str">
        <f t="shared" si="2"/>
        <v>new HoloCard("Carbink", Pokedex.Carbink, HoloRarity.BWXY_REVERSE_ENERGY_HOLO, Types.Fairy, Sets.Flashfire, 68),</v>
      </c>
    </row>
    <row r="188" spans="1:7" x14ac:dyDescent="0.3">
      <c r="A188">
        <v>70</v>
      </c>
      <c r="B188" t="s">
        <v>1431</v>
      </c>
      <c r="C188" t="s">
        <v>1431</v>
      </c>
      <c r="D188" t="s">
        <v>1454</v>
      </c>
      <c r="E188" t="s">
        <v>1641</v>
      </c>
      <c r="F188" t="s">
        <v>1510</v>
      </c>
      <c r="G188" t="str">
        <f t="shared" si="2"/>
        <v>new HoloCard("Druddigon", Pokedex.Druddigon, HoloRarity.BWXY_REVERSE_ENERGY_HOLO, Types.Dragon, Sets.Flashfire, 70),</v>
      </c>
    </row>
    <row r="189" spans="1:7" x14ac:dyDescent="0.3">
      <c r="A189">
        <v>71</v>
      </c>
      <c r="B189" t="s">
        <v>1657</v>
      </c>
      <c r="C189" t="s">
        <v>1657</v>
      </c>
      <c r="D189" t="s">
        <v>1454</v>
      </c>
      <c r="E189" t="s">
        <v>1641</v>
      </c>
      <c r="F189" t="s">
        <v>1510</v>
      </c>
      <c r="G189" t="str">
        <f t="shared" si="2"/>
        <v>new HoloCard("Dragalge", Pokedex.Dragalge, HoloRarity.BWXY_REVERSE_ENERGY_HOLO, Types.Dragon, Sets.Flashfire, 71),</v>
      </c>
    </row>
    <row r="190" spans="1:7" x14ac:dyDescent="0.3">
      <c r="A190">
        <v>72</v>
      </c>
      <c r="B190" t="s">
        <v>1658</v>
      </c>
      <c r="C190" t="s">
        <v>1658</v>
      </c>
      <c r="D190" t="s">
        <v>1454</v>
      </c>
      <c r="E190" t="s">
        <v>1641</v>
      </c>
      <c r="F190" t="s">
        <v>1510</v>
      </c>
      <c r="G190" t="str">
        <f t="shared" si="2"/>
        <v>new HoloCard("Goomy", Pokedex.Goomy, HoloRarity.BWXY_REVERSE_ENERGY_HOLO, Types.Dragon, Sets.Flashfire, 72),</v>
      </c>
    </row>
    <row r="191" spans="1:7" x14ac:dyDescent="0.3">
      <c r="A191">
        <v>73</v>
      </c>
      <c r="B191" t="s">
        <v>1659</v>
      </c>
      <c r="C191" t="s">
        <v>1659</v>
      </c>
      <c r="D191" t="s">
        <v>1454</v>
      </c>
      <c r="E191" t="s">
        <v>1641</v>
      </c>
      <c r="F191" t="s">
        <v>1510</v>
      </c>
      <c r="G191" t="str">
        <f t="shared" si="2"/>
        <v>new HoloCard("Sliggoo", Pokedex.Sliggoo, HoloRarity.BWXY_REVERSE_ENERGY_HOLO, Types.Dragon, Sets.Flashfire, 73),</v>
      </c>
    </row>
    <row r="192" spans="1:7" x14ac:dyDescent="0.3">
      <c r="A192">
        <v>74</v>
      </c>
      <c r="B192" t="s">
        <v>1660</v>
      </c>
      <c r="C192" t="s">
        <v>1660</v>
      </c>
      <c r="D192" t="s">
        <v>1454</v>
      </c>
      <c r="E192" t="s">
        <v>1641</v>
      </c>
      <c r="F192" t="s">
        <v>1510</v>
      </c>
      <c r="G192" t="str">
        <f t="shared" si="2"/>
        <v>new HoloCard("Goodra", Pokedex.Goodra, HoloRarity.BWXY_REVERSE_ENERGY_HOLO, Types.Dragon, Sets.Flashfire, 74),</v>
      </c>
    </row>
    <row r="193" spans="1:7" x14ac:dyDescent="0.3">
      <c r="A193">
        <v>75</v>
      </c>
      <c r="B193" t="s">
        <v>91</v>
      </c>
      <c r="C193" t="s">
        <v>91</v>
      </c>
      <c r="D193" t="s">
        <v>8</v>
      </c>
      <c r="E193" t="s">
        <v>1641</v>
      </c>
      <c r="F193" t="s">
        <v>1510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HoloCard("Pidgey", Pokedex.Pidgey, HoloRarity.BWXY_REVERSE_ENERGY_HOLO, Types.Colorless, Sets.Flashfire, 75),</v>
      </c>
    </row>
    <row r="194" spans="1:7" x14ac:dyDescent="0.3">
      <c r="A194">
        <v>76</v>
      </c>
      <c r="B194" t="s">
        <v>40</v>
      </c>
      <c r="C194" t="s">
        <v>40</v>
      </c>
      <c r="D194" t="s">
        <v>8</v>
      </c>
      <c r="E194" t="s">
        <v>1641</v>
      </c>
      <c r="F194" t="s">
        <v>1510</v>
      </c>
      <c r="G194" t="str">
        <f t="shared" si="3"/>
        <v>new HoloCard("Pidgeotto", Pokedex.Pidgeotto, HoloRarity.BWXY_REVERSE_ENERGY_HOLO, Types.Colorless, Sets.Flashfire, 76),</v>
      </c>
    </row>
    <row r="195" spans="1:7" x14ac:dyDescent="0.3">
      <c r="A195">
        <v>77</v>
      </c>
      <c r="B195" t="s">
        <v>39</v>
      </c>
      <c r="C195" t="s">
        <v>39</v>
      </c>
      <c r="D195" t="s">
        <v>8</v>
      </c>
      <c r="E195" t="s">
        <v>1641</v>
      </c>
      <c r="F195" t="s">
        <v>1510</v>
      </c>
      <c r="G195" t="str">
        <f t="shared" si="3"/>
        <v>new HoloCard("Pidgeot", Pokedex.Pidgeot, HoloRarity.BWXY_REVERSE_ENERGY_HOLO, Types.Colorless, Sets.Flashfire, 77),</v>
      </c>
    </row>
    <row r="196" spans="1:7" x14ac:dyDescent="0.3">
      <c r="A196">
        <v>80</v>
      </c>
      <c r="B196" t="s">
        <v>70</v>
      </c>
      <c r="C196" t="s">
        <v>70</v>
      </c>
      <c r="D196" t="s">
        <v>8</v>
      </c>
      <c r="E196" t="s">
        <v>1641</v>
      </c>
      <c r="F196" t="s">
        <v>1510</v>
      </c>
      <c r="G196" t="str">
        <f t="shared" si="3"/>
        <v>new HoloCard("Snorlax", Pokedex.Snorlax, HoloRarity.BWXY_REVERSE_ENERGY_HOLO, Types.Colorless, Sets.Flashfire, 80),</v>
      </c>
    </row>
    <row r="197" spans="1:7" x14ac:dyDescent="0.3">
      <c r="A197">
        <v>81</v>
      </c>
      <c r="B197" t="s">
        <v>265</v>
      </c>
      <c r="C197" t="s">
        <v>265</v>
      </c>
      <c r="D197" t="s">
        <v>8</v>
      </c>
      <c r="E197" t="s">
        <v>1641</v>
      </c>
      <c r="F197" t="s">
        <v>1510</v>
      </c>
      <c r="G197" t="str">
        <f t="shared" si="3"/>
        <v>new HoloCard("Sentret", Pokedex.Sentret, HoloRarity.BWXY_REVERSE_ENERGY_HOLO, Types.Colorless, Sets.Flashfire, 81),</v>
      </c>
    </row>
    <row r="198" spans="1:7" x14ac:dyDescent="0.3">
      <c r="A198">
        <v>82</v>
      </c>
      <c r="B198" t="s">
        <v>241</v>
      </c>
      <c r="C198" t="s">
        <v>241</v>
      </c>
      <c r="D198" t="s">
        <v>8</v>
      </c>
      <c r="E198" t="s">
        <v>1641</v>
      </c>
      <c r="F198" t="s">
        <v>1510</v>
      </c>
      <c r="G198" t="str">
        <f t="shared" si="3"/>
        <v>new HoloCard("Furret", Pokedex.Furret, HoloRarity.BWXY_REVERSE_ENERGY_HOLO, Types.Colorless, Sets.Flashfire, 82),</v>
      </c>
    </row>
    <row r="199" spans="1:7" x14ac:dyDescent="0.3">
      <c r="A199">
        <v>83</v>
      </c>
      <c r="B199" t="s">
        <v>258</v>
      </c>
      <c r="C199" t="s">
        <v>258</v>
      </c>
      <c r="D199" t="s">
        <v>8</v>
      </c>
      <c r="E199" t="s">
        <v>1641</v>
      </c>
      <c r="F199" t="s">
        <v>1510</v>
      </c>
      <c r="G199" t="str">
        <f t="shared" si="3"/>
        <v>new HoloCard("Miltank", Pokedex.Miltank, HoloRarity.BWXY_REVERSE_ENERGY_HOLO, Types.Colorless, Sets.Flashfire, 83),</v>
      </c>
    </row>
    <row r="200" spans="1:7" x14ac:dyDescent="0.3">
      <c r="A200">
        <v>84</v>
      </c>
      <c r="B200" t="s">
        <v>1059</v>
      </c>
      <c r="C200" t="s">
        <v>1059</v>
      </c>
      <c r="D200" t="s">
        <v>8</v>
      </c>
      <c r="E200" t="s">
        <v>1641</v>
      </c>
      <c r="F200" t="s">
        <v>1510</v>
      </c>
      <c r="G200" t="str">
        <f t="shared" si="3"/>
        <v>new HoloCard("Buneary", Pokedex.Buneary, HoloRarity.BWXY_REVERSE_ENERGY_HOLO, Types.Colorless, Sets.Flashfire, 84),</v>
      </c>
    </row>
    <row r="201" spans="1:7" x14ac:dyDescent="0.3">
      <c r="A201">
        <v>85</v>
      </c>
      <c r="B201" t="s">
        <v>1041</v>
      </c>
      <c r="C201" t="s">
        <v>1041</v>
      </c>
      <c r="D201" t="s">
        <v>8</v>
      </c>
      <c r="E201" t="s">
        <v>1641</v>
      </c>
      <c r="F201" t="s">
        <v>1510</v>
      </c>
      <c r="G201" t="str">
        <f t="shared" si="3"/>
        <v>new HoloCard("Lopunny", Pokedex.Lopunny, HoloRarity.BWXY_REVERSE_ENERGY_HOLO, Types.Colorless, Sets.Flashfire, 85),</v>
      </c>
    </row>
    <row r="202" spans="1:7" x14ac:dyDescent="0.3">
      <c r="A202">
        <v>86</v>
      </c>
      <c r="B202" t="s">
        <v>1624</v>
      </c>
      <c r="C202" t="s">
        <v>1624</v>
      </c>
      <c r="D202" t="s">
        <v>8</v>
      </c>
      <c r="E202" t="s">
        <v>1641</v>
      </c>
      <c r="F202" t="s">
        <v>1510</v>
      </c>
      <c r="G202" t="str">
        <f t="shared" si="3"/>
        <v>new HoloCard("Fletchling", Pokedex.Fletchling, HoloRarity.BWXY_REVERSE_ENERGY_HOLO, Types.Colorless, Sets.Flashfire, 86),</v>
      </c>
    </row>
    <row r="203" spans="1:7" x14ac:dyDescent="0.3">
      <c r="A203">
        <v>87</v>
      </c>
      <c r="B203" t="s">
        <v>1625</v>
      </c>
      <c r="C203" t="s">
        <v>1625</v>
      </c>
      <c r="D203" t="s">
        <v>8</v>
      </c>
      <c r="E203" t="s">
        <v>1641</v>
      </c>
      <c r="F203" t="s">
        <v>1510</v>
      </c>
      <c r="G203" t="str">
        <f t="shared" si="3"/>
        <v>new HoloCard("Furfrou", Pokedex.Furfrou, HoloRarity.BWXY_REVERSE_ENERGY_HOLO, Types.Colorless, Sets.Flashfire, 87),</v>
      </c>
    </row>
    <row r="204" spans="1:7" x14ac:dyDescent="0.3">
      <c r="A204">
        <v>88</v>
      </c>
      <c r="B204" t="s">
        <v>1661</v>
      </c>
      <c r="C204" t="s">
        <v>127</v>
      </c>
      <c r="D204" t="s">
        <v>232</v>
      </c>
      <c r="E204" t="s">
        <v>1641</v>
      </c>
      <c r="F204" t="s">
        <v>1510</v>
      </c>
      <c r="G204" t="str">
        <f t="shared" si="3"/>
        <v>new HoloCard("Blacksmith", Pokedex.NVT, HoloRarity.BWXY_REVERSE_ENERGY_HOLO, Types.Supporter, Sets.Flashfire, 88),</v>
      </c>
    </row>
    <row r="205" spans="1:7" x14ac:dyDescent="0.3">
      <c r="A205">
        <v>89</v>
      </c>
      <c r="B205" t="s">
        <v>1662</v>
      </c>
      <c r="C205" t="s">
        <v>127</v>
      </c>
      <c r="D205" t="s">
        <v>129</v>
      </c>
      <c r="E205" t="s">
        <v>1641</v>
      </c>
      <c r="F205" t="s">
        <v>1510</v>
      </c>
      <c r="G205" t="str">
        <f t="shared" si="3"/>
        <v>new HoloCard("Fiery Torch", Pokedex.NVT, HoloRarity.BWXY_REVERSE_ENERGY_HOLO, Types.Item, Sets.Flashfire, 89),</v>
      </c>
    </row>
    <row r="206" spans="1:7" x14ac:dyDescent="0.3">
      <c r="A206">
        <v>90</v>
      </c>
      <c r="B206" t="s">
        <v>1663</v>
      </c>
      <c r="C206" t="s">
        <v>127</v>
      </c>
      <c r="D206" t="s">
        <v>232</v>
      </c>
      <c r="E206" t="s">
        <v>1641</v>
      </c>
      <c r="F206" t="s">
        <v>1510</v>
      </c>
      <c r="G206" t="str">
        <f t="shared" si="3"/>
        <v>new HoloCard("Lysandre", Pokedex.NVT, HoloRarity.BWXY_REVERSE_ENERGY_HOLO, Types.Supporter, Sets.Flashfire, 90),</v>
      </c>
    </row>
    <row r="207" spans="1:7" x14ac:dyDescent="0.3">
      <c r="A207">
        <v>91</v>
      </c>
      <c r="B207" t="s">
        <v>683</v>
      </c>
      <c r="C207" t="s">
        <v>127</v>
      </c>
      <c r="D207" t="s">
        <v>299</v>
      </c>
      <c r="E207" t="s">
        <v>1641</v>
      </c>
      <c r="F207" t="s">
        <v>1510</v>
      </c>
      <c r="G207" t="str">
        <f t="shared" si="3"/>
        <v>new HoloCard("Magnetic Storm", Pokedex.NVT, HoloRarity.BWXY_REVERSE_ENERGY_HOLO, Types.Stadium, Sets.Flashfire, 91),</v>
      </c>
    </row>
    <row r="208" spans="1:7" x14ac:dyDescent="0.3">
      <c r="A208">
        <v>92</v>
      </c>
      <c r="B208" t="s">
        <v>1664</v>
      </c>
      <c r="C208" t="s">
        <v>127</v>
      </c>
      <c r="D208" t="s">
        <v>129</v>
      </c>
      <c r="E208" t="s">
        <v>1641</v>
      </c>
      <c r="F208" t="s">
        <v>1510</v>
      </c>
      <c r="G208" t="str">
        <f t="shared" si="3"/>
        <v>new HoloCard("Pal Pad", Pokedex.NVT, HoloRarity.BWXY_REVERSE_ENERGY_HOLO, Types.Item, Sets.Flashfire, 92),</v>
      </c>
    </row>
    <row r="209" spans="1:7" x14ac:dyDescent="0.3">
      <c r="A209">
        <v>93</v>
      </c>
      <c r="B209" t="s">
        <v>1665</v>
      </c>
      <c r="C209" t="s">
        <v>127</v>
      </c>
      <c r="D209" t="s">
        <v>232</v>
      </c>
      <c r="E209" t="s">
        <v>1641</v>
      </c>
      <c r="F209" t="s">
        <v>1510</v>
      </c>
      <c r="G209" t="str">
        <f t="shared" si="3"/>
        <v>new HoloCard("Pokémon Center Lady", Pokedex.NVT, HoloRarity.BWXY_REVERSE_ENERGY_HOLO, Types.Supporter, Sets.Flashfire, 93),</v>
      </c>
    </row>
    <row r="210" spans="1:7" x14ac:dyDescent="0.3">
      <c r="A210">
        <v>94</v>
      </c>
      <c r="B210" t="s">
        <v>282</v>
      </c>
      <c r="C210" t="s">
        <v>127</v>
      </c>
      <c r="D210" t="s">
        <v>232</v>
      </c>
      <c r="E210" t="s">
        <v>1641</v>
      </c>
      <c r="F210" t="s">
        <v>1510</v>
      </c>
      <c r="G210" t="str">
        <f t="shared" si="3"/>
        <v>new HoloCard("Pokémon Fan Club", Pokedex.NVT, HoloRarity.BWXY_REVERSE_ENERGY_HOLO, Types.Supporter, Sets.Flashfire, 94),</v>
      </c>
    </row>
    <row r="211" spans="1:7" x14ac:dyDescent="0.3">
      <c r="A211">
        <v>95</v>
      </c>
      <c r="B211" t="s">
        <v>1666</v>
      </c>
      <c r="C211" t="s">
        <v>127</v>
      </c>
      <c r="D211" t="s">
        <v>234</v>
      </c>
      <c r="E211" t="s">
        <v>1641</v>
      </c>
      <c r="F211" t="s">
        <v>1510</v>
      </c>
      <c r="G211" t="str">
        <f t="shared" si="3"/>
        <v>new HoloCard("Protection Cube", Pokedex.NVT, HoloRarity.BWXY_REVERSE_ENERGY_HOLO, Types.Tool, Sets.Flashfire, 95),</v>
      </c>
    </row>
    <row r="212" spans="1:7" x14ac:dyDescent="0.3">
      <c r="A212">
        <v>96</v>
      </c>
      <c r="B212" t="s">
        <v>1667</v>
      </c>
      <c r="C212" t="s">
        <v>127</v>
      </c>
      <c r="D212" t="s">
        <v>129</v>
      </c>
      <c r="E212" t="s">
        <v>1641</v>
      </c>
      <c r="F212" t="s">
        <v>1510</v>
      </c>
      <c r="G212" t="str">
        <f t="shared" si="3"/>
        <v>new HoloCard("Sacred Ash", Pokedex.NVT, HoloRarity.BWXY_REVERSE_ENERGY_HOLO, Types.Item, Sets.Flashfire, 96),</v>
      </c>
    </row>
    <row r="213" spans="1:7" x14ac:dyDescent="0.3">
      <c r="A213">
        <v>97</v>
      </c>
      <c r="B213" t="s">
        <v>1668</v>
      </c>
      <c r="C213" t="s">
        <v>127</v>
      </c>
      <c r="D213" t="s">
        <v>129</v>
      </c>
      <c r="E213" t="s">
        <v>1641</v>
      </c>
      <c r="F213" t="s">
        <v>1510</v>
      </c>
      <c r="G213" t="str">
        <f t="shared" si="3"/>
        <v>new HoloCard("Startling Megaphone", Pokedex.NVT, HoloRarity.BWXY_REVERSE_ENERGY_HOLO, Types.Item, Sets.Flashfire, 97),</v>
      </c>
    </row>
    <row r="214" spans="1:7" x14ac:dyDescent="0.3">
      <c r="A214">
        <v>98</v>
      </c>
      <c r="B214" t="s">
        <v>1669</v>
      </c>
      <c r="C214" t="s">
        <v>127</v>
      </c>
      <c r="D214" t="s">
        <v>129</v>
      </c>
      <c r="E214" t="s">
        <v>1641</v>
      </c>
      <c r="F214" t="s">
        <v>1510</v>
      </c>
      <c r="G214" t="str">
        <f t="shared" si="3"/>
        <v>new HoloCard("Trick Shovel", Pokedex.NVT, HoloRarity.BWXY_REVERSE_ENERGY_HOLO, Types.Item, Sets.Flashfire, 98),</v>
      </c>
    </row>
    <row r="215" spans="1:7" x14ac:dyDescent="0.3">
      <c r="A215">
        <v>99</v>
      </c>
      <c r="B215" t="s">
        <v>1453</v>
      </c>
      <c r="C215" t="s">
        <v>127</v>
      </c>
      <c r="D215" t="s">
        <v>129</v>
      </c>
      <c r="E215" t="s">
        <v>1641</v>
      </c>
      <c r="F215" t="s">
        <v>1510</v>
      </c>
      <c r="G215" t="str">
        <f t="shared" si="3"/>
        <v>new HoloCard("Ultra Ball", Pokedex.NVT, HoloRarity.BWXY_REVERSE_ENERGY_HOLO, Types.Item, Sets.Flashfire, 99),</v>
      </c>
    </row>
    <row r="216" spans="1:7" x14ac:dyDescent="0.3">
      <c r="A216">
        <v>1</v>
      </c>
      <c r="B216" t="s">
        <v>240</v>
      </c>
      <c r="C216" t="s">
        <v>240</v>
      </c>
      <c r="D216" t="s">
        <v>22</v>
      </c>
      <c r="E216" t="s">
        <v>1670</v>
      </c>
      <c r="F216" t="s">
        <v>1510</v>
      </c>
      <c r="G216" t="str">
        <f t="shared" si="3"/>
        <v>new HoloCard("Bellsprout", Pokedex.Bellsprout, HoloRarity.BWXY_REVERSE_ENERGY_HOLO, Types.Grass, Sets.Furious_Fists, 1),</v>
      </c>
    </row>
    <row r="217" spans="1:7" x14ac:dyDescent="0.3">
      <c r="A217">
        <v>2</v>
      </c>
      <c r="B217" t="s">
        <v>249</v>
      </c>
      <c r="C217" t="s">
        <v>249</v>
      </c>
      <c r="D217" t="s">
        <v>22</v>
      </c>
      <c r="E217" t="s">
        <v>1670</v>
      </c>
      <c r="F217" t="s">
        <v>1510</v>
      </c>
      <c r="G217" t="str">
        <f t="shared" si="3"/>
        <v>new HoloCard("Weepinbell", Pokedex.Weepinbell, HoloRarity.BWXY_REVERSE_ENERGY_HOLO, Types.Grass, Sets.Furious_Fists, 2),</v>
      </c>
    </row>
    <row r="218" spans="1:7" x14ac:dyDescent="0.3">
      <c r="A218">
        <v>3</v>
      </c>
      <c r="B218" t="s">
        <v>169</v>
      </c>
      <c r="C218" t="s">
        <v>169</v>
      </c>
      <c r="D218" t="s">
        <v>22</v>
      </c>
      <c r="E218" t="s">
        <v>1670</v>
      </c>
      <c r="F218" t="s">
        <v>1510</v>
      </c>
      <c r="G218" t="str">
        <f t="shared" si="3"/>
        <v>new HoloCard("Victreebel", Pokedex.Victreebel, HoloRarity.BWXY_REVERSE_ENERGY_HOLO, Types.Grass, Sets.Furious_Fists, 3),</v>
      </c>
    </row>
    <row r="219" spans="1:7" x14ac:dyDescent="0.3">
      <c r="A219">
        <v>6</v>
      </c>
      <c r="B219" t="s">
        <v>550</v>
      </c>
      <c r="C219" t="s">
        <v>550</v>
      </c>
      <c r="D219" t="s">
        <v>22</v>
      </c>
      <c r="E219" t="s">
        <v>1670</v>
      </c>
      <c r="F219" t="s">
        <v>1510</v>
      </c>
      <c r="G219" t="str">
        <f t="shared" si="3"/>
        <v>new HoloCard("Shroomish", Pokedex.Shroomish, HoloRarity.BWXY_REVERSE_ENERGY_HOLO, Types.Grass, Sets.Furious_Fists, 6),</v>
      </c>
    </row>
    <row r="220" spans="1:7" x14ac:dyDescent="0.3">
      <c r="A220">
        <v>7</v>
      </c>
      <c r="B220" t="s">
        <v>925</v>
      </c>
      <c r="C220" t="s">
        <v>925</v>
      </c>
      <c r="D220" t="s">
        <v>22</v>
      </c>
      <c r="E220" t="s">
        <v>1670</v>
      </c>
      <c r="F220" t="s">
        <v>1510</v>
      </c>
      <c r="G220" t="str">
        <f t="shared" si="3"/>
        <v>new HoloCard("Leafeon", Pokedex.Leafeon, HoloRarity.BWXY_REVERSE_ENERGY_HOLO, Types.Grass, Sets.Furious_Fists, 7),</v>
      </c>
    </row>
    <row r="221" spans="1:7" x14ac:dyDescent="0.3">
      <c r="A221">
        <v>8</v>
      </c>
      <c r="B221" t="s">
        <v>1382</v>
      </c>
      <c r="C221" t="s">
        <v>1382</v>
      </c>
      <c r="D221" t="s">
        <v>22</v>
      </c>
      <c r="E221" t="s">
        <v>1670</v>
      </c>
      <c r="F221" t="s">
        <v>1510</v>
      </c>
      <c r="G221" t="str">
        <f t="shared" si="3"/>
        <v>new HoloCard("Shelmet", Pokedex.Shelmet, HoloRarity.BWXY_REVERSE_ENERGY_HOLO, Types.Grass, Sets.Furious_Fists, 8),</v>
      </c>
    </row>
    <row r="222" spans="1:7" x14ac:dyDescent="0.3">
      <c r="A222">
        <v>9</v>
      </c>
      <c r="B222" t="s">
        <v>1383</v>
      </c>
      <c r="C222" t="s">
        <v>1383</v>
      </c>
      <c r="D222" t="s">
        <v>22</v>
      </c>
      <c r="E222" t="s">
        <v>1670</v>
      </c>
      <c r="F222" t="s">
        <v>1510</v>
      </c>
      <c r="G222" t="str">
        <f t="shared" si="3"/>
        <v>new HoloCard("Accelgor", Pokedex.Accelgor, HoloRarity.BWXY_REVERSE_ENERGY_HOLO, Types.Grass, Sets.Furious_Fists, 9),</v>
      </c>
    </row>
    <row r="223" spans="1:7" x14ac:dyDescent="0.3">
      <c r="A223">
        <v>10</v>
      </c>
      <c r="B223" t="s">
        <v>186</v>
      </c>
      <c r="C223" t="s">
        <v>186</v>
      </c>
      <c r="D223" t="s">
        <v>5</v>
      </c>
      <c r="E223" t="s">
        <v>1670</v>
      </c>
      <c r="F223" t="s">
        <v>1510</v>
      </c>
      <c r="G223" t="str">
        <f t="shared" si="3"/>
        <v>new HoloCard("Magmar", Pokedex.Magmar, HoloRarity.BWXY_REVERSE_ENERGY_HOLO, Types.Fire, Sets.Furious_Fists, 10),</v>
      </c>
    </row>
    <row r="224" spans="1:7" x14ac:dyDescent="0.3">
      <c r="A224">
        <v>11</v>
      </c>
      <c r="B224" t="s">
        <v>905</v>
      </c>
      <c r="C224" t="s">
        <v>905</v>
      </c>
      <c r="D224" t="s">
        <v>5</v>
      </c>
      <c r="E224" t="s">
        <v>1670</v>
      </c>
      <c r="F224" t="s">
        <v>1510</v>
      </c>
      <c r="G224" t="str">
        <f t="shared" si="3"/>
        <v>new HoloCard("Magmortar", Pokedex.Magmortar, HoloRarity.BWXY_REVERSE_ENERGY_HOLO, Types.Fire, Sets.Furious_Fists, 11),</v>
      </c>
    </row>
    <row r="225" spans="1:7" x14ac:dyDescent="0.3">
      <c r="A225">
        <v>12</v>
      </c>
      <c r="B225" t="s">
        <v>552</v>
      </c>
      <c r="C225" t="s">
        <v>552</v>
      </c>
      <c r="D225" t="s">
        <v>5</v>
      </c>
      <c r="E225" t="s">
        <v>1670</v>
      </c>
      <c r="F225" t="s">
        <v>1510</v>
      </c>
      <c r="G225" t="str">
        <f t="shared" si="3"/>
        <v>new HoloCard("Torchic", Pokedex.Torchic, HoloRarity.BWXY_REVERSE_ENERGY_HOLO, Types.Fire, Sets.Furious_Fists, 12),</v>
      </c>
    </row>
    <row r="226" spans="1:7" x14ac:dyDescent="0.3">
      <c r="A226">
        <v>13</v>
      </c>
      <c r="B226" t="s">
        <v>523</v>
      </c>
      <c r="C226" t="s">
        <v>523</v>
      </c>
      <c r="D226" t="s">
        <v>5</v>
      </c>
      <c r="E226" t="s">
        <v>1670</v>
      </c>
      <c r="F226" t="s">
        <v>1510</v>
      </c>
      <c r="G226" t="str">
        <f t="shared" si="3"/>
        <v>new HoloCard("Combusken", Pokedex.Combusken, HoloRarity.BWXY_REVERSE_ENERGY_HOLO, Types.Fire, Sets.Furious_Fists, 13),</v>
      </c>
    </row>
    <row r="227" spans="1:7" x14ac:dyDescent="0.3">
      <c r="A227">
        <v>14</v>
      </c>
      <c r="B227" t="s">
        <v>373</v>
      </c>
      <c r="C227" t="s">
        <v>373</v>
      </c>
      <c r="D227" t="s">
        <v>5</v>
      </c>
      <c r="E227" t="s">
        <v>1670</v>
      </c>
      <c r="F227" t="s">
        <v>1510</v>
      </c>
      <c r="G227" t="str">
        <f t="shared" si="3"/>
        <v>new HoloCard("Blaziken", Pokedex.Blaziken, HoloRarity.BWXY_REVERSE_ENERGY_HOLO, Types.Fire, Sets.Furious_Fists, 14),</v>
      </c>
    </row>
    <row r="228" spans="1:7" x14ac:dyDescent="0.3">
      <c r="A228">
        <v>15</v>
      </c>
      <c r="B228" t="s">
        <v>206</v>
      </c>
      <c r="C228" t="s">
        <v>206</v>
      </c>
      <c r="D228" t="s">
        <v>3</v>
      </c>
      <c r="E228" t="s">
        <v>1670</v>
      </c>
      <c r="F228" t="s">
        <v>1510</v>
      </c>
      <c r="G228" t="str">
        <f t="shared" si="3"/>
        <v>new HoloCard("Poliwag", Pokedex.Poliwag, HoloRarity.BWXY_REVERSE_ENERGY_HOLO, Types.Water, Sets.Furious_Fists, 15),</v>
      </c>
    </row>
    <row r="229" spans="1:7" x14ac:dyDescent="0.3">
      <c r="A229">
        <v>16</v>
      </c>
      <c r="B229" t="s">
        <v>187</v>
      </c>
      <c r="C229" t="s">
        <v>187</v>
      </c>
      <c r="D229" t="s">
        <v>3</v>
      </c>
      <c r="E229" t="s">
        <v>1670</v>
      </c>
      <c r="F229" t="s">
        <v>1510</v>
      </c>
      <c r="G229" t="str">
        <f t="shared" si="3"/>
        <v>new HoloCard("Poliwhirl", Pokedex.Poliwhirl, HoloRarity.BWXY_REVERSE_ENERGY_HOLO, Types.Water, Sets.Furious_Fists, 16),</v>
      </c>
    </row>
    <row r="230" spans="1:7" x14ac:dyDescent="0.3">
      <c r="A230">
        <v>17</v>
      </c>
      <c r="B230" t="s">
        <v>141</v>
      </c>
      <c r="C230" t="s">
        <v>141</v>
      </c>
      <c r="D230" t="s">
        <v>3</v>
      </c>
      <c r="E230" t="s">
        <v>1670</v>
      </c>
      <c r="F230" t="s">
        <v>1510</v>
      </c>
      <c r="G230" t="str">
        <f t="shared" si="3"/>
        <v>new HoloCard("Poliwrath", Pokedex.Poliwrath, HoloRarity.BWXY_REVERSE_ENERGY_HOLO, Types.Water, Sets.Furious_Fists, 17),</v>
      </c>
    </row>
    <row r="231" spans="1:7" x14ac:dyDescent="0.3">
      <c r="A231">
        <v>18</v>
      </c>
      <c r="B231" t="s">
        <v>176</v>
      </c>
      <c r="C231" t="s">
        <v>176</v>
      </c>
      <c r="D231" t="s">
        <v>3</v>
      </c>
      <c r="E231" t="s">
        <v>1670</v>
      </c>
      <c r="F231" t="s">
        <v>1510</v>
      </c>
      <c r="G231" t="str">
        <f t="shared" si="3"/>
        <v>new HoloCard("Politoed", Pokedex.Politoed, HoloRarity.BWXY_REVERSE_ENERGY_HOLO, Types.Water, Sets.Furious_Fists, 18),</v>
      </c>
    </row>
    <row r="232" spans="1:7" x14ac:dyDescent="0.3">
      <c r="A232">
        <v>19</v>
      </c>
      <c r="B232" t="s">
        <v>924</v>
      </c>
      <c r="C232" t="s">
        <v>924</v>
      </c>
      <c r="D232" t="s">
        <v>3</v>
      </c>
      <c r="E232" t="s">
        <v>1670</v>
      </c>
      <c r="F232" t="s">
        <v>1510</v>
      </c>
      <c r="G232" t="str">
        <f t="shared" si="3"/>
        <v>new HoloCard("Glaceon", Pokedex.Glaceon, HoloRarity.BWXY_REVERSE_ENERGY_HOLO, Types.Water, Sets.Furious_Fists, 19),</v>
      </c>
    </row>
    <row r="233" spans="1:7" x14ac:dyDescent="0.3">
      <c r="A233">
        <v>21</v>
      </c>
      <c r="B233" t="s">
        <v>1351</v>
      </c>
      <c r="C233" t="s">
        <v>1351</v>
      </c>
      <c r="D233" t="s">
        <v>3</v>
      </c>
      <c r="E233" t="s">
        <v>1670</v>
      </c>
      <c r="F233" t="s">
        <v>1510</v>
      </c>
      <c r="G233" t="str">
        <f t="shared" si="3"/>
        <v>new HoloCard("Cubchoo", Pokedex.Cubchoo, HoloRarity.BWXY_REVERSE_ENERGY_HOLO, Types.Water, Sets.Furious_Fists, 21),</v>
      </c>
    </row>
    <row r="234" spans="1:7" x14ac:dyDescent="0.3">
      <c r="A234">
        <v>22</v>
      </c>
      <c r="B234" t="s">
        <v>1352</v>
      </c>
      <c r="C234" t="s">
        <v>1352</v>
      </c>
      <c r="D234" t="s">
        <v>3</v>
      </c>
      <c r="E234" t="s">
        <v>1670</v>
      </c>
      <c r="F234" t="s">
        <v>1510</v>
      </c>
      <c r="G234" t="str">
        <f t="shared" si="3"/>
        <v>new HoloCard("Beartic", Pokedex.Beartic, HoloRarity.BWXY_REVERSE_ENERGY_HOLO, Types.Water, Sets.Furious_Fists, 22),</v>
      </c>
    </row>
    <row r="235" spans="1:7" x14ac:dyDescent="0.3">
      <c r="A235">
        <v>23</v>
      </c>
      <c r="B235" t="s">
        <v>1671</v>
      </c>
      <c r="C235" t="s">
        <v>1671</v>
      </c>
      <c r="D235" t="s">
        <v>3</v>
      </c>
      <c r="E235" t="s">
        <v>1670</v>
      </c>
      <c r="F235" t="s">
        <v>1510</v>
      </c>
      <c r="G235" t="str">
        <f t="shared" si="3"/>
        <v>new HoloCard("Clauncher", Pokedex.Clauncher, HoloRarity.BWXY_REVERSE_ENERGY_HOLO, Types.Water, Sets.Furious_Fists, 23),</v>
      </c>
    </row>
    <row r="236" spans="1:7" x14ac:dyDescent="0.3">
      <c r="A236">
        <v>24</v>
      </c>
      <c r="B236" t="s">
        <v>1672</v>
      </c>
      <c r="C236" t="s">
        <v>1672</v>
      </c>
      <c r="D236" t="s">
        <v>3</v>
      </c>
      <c r="E236" t="s">
        <v>1670</v>
      </c>
      <c r="F236" t="s">
        <v>1510</v>
      </c>
      <c r="G236" t="str">
        <f t="shared" si="3"/>
        <v>new HoloCard("Clawitzer", Pokedex.Clawitzer, HoloRarity.BWXY_REVERSE_ENERGY_HOLO, Types.Water, Sets.Furious_Fists, 24),</v>
      </c>
    </row>
    <row r="237" spans="1:7" x14ac:dyDescent="0.3">
      <c r="A237">
        <v>25</v>
      </c>
      <c r="B237" t="s">
        <v>1673</v>
      </c>
      <c r="C237" t="s">
        <v>1673</v>
      </c>
      <c r="D237" t="s">
        <v>3</v>
      </c>
      <c r="E237" t="s">
        <v>1670</v>
      </c>
      <c r="F237" t="s">
        <v>1510</v>
      </c>
      <c r="G237" t="str">
        <f t="shared" si="3"/>
        <v>new HoloCard("Amaura", Pokedex.Amaura, HoloRarity.BWXY_REVERSE_ENERGY_HOLO, Types.Water, Sets.Furious_Fists, 25),</v>
      </c>
    </row>
    <row r="238" spans="1:7" x14ac:dyDescent="0.3">
      <c r="A238">
        <v>26</v>
      </c>
      <c r="B238" t="s">
        <v>1674</v>
      </c>
      <c r="C238" t="s">
        <v>1674</v>
      </c>
      <c r="D238" t="s">
        <v>3</v>
      </c>
      <c r="E238" t="s">
        <v>1670</v>
      </c>
      <c r="F238" t="s">
        <v>1510</v>
      </c>
      <c r="G238" t="str">
        <f t="shared" si="3"/>
        <v>new HoloCard("Aurorus", Pokedex.Aurorus, HoloRarity.BWXY_REVERSE_ENERGY_HOLO, Types.Water, Sets.Furious_Fists, 26),</v>
      </c>
    </row>
    <row r="239" spans="1:7" x14ac:dyDescent="0.3">
      <c r="A239">
        <v>27</v>
      </c>
      <c r="B239" t="s">
        <v>92</v>
      </c>
      <c r="C239" t="s">
        <v>92</v>
      </c>
      <c r="D239" t="s">
        <v>11</v>
      </c>
      <c r="E239" t="s">
        <v>1670</v>
      </c>
      <c r="F239" t="s">
        <v>1510</v>
      </c>
      <c r="G239" t="str">
        <f t="shared" si="3"/>
        <v>new HoloCard("Pikachu", Pokedex.Pikachu, HoloRarity.BWXY_REVERSE_ENERGY_HOLO, Types.Lightning, Sets.Furious_Fists, 27),</v>
      </c>
    </row>
    <row r="240" spans="1:7" x14ac:dyDescent="0.3">
      <c r="A240">
        <v>28</v>
      </c>
      <c r="B240" t="s">
        <v>120</v>
      </c>
      <c r="C240" t="s">
        <v>120</v>
      </c>
      <c r="D240" t="s">
        <v>11</v>
      </c>
      <c r="E240" t="s">
        <v>1670</v>
      </c>
      <c r="F240" t="s">
        <v>1510</v>
      </c>
      <c r="G240" t="str">
        <f t="shared" si="3"/>
        <v>new HoloCard("Raichu", Pokedex.Raichu, HoloRarity.BWXY_REVERSE_ENERGY_HOLO, Types.Lightning, Sets.Furious_Fists, 28),</v>
      </c>
    </row>
    <row r="241" spans="1:7" x14ac:dyDescent="0.3">
      <c r="A241">
        <v>29</v>
      </c>
      <c r="B241" t="s">
        <v>183</v>
      </c>
      <c r="C241" t="s">
        <v>183</v>
      </c>
      <c r="D241" t="s">
        <v>11</v>
      </c>
      <c r="E241" t="s">
        <v>1670</v>
      </c>
      <c r="F241" t="s">
        <v>1510</v>
      </c>
      <c r="G241" t="str">
        <f t="shared" si="3"/>
        <v>new HoloCard("Electabuzz", Pokedex.Electabuzz, HoloRarity.BWXY_REVERSE_ENERGY_HOLO, Types.Lightning, Sets.Furious_Fists, 29),</v>
      </c>
    </row>
    <row r="242" spans="1:7" x14ac:dyDescent="0.3">
      <c r="A242">
        <v>30</v>
      </c>
      <c r="B242" t="s">
        <v>883</v>
      </c>
      <c r="C242" t="s">
        <v>883</v>
      </c>
      <c r="D242" t="s">
        <v>11</v>
      </c>
      <c r="E242" t="s">
        <v>1670</v>
      </c>
      <c r="F242" t="s">
        <v>1510</v>
      </c>
      <c r="G242" t="str">
        <f t="shared" si="3"/>
        <v>new HoloCard("Electivire", Pokedex.Electivire, HoloRarity.BWXY_REVERSE_ENERGY_HOLO, Types.Lightning, Sets.Furious_Fists, 30),</v>
      </c>
    </row>
    <row r="243" spans="1:7" x14ac:dyDescent="0.3">
      <c r="A243">
        <v>31</v>
      </c>
      <c r="B243" t="s">
        <v>408</v>
      </c>
      <c r="C243" t="s">
        <v>408</v>
      </c>
      <c r="D243" t="s">
        <v>11</v>
      </c>
      <c r="E243" t="s">
        <v>1670</v>
      </c>
      <c r="F243" t="s">
        <v>1510</v>
      </c>
      <c r="G243" t="str">
        <f t="shared" si="3"/>
        <v>new HoloCard("Plusle", Pokedex.Plusle, HoloRarity.BWXY_REVERSE_ENERGY_HOLO, Types.Lightning, Sets.Furious_Fists, 31),</v>
      </c>
    </row>
    <row r="244" spans="1:7" x14ac:dyDescent="0.3">
      <c r="A244">
        <v>32</v>
      </c>
      <c r="B244" t="s">
        <v>407</v>
      </c>
      <c r="C244" t="s">
        <v>407</v>
      </c>
      <c r="D244" t="s">
        <v>11</v>
      </c>
      <c r="E244" t="s">
        <v>1670</v>
      </c>
      <c r="F244" t="s">
        <v>1510</v>
      </c>
      <c r="G244" t="str">
        <f t="shared" si="3"/>
        <v>new HoloCard("Minun", Pokedex.Minun, HoloRarity.BWXY_REVERSE_ENERGY_HOLO, Types.Lightning, Sets.Furious_Fists, 32),</v>
      </c>
    </row>
    <row r="245" spans="1:7" x14ac:dyDescent="0.3">
      <c r="A245">
        <v>33</v>
      </c>
      <c r="B245" t="s">
        <v>1354</v>
      </c>
      <c r="C245" t="s">
        <v>1354</v>
      </c>
      <c r="D245" t="s">
        <v>11</v>
      </c>
      <c r="E245" t="s">
        <v>1670</v>
      </c>
      <c r="F245" t="s">
        <v>1510</v>
      </c>
      <c r="G245" t="str">
        <f t="shared" si="3"/>
        <v>new HoloCard("Thundurus", Pokedex.Thundurus, HoloRarity.BWXY_REVERSE_ENERGY_HOLO, Types.Lightning, Sets.Furious_Fists, 33),</v>
      </c>
    </row>
    <row r="246" spans="1:7" x14ac:dyDescent="0.3">
      <c r="A246">
        <v>34</v>
      </c>
      <c r="B246" t="s">
        <v>1675</v>
      </c>
      <c r="C246" t="s">
        <v>1675</v>
      </c>
      <c r="D246" t="s">
        <v>11</v>
      </c>
      <c r="E246" t="s">
        <v>1670</v>
      </c>
      <c r="F246" t="s">
        <v>1510</v>
      </c>
      <c r="G246" t="str">
        <f t="shared" si="3"/>
        <v>new HoloCard("Dedenne", Pokedex.Dedenne, HoloRarity.BWXY_REVERSE_ENERGY_HOLO, Types.Lightning, Sets.Furious_Fists, 34),</v>
      </c>
    </row>
    <row r="247" spans="1:7" x14ac:dyDescent="0.3">
      <c r="A247">
        <v>35</v>
      </c>
      <c r="B247" t="s">
        <v>79</v>
      </c>
      <c r="C247" t="s">
        <v>79</v>
      </c>
      <c r="D247" t="s">
        <v>1</v>
      </c>
      <c r="E247" t="s">
        <v>1670</v>
      </c>
      <c r="F247" t="s">
        <v>1510</v>
      </c>
      <c r="G247" t="str">
        <f t="shared" si="3"/>
        <v>new HoloCard("Drowzee", Pokedex.Drowzee, HoloRarity.BWXY_REVERSE_ENERGY_HOLO, Types.Psychic, Sets.Furious_Fists, 35),</v>
      </c>
    </row>
    <row r="248" spans="1:7" x14ac:dyDescent="0.3">
      <c r="A248">
        <v>36</v>
      </c>
      <c r="B248" t="s">
        <v>31</v>
      </c>
      <c r="C248" t="s">
        <v>31</v>
      </c>
      <c r="D248" t="s">
        <v>1</v>
      </c>
      <c r="E248" t="s">
        <v>1670</v>
      </c>
      <c r="F248" t="s">
        <v>1510</v>
      </c>
      <c r="G248" t="str">
        <f t="shared" si="3"/>
        <v>new HoloCard("Hypno", Pokedex.Hypno, HoloRarity.BWXY_REVERSE_ENERGY_HOLO, Types.Psychic, Sets.Furious_Fists, 36),</v>
      </c>
    </row>
    <row r="249" spans="1:7" x14ac:dyDescent="0.3">
      <c r="A249">
        <v>37</v>
      </c>
      <c r="B249" t="s">
        <v>32</v>
      </c>
      <c r="C249" t="s">
        <v>32</v>
      </c>
      <c r="D249" t="s">
        <v>1</v>
      </c>
      <c r="E249" t="s">
        <v>1670</v>
      </c>
      <c r="F249" t="s">
        <v>1510</v>
      </c>
      <c r="G249" t="str">
        <f t="shared" si="3"/>
        <v>new HoloCard("Jynx", Pokedex.Jynx, HoloRarity.BWXY_REVERSE_ENERGY_HOLO, Types.Psychic, Sets.Furious_Fists, 37),</v>
      </c>
    </row>
    <row r="250" spans="1:7" x14ac:dyDescent="0.3">
      <c r="A250">
        <v>38</v>
      </c>
      <c r="B250" t="s">
        <v>981</v>
      </c>
      <c r="C250" t="s">
        <v>981</v>
      </c>
      <c r="D250" t="s">
        <v>1</v>
      </c>
      <c r="E250" t="s">
        <v>1670</v>
      </c>
      <c r="F250" t="s">
        <v>1510</v>
      </c>
      <c r="G250" t="str">
        <f t="shared" si="3"/>
        <v>new HoloCard("Skorupi", Pokedex.Skorupi, HoloRarity.BWXY_REVERSE_ENERGY_HOLO, Types.Psychic, Sets.Furious_Fists, 38),</v>
      </c>
    </row>
    <row r="251" spans="1:7" x14ac:dyDescent="0.3">
      <c r="A251">
        <v>39</v>
      </c>
      <c r="B251" t="s">
        <v>1356</v>
      </c>
      <c r="C251" t="s">
        <v>1356</v>
      </c>
      <c r="D251" t="s">
        <v>1</v>
      </c>
      <c r="E251" t="s">
        <v>1670</v>
      </c>
      <c r="F251" t="s">
        <v>1510</v>
      </c>
      <c r="G251" t="str">
        <f t="shared" si="3"/>
        <v>new HoloCard("Gothita", Pokedex.Gothita, HoloRarity.BWXY_REVERSE_ENERGY_HOLO, Types.Psychic, Sets.Furious_Fists, 39),</v>
      </c>
    </row>
    <row r="252" spans="1:7" x14ac:dyDescent="0.3">
      <c r="A252">
        <v>40</v>
      </c>
      <c r="B252" t="s">
        <v>1357</v>
      </c>
      <c r="C252" t="s">
        <v>1357</v>
      </c>
      <c r="D252" t="s">
        <v>1</v>
      </c>
      <c r="E252" t="s">
        <v>1670</v>
      </c>
      <c r="F252" t="s">
        <v>1510</v>
      </c>
      <c r="G252" t="str">
        <f t="shared" si="3"/>
        <v>new HoloCard("Gothorita", Pokedex.Gothorita, HoloRarity.BWXY_REVERSE_ENERGY_HOLO, Types.Psychic, Sets.Furious_Fists, 40),</v>
      </c>
    </row>
    <row r="253" spans="1:7" x14ac:dyDescent="0.3">
      <c r="A253">
        <v>41</v>
      </c>
      <c r="B253" t="s">
        <v>1358</v>
      </c>
      <c r="C253" t="s">
        <v>1358</v>
      </c>
      <c r="D253" t="s">
        <v>1</v>
      </c>
      <c r="E253" t="s">
        <v>1670</v>
      </c>
      <c r="F253" t="s">
        <v>1510</v>
      </c>
      <c r="G253" t="str">
        <f t="shared" si="3"/>
        <v>new HoloCard("Gothitelle", Pokedex.Gothitelle, HoloRarity.BWXY_REVERSE_ENERGY_HOLO, Types.Psychic, Sets.Furious_Fists, 41),</v>
      </c>
    </row>
    <row r="254" spans="1:7" x14ac:dyDescent="0.3">
      <c r="A254">
        <v>42</v>
      </c>
      <c r="B254" t="s">
        <v>1418</v>
      </c>
      <c r="C254" t="s">
        <v>1418</v>
      </c>
      <c r="D254" t="s">
        <v>1</v>
      </c>
      <c r="E254" t="s">
        <v>1670</v>
      </c>
      <c r="F254" t="s">
        <v>1510</v>
      </c>
      <c r="G254" t="str">
        <f t="shared" si="3"/>
        <v>new HoloCard("Golett", Pokedex.Golett, HoloRarity.BWXY_REVERSE_ENERGY_HOLO, Types.Psychic, Sets.Furious_Fists, 42),</v>
      </c>
    </row>
    <row r="255" spans="1:7" x14ac:dyDescent="0.3">
      <c r="A255">
        <v>43</v>
      </c>
      <c r="B255" t="s">
        <v>1419</v>
      </c>
      <c r="C255" t="s">
        <v>1419</v>
      </c>
      <c r="D255" t="s">
        <v>1</v>
      </c>
      <c r="E255" t="s">
        <v>1670</v>
      </c>
      <c r="F255" t="s">
        <v>1510</v>
      </c>
      <c r="G255" t="str">
        <f t="shared" si="3"/>
        <v>new HoloCard("Golurk", Pokedex.Golurk, HoloRarity.BWXY_REVERSE_ENERGY_HOLO, Types.Psychic, Sets.Furious_Fists, 43),</v>
      </c>
    </row>
    <row r="256" spans="1:7" x14ac:dyDescent="0.3">
      <c r="A256">
        <v>44</v>
      </c>
      <c r="B256" t="s">
        <v>85</v>
      </c>
      <c r="C256" t="s">
        <v>85</v>
      </c>
      <c r="D256" t="s">
        <v>18</v>
      </c>
      <c r="E256" t="s">
        <v>1670</v>
      </c>
      <c r="F256" t="s">
        <v>1510</v>
      </c>
      <c r="G256" t="str">
        <f t="shared" si="3"/>
        <v>new HoloCard("Machop", Pokedex.Machop, HoloRarity.BWXY_REVERSE_ENERGY_HOLO, Types.Fighting, Sets.Furious_Fists, 44),</v>
      </c>
    </row>
    <row r="257" spans="1:7" x14ac:dyDescent="0.3">
      <c r="A257">
        <v>45</v>
      </c>
      <c r="B257" t="s">
        <v>57</v>
      </c>
      <c r="C257" t="s">
        <v>57</v>
      </c>
      <c r="D257" t="s">
        <v>18</v>
      </c>
      <c r="E257" t="s">
        <v>1670</v>
      </c>
      <c r="F257" t="s">
        <v>1510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HoloCard("Machoke", Pokedex.Machoke, HoloRarity.BWXY_REVERSE_ENERGY_HOLO, Types.Fighting, Sets.Furious_Fists, 45),</v>
      </c>
    </row>
    <row r="258" spans="1:7" x14ac:dyDescent="0.3">
      <c r="A258">
        <v>46</v>
      </c>
      <c r="B258" t="s">
        <v>20</v>
      </c>
      <c r="C258" t="s">
        <v>20</v>
      </c>
      <c r="D258" t="s">
        <v>18</v>
      </c>
      <c r="E258" t="s">
        <v>1670</v>
      </c>
      <c r="F258" t="s">
        <v>1510</v>
      </c>
      <c r="G258" t="str">
        <f t="shared" si="4"/>
        <v>new HoloCard("Machamp", Pokedex.Machamp, HoloRarity.BWXY_REVERSE_ENERGY_HOLO, Types.Fighting, Sets.Furious_Fists, 46),</v>
      </c>
    </row>
    <row r="259" spans="1:7" x14ac:dyDescent="0.3">
      <c r="A259">
        <v>47</v>
      </c>
      <c r="B259" t="s">
        <v>17</v>
      </c>
      <c r="C259" t="s">
        <v>17</v>
      </c>
      <c r="D259" t="s">
        <v>18</v>
      </c>
      <c r="E259" t="s">
        <v>1670</v>
      </c>
      <c r="F259" t="s">
        <v>1510</v>
      </c>
      <c r="G259" t="str">
        <f t="shared" si="4"/>
        <v>new HoloCard("Hitmonlee", Pokedex.Hitmonlee, HoloRarity.BWXY_REVERSE_ENERGY_HOLO, Types.Fighting, Sets.Furious_Fists, 47),</v>
      </c>
    </row>
    <row r="260" spans="1:7" x14ac:dyDescent="0.3">
      <c r="A260">
        <v>48</v>
      </c>
      <c r="B260" t="s">
        <v>253</v>
      </c>
      <c r="C260" t="s">
        <v>253</v>
      </c>
      <c r="D260" t="s">
        <v>18</v>
      </c>
      <c r="E260" t="s">
        <v>1670</v>
      </c>
      <c r="F260" t="s">
        <v>1510</v>
      </c>
      <c r="G260" t="str">
        <f t="shared" si="4"/>
        <v>new HoloCard("Hitmonchan", Pokedex.Hitmonchan, HoloRarity.BWXY_REVERSE_ENERGY_HOLO, Types.Fighting, Sets.Furious_Fists, 48),</v>
      </c>
    </row>
    <row r="261" spans="1:7" x14ac:dyDescent="0.3">
      <c r="A261">
        <v>49</v>
      </c>
      <c r="B261" t="s">
        <v>254</v>
      </c>
      <c r="C261" t="s">
        <v>254</v>
      </c>
      <c r="D261" t="s">
        <v>18</v>
      </c>
      <c r="E261" t="s">
        <v>1670</v>
      </c>
      <c r="F261" t="s">
        <v>1510</v>
      </c>
      <c r="G261" t="str">
        <f t="shared" si="4"/>
        <v>new HoloCard("Hitmontop", Pokedex.Hitmontop, HoloRarity.BWXY_REVERSE_ENERGY_HOLO, Types.Fighting, Sets.Furious_Fists, 49),</v>
      </c>
    </row>
    <row r="262" spans="1:7" x14ac:dyDescent="0.3">
      <c r="A262">
        <v>50</v>
      </c>
      <c r="B262" t="s">
        <v>454</v>
      </c>
      <c r="C262" t="s">
        <v>454</v>
      </c>
      <c r="D262" t="s">
        <v>18</v>
      </c>
      <c r="E262" t="s">
        <v>1670</v>
      </c>
      <c r="F262" t="s">
        <v>1510</v>
      </c>
      <c r="G262" t="str">
        <f t="shared" si="4"/>
        <v>new HoloCard("Breloom", Pokedex.Breloom, HoloRarity.BWXY_REVERSE_ENERGY_HOLO, Types.Fighting, Sets.Furious_Fists, 50),</v>
      </c>
    </row>
    <row r="263" spans="1:7" x14ac:dyDescent="0.3">
      <c r="A263">
        <v>51</v>
      </c>
      <c r="B263" t="s">
        <v>546</v>
      </c>
      <c r="C263" t="s">
        <v>546</v>
      </c>
      <c r="D263" t="s">
        <v>18</v>
      </c>
      <c r="E263" t="s">
        <v>1670</v>
      </c>
      <c r="F263" t="s">
        <v>1510</v>
      </c>
      <c r="G263" t="str">
        <f t="shared" si="4"/>
        <v>new HoloCard("Makuhita", Pokedex.Makuhita, HoloRarity.BWXY_REVERSE_ENERGY_HOLO, Types.Fighting, Sets.Furious_Fists, 51),</v>
      </c>
    </row>
    <row r="264" spans="1:7" x14ac:dyDescent="0.3">
      <c r="A264">
        <v>52</v>
      </c>
      <c r="B264" t="s">
        <v>378</v>
      </c>
      <c r="C264" t="s">
        <v>378</v>
      </c>
      <c r="D264" t="s">
        <v>18</v>
      </c>
      <c r="E264" t="s">
        <v>1670</v>
      </c>
      <c r="F264" t="s">
        <v>1510</v>
      </c>
      <c r="G264" t="str">
        <f t="shared" si="4"/>
        <v>new HoloCard("Hariyama", Pokedex.Hariyama, HoloRarity.BWXY_REVERSE_ENERGY_HOLO, Types.Fighting, Sets.Furious_Fists, 52),</v>
      </c>
    </row>
    <row r="265" spans="1:7" x14ac:dyDescent="0.3">
      <c r="A265">
        <v>53</v>
      </c>
      <c r="B265" t="s">
        <v>590</v>
      </c>
      <c r="C265" t="s">
        <v>590</v>
      </c>
      <c r="D265" t="s">
        <v>18</v>
      </c>
      <c r="E265" t="s">
        <v>1670</v>
      </c>
      <c r="F265" t="s">
        <v>1510</v>
      </c>
      <c r="G265" t="str">
        <f t="shared" si="4"/>
        <v>new HoloCard("Trapinch", Pokedex.Trapinch, HoloRarity.BWXY_REVERSE_ENERGY_HOLO, Types.Fighting, Sets.Furious_Fists, 53),</v>
      </c>
    </row>
    <row r="266" spans="1:7" x14ac:dyDescent="0.3">
      <c r="A266">
        <v>56</v>
      </c>
      <c r="B266" t="s">
        <v>1416</v>
      </c>
      <c r="C266" t="s">
        <v>1416</v>
      </c>
      <c r="D266" t="s">
        <v>18</v>
      </c>
      <c r="E266" t="s">
        <v>1670</v>
      </c>
      <c r="F266" t="s">
        <v>1510</v>
      </c>
      <c r="G266" t="str">
        <f t="shared" si="4"/>
        <v>new HoloCard("Mienfoo", Pokedex.Mienfoo, HoloRarity.BWXY_REVERSE_ENERGY_HOLO, Types.Fighting, Sets.Furious_Fists, 56),</v>
      </c>
    </row>
    <row r="267" spans="1:7" x14ac:dyDescent="0.3">
      <c r="A267">
        <v>57</v>
      </c>
      <c r="B267" t="s">
        <v>1417</v>
      </c>
      <c r="C267" t="s">
        <v>1417</v>
      </c>
      <c r="D267" t="s">
        <v>18</v>
      </c>
      <c r="E267" t="s">
        <v>1670</v>
      </c>
      <c r="F267" t="s">
        <v>1510</v>
      </c>
      <c r="G267" t="str">
        <f t="shared" si="4"/>
        <v>new HoloCard("Mienshao", Pokedex.Mienshao, HoloRarity.BWXY_REVERSE_ENERGY_HOLO, Types.Fighting, Sets.Furious_Fists, 57),</v>
      </c>
    </row>
    <row r="268" spans="1:7" x14ac:dyDescent="0.3">
      <c r="A268">
        <v>58</v>
      </c>
      <c r="B268" t="s">
        <v>1420</v>
      </c>
      <c r="C268" t="s">
        <v>1420</v>
      </c>
      <c r="D268" t="s">
        <v>18</v>
      </c>
      <c r="E268" t="s">
        <v>1670</v>
      </c>
      <c r="F268" t="s">
        <v>1510</v>
      </c>
      <c r="G268" t="str">
        <f t="shared" si="4"/>
        <v>new HoloCard("Landorus", Pokedex.Landorus, HoloRarity.BWXY_REVERSE_ENERGY_HOLO, Types.Fighting, Sets.Furious_Fists, 58),</v>
      </c>
    </row>
    <row r="269" spans="1:7" x14ac:dyDescent="0.3">
      <c r="A269">
        <v>59</v>
      </c>
      <c r="B269" t="s">
        <v>1676</v>
      </c>
      <c r="C269" t="s">
        <v>1676</v>
      </c>
      <c r="D269" t="s">
        <v>18</v>
      </c>
      <c r="E269" t="s">
        <v>1670</v>
      </c>
      <c r="F269" t="s">
        <v>1510</v>
      </c>
      <c r="G269" t="str">
        <f t="shared" si="4"/>
        <v>new HoloCard("Pancham", Pokedex.Pancham, HoloRarity.BWXY_REVERSE_ENERGY_HOLO, Types.Fighting, Sets.Furious_Fists, 59),</v>
      </c>
    </row>
    <row r="270" spans="1:7" x14ac:dyDescent="0.3">
      <c r="A270">
        <v>60</v>
      </c>
      <c r="B270" t="s">
        <v>1676</v>
      </c>
      <c r="C270" t="s">
        <v>1676</v>
      </c>
      <c r="D270" t="s">
        <v>18</v>
      </c>
      <c r="E270" t="s">
        <v>1670</v>
      </c>
      <c r="F270" t="s">
        <v>1510</v>
      </c>
      <c r="G270" t="str">
        <f t="shared" si="4"/>
        <v>new HoloCard("Pancham", Pokedex.Pancham, HoloRarity.BWXY_REVERSE_ENERGY_HOLO, Types.Fighting, Sets.Furious_Fists, 60),</v>
      </c>
    </row>
    <row r="271" spans="1:7" x14ac:dyDescent="0.3">
      <c r="A271">
        <v>61</v>
      </c>
      <c r="B271" t="s">
        <v>1677</v>
      </c>
      <c r="C271" t="s">
        <v>1677</v>
      </c>
      <c r="D271" t="s">
        <v>18</v>
      </c>
      <c r="E271" t="s">
        <v>1670</v>
      </c>
      <c r="F271" t="s">
        <v>1510</v>
      </c>
      <c r="G271" t="str">
        <f t="shared" si="4"/>
        <v>new HoloCard("Tyrunt", Pokedex.Tyrunt, HoloRarity.BWXY_REVERSE_ENERGY_HOLO, Types.Fighting, Sets.Furious_Fists, 61),</v>
      </c>
    </row>
    <row r="272" spans="1:7" x14ac:dyDescent="0.3">
      <c r="A272">
        <v>62</v>
      </c>
      <c r="B272" t="s">
        <v>1678</v>
      </c>
      <c r="C272" t="s">
        <v>1678</v>
      </c>
      <c r="D272" t="s">
        <v>18</v>
      </c>
      <c r="E272" t="s">
        <v>1670</v>
      </c>
      <c r="F272" t="s">
        <v>1510</v>
      </c>
      <c r="G272" t="str">
        <f t="shared" si="4"/>
        <v>new HoloCard("Tyrantrum", Pokedex.Tyrantrum, HoloRarity.BWXY_REVERSE_ENERGY_HOLO, Types.Fighting, Sets.Furious_Fists, 62),</v>
      </c>
    </row>
    <row r="273" spans="1:7" x14ac:dyDescent="0.3">
      <c r="A273">
        <v>63</v>
      </c>
      <c r="B273" t="s">
        <v>1679</v>
      </c>
      <c r="C273" t="s">
        <v>1679</v>
      </c>
      <c r="D273" t="s">
        <v>18</v>
      </c>
      <c r="E273" t="s">
        <v>1670</v>
      </c>
      <c r="F273" t="s">
        <v>1510</v>
      </c>
      <c r="G273" t="str">
        <f t="shared" si="4"/>
        <v>new HoloCard("Hawlucha", Pokedex.Hawlucha, HoloRarity.BWXY_REVERSE_ENERGY_HOLO, Types.Fighting, Sets.Furious_Fists, 63),</v>
      </c>
    </row>
    <row r="274" spans="1:7" x14ac:dyDescent="0.3">
      <c r="A274">
        <v>65</v>
      </c>
      <c r="B274" t="s">
        <v>1045</v>
      </c>
      <c r="C274" t="s">
        <v>1045</v>
      </c>
      <c r="D274" t="s">
        <v>146</v>
      </c>
      <c r="E274" t="s">
        <v>1670</v>
      </c>
      <c r="F274" t="s">
        <v>1510</v>
      </c>
      <c r="G274" t="str">
        <f t="shared" si="4"/>
        <v>new HoloCard("Drapion", Pokedex.Drapion, HoloRarity.BWXY_REVERSE_ENERGY_HOLO, Types.Darkness, Sets.Furious_Fists, 65),</v>
      </c>
    </row>
    <row r="275" spans="1:7" x14ac:dyDescent="0.3">
      <c r="A275">
        <v>66</v>
      </c>
      <c r="B275" t="s">
        <v>1320</v>
      </c>
      <c r="C275" t="s">
        <v>1320</v>
      </c>
      <c r="D275" t="s">
        <v>146</v>
      </c>
      <c r="E275" t="s">
        <v>1670</v>
      </c>
      <c r="F275" t="s">
        <v>1510</v>
      </c>
      <c r="G275" t="str">
        <f t="shared" si="4"/>
        <v>new HoloCard("Scraggy", Pokedex.Scraggy, HoloRarity.BWXY_REVERSE_ENERGY_HOLO, Types.Darkness, Sets.Furious_Fists, 66),</v>
      </c>
    </row>
    <row r="276" spans="1:7" x14ac:dyDescent="0.3">
      <c r="A276">
        <v>67</v>
      </c>
      <c r="B276" t="s">
        <v>1321</v>
      </c>
      <c r="C276" t="s">
        <v>1321</v>
      </c>
      <c r="D276" t="s">
        <v>146</v>
      </c>
      <c r="E276" t="s">
        <v>1670</v>
      </c>
      <c r="F276" t="s">
        <v>1510</v>
      </c>
      <c r="G276" t="str">
        <f t="shared" si="4"/>
        <v>new HoloCard("Scrafty", Pokedex.Scrafty, HoloRarity.BWXY_REVERSE_ENERGY_HOLO, Types.Darkness, Sets.Furious_Fists, 67),</v>
      </c>
    </row>
    <row r="277" spans="1:7" x14ac:dyDescent="0.3">
      <c r="A277">
        <v>68</v>
      </c>
      <c r="B277" t="s">
        <v>1680</v>
      </c>
      <c r="C277" t="s">
        <v>1680</v>
      </c>
      <c r="D277" t="s">
        <v>146</v>
      </c>
      <c r="E277" t="s">
        <v>1670</v>
      </c>
      <c r="F277" t="s">
        <v>1510</v>
      </c>
      <c r="G277" t="str">
        <f t="shared" si="4"/>
        <v>new HoloCard("Pangoro", Pokedex.Pangoro, HoloRarity.BWXY_REVERSE_ENERGY_HOLO, Types.Darkness, Sets.Furious_Fists, 68),</v>
      </c>
    </row>
    <row r="278" spans="1:7" x14ac:dyDescent="0.3">
      <c r="A278">
        <v>69</v>
      </c>
      <c r="B278" t="s">
        <v>191</v>
      </c>
      <c r="C278" t="s">
        <v>191</v>
      </c>
      <c r="D278" t="s">
        <v>1616</v>
      </c>
      <c r="E278" t="s">
        <v>1670</v>
      </c>
      <c r="F278" t="s">
        <v>1510</v>
      </c>
      <c r="G278" t="str">
        <f t="shared" si="4"/>
        <v>new HoloCard("Clefairy", Pokedex.Clefairy, HoloRarity.BWXY_REVERSE_ENERGY_HOLO, Types.Fairy, Sets.Furious_Fists, 69),</v>
      </c>
    </row>
    <row r="279" spans="1:7" x14ac:dyDescent="0.3">
      <c r="A279">
        <v>70</v>
      </c>
      <c r="B279" t="s">
        <v>191</v>
      </c>
      <c r="C279" t="s">
        <v>191</v>
      </c>
      <c r="D279" t="s">
        <v>1616</v>
      </c>
      <c r="E279" t="s">
        <v>1670</v>
      </c>
      <c r="F279" t="s">
        <v>1510</v>
      </c>
      <c r="G279" t="str">
        <f t="shared" si="4"/>
        <v>new HoloCard("Clefairy", Pokedex.Clefairy, HoloRarity.BWXY_REVERSE_ENERGY_HOLO, Types.Fairy, Sets.Furious_Fists, 70),</v>
      </c>
    </row>
    <row r="280" spans="1:7" x14ac:dyDescent="0.3">
      <c r="A280">
        <v>71</v>
      </c>
      <c r="B280" t="s">
        <v>132</v>
      </c>
      <c r="C280" t="s">
        <v>132</v>
      </c>
      <c r="D280" t="s">
        <v>1616</v>
      </c>
      <c r="E280" t="s">
        <v>1670</v>
      </c>
      <c r="F280" t="s">
        <v>1510</v>
      </c>
      <c r="G280" t="str">
        <f t="shared" si="4"/>
        <v>new HoloCard("Clefable", Pokedex.Clefable, HoloRarity.BWXY_REVERSE_ENERGY_HOLO, Types.Fairy, Sets.Furious_Fists, 71),</v>
      </c>
    </row>
    <row r="281" spans="1:7" x14ac:dyDescent="0.3">
      <c r="A281">
        <v>72</v>
      </c>
      <c r="B281" t="s">
        <v>1681</v>
      </c>
      <c r="C281" t="s">
        <v>1681</v>
      </c>
      <c r="D281" t="s">
        <v>1616</v>
      </c>
      <c r="E281" t="s">
        <v>1670</v>
      </c>
      <c r="F281" t="s">
        <v>1510</v>
      </c>
      <c r="G281" t="str">
        <f t="shared" si="4"/>
        <v>new HoloCard("Sylveon", Pokedex.Sylveon, HoloRarity.BWXY_REVERSE_ENERGY_HOLO, Types.Fairy, Sets.Furious_Fists, 72),</v>
      </c>
    </row>
    <row r="282" spans="1:7" x14ac:dyDescent="0.3">
      <c r="A282">
        <v>73</v>
      </c>
      <c r="B282" t="s">
        <v>1682</v>
      </c>
      <c r="C282" t="s">
        <v>1682</v>
      </c>
      <c r="D282" t="s">
        <v>1616</v>
      </c>
      <c r="E282" t="s">
        <v>1670</v>
      </c>
      <c r="F282" t="s">
        <v>1510</v>
      </c>
      <c r="G282" t="str">
        <f t="shared" si="4"/>
        <v>new HoloCard("Klefki", Pokedex.Klefki, HoloRarity.BWXY_REVERSE_ENERGY_HOLO, Types.Fairy, Sets.Furious_Fists, 73),</v>
      </c>
    </row>
    <row r="283" spans="1:7" x14ac:dyDescent="0.3">
      <c r="A283">
        <v>75</v>
      </c>
      <c r="B283" t="s">
        <v>598</v>
      </c>
      <c r="C283" t="s">
        <v>598</v>
      </c>
      <c r="D283" t="s">
        <v>1454</v>
      </c>
      <c r="E283" t="s">
        <v>1670</v>
      </c>
      <c r="F283" t="s">
        <v>1510</v>
      </c>
      <c r="G283" t="str">
        <f t="shared" si="4"/>
        <v>new HoloCard("Vibrava", Pokedex.Vibrava, HoloRarity.BWXY_REVERSE_ENERGY_HOLO, Types.Dragon, Sets.Furious_Fists, 75),</v>
      </c>
    </row>
    <row r="284" spans="1:7" x14ac:dyDescent="0.3">
      <c r="A284">
        <v>76</v>
      </c>
      <c r="B284" t="s">
        <v>405</v>
      </c>
      <c r="C284" t="s">
        <v>405</v>
      </c>
      <c r="D284" t="s">
        <v>1454</v>
      </c>
      <c r="E284" t="s">
        <v>1670</v>
      </c>
      <c r="F284" t="s">
        <v>1510</v>
      </c>
      <c r="G284" t="str">
        <f t="shared" si="4"/>
        <v>new HoloCard("Flygon", Pokedex.Flygon, HoloRarity.BWXY_REVERSE_ENERGY_HOLO, Types.Dragon, Sets.Furious_Fists, 76),</v>
      </c>
    </row>
    <row r="285" spans="1:7" x14ac:dyDescent="0.3">
      <c r="A285">
        <v>77</v>
      </c>
      <c r="B285" t="s">
        <v>1683</v>
      </c>
      <c r="C285" t="s">
        <v>1683</v>
      </c>
      <c r="D285" t="s">
        <v>1454</v>
      </c>
      <c r="E285" t="s">
        <v>1670</v>
      </c>
      <c r="F285" t="s">
        <v>1510</v>
      </c>
      <c r="G285" t="str">
        <f t="shared" si="4"/>
        <v>new HoloCard("Noivern", Pokedex.Noivern, HoloRarity.BWXY_REVERSE_ENERGY_HOLO, Types.Dragon, Sets.Furious_Fists, 77),</v>
      </c>
    </row>
    <row r="286" spans="1:7" x14ac:dyDescent="0.3">
      <c r="A286">
        <v>78</v>
      </c>
      <c r="B286" t="s">
        <v>257</v>
      </c>
      <c r="C286" t="s">
        <v>257</v>
      </c>
      <c r="D286" t="s">
        <v>8</v>
      </c>
      <c r="E286" t="s">
        <v>1670</v>
      </c>
      <c r="F286" t="s">
        <v>1510</v>
      </c>
      <c r="G286" t="str">
        <f t="shared" si="4"/>
        <v>new HoloCard("Lickitung", Pokedex.Lickitung, HoloRarity.BWXY_REVERSE_ENERGY_HOLO, Types.Colorless, Sets.Furious_Fists, 78),</v>
      </c>
    </row>
    <row r="287" spans="1:7" x14ac:dyDescent="0.3">
      <c r="A287">
        <v>79</v>
      </c>
      <c r="B287" t="s">
        <v>912</v>
      </c>
      <c r="C287" t="s">
        <v>912</v>
      </c>
      <c r="D287" t="s">
        <v>8</v>
      </c>
      <c r="E287" t="s">
        <v>1670</v>
      </c>
      <c r="F287" t="s">
        <v>1510</v>
      </c>
      <c r="G287" t="str">
        <f t="shared" si="4"/>
        <v>new HoloCard("Lickilicky", Pokedex.Lickilicky, HoloRarity.BWXY_REVERSE_ENERGY_HOLO, Types.Colorless, Sets.Furious_Fists, 79),</v>
      </c>
    </row>
    <row r="288" spans="1:7" x14ac:dyDescent="0.3">
      <c r="A288">
        <v>80</v>
      </c>
      <c r="B288" t="s">
        <v>80</v>
      </c>
      <c r="C288" t="s">
        <v>80</v>
      </c>
      <c r="D288" t="s">
        <v>8</v>
      </c>
      <c r="E288" t="s">
        <v>1670</v>
      </c>
      <c r="F288" t="s">
        <v>1510</v>
      </c>
      <c r="G288" t="str">
        <f t="shared" si="4"/>
        <v>new HoloCard("Eevee", Pokedex.Eevee, HoloRarity.BWXY_REVERSE_ENERGY_HOLO, Types.Colorless, Sets.Furious_Fists, 80),</v>
      </c>
    </row>
    <row r="289" spans="1:7" x14ac:dyDescent="0.3">
      <c r="A289">
        <v>81</v>
      </c>
      <c r="B289" t="s">
        <v>541</v>
      </c>
      <c r="C289" t="s">
        <v>541</v>
      </c>
      <c r="D289" t="s">
        <v>8</v>
      </c>
      <c r="E289" t="s">
        <v>1670</v>
      </c>
      <c r="F289" t="s">
        <v>1510</v>
      </c>
      <c r="G289" t="str">
        <f t="shared" si="4"/>
        <v>new HoloCard("Slakoth", Pokedex.Slakoth, HoloRarity.BWXY_REVERSE_ENERGY_HOLO, Types.Colorless, Sets.Furious_Fists, 81),</v>
      </c>
    </row>
    <row r="290" spans="1:7" x14ac:dyDescent="0.3">
      <c r="A290">
        <v>82</v>
      </c>
      <c r="B290" t="s">
        <v>543</v>
      </c>
      <c r="C290" t="s">
        <v>543</v>
      </c>
      <c r="D290" t="s">
        <v>8</v>
      </c>
      <c r="E290" t="s">
        <v>1670</v>
      </c>
      <c r="F290" t="s">
        <v>1510</v>
      </c>
      <c r="G290" t="str">
        <f t="shared" si="4"/>
        <v>new HoloCard("Vigoroth", Pokedex.Vigoroth, HoloRarity.BWXY_REVERSE_ENERGY_HOLO, Types.Colorless, Sets.Furious_Fists, 82),</v>
      </c>
    </row>
    <row r="291" spans="1:7" x14ac:dyDescent="0.3">
      <c r="A291">
        <v>83</v>
      </c>
      <c r="B291" t="s">
        <v>382</v>
      </c>
      <c r="C291" t="s">
        <v>382</v>
      </c>
      <c r="D291" t="s">
        <v>8</v>
      </c>
      <c r="E291" t="s">
        <v>1670</v>
      </c>
      <c r="F291" t="s">
        <v>1510</v>
      </c>
      <c r="G291" t="str">
        <f t="shared" si="4"/>
        <v>new HoloCard("Slaking", Pokedex.Slaking, HoloRarity.BWXY_REVERSE_ENERGY_HOLO, Types.Colorless, Sets.Furious_Fists, 83),</v>
      </c>
    </row>
    <row r="292" spans="1:7" x14ac:dyDescent="0.3">
      <c r="A292">
        <v>84</v>
      </c>
      <c r="B292" t="s">
        <v>1329</v>
      </c>
      <c r="C292" t="s">
        <v>1329</v>
      </c>
      <c r="D292" t="s">
        <v>8</v>
      </c>
      <c r="E292" t="s">
        <v>1670</v>
      </c>
      <c r="F292" t="s">
        <v>1510</v>
      </c>
      <c r="G292" t="str">
        <f t="shared" si="4"/>
        <v>new HoloCard("Patrat", Pokedex.Patrat, HoloRarity.BWXY_REVERSE_ENERGY_HOLO, Types.Colorless, Sets.Furious_Fists, 84),</v>
      </c>
    </row>
    <row r="293" spans="1:7" x14ac:dyDescent="0.3">
      <c r="A293">
        <v>85</v>
      </c>
      <c r="B293" t="s">
        <v>1330</v>
      </c>
      <c r="C293" t="s">
        <v>1330</v>
      </c>
      <c r="D293" t="s">
        <v>8</v>
      </c>
      <c r="E293" t="s">
        <v>1670</v>
      </c>
      <c r="F293" t="s">
        <v>1510</v>
      </c>
      <c r="G293" t="str">
        <f t="shared" si="4"/>
        <v>new HoloCard("Watchog", Pokedex.Watchog, HoloRarity.BWXY_REVERSE_ENERGY_HOLO, Types.Colorless, Sets.Furious_Fists, 85),</v>
      </c>
    </row>
    <row r="294" spans="1:7" x14ac:dyDescent="0.3">
      <c r="A294">
        <v>86</v>
      </c>
      <c r="B294" t="s">
        <v>1370</v>
      </c>
      <c r="C294" t="s">
        <v>1370</v>
      </c>
      <c r="D294" t="s">
        <v>8</v>
      </c>
      <c r="E294" t="s">
        <v>1670</v>
      </c>
      <c r="F294" t="s">
        <v>1510</v>
      </c>
      <c r="G294" t="str">
        <f t="shared" si="4"/>
        <v>new HoloCard("Tornadus", Pokedex.Tornadus, HoloRarity.BWXY_REVERSE_ENERGY_HOLO, Types.Colorless, Sets.Furious_Fists, 86),</v>
      </c>
    </row>
    <row r="295" spans="1:7" x14ac:dyDescent="0.3">
      <c r="A295">
        <v>87</v>
      </c>
      <c r="B295" t="s">
        <v>1684</v>
      </c>
      <c r="C295" t="s">
        <v>1684</v>
      </c>
      <c r="D295" t="s">
        <v>8</v>
      </c>
      <c r="E295" t="s">
        <v>1670</v>
      </c>
      <c r="F295" t="s">
        <v>1510</v>
      </c>
      <c r="G295" t="str">
        <f t="shared" si="4"/>
        <v>new HoloCard("Noibat", Pokedex.Noibat, HoloRarity.BWXY_REVERSE_ENERGY_HOLO, Types.Colorless, Sets.Furious_Fists, 87),</v>
      </c>
    </row>
    <row r="296" spans="1:7" x14ac:dyDescent="0.3">
      <c r="A296">
        <v>88</v>
      </c>
      <c r="B296" t="s">
        <v>1685</v>
      </c>
      <c r="C296" t="s">
        <v>127</v>
      </c>
      <c r="D296" t="s">
        <v>232</v>
      </c>
      <c r="E296" t="s">
        <v>1670</v>
      </c>
      <c r="F296" t="s">
        <v>1510</v>
      </c>
      <c r="G296" t="str">
        <f t="shared" si="4"/>
        <v>new HoloCard("Battle Reporter", Pokedex.NVT, HoloRarity.BWXY_REVERSE_ENERGY_HOLO, Types.Supporter, Sets.Furious_Fists, 88),</v>
      </c>
    </row>
    <row r="297" spans="1:7" x14ac:dyDescent="0.3">
      <c r="A297">
        <v>89</v>
      </c>
      <c r="B297" t="s">
        <v>272</v>
      </c>
      <c r="C297" t="s">
        <v>127</v>
      </c>
      <c r="D297" t="s">
        <v>129</v>
      </c>
      <c r="E297" t="s">
        <v>1670</v>
      </c>
      <c r="F297" t="s">
        <v>1510</v>
      </c>
      <c r="G297" t="str">
        <f t="shared" si="4"/>
        <v>new HoloCard("Energy Switch", Pokedex.NVT, HoloRarity.BWXY_REVERSE_ENERGY_HOLO, Types.Item, Sets.Furious_Fists, 89),</v>
      </c>
    </row>
    <row r="298" spans="1:7" x14ac:dyDescent="0.3">
      <c r="A298">
        <v>90</v>
      </c>
      <c r="B298" t="s">
        <v>1686</v>
      </c>
      <c r="C298" t="s">
        <v>127</v>
      </c>
      <c r="D298" t="s">
        <v>299</v>
      </c>
      <c r="E298" t="s">
        <v>1670</v>
      </c>
      <c r="F298" t="s">
        <v>1510</v>
      </c>
      <c r="G298" t="str">
        <f t="shared" si="4"/>
        <v>new HoloCard("Fighting Stadium", Pokedex.NVT, HoloRarity.BWXY_REVERSE_ENERGY_HOLO, Types.Stadium, Sets.Furious_Fists, 90),</v>
      </c>
    </row>
    <row r="299" spans="1:7" x14ac:dyDescent="0.3">
      <c r="A299">
        <v>91</v>
      </c>
      <c r="B299" t="s">
        <v>1687</v>
      </c>
      <c r="C299" t="s">
        <v>127</v>
      </c>
      <c r="D299" t="s">
        <v>234</v>
      </c>
      <c r="E299" t="s">
        <v>1670</v>
      </c>
      <c r="F299" t="s">
        <v>1510</v>
      </c>
      <c r="G299" t="str">
        <f t="shared" si="4"/>
        <v>new HoloCard("Focus Sash", Pokedex.NVT, HoloRarity.BWXY_REVERSE_ENERGY_HOLO, Types.Tool, Sets.Furious_Fists, 91),</v>
      </c>
    </row>
    <row r="300" spans="1:7" x14ac:dyDescent="0.3">
      <c r="A300">
        <v>92</v>
      </c>
      <c r="B300" t="s">
        <v>1688</v>
      </c>
      <c r="C300" t="s">
        <v>127</v>
      </c>
      <c r="D300" t="s">
        <v>232</v>
      </c>
      <c r="E300" t="s">
        <v>1670</v>
      </c>
      <c r="F300" t="s">
        <v>1510</v>
      </c>
      <c r="G300" t="str">
        <f t="shared" si="4"/>
        <v>new HoloCard("Fossil Researcher", Pokedex.NVT, HoloRarity.BWXY_REVERSE_ENERGY_HOLO, Types.Supporter, Sets.Furious_Fists, 92),</v>
      </c>
    </row>
    <row r="301" spans="1:7" x14ac:dyDescent="0.3">
      <c r="A301">
        <v>93</v>
      </c>
      <c r="B301" t="s">
        <v>227</v>
      </c>
      <c r="C301" t="s">
        <v>127</v>
      </c>
      <c r="D301" t="s">
        <v>129</v>
      </c>
      <c r="E301" t="s">
        <v>1670</v>
      </c>
      <c r="F301" t="s">
        <v>1510</v>
      </c>
      <c r="G301" t="str">
        <f t="shared" si="4"/>
        <v>new HoloCard("Full Heal", Pokedex.NVT, HoloRarity.BWXY_REVERSE_ENERGY_HOLO, Types.Item, Sets.Furious_Fists, 93),</v>
      </c>
    </row>
    <row r="302" spans="1:7" x14ac:dyDescent="0.3">
      <c r="A302">
        <v>94</v>
      </c>
      <c r="B302" t="s">
        <v>1689</v>
      </c>
      <c r="C302" t="s">
        <v>127</v>
      </c>
      <c r="D302" t="s">
        <v>129</v>
      </c>
      <c r="E302" t="s">
        <v>1670</v>
      </c>
      <c r="F302" t="s">
        <v>1510</v>
      </c>
      <c r="G302" t="str">
        <f t="shared" si="4"/>
        <v>new HoloCard("Jaw Fossil", Pokedex.NVT, HoloRarity.BWXY_REVERSE_ENERGY_HOLO, Types.Item, Sets.Furious_Fists, 94),</v>
      </c>
    </row>
    <row r="303" spans="1:7" x14ac:dyDescent="0.3">
      <c r="A303">
        <v>95</v>
      </c>
      <c r="B303" t="s">
        <v>1690</v>
      </c>
      <c r="C303" t="s">
        <v>127</v>
      </c>
      <c r="D303" t="s">
        <v>232</v>
      </c>
      <c r="E303" t="s">
        <v>1670</v>
      </c>
      <c r="F303" t="s">
        <v>1510</v>
      </c>
      <c r="G303" t="str">
        <f t="shared" si="4"/>
        <v>new HoloCard("Korrina", Pokedex.NVT, HoloRarity.BWXY_REVERSE_ENERGY_HOLO, Types.Supporter, Sets.Furious_Fists, 95),</v>
      </c>
    </row>
    <row r="304" spans="1:7" x14ac:dyDescent="0.3">
      <c r="A304">
        <v>96</v>
      </c>
      <c r="B304" t="s">
        <v>1691</v>
      </c>
      <c r="C304" t="s">
        <v>127</v>
      </c>
      <c r="D304" t="s">
        <v>129</v>
      </c>
      <c r="E304" t="s">
        <v>1670</v>
      </c>
      <c r="F304" t="s">
        <v>1510</v>
      </c>
      <c r="G304" t="str">
        <f t="shared" si="4"/>
        <v>new HoloCard("Maintenance", Pokedex.NVT, HoloRarity.BWXY_REVERSE_ENERGY_HOLO, Types.Item, Sets.Furious_Fists, 96),</v>
      </c>
    </row>
    <row r="305" spans="1:7" x14ac:dyDescent="0.3">
      <c r="A305">
        <v>97</v>
      </c>
      <c r="B305" t="s">
        <v>1692</v>
      </c>
      <c r="C305" t="s">
        <v>127</v>
      </c>
      <c r="D305" t="s">
        <v>299</v>
      </c>
      <c r="E305" t="s">
        <v>1670</v>
      </c>
      <c r="F305" t="s">
        <v>1510</v>
      </c>
      <c r="G305" t="str">
        <f t="shared" si="4"/>
        <v>new HoloCard("Mountain Ring", Pokedex.NVT, HoloRarity.BWXY_REVERSE_ENERGY_HOLO, Types.Stadium, Sets.Furious_Fists, 97),</v>
      </c>
    </row>
    <row r="306" spans="1:7" x14ac:dyDescent="0.3">
      <c r="A306">
        <v>98</v>
      </c>
      <c r="B306" t="s">
        <v>1693</v>
      </c>
      <c r="C306" t="s">
        <v>127</v>
      </c>
      <c r="D306" t="s">
        <v>129</v>
      </c>
      <c r="E306" t="s">
        <v>1670</v>
      </c>
      <c r="F306" t="s">
        <v>1510</v>
      </c>
      <c r="G306" t="str">
        <f t="shared" si="4"/>
        <v>new HoloCard("Sail Fossil", Pokedex.NVT, HoloRarity.BWXY_REVERSE_ENERGY_HOLO, Types.Item, Sets.Furious_Fists, 98),</v>
      </c>
    </row>
    <row r="307" spans="1:7" x14ac:dyDescent="0.3">
      <c r="A307">
        <v>99</v>
      </c>
      <c r="B307" t="s">
        <v>1694</v>
      </c>
      <c r="C307" t="s">
        <v>127</v>
      </c>
      <c r="D307" t="s">
        <v>234</v>
      </c>
      <c r="E307" t="s">
        <v>1670</v>
      </c>
      <c r="F307" t="s">
        <v>1510</v>
      </c>
      <c r="G307" t="str">
        <f t="shared" si="4"/>
        <v>new HoloCard("Sparkling Robe", Pokedex.NVT, HoloRarity.BWXY_REVERSE_ENERGY_HOLO, Types.Tool, Sets.Furious_Fists, 99),</v>
      </c>
    </row>
    <row r="308" spans="1:7" x14ac:dyDescent="0.3">
      <c r="A308">
        <v>100</v>
      </c>
      <c r="B308" t="s">
        <v>224</v>
      </c>
      <c r="C308" t="s">
        <v>127</v>
      </c>
      <c r="D308" t="s">
        <v>129</v>
      </c>
      <c r="E308" t="s">
        <v>1670</v>
      </c>
      <c r="F308" t="s">
        <v>1510</v>
      </c>
      <c r="G308" t="str">
        <f t="shared" si="4"/>
        <v>new HoloCard("Super Scoop Up", Pokedex.NVT, HoloRarity.BWXY_REVERSE_ENERGY_HOLO, Types.Item, Sets.Furious_Fists, 100),</v>
      </c>
    </row>
    <row r="309" spans="1:7" x14ac:dyDescent="0.3">
      <c r="A309">
        <v>101</v>
      </c>
      <c r="B309" t="s">
        <v>1695</v>
      </c>
      <c r="C309" t="s">
        <v>127</v>
      </c>
      <c r="D309" t="s">
        <v>129</v>
      </c>
      <c r="E309" t="s">
        <v>1670</v>
      </c>
      <c r="F309" t="s">
        <v>1510</v>
      </c>
      <c r="G309" t="str">
        <f t="shared" si="4"/>
        <v>new HoloCard("Tool Retriever", Pokedex.NVT, HoloRarity.BWXY_REVERSE_ENERGY_HOLO, Types.Item, Sets.Furious_Fists, 101),</v>
      </c>
    </row>
    <row r="310" spans="1:7" x14ac:dyDescent="0.3">
      <c r="A310">
        <v>102</v>
      </c>
      <c r="B310" t="s">
        <v>1696</v>
      </c>
      <c r="C310" t="s">
        <v>127</v>
      </c>
      <c r="D310" t="s">
        <v>299</v>
      </c>
      <c r="E310" t="s">
        <v>1670</v>
      </c>
      <c r="F310" t="s">
        <v>1510</v>
      </c>
      <c r="G310" t="str">
        <f t="shared" si="4"/>
        <v>new HoloCard("Training Center", Pokedex.NVT, HoloRarity.BWXY_REVERSE_ENERGY_HOLO, Types.Stadium, Sets.Furious_Fists, 102),</v>
      </c>
    </row>
    <row r="311" spans="1:7" x14ac:dyDescent="0.3">
      <c r="A311">
        <v>103</v>
      </c>
      <c r="B311" t="s">
        <v>1697</v>
      </c>
      <c r="C311" t="s">
        <v>127</v>
      </c>
      <c r="D311" t="s">
        <v>128</v>
      </c>
      <c r="E311" t="s">
        <v>1670</v>
      </c>
      <c r="F311" t="s">
        <v>1510</v>
      </c>
      <c r="G311" t="str">
        <f t="shared" si="4"/>
        <v>new HoloCard("Herbal Energy", Pokedex.NVT, HoloRarity.BWXY_REVERSE_ENERGY_HOLO, Types.Special_Energy, Sets.Furious_Fists, 103),</v>
      </c>
    </row>
    <row r="312" spans="1:7" x14ac:dyDescent="0.3">
      <c r="A312">
        <v>104</v>
      </c>
      <c r="B312" t="s">
        <v>1698</v>
      </c>
      <c r="C312" t="s">
        <v>127</v>
      </c>
      <c r="D312" t="s">
        <v>128</v>
      </c>
      <c r="E312" t="s">
        <v>1670</v>
      </c>
      <c r="F312" t="s">
        <v>1510</v>
      </c>
      <c r="G312" t="str">
        <f t="shared" si="4"/>
        <v>new HoloCard("Strong Energy", Pokedex.NVT, HoloRarity.BWXY_REVERSE_ENERGY_HOLO, Types.Special_Energy, Sets.Furious_Fists, 104),</v>
      </c>
    </row>
    <row r="313" spans="1:7" x14ac:dyDescent="0.3">
      <c r="A313">
        <v>1</v>
      </c>
      <c r="B313" t="s">
        <v>341</v>
      </c>
      <c r="C313" t="s">
        <v>341</v>
      </c>
      <c r="D313" t="s">
        <v>22</v>
      </c>
      <c r="E313" t="s">
        <v>1699</v>
      </c>
      <c r="F313" t="s">
        <v>1510</v>
      </c>
      <c r="G313" t="str">
        <f t="shared" si="4"/>
        <v>new HoloCard("Venonat", Pokedex.Venonat, HoloRarity.BWXY_REVERSE_ENERGY_HOLO, Types.Grass, Sets.Phantom_Forces, 1),</v>
      </c>
    </row>
    <row r="314" spans="1:7" x14ac:dyDescent="0.3">
      <c r="A314">
        <v>2</v>
      </c>
      <c r="B314" t="s">
        <v>340</v>
      </c>
      <c r="C314" t="s">
        <v>340</v>
      </c>
      <c r="D314" t="s">
        <v>22</v>
      </c>
      <c r="E314" t="s">
        <v>1699</v>
      </c>
      <c r="F314" t="s">
        <v>1510</v>
      </c>
      <c r="G314" t="str">
        <f t="shared" si="4"/>
        <v>new HoloCard("Venomoth", Pokedex.Venomoth, HoloRarity.BWXY_REVERSE_ENERGY_HOLO, Types.Grass, Sets.Phantom_Forces, 2),</v>
      </c>
    </row>
    <row r="315" spans="1:7" x14ac:dyDescent="0.3">
      <c r="A315">
        <v>3</v>
      </c>
      <c r="B315" t="s">
        <v>342</v>
      </c>
      <c r="C315" t="s">
        <v>342</v>
      </c>
      <c r="D315" t="s">
        <v>22</v>
      </c>
      <c r="E315" t="s">
        <v>1699</v>
      </c>
      <c r="F315" t="s">
        <v>1510</v>
      </c>
      <c r="G315" t="str">
        <f t="shared" si="4"/>
        <v>new HoloCard("Yanma", Pokedex.Yanma, HoloRarity.BWXY_REVERSE_ENERGY_HOLO, Types.Grass, Sets.Phantom_Forces, 3),</v>
      </c>
    </row>
    <row r="316" spans="1:7" x14ac:dyDescent="0.3">
      <c r="A316">
        <v>4</v>
      </c>
      <c r="B316" t="s">
        <v>937</v>
      </c>
      <c r="C316" t="s">
        <v>937</v>
      </c>
      <c r="D316" t="s">
        <v>22</v>
      </c>
      <c r="E316" t="s">
        <v>1699</v>
      </c>
      <c r="F316" t="s">
        <v>1510</v>
      </c>
      <c r="G316" t="str">
        <f t="shared" si="4"/>
        <v>new HoloCard("Yanmega", Pokedex.Yanmega, HoloRarity.BWXY_REVERSE_ENERGY_HOLO, Types.Grass, Sets.Phantom_Forces, 4),</v>
      </c>
    </row>
    <row r="317" spans="1:7" x14ac:dyDescent="0.3">
      <c r="A317">
        <v>5</v>
      </c>
      <c r="B317" t="s">
        <v>1345</v>
      </c>
      <c r="C317" t="s">
        <v>1345</v>
      </c>
      <c r="D317" t="s">
        <v>22</v>
      </c>
      <c r="E317" t="s">
        <v>1699</v>
      </c>
      <c r="F317" t="s">
        <v>1510</v>
      </c>
      <c r="G317" t="str">
        <f t="shared" si="4"/>
        <v>new HoloCard("Sewaddle", Pokedex.Sewaddle, HoloRarity.BWXY_REVERSE_ENERGY_HOLO, Types.Grass, Sets.Phantom_Forces, 5),</v>
      </c>
    </row>
    <row r="318" spans="1:7" x14ac:dyDescent="0.3">
      <c r="A318">
        <v>6</v>
      </c>
      <c r="B318" t="s">
        <v>1346</v>
      </c>
      <c r="C318" t="s">
        <v>1346</v>
      </c>
      <c r="D318" t="s">
        <v>22</v>
      </c>
      <c r="E318" t="s">
        <v>1699</v>
      </c>
      <c r="F318" t="s">
        <v>1510</v>
      </c>
      <c r="G318" t="str">
        <f t="shared" si="4"/>
        <v>new HoloCard("Swadloon", Pokedex.Swadloon, HoloRarity.BWXY_REVERSE_ENERGY_HOLO, Types.Grass, Sets.Phantom_Forces, 6),</v>
      </c>
    </row>
    <row r="319" spans="1:7" x14ac:dyDescent="0.3">
      <c r="A319">
        <v>7</v>
      </c>
      <c r="B319" t="s">
        <v>1347</v>
      </c>
      <c r="C319" t="s">
        <v>1347</v>
      </c>
      <c r="D319" t="s">
        <v>22</v>
      </c>
      <c r="E319" t="s">
        <v>1699</v>
      </c>
      <c r="F319" t="s">
        <v>1510</v>
      </c>
      <c r="G319" t="str">
        <f t="shared" si="4"/>
        <v>new HoloCard("Leavanny", Pokedex.Leavanny, HoloRarity.BWXY_REVERSE_ENERGY_HOLO, Types.Grass, Sets.Phantom_Forces, 7),</v>
      </c>
    </row>
    <row r="320" spans="1:7" x14ac:dyDescent="0.3">
      <c r="A320">
        <v>8</v>
      </c>
      <c r="B320" t="s">
        <v>1379</v>
      </c>
      <c r="C320" t="s">
        <v>1379</v>
      </c>
      <c r="D320" t="s">
        <v>22</v>
      </c>
      <c r="E320" t="s">
        <v>1699</v>
      </c>
      <c r="F320" t="s">
        <v>1510</v>
      </c>
      <c r="G320" t="str">
        <f t="shared" si="4"/>
        <v>new HoloCard("Karrablast", Pokedex.Karrablast, HoloRarity.BWXY_REVERSE_ENERGY_HOLO, Types.Grass, Sets.Phantom_Forces, 8),</v>
      </c>
    </row>
    <row r="321" spans="1:7" x14ac:dyDescent="0.3">
      <c r="A321">
        <v>9</v>
      </c>
      <c r="B321" t="s">
        <v>1601</v>
      </c>
      <c r="C321" t="s">
        <v>1601</v>
      </c>
      <c r="D321" t="s">
        <v>5</v>
      </c>
      <c r="E321" t="s">
        <v>1699</v>
      </c>
      <c r="F321" t="s">
        <v>1510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HoloCard("Fletchinder", Pokedex.Fletchinder, HoloRarity.BWXY_REVERSE_ENERGY_HOLO, Types.Fire, Sets.Phantom_Forces, 9),</v>
      </c>
    </row>
    <row r="322" spans="1:7" x14ac:dyDescent="0.3">
      <c r="A322">
        <v>10</v>
      </c>
      <c r="B322" t="s">
        <v>1602</v>
      </c>
      <c r="C322" t="s">
        <v>1602</v>
      </c>
      <c r="D322" t="s">
        <v>5</v>
      </c>
      <c r="E322" t="s">
        <v>1699</v>
      </c>
      <c r="F322" t="s">
        <v>1510</v>
      </c>
      <c r="G322" t="str">
        <f t="shared" si="5"/>
        <v>new HoloCard("Talonflame", Pokedex.Talonflame, HoloRarity.BWXY_REVERSE_ENERGY_HOLO, Types.Fire, Sets.Phantom_Forces, 10),</v>
      </c>
    </row>
    <row r="323" spans="1:7" x14ac:dyDescent="0.3">
      <c r="A323">
        <v>11</v>
      </c>
      <c r="B323" t="s">
        <v>1642</v>
      </c>
      <c r="C323" t="s">
        <v>1642</v>
      </c>
      <c r="D323" t="s">
        <v>5</v>
      </c>
      <c r="E323" t="s">
        <v>1699</v>
      </c>
      <c r="F323" t="s">
        <v>1510</v>
      </c>
      <c r="G323" t="str">
        <f t="shared" si="5"/>
        <v>new HoloCard("Litleo", Pokedex.Litleo, HoloRarity.BWXY_REVERSE_ENERGY_HOLO, Types.Fire, Sets.Phantom_Forces, 11),</v>
      </c>
    </row>
    <row r="324" spans="1:7" x14ac:dyDescent="0.3">
      <c r="A324">
        <v>12</v>
      </c>
      <c r="B324" t="s">
        <v>1643</v>
      </c>
      <c r="C324" t="s">
        <v>1643</v>
      </c>
      <c r="D324" t="s">
        <v>5</v>
      </c>
      <c r="E324" t="s">
        <v>1699</v>
      </c>
      <c r="F324" t="s">
        <v>1510</v>
      </c>
      <c r="G324" t="str">
        <f t="shared" si="5"/>
        <v>new HoloCard("Pyroar", Pokedex.Pyroar, HoloRarity.BWXY_REVERSE_ENERGY_HOLO, Types.Fire, Sets.Phantom_Forces, 12),</v>
      </c>
    </row>
    <row r="325" spans="1:7" x14ac:dyDescent="0.3">
      <c r="A325">
        <v>13</v>
      </c>
      <c r="B325" t="s">
        <v>201</v>
      </c>
      <c r="C325" t="s">
        <v>201</v>
      </c>
      <c r="D325" t="s">
        <v>3</v>
      </c>
      <c r="E325" t="s">
        <v>1699</v>
      </c>
      <c r="F325" t="s">
        <v>1510</v>
      </c>
      <c r="G325" t="str">
        <f t="shared" si="5"/>
        <v>new HoloCard("Krabby", Pokedex.Krabby, HoloRarity.BWXY_REVERSE_ENERGY_HOLO, Types.Water, Sets.Phantom_Forces, 13),</v>
      </c>
    </row>
    <row r="326" spans="1:7" x14ac:dyDescent="0.3">
      <c r="A326">
        <v>14</v>
      </c>
      <c r="B326" t="s">
        <v>136</v>
      </c>
      <c r="C326" t="s">
        <v>136</v>
      </c>
      <c r="D326" t="s">
        <v>3</v>
      </c>
      <c r="E326" t="s">
        <v>1699</v>
      </c>
      <c r="F326" t="s">
        <v>1510</v>
      </c>
      <c r="G326" t="str">
        <f t="shared" si="5"/>
        <v>new HoloCard("Kingler", Pokedex.Kingler, HoloRarity.BWXY_REVERSE_ENERGY_HOLO, Types.Water, Sets.Phantom_Forces, 14),</v>
      </c>
    </row>
    <row r="327" spans="1:7" x14ac:dyDescent="0.3">
      <c r="A327">
        <v>15</v>
      </c>
      <c r="B327" t="s">
        <v>209</v>
      </c>
      <c r="C327" t="s">
        <v>209</v>
      </c>
      <c r="D327" t="s">
        <v>3</v>
      </c>
      <c r="E327" t="s">
        <v>1699</v>
      </c>
      <c r="F327" t="s">
        <v>1510</v>
      </c>
      <c r="G327" t="str">
        <f t="shared" si="5"/>
        <v>new HoloCard("Totodile", Pokedex.Totodile, HoloRarity.BWXY_REVERSE_ENERGY_HOLO, Types.Water, Sets.Phantom_Forces, 15),</v>
      </c>
    </row>
    <row r="328" spans="1:7" x14ac:dyDescent="0.3">
      <c r="A328">
        <v>16</v>
      </c>
      <c r="B328" t="s">
        <v>182</v>
      </c>
      <c r="C328" t="s">
        <v>182</v>
      </c>
      <c r="D328" t="s">
        <v>3</v>
      </c>
      <c r="E328" t="s">
        <v>1699</v>
      </c>
      <c r="F328" t="s">
        <v>1510</v>
      </c>
      <c r="G328" t="str">
        <f t="shared" si="5"/>
        <v>new HoloCard("Croconaw", Pokedex.Croconaw, HoloRarity.BWXY_REVERSE_ENERGY_HOLO, Types.Water, Sets.Phantom_Forces, 16),</v>
      </c>
    </row>
    <row r="329" spans="1:7" x14ac:dyDescent="0.3">
      <c r="A329">
        <v>17</v>
      </c>
      <c r="B329" t="s">
        <v>135</v>
      </c>
      <c r="C329" t="s">
        <v>135</v>
      </c>
      <c r="D329" t="s">
        <v>3</v>
      </c>
      <c r="E329" t="s">
        <v>1699</v>
      </c>
      <c r="F329" t="s">
        <v>1510</v>
      </c>
      <c r="G329" t="str">
        <f t="shared" si="5"/>
        <v>new HoloCard("Feraligatr", Pokedex.Feraligatr, HoloRarity.BWXY_REVERSE_ENERGY_HOLO, Types.Water, Sets.Phantom_Forces, 17),</v>
      </c>
    </row>
    <row r="330" spans="1:7" x14ac:dyDescent="0.3">
      <c r="A330">
        <v>18</v>
      </c>
      <c r="B330" t="s">
        <v>1075</v>
      </c>
      <c r="C330" t="s">
        <v>1075</v>
      </c>
      <c r="D330" t="s">
        <v>3</v>
      </c>
      <c r="E330" t="s">
        <v>1699</v>
      </c>
      <c r="F330" t="s">
        <v>1510</v>
      </c>
      <c r="G330" t="str">
        <f t="shared" si="5"/>
        <v>new HoloCard("Finneon", Pokedex.Finneon, HoloRarity.BWXY_REVERSE_ENERGY_HOLO, Types.Water, Sets.Phantom_Forces, 18),</v>
      </c>
    </row>
    <row r="331" spans="1:7" x14ac:dyDescent="0.3">
      <c r="A331">
        <v>19</v>
      </c>
      <c r="B331" t="s">
        <v>904</v>
      </c>
      <c r="C331" t="s">
        <v>904</v>
      </c>
      <c r="D331" t="s">
        <v>3</v>
      </c>
      <c r="E331" t="s">
        <v>1699</v>
      </c>
      <c r="F331" t="s">
        <v>1510</v>
      </c>
      <c r="G331" t="str">
        <f t="shared" si="5"/>
        <v>new HoloCard("Lumineon", Pokedex.Lumineon, HoloRarity.BWXY_REVERSE_ENERGY_HOLO, Types.Water, Sets.Phantom_Forces, 19),</v>
      </c>
    </row>
    <row r="332" spans="1:7" x14ac:dyDescent="0.3">
      <c r="A332">
        <v>20</v>
      </c>
      <c r="B332" t="s">
        <v>1396</v>
      </c>
      <c r="C332" t="s">
        <v>1396</v>
      </c>
      <c r="D332" t="s">
        <v>3</v>
      </c>
      <c r="E332" t="s">
        <v>1699</v>
      </c>
      <c r="F332" t="s">
        <v>1510</v>
      </c>
      <c r="G332" t="str">
        <f t="shared" si="5"/>
        <v>new HoloCard("Frillish", Pokedex.Frillish, HoloRarity.BWXY_REVERSE_ENERGY_HOLO, Types.Water, Sets.Phantom_Forces, 20),</v>
      </c>
    </row>
    <row r="333" spans="1:7" x14ac:dyDescent="0.3">
      <c r="A333">
        <v>21</v>
      </c>
      <c r="B333" t="s">
        <v>1397</v>
      </c>
      <c r="C333" t="s">
        <v>1397</v>
      </c>
      <c r="D333" t="s">
        <v>3</v>
      </c>
      <c r="E333" t="s">
        <v>1699</v>
      </c>
      <c r="F333" t="s">
        <v>1510</v>
      </c>
      <c r="G333" t="str">
        <f t="shared" si="5"/>
        <v>new HoloCard("Jellicent", Pokedex.Jellicent, HoloRarity.BWXY_REVERSE_ENERGY_HOLO, Types.Water, Sets.Phantom_Forces, 21),</v>
      </c>
    </row>
    <row r="334" spans="1:7" x14ac:dyDescent="0.3">
      <c r="A334">
        <v>22</v>
      </c>
      <c r="B334" t="s">
        <v>1295</v>
      </c>
      <c r="C334" t="s">
        <v>1295</v>
      </c>
      <c r="D334" t="s">
        <v>3</v>
      </c>
      <c r="E334" t="s">
        <v>1699</v>
      </c>
      <c r="F334" t="s">
        <v>1510</v>
      </c>
      <c r="G334" t="str">
        <f t="shared" si="5"/>
        <v>new HoloCard("Alomomola", Pokedex.Alomomola, HoloRarity.BWXY_REVERSE_ENERGY_HOLO, Types.Water, Sets.Phantom_Forces, 22),</v>
      </c>
    </row>
    <row r="335" spans="1:7" x14ac:dyDescent="0.3">
      <c r="A335">
        <v>25</v>
      </c>
      <c r="B335" t="s">
        <v>917</v>
      </c>
      <c r="C335" t="s">
        <v>917</v>
      </c>
      <c r="D335" t="s">
        <v>11</v>
      </c>
      <c r="E335" t="s">
        <v>1699</v>
      </c>
      <c r="F335" t="s">
        <v>1510</v>
      </c>
      <c r="G335" t="str">
        <f t="shared" si="5"/>
        <v>new HoloCard("Pachirisu", Pokedex.Pachirisu, HoloRarity.BWXY_REVERSE_ENERGY_HOLO, Types.Lightning, Sets.Phantom_Forces, 25),</v>
      </c>
    </row>
    <row r="336" spans="1:7" x14ac:dyDescent="0.3">
      <c r="A336">
        <v>26</v>
      </c>
      <c r="B336" t="s">
        <v>1298</v>
      </c>
      <c r="C336" t="s">
        <v>1298</v>
      </c>
      <c r="D336" t="s">
        <v>11</v>
      </c>
      <c r="E336" t="s">
        <v>1699</v>
      </c>
      <c r="F336" t="s">
        <v>1510</v>
      </c>
      <c r="G336" t="str">
        <f t="shared" si="5"/>
        <v>new HoloCard("Joltik", Pokedex.Joltik, HoloRarity.BWXY_REVERSE_ENERGY_HOLO, Types.Lightning, Sets.Phantom_Forces, 26),</v>
      </c>
    </row>
    <row r="337" spans="1:7" x14ac:dyDescent="0.3">
      <c r="A337">
        <v>27</v>
      </c>
      <c r="B337" t="s">
        <v>1299</v>
      </c>
      <c r="C337" t="s">
        <v>1299</v>
      </c>
      <c r="D337" t="s">
        <v>11</v>
      </c>
      <c r="E337" t="s">
        <v>1699</v>
      </c>
      <c r="F337" t="s">
        <v>1510</v>
      </c>
      <c r="G337" t="str">
        <f t="shared" si="5"/>
        <v>new HoloCard("Galvantula", Pokedex.Galvantula, HoloRarity.BWXY_REVERSE_ENERGY_HOLO, Types.Lightning, Sets.Phantom_Forces, 27),</v>
      </c>
    </row>
    <row r="338" spans="1:7" x14ac:dyDescent="0.3">
      <c r="A338">
        <v>28</v>
      </c>
      <c r="B338" t="s">
        <v>1646</v>
      </c>
      <c r="C338" t="s">
        <v>1646</v>
      </c>
      <c r="D338" t="s">
        <v>11</v>
      </c>
      <c r="E338" t="s">
        <v>1699</v>
      </c>
      <c r="F338" t="s">
        <v>1510</v>
      </c>
      <c r="G338" t="str">
        <f t="shared" si="5"/>
        <v>new HoloCard("Helioptile", Pokedex.Helioptile, HoloRarity.BWXY_REVERSE_ENERGY_HOLO, Types.Lightning, Sets.Phantom_Forces, 28),</v>
      </c>
    </row>
    <row r="339" spans="1:7" x14ac:dyDescent="0.3">
      <c r="A339">
        <v>29</v>
      </c>
      <c r="B339" t="s">
        <v>1646</v>
      </c>
      <c r="C339" t="s">
        <v>1646</v>
      </c>
      <c r="D339" t="s">
        <v>11</v>
      </c>
      <c r="E339" t="s">
        <v>1699</v>
      </c>
      <c r="F339" t="s">
        <v>1510</v>
      </c>
      <c r="G339" t="str">
        <f t="shared" si="5"/>
        <v>new HoloCard("Helioptile", Pokedex.Helioptile, HoloRarity.BWXY_REVERSE_ENERGY_HOLO, Types.Lightning, Sets.Phantom_Forces, 29),</v>
      </c>
    </row>
    <row r="340" spans="1:7" x14ac:dyDescent="0.3">
      <c r="A340">
        <v>30</v>
      </c>
      <c r="B340" t="s">
        <v>1647</v>
      </c>
      <c r="C340" t="s">
        <v>1647</v>
      </c>
      <c r="D340" t="s">
        <v>11</v>
      </c>
      <c r="E340" t="s">
        <v>1699</v>
      </c>
      <c r="F340" t="s">
        <v>1510</v>
      </c>
      <c r="G340" t="str">
        <f t="shared" si="5"/>
        <v>new HoloCard("Heliolisk", Pokedex.Heliolisk, HoloRarity.BWXY_REVERSE_ENERGY_HOLO, Types.Lightning, Sets.Phantom_Forces, 30),</v>
      </c>
    </row>
    <row r="341" spans="1:7" x14ac:dyDescent="0.3">
      <c r="A341">
        <v>31</v>
      </c>
      <c r="B341" t="s">
        <v>343</v>
      </c>
      <c r="C341" t="s">
        <v>343</v>
      </c>
      <c r="D341" t="s">
        <v>1</v>
      </c>
      <c r="E341" t="s">
        <v>1699</v>
      </c>
      <c r="F341" t="s">
        <v>1510</v>
      </c>
      <c r="G341" t="str">
        <f t="shared" si="5"/>
        <v>new HoloCard("Zubat", Pokedex.Zubat, HoloRarity.BWXY_REVERSE_ENERGY_HOLO, Types.Psychic, Sets.Phantom_Forces, 31),</v>
      </c>
    </row>
    <row r="342" spans="1:7" x14ac:dyDescent="0.3">
      <c r="A342">
        <v>32</v>
      </c>
      <c r="B342" t="s">
        <v>318</v>
      </c>
      <c r="C342" t="s">
        <v>318</v>
      </c>
      <c r="D342" t="s">
        <v>1</v>
      </c>
      <c r="E342" t="s">
        <v>1699</v>
      </c>
      <c r="F342" t="s">
        <v>1510</v>
      </c>
      <c r="G342" t="str">
        <f t="shared" si="5"/>
        <v>new HoloCard("Golbat", Pokedex.Golbat, HoloRarity.BWXY_REVERSE_ENERGY_HOLO, Types.Psychic, Sets.Phantom_Forces, 32),</v>
      </c>
    </row>
    <row r="343" spans="1:7" x14ac:dyDescent="0.3">
      <c r="A343">
        <v>33</v>
      </c>
      <c r="B343" t="s">
        <v>171</v>
      </c>
      <c r="C343" t="s">
        <v>171</v>
      </c>
      <c r="D343" t="s">
        <v>1</v>
      </c>
      <c r="E343" t="s">
        <v>1699</v>
      </c>
      <c r="F343" t="s">
        <v>1510</v>
      </c>
      <c r="G343" t="str">
        <f t="shared" si="5"/>
        <v>new HoloCard("Crobat", Pokedex.Crobat, HoloRarity.BWXY_REVERSE_ENERGY_HOLO, Types.Psychic, Sets.Phantom_Forces, 33),</v>
      </c>
    </row>
    <row r="344" spans="1:7" x14ac:dyDescent="0.3">
      <c r="A344">
        <v>36</v>
      </c>
      <c r="B344" t="s">
        <v>309</v>
      </c>
      <c r="C344" t="s">
        <v>309</v>
      </c>
      <c r="D344" t="s">
        <v>1</v>
      </c>
      <c r="E344" t="s">
        <v>1699</v>
      </c>
      <c r="F344" t="s">
        <v>1510</v>
      </c>
      <c r="G344" t="str">
        <f t="shared" si="5"/>
        <v>new HoloCard("Wobbuffet", Pokedex.Wobbuffet, HoloRarity.BWXY_REVERSE_ENERGY_HOLO, Types.Psychic, Sets.Phantom_Forces, 36),</v>
      </c>
    </row>
    <row r="345" spans="1:7" x14ac:dyDescent="0.3">
      <c r="A345">
        <v>37</v>
      </c>
      <c r="B345" t="s">
        <v>673</v>
      </c>
      <c r="C345" t="s">
        <v>673</v>
      </c>
      <c r="D345" t="s">
        <v>1</v>
      </c>
      <c r="E345" t="s">
        <v>1699</v>
      </c>
      <c r="F345" t="s">
        <v>1510</v>
      </c>
      <c r="G345" t="str">
        <f t="shared" si="5"/>
        <v>new HoloCard("Gulpin", Pokedex.Gulpin, HoloRarity.BWXY_REVERSE_ENERGY_HOLO, Types.Psychic, Sets.Phantom_Forces, 37),</v>
      </c>
    </row>
    <row r="346" spans="1:7" x14ac:dyDescent="0.3">
      <c r="A346">
        <v>38</v>
      </c>
      <c r="B346" t="s">
        <v>502</v>
      </c>
      <c r="C346" t="s">
        <v>502</v>
      </c>
      <c r="D346" t="s">
        <v>1</v>
      </c>
      <c r="E346" t="s">
        <v>1699</v>
      </c>
      <c r="F346" t="s">
        <v>1510</v>
      </c>
      <c r="G346" t="str">
        <f t="shared" si="5"/>
        <v>new HoloCard("Swalot", Pokedex.Swalot, HoloRarity.BWXY_REVERSE_ENERGY_HOLO, Types.Psychic, Sets.Phantom_Forces, 38),</v>
      </c>
    </row>
    <row r="347" spans="1:7" x14ac:dyDescent="0.3">
      <c r="A347">
        <v>39</v>
      </c>
      <c r="B347" t="s">
        <v>1301</v>
      </c>
      <c r="C347" t="s">
        <v>1301</v>
      </c>
      <c r="D347" t="s">
        <v>1</v>
      </c>
      <c r="E347" t="s">
        <v>1699</v>
      </c>
      <c r="F347" t="s">
        <v>1510</v>
      </c>
      <c r="G347" t="str">
        <f t="shared" si="5"/>
        <v>new HoloCard("Munna", Pokedex.Munna, HoloRarity.BWXY_REVERSE_ENERGY_HOLO, Types.Psychic, Sets.Phantom_Forces, 39),</v>
      </c>
    </row>
    <row r="348" spans="1:7" x14ac:dyDescent="0.3">
      <c r="A348">
        <v>40</v>
      </c>
      <c r="B348" t="s">
        <v>1302</v>
      </c>
      <c r="C348" t="s">
        <v>1302</v>
      </c>
      <c r="D348" t="s">
        <v>1</v>
      </c>
      <c r="E348" t="s">
        <v>1699</v>
      </c>
      <c r="F348" t="s">
        <v>1510</v>
      </c>
      <c r="G348" t="str">
        <f t="shared" si="5"/>
        <v>new HoloCard("Musharna", Pokedex.Musharna, HoloRarity.BWXY_REVERSE_ENERGY_HOLO, Types.Psychic, Sets.Phantom_Forces, 40),</v>
      </c>
    </row>
    <row r="349" spans="1:7" x14ac:dyDescent="0.3">
      <c r="A349">
        <v>41</v>
      </c>
      <c r="B349" t="s">
        <v>1410</v>
      </c>
      <c r="C349" t="s">
        <v>1410</v>
      </c>
      <c r="D349" t="s">
        <v>1</v>
      </c>
      <c r="E349" t="s">
        <v>1699</v>
      </c>
      <c r="F349" t="s">
        <v>1510</v>
      </c>
      <c r="G349" t="str">
        <f t="shared" si="5"/>
        <v>new HoloCard("Litwick", Pokedex.Litwick, HoloRarity.BWXY_REVERSE_ENERGY_HOLO, Types.Psychic, Sets.Phantom_Forces, 41),</v>
      </c>
    </row>
    <row r="350" spans="1:7" x14ac:dyDescent="0.3">
      <c r="A350">
        <v>42</v>
      </c>
      <c r="B350" t="s">
        <v>1411</v>
      </c>
      <c r="C350" t="s">
        <v>1411</v>
      </c>
      <c r="D350" t="s">
        <v>1</v>
      </c>
      <c r="E350" t="s">
        <v>1699</v>
      </c>
      <c r="F350" t="s">
        <v>1510</v>
      </c>
      <c r="G350" t="str">
        <f t="shared" si="5"/>
        <v>new HoloCard("Lampent", Pokedex.Lampent, HoloRarity.BWXY_REVERSE_ENERGY_HOLO, Types.Psychic, Sets.Phantom_Forces, 42),</v>
      </c>
    </row>
    <row r="351" spans="1:7" x14ac:dyDescent="0.3">
      <c r="A351">
        <v>43</v>
      </c>
      <c r="B351" t="s">
        <v>1412</v>
      </c>
      <c r="C351" t="s">
        <v>1412</v>
      </c>
      <c r="D351" t="s">
        <v>1</v>
      </c>
      <c r="E351" t="s">
        <v>1699</v>
      </c>
      <c r="F351" t="s">
        <v>1510</v>
      </c>
      <c r="G351" t="str">
        <f t="shared" si="5"/>
        <v>new HoloCard("Chandelure", Pokedex.Chandelure, HoloRarity.BWXY_REVERSE_ENERGY_HOLO, Types.Psychic, Sets.Phantom_Forces, 43),</v>
      </c>
    </row>
    <row r="352" spans="1:7" x14ac:dyDescent="0.3">
      <c r="A352">
        <v>44</v>
      </c>
      <c r="B352" t="s">
        <v>1608</v>
      </c>
      <c r="C352" t="s">
        <v>1608</v>
      </c>
      <c r="D352" t="s">
        <v>1</v>
      </c>
      <c r="E352" t="s">
        <v>1699</v>
      </c>
      <c r="F352" t="s">
        <v>1510</v>
      </c>
      <c r="G352" t="str">
        <f t="shared" si="5"/>
        <v>new HoloCard("Pumpkaboo", Pokedex.Pumpkaboo, HoloRarity.BWXY_REVERSE_ENERGY_HOLO, Types.Psychic, Sets.Phantom_Forces, 44),</v>
      </c>
    </row>
    <row r="353" spans="1:7" x14ac:dyDescent="0.3">
      <c r="A353">
        <v>45</v>
      </c>
      <c r="B353" t="s">
        <v>1609</v>
      </c>
      <c r="C353" t="s">
        <v>1609</v>
      </c>
      <c r="D353" t="s">
        <v>1</v>
      </c>
      <c r="E353" t="s">
        <v>1699</v>
      </c>
      <c r="F353" t="s">
        <v>1510</v>
      </c>
      <c r="G353" t="str">
        <f t="shared" si="5"/>
        <v>new HoloCard("Gourgeist", Pokedex.Gourgeist, HoloRarity.BWXY_REVERSE_ENERGY_HOLO, Types.Psychic, Sets.Phantom_Forces, 45),</v>
      </c>
    </row>
    <row r="354" spans="1:7" x14ac:dyDescent="0.3">
      <c r="A354">
        <v>46</v>
      </c>
      <c r="B354" t="s">
        <v>317</v>
      </c>
      <c r="C354" t="s">
        <v>317</v>
      </c>
      <c r="D354" t="s">
        <v>18</v>
      </c>
      <c r="E354" t="s">
        <v>1699</v>
      </c>
      <c r="F354" t="s">
        <v>1510</v>
      </c>
      <c r="G354" t="str">
        <f t="shared" si="5"/>
        <v>new HoloCard("Gligar", Pokedex.Gligar, HoloRarity.BWXY_REVERSE_ENERGY_HOLO, Types.Fighting, Sets.Phantom_Forces, 46),</v>
      </c>
    </row>
    <row r="355" spans="1:7" x14ac:dyDescent="0.3">
      <c r="A355">
        <v>47</v>
      </c>
      <c r="B355" t="s">
        <v>931</v>
      </c>
      <c r="C355" t="s">
        <v>931</v>
      </c>
      <c r="D355" t="s">
        <v>18</v>
      </c>
      <c r="E355" t="s">
        <v>1699</v>
      </c>
      <c r="F355" t="s">
        <v>1510</v>
      </c>
      <c r="G355" t="str">
        <f t="shared" si="5"/>
        <v>new HoloCard("Gliscor", Pokedex.Gliscor, HoloRarity.BWXY_REVERSE_ENERGY_HOLO, Types.Fighting, Sets.Phantom_Forces, 47),</v>
      </c>
    </row>
    <row r="356" spans="1:7" x14ac:dyDescent="0.3">
      <c r="A356">
        <v>48</v>
      </c>
      <c r="B356" t="s">
        <v>1359</v>
      </c>
      <c r="C356" t="s">
        <v>1359</v>
      </c>
      <c r="D356" t="s">
        <v>18</v>
      </c>
      <c r="E356" t="s">
        <v>1699</v>
      </c>
      <c r="F356" t="s">
        <v>1510</v>
      </c>
      <c r="G356" t="str">
        <f t="shared" si="5"/>
        <v>new HoloCard("Roggenrola", Pokedex.Roggenrola, HoloRarity.BWXY_REVERSE_ENERGY_HOLO, Types.Fighting, Sets.Phantom_Forces, 48),</v>
      </c>
    </row>
    <row r="357" spans="1:7" x14ac:dyDescent="0.3">
      <c r="A357">
        <v>49</v>
      </c>
      <c r="B357" t="s">
        <v>1360</v>
      </c>
      <c r="C357" t="s">
        <v>1360</v>
      </c>
      <c r="D357" t="s">
        <v>18</v>
      </c>
      <c r="E357" t="s">
        <v>1699</v>
      </c>
      <c r="F357" t="s">
        <v>1510</v>
      </c>
      <c r="G357" t="str">
        <f t="shared" si="5"/>
        <v>new HoloCard("Boldore", Pokedex.Boldore, HoloRarity.BWXY_REVERSE_ENERGY_HOLO, Types.Fighting, Sets.Phantom_Forces, 49),</v>
      </c>
    </row>
    <row r="358" spans="1:7" x14ac:dyDescent="0.3">
      <c r="A358">
        <v>50</v>
      </c>
      <c r="B358" t="s">
        <v>1361</v>
      </c>
      <c r="C358" t="s">
        <v>1361</v>
      </c>
      <c r="D358" t="s">
        <v>18</v>
      </c>
      <c r="E358" t="s">
        <v>1699</v>
      </c>
      <c r="F358" t="s">
        <v>1510</v>
      </c>
      <c r="G358" t="str">
        <f t="shared" si="5"/>
        <v>new HoloCard("Gigalith", Pokedex.Gigalith, HoloRarity.BWXY_REVERSE_ENERGY_HOLO, Types.Fighting, Sets.Phantom_Forces, 50),</v>
      </c>
    </row>
    <row r="359" spans="1:7" x14ac:dyDescent="0.3">
      <c r="A359">
        <v>51</v>
      </c>
      <c r="B359" t="s">
        <v>327</v>
      </c>
      <c r="C359" t="s">
        <v>327</v>
      </c>
      <c r="D359" t="s">
        <v>146</v>
      </c>
      <c r="E359" t="s">
        <v>1699</v>
      </c>
      <c r="F359" t="s">
        <v>1510</v>
      </c>
      <c r="G359" t="str">
        <f t="shared" si="5"/>
        <v>new HoloCard("Murkrow", Pokedex.Murkrow, HoloRarity.BWXY_REVERSE_ENERGY_HOLO, Types.Darkness, Sets.Phantom_Forces, 51),</v>
      </c>
    </row>
    <row r="360" spans="1:7" x14ac:dyDescent="0.3">
      <c r="A360">
        <v>52</v>
      </c>
      <c r="B360" t="s">
        <v>903</v>
      </c>
      <c r="C360" t="s">
        <v>903</v>
      </c>
      <c r="D360" t="s">
        <v>146</v>
      </c>
      <c r="E360" t="s">
        <v>1699</v>
      </c>
      <c r="F360" t="s">
        <v>1510</v>
      </c>
      <c r="G360" t="str">
        <f t="shared" si="5"/>
        <v>new HoloCard("Honchkrow", Pokedex.Honchkrow, HoloRarity.BWXY_REVERSE_ENERGY_HOLO, Types.Darkness, Sets.Phantom_Forces, 52),</v>
      </c>
    </row>
    <row r="361" spans="1:7" x14ac:dyDescent="0.3">
      <c r="A361">
        <v>53</v>
      </c>
      <c r="B361" t="s">
        <v>548</v>
      </c>
      <c r="C361" t="s">
        <v>548</v>
      </c>
      <c r="D361" t="s">
        <v>146</v>
      </c>
      <c r="E361" t="s">
        <v>1699</v>
      </c>
      <c r="F361" t="s">
        <v>1510</v>
      </c>
      <c r="G361" t="str">
        <f t="shared" si="5"/>
        <v>new HoloCard("Poochyena", Pokedex.Poochyena, HoloRarity.BWXY_REVERSE_ENERGY_HOLO, Types.Darkness, Sets.Phantom_Forces, 53),</v>
      </c>
    </row>
    <row r="362" spans="1:7" x14ac:dyDescent="0.3">
      <c r="A362">
        <v>54</v>
      </c>
      <c r="B362" t="s">
        <v>380</v>
      </c>
      <c r="C362" t="s">
        <v>380</v>
      </c>
      <c r="D362" t="s">
        <v>146</v>
      </c>
      <c r="E362" t="s">
        <v>1699</v>
      </c>
      <c r="F362" t="s">
        <v>1510</v>
      </c>
      <c r="G362" t="str">
        <f t="shared" si="5"/>
        <v>new HoloCard("Mightyena", Pokedex.Mightyena, HoloRarity.BWXY_REVERSE_ENERGY_HOLO, Types.Darkness, Sets.Phantom_Forces, 54),</v>
      </c>
    </row>
    <row r="363" spans="1:7" x14ac:dyDescent="0.3">
      <c r="A363">
        <v>55</v>
      </c>
      <c r="B363" t="s">
        <v>936</v>
      </c>
      <c r="C363" t="s">
        <v>936</v>
      </c>
      <c r="D363" t="s">
        <v>146</v>
      </c>
      <c r="E363" t="s">
        <v>1699</v>
      </c>
      <c r="F363" t="s">
        <v>1510</v>
      </c>
      <c r="G363" t="str">
        <f t="shared" si="5"/>
        <v>new HoloCard("Spiritomb", Pokedex.Spiritomb, HoloRarity.BWXY_REVERSE_ENERGY_HOLO, Types.Darkness, Sets.Phantom_Forces, 55),</v>
      </c>
    </row>
    <row r="364" spans="1:7" x14ac:dyDescent="0.3">
      <c r="A364">
        <v>56</v>
      </c>
      <c r="B364" t="s">
        <v>1318</v>
      </c>
      <c r="C364" t="s">
        <v>1318</v>
      </c>
      <c r="D364" t="s">
        <v>146</v>
      </c>
      <c r="E364" t="s">
        <v>1699</v>
      </c>
      <c r="F364" t="s">
        <v>1510</v>
      </c>
      <c r="G364" t="str">
        <f t="shared" si="5"/>
        <v>new HoloCard("Purrloin", Pokedex.Purrloin, HoloRarity.BWXY_REVERSE_ENERGY_HOLO, Types.Darkness, Sets.Phantom_Forces, 56),</v>
      </c>
    </row>
    <row r="365" spans="1:7" x14ac:dyDescent="0.3">
      <c r="A365">
        <v>57</v>
      </c>
      <c r="B365" t="s">
        <v>1319</v>
      </c>
      <c r="C365" t="s">
        <v>1319</v>
      </c>
      <c r="D365" t="s">
        <v>146</v>
      </c>
      <c r="E365" t="s">
        <v>1699</v>
      </c>
      <c r="F365" t="s">
        <v>1510</v>
      </c>
      <c r="G365" t="str">
        <f t="shared" si="5"/>
        <v>new HoloCard("Liepard", Pokedex.Liepard, HoloRarity.BWXY_REVERSE_ENERGY_HOLO, Types.Darkness, Sets.Phantom_Forces, 57),</v>
      </c>
    </row>
    <row r="366" spans="1:7" x14ac:dyDescent="0.3">
      <c r="A366">
        <v>59</v>
      </c>
      <c r="B366" t="s">
        <v>142</v>
      </c>
      <c r="C366" t="s">
        <v>142</v>
      </c>
      <c r="D366" t="s">
        <v>143</v>
      </c>
      <c r="E366" t="s">
        <v>1699</v>
      </c>
      <c r="F366" t="s">
        <v>1510</v>
      </c>
      <c r="G366" t="str">
        <f t="shared" si="5"/>
        <v>new HoloCard("Skarmory", Pokedex.Skarmory, HoloRarity.BWXY_REVERSE_ENERGY_HOLO, Types.Metal, Sets.Phantom_Forces, 59),</v>
      </c>
    </row>
    <row r="367" spans="1:7" x14ac:dyDescent="0.3">
      <c r="A367">
        <v>60</v>
      </c>
      <c r="B367" t="s">
        <v>992</v>
      </c>
      <c r="C367" t="s">
        <v>992</v>
      </c>
      <c r="D367" t="s">
        <v>143</v>
      </c>
      <c r="E367" t="s">
        <v>1699</v>
      </c>
      <c r="F367" t="s">
        <v>1510</v>
      </c>
      <c r="G367" t="str">
        <f t="shared" si="5"/>
        <v>new HoloCard("Bronzor", Pokedex.Bronzor, HoloRarity.BWXY_REVERSE_ENERGY_HOLO, Types.Metal, Sets.Phantom_Forces, 60),</v>
      </c>
    </row>
    <row r="368" spans="1:7" x14ac:dyDescent="0.3">
      <c r="A368">
        <v>61</v>
      </c>
      <c r="B368" t="s">
        <v>901</v>
      </c>
      <c r="C368" t="s">
        <v>901</v>
      </c>
      <c r="D368" t="s">
        <v>143</v>
      </c>
      <c r="E368" t="s">
        <v>1699</v>
      </c>
      <c r="F368" t="s">
        <v>1510</v>
      </c>
      <c r="G368" t="str">
        <f t="shared" si="5"/>
        <v>new HoloCard("Bronzong", Pokedex.Bronzong, HoloRarity.BWXY_REVERSE_ENERGY_HOLO, Types.Metal, Sets.Phantom_Forces, 61),</v>
      </c>
    </row>
    <row r="369" spans="1:7" x14ac:dyDescent="0.3">
      <c r="A369">
        <v>63</v>
      </c>
      <c r="B369" t="s">
        <v>932</v>
      </c>
      <c r="C369" t="s">
        <v>932</v>
      </c>
      <c r="D369" t="s">
        <v>143</v>
      </c>
      <c r="E369" t="s">
        <v>1699</v>
      </c>
      <c r="F369" t="s">
        <v>1510</v>
      </c>
      <c r="G369" t="str">
        <f t="shared" si="5"/>
        <v>new HoloCard("Heatran", Pokedex.Heatran, HoloRarity.BWXY_REVERSE_ENERGY_HOLO, Types.Metal, Sets.Phantom_Forces, 63),</v>
      </c>
    </row>
    <row r="370" spans="1:7" x14ac:dyDescent="0.3">
      <c r="A370">
        <v>64</v>
      </c>
      <c r="B370" t="s">
        <v>1426</v>
      </c>
      <c r="C370" t="s">
        <v>1426</v>
      </c>
      <c r="D370" t="s">
        <v>143</v>
      </c>
      <c r="E370" t="s">
        <v>1699</v>
      </c>
      <c r="F370" t="s">
        <v>1510</v>
      </c>
      <c r="G370" t="str">
        <f t="shared" si="5"/>
        <v>new HoloCard("Escavalier", Pokedex.Escavalier, HoloRarity.BWXY_REVERSE_ENERGY_HOLO, Types.Metal, Sets.Phantom_Forces, 64),</v>
      </c>
    </row>
    <row r="371" spans="1:7" x14ac:dyDescent="0.3">
      <c r="A371">
        <v>66</v>
      </c>
      <c r="B371" t="s">
        <v>1682</v>
      </c>
      <c r="C371" t="s">
        <v>1682</v>
      </c>
      <c r="D371" t="s">
        <v>143</v>
      </c>
      <c r="E371" t="s">
        <v>1699</v>
      </c>
      <c r="F371" t="s">
        <v>1510</v>
      </c>
      <c r="G371" t="str">
        <f t="shared" si="5"/>
        <v>new HoloCard("Klefki", Pokedex.Klefki, HoloRarity.BWXY_REVERSE_ENERGY_HOLO, Types.Metal, Sets.Phantom_Forces, 66),</v>
      </c>
    </row>
    <row r="372" spans="1:7" x14ac:dyDescent="0.3">
      <c r="A372">
        <v>68</v>
      </c>
      <c r="B372" t="s">
        <v>1619</v>
      </c>
      <c r="C372" t="s">
        <v>1619</v>
      </c>
      <c r="D372" t="s">
        <v>1616</v>
      </c>
      <c r="E372" t="s">
        <v>1699</v>
      </c>
      <c r="F372" t="s">
        <v>1510</v>
      </c>
      <c r="G372" t="str">
        <f t="shared" si="5"/>
        <v>new HoloCard("Swirlix", Pokedex.Swirlix, HoloRarity.BWXY_REVERSE_ENERGY_HOLO, Types.Fairy, Sets.Phantom_Forces, 68),</v>
      </c>
    </row>
    <row r="373" spans="1:7" x14ac:dyDescent="0.3">
      <c r="A373">
        <v>69</v>
      </c>
      <c r="B373" t="s">
        <v>1620</v>
      </c>
      <c r="C373" t="s">
        <v>1620</v>
      </c>
      <c r="D373" t="s">
        <v>1616</v>
      </c>
      <c r="E373" t="s">
        <v>1699</v>
      </c>
      <c r="F373" t="s">
        <v>1510</v>
      </c>
      <c r="G373" t="str">
        <f t="shared" si="5"/>
        <v>new HoloCard("Slurpuff", Pokedex.Slurpuff, HoloRarity.BWXY_REVERSE_ENERGY_HOLO, Types.Fairy, Sets.Phantom_Forces, 69),</v>
      </c>
    </row>
    <row r="374" spans="1:7" x14ac:dyDescent="0.3">
      <c r="A374">
        <v>70</v>
      </c>
      <c r="B374" t="s">
        <v>1675</v>
      </c>
      <c r="C374" t="s">
        <v>1675</v>
      </c>
      <c r="D374" t="s">
        <v>1616</v>
      </c>
      <c r="E374" t="s">
        <v>1699</v>
      </c>
      <c r="F374" t="s">
        <v>1510</v>
      </c>
      <c r="G374" t="str">
        <f t="shared" si="5"/>
        <v>new HoloCard("Dedenne", Pokedex.Dedenne, HoloRarity.BWXY_REVERSE_ENERGY_HOLO, Types.Fairy, Sets.Phantom_Forces, 70),</v>
      </c>
    </row>
    <row r="375" spans="1:7" x14ac:dyDescent="0.3">
      <c r="A375">
        <v>71</v>
      </c>
      <c r="B375" t="s">
        <v>1700</v>
      </c>
      <c r="C375" t="s">
        <v>1700</v>
      </c>
      <c r="D375" t="s">
        <v>1616</v>
      </c>
      <c r="E375" t="s">
        <v>1699</v>
      </c>
      <c r="F375" t="s">
        <v>1510</v>
      </c>
      <c r="G375" t="str">
        <f t="shared" si="5"/>
        <v>new HoloCard("Diancie", Pokedex.Diancie, HoloRarity.BWXY_REVERSE_ENERGY_HOLO, Types.Fairy, Sets.Phantom_Forces, 71),</v>
      </c>
    </row>
    <row r="376" spans="1:7" x14ac:dyDescent="0.3">
      <c r="A376">
        <v>72</v>
      </c>
      <c r="B376" t="s">
        <v>1423</v>
      </c>
      <c r="C376" t="s">
        <v>1423</v>
      </c>
      <c r="D376" t="s">
        <v>1454</v>
      </c>
      <c r="E376" t="s">
        <v>1699</v>
      </c>
      <c r="F376" t="s">
        <v>1510</v>
      </c>
      <c r="G376" t="str">
        <f t="shared" si="5"/>
        <v>new HoloCard("Deino", Pokedex.Deino, HoloRarity.BWXY_REVERSE_ENERGY_HOLO, Types.Dragon, Sets.Phantom_Forces, 72),</v>
      </c>
    </row>
    <row r="377" spans="1:7" x14ac:dyDescent="0.3">
      <c r="A377">
        <v>73</v>
      </c>
      <c r="B377" t="s">
        <v>1424</v>
      </c>
      <c r="C377" t="s">
        <v>1424</v>
      </c>
      <c r="D377" t="s">
        <v>1454</v>
      </c>
      <c r="E377" t="s">
        <v>1699</v>
      </c>
      <c r="F377" t="s">
        <v>1510</v>
      </c>
      <c r="G377" t="str">
        <f t="shared" si="5"/>
        <v>new HoloCard("Zweilous", Pokedex.Zweilous, HoloRarity.BWXY_REVERSE_ENERGY_HOLO, Types.Dragon, Sets.Phantom_Forces, 73),</v>
      </c>
    </row>
    <row r="378" spans="1:7" x14ac:dyDescent="0.3">
      <c r="A378">
        <v>74</v>
      </c>
      <c r="B378" t="s">
        <v>1425</v>
      </c>
      <c r="C378" t="s">
        <v>1425</v>
      </c>
      <c r="D378" t="s">
        <v>1454</v>
      </c>
      <c r="E378" t="s">
        <v>1699</v>
      </c>
      <c r="F378" t="s">
        <v>1510</v>
      </c>
      <c r="G378" t="str">
        <f t="shared" si="5"/>
        <v>new HoloCard("Hydreigon", Pokedex.Hydreigon, HoloRarity.BWXY_REVERSE_ENERGY_HOLO, Types.Dragon, Sets.Phantom_Forces, 74),</v>
      </c>
    </row>
    <row r="379" spans="1:7" x14ac:dyDescent="0.3">
      <c r="A379">
        <v>75</v>
      </c>
      <c r="B379" t="s">
        <v>1658</v>
      </c>
      <c r="C379" t="s">
        <v>1658</v>
      </c>
      <c r="D379" t="s">
        <v>1454</v>
      </c>
      <c r="E379" t="s">
        <v>1699</v>
      </c>
      <c r="F379" t="s">
        <v>1510</v>
      </c>
      <c r="G379" t="str">
        <f t="shared" si="5"/>
        <v>new HoloCard("Goomy", Pokedex.Goomy, HoloRarity.BWXY_REVERSE_ENERGY_HOLO, Types.Dragon, Sets.Phantom_Forces, 75),</v>
      </c>
    </row>
    <row r="380" spans="1:7" x14ac:dyDescent="0.3">
      <c r="A380">
        <v>76</v>
      </c>
      <c r="B380" t="s">
        <v>1659</v>
      </c>
      <c r="C380" t="s">
        <v>1659</v>
      </c>
      <c r="D380" t="s">
        <v>1454</v>
      </c>
      <c r="E380" t="s">
        <v>1699</v>
      </c>
      <c r="F380" t="s">
        <v>1510</v>
      </c>
      <c r="G380" t="str">
        <f t="shared" si="5"/>
        <v>new HoloCard("Sliggoo", Pokedex.Sliggoo, HoloRarity.BWXY_REVERSE_ENERGY_HOLO, Types.Dragon, Sets.Phantom_Forces, 76),</v>
      </c>
    </row>
    <row r="381" spans="1:7" x14ac:dyDescent="0.3">
      <c r="A381">
        <v>77</v>
      </c>
      <c r="B381" t="s">
        <v>1660</v>
      </c>
      <c r="C381" t="s">
        <v>1660</v>
      </c>
      <c r="D381" t="s">
        <v>1454</v>
      </c>
      <c r="E381" t="s">
        <v>1699</v>
      </c>
      <c r="F381" t="s">
        <v>1510</v>
      </c>
      <c r="G381" t="str">
        <f t="shared" si="5"/>
        <v>new HoloCard("Goodra", Pokedex.Goodra, HoloRarity.BWXY_REVERSE_ENERGY_HOLO, Types.Dragon, Sets.Phantom_Forces, 77),</v>
      </c>
    </row>
    <row r="382" spans="1:7" x14ac:dyDescent="0.3">
      <c r="A382">
        <v>78</v>
      </c>
      <c r="B382" t="s">
        <v>100</v>
      </c>
      <c r="C382" t="s">
        <v>100</v>
      </c>
      <c r="D382" t="s">
        <v>8</v>
      </c>
      <c r="E382" t="s">
        <v>1699</v>
      </c>
      <c r="F382" t="s">
        <v>1510</v>
      </c>
      <c r="G382" t="str">
        <f t="shared" si="5"/>
        <v>new HoloCard("Spearow", Pokedex.Spearow, HoloRarity.BWXY_REVERSE_ENERGY_HOLO, Types.Colorless, Sets.Phantom_Forces, 78),</v>
      </c>
    </row>
    <row r="383" spans="1:7" x14ac:dyDescent="0.3">
      <c r="A383">
        <v>79</v>
      </c>
      <c r="B383" t="s">
        <v>48</v>
      </c>
      <c r="C383" t="s">
        <v>48</v>
      </c>
      <c r="D383" t="s">
        <v>8</v>
      </c>
      <c r="E383" t="s">
        <v>1699</v>
      </c>
      <c r="F383" t="s">
        <v>1510</v>
      </c>
      <c r="G383" t="str">
        <f t="shared" si="5"/>
        <v>new HoloCard("Fearow", Pokedex.Fearow, HoloRarity.BWXY_REVERSE_ENERGY_HOLO, Types.Colorless, Sets.Phantom_Forces, 79),</v>
      </c>
    </row>
    <row r="384" spans="1:7" x14ac:dyDescent="0.3">
      <c r="A384">
        <v>80</v>
      </c>
      <c r="B384" t="s">
        <v>181</v>
      </c>
      <c r="C384" t="s">
        <v>181</v>
      </c>
      <c r="D384" t="s">
        <v>8</v>
      </c>
      <c r="E384" t="s">
        <v>1699</v>
      </c>
      <c r="F384" t="s">
        <v>1510</v>
      </c>
      <c r="G384" t="str">
        <f t="shared" si="5"/>
        <v>new HoloCard("Chansey", Pokedex.Chansey, HoloRarity.BWXY_REVERSE_ENERGY_HOLO, Types.Colorless, Sets.Phantom_Forces, 80),</v>
      </c>
    </row>
    <row r="385" spans="1:7" x14ac:dyDescent="0.3">
      <c r="A385">
        <v>81</v>
      </c>
      <c r="B385" t="s">
        <v>154</v>
      </c>
      <c r="C385" t="s">
        <v>154</v>
      </c>
      <c r="D385" t="s">
        <v>8</v>
      </c>
      <c r="E385" t="s">
        <v>1699</v>
      </c>
      <c r="F385" t="s">
        <v>1510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HoloCard("Blissey", Pokedex.Blissey, HoloRarity.BWXY_REVERSE_ENERGY_HOLO, Types.Colorless, Sets.Phantom_Forces, 81),</v>
      </c>
    </row>
    <row r="386" spans="1:7" x14ac:dyDescent="0.3">
      <c r="A386">
        <v>82</v>
      </c>
      <c r="B386" t="s">
        <v>316</v>
      </c>
      <c r="C386" t="s">
        <v>316</v>
      </c>
      <c r="D386" t="s">
        <v>8</v>
      </c>
      <c r="E386" t="s">
        <v>1699</v>
      </c>
      <c r="F386" t="s">
        <v>1510</v>
      </c>
      <c r="G386" t="str">
        <f t="shared" si="6"/>
        <v>new HoloCard("Girafarig", Pokedex.Girafarig, HoloRarity.BWXY_REVERSE_ENERGY_HOLO, Types.Colorless, Sets.Phantom_Forces, 82),</v>
      </c>
    </row>
    <row r="387" spans="1:7" x14ac:dyDescent="0.3">
      <c r="A387">
        <v>83</v>
      </c>
      <c r="B387" t="s">
        <v>675</v>
      </c>
      <c r="C387" t="s">
        <v>675</v>
      </c>
      <c r="D387" t="s">
        <v>8</v>
      </c>
      <c r="E387" t="s">
        <v>1699</v>
      </c>
      <c r="F387" t="s">
        <v>1510</v>
      </c>
      <c r="G387" t="str">
        <f t="shared" si="6"/>
        <v>new HoloCard("Whismur", Pokedex.Whismur, HoloRarity.BWXY_REVERSE_ENERGY_HOLO, Types.Colorless, Sets.Phantom_Forces, 83),</v>
      </c>
    </row>
    <row r="388" spans="1:7" x14ac:dyDescent="0.3">
      <c r="A388">
        <v>84</v>
      </c>
      <c r="B388" t="s">
        <v>669</v>
      </c>
      <c r="C388" t="s">
        <v>669</v>
      </c>
      <c r="D388" t="s">
        <v>8</v>
      </c>
      <c r="E388" t="s">
        <v>1699</v>
      </c>
      <c r="F388" t="s">
        <v>1510</v>
      </c>
      <c r="G388" t="str">
        <f t="shared" si="6"/>
        <v>new HoloCard("Loudred", Pokedex.Loudred, HoloRarity.BWXY_REVERSE_ENERGY_HOLO, Types.Colorless, Sets.Phantom_Forces, 84),</v>
      </c>
    </row>
    <row r="389" spans="1:7" x14ac:dyDescent="0.3">
      <c r="A389">
        <v>85</v>
      </c>
      <c r="B389" t="s">
        <v>434</v>
      </c>
      <c r="C389" t="s">
        <v>434</v>
      </c>
      <c r="D389" t="s">
        <v>8</v>
      </c>
      <c r="E389" t="s">
        <v>1699</v>
      </c>
      <c r="F389" t="s">
        <v>1510</v>
      </c>
      <c r="G389" t="str">
        <f t="shared" si="6"/>
        <v>new HoloCard("Exploud", Pokedex.Exploud, HoloRarity.BWXY_REVERSE_ENERGY_HOLO, Types.Colorless, Sets.Phantom_Forces, 85),</v>
      </c>
    </row>
    <row r="390" spans="1:7" x14ac:dyDescent="0.3">
      <c r="A390">
        <v>86</v>
      </c>
      <c r="B390" t="s">
        <v>935</v>
      </c>
      <c r="C390" t="s">
        <v>935</v>
      </c>
      <c r="D390" t="s">
        <v>8</v>
      </c>
      <c r="E390" t="s">
        <v>1699</v>
      </c>
      <c r="F390" t="s">
        <v>1510</v>
      </c>
      <c r="G390" t="str">
        <f t="shared" si="6"/>
        <v>new HoloCard("Regigigas", Pokedex.Regigigas, HoloRarity.BWXY_REVERSE_ENERGY_HOLO, Types.Colorless, Sets.Phantom_Forces, 86),</v>
      </c>
    </row>
    <row r="391" spans="1:7" x14ac:dyDescent="0.3">
      <c r="A391">
        <v>87</v>
      </c>
      <c r="B391" t="s">
        <v>1622</v>
      </c>
      <c r="C391" t="s">
        <v>1622</v>
      </c>
      <c r="D391" t="s">
        <v>8</v>
      </c>
      <c r="E391" t="s">
        <v>1699</v>
      </c>
      <c r="F391" t="s">
        <v>1510</v>
      </c>
      <c r="G391" t="str">
        <f t="shared" si="6"/>
        <v>new HoloCard("Bunnelby", Pokedex.Bunnelby, HoloRarity.BWXY_REVERSE_ENERGY_HOLO, Types.Colorless, Sets.Phantom_Forces, 87),</v>
      </c>
    </row>
    <row r="392" spans="1:7" x14ac:dyDescent="0.3">
      <c r="A392">
        <v>88</v>
      </c>
      <c r="B392" t="s">
        <v>1623</v>
      </c>
      <c r="C392" t="s">
        <v>1623</v>
      </c>
      <c r="D392" t="s">
        <v>8</v>
      </c>
      <c r="E392" t="s">
        <v>1699</v>
      </c>
      <c r="F392" t="s">
        <v>1510</v>
      </c>
      <c r="G392" t="str">
        <f t="shared" si="6"/>
        <v>new HoloCard("Diggersby", Pokedex.Diggersby, HoloRarity.BWXY_REVERSE_ENERGY_HOLO, Types.Colorless, Sets.Phantom_Forces, 88),</v>
      </c>
    </row>
    <row r="393" spans="1:7" x14ac:dyDescent="0.3">
      <c r="A393">
        <v>89</v>
      </c>
      <c r="B393" t="s">
        <v>1624</v>
      </c>
      <c r="C393" t="s">
        <v>1624</v>
      </c>
      <c r="D393" t="s">
        <v>8</v>
      </c>
      <c r="E393" t="s">
        <v>1699</v>
      </c>
      <c r="F393" t="s">
        <v>1510</v>
      </c>
      <c r="G393" t="str">
        <f t="shared" si="6"/>
        <v>new HoloCard("Fletchling", Pokedex.Fletchling, HoloRarity.BWXY_REVERSE_ENERGY_HOLO, Types.Colorless, Sets.Phantom_Forces, 89),</v>
      </c>
    </row>
    <row r="394" spans="1:7" x14ac:dyDescent="0.3">
      <c r="A394">
        <v>90</v>
      </c>
      <c r="B394" t="s">
        <v>1625</v>
      </c>
      <c r="C394" t="s">
        <v>1625</v>
      </c>
      <c r="D394" t="s">
        <v>8</v>
      </c>
      <c r="E394" t="s">
        <v>1699</v>
      </c>
      <c r="F394" t="s">
        <v>1510</v>
      </c>
      <c r="G394" t="str">
        <f t="shared" si="6"/>
        <v>new HoloCard("Furfrou", Pokedex.Furfrou, HoloRarity.BWXY_REVERSE_ENERGY_HOLO, Types.Colorless, Sets.Phantom_Forces, 90),</v>
      </c>
    </row>
    <row r="395" spans="1:7" x14ac:dyDescent="0.3">
      <c r="A395">
        <v>91</v>
      </c>
      <c r="B395" t="s">
        <v>1701</v>
      </c>
      <c r="C395" t="s">
        <v>127</v>
      </c>
      <c r="D395" t="s">
        <v>232</v>
      </c>
      <c r="E395" t="s">
        <v>1699</v>
      </c>
      <c r="F395" t="s">
        <v>1510</v>
      </c>
      <c r="G395" t="str">
        <f t="shared" si="6"/>
        <v>new HoloCard("AZ", Pokedex.NVT, HoloRarity.BWXY_REVERSE_ENERGY_HOLO, Types.Supporter, Sets.Phantom_Forces, 91),</v>
      </c>
    </row>
    <row r="396" spans="1:7" x14ac:dyDescent="0.3">
      <c r="A396">
        <v>92</v>
      </c>
      <c r="B396" t="s">
        <v>1702</v>
      </c>
      <c r="C396" t="s">
        <v>127</v>
      </c>
      <c r="D396" t="s">
        <v>129</v>
      </c>
      <c r="E396" t="s">
        <v>1699</v>
      </c>
      <c r="F396" t="s">
        <v>1510</v>
      </c>
      <c r="G396" t="str">
        <f t="shared" si="6"/>
        <v>new HoloCard("Battle Compressor", Pokedex.NVT, HoloRarity.BWXY_REVERSE_ENERGY_HOLO, Types.Item, Sets.Phantom_Forces, 92),</v>
      </c>
    </row>
    <row r="397" spans="1:7" x14ac:dyDescent="0.3">
      <c r="A397">
        <v>93</v>
      </c>
      <c r="B397" t="s">
        <v>1703</v>
      </c>
      <c r="C397" t="s">
        <v>127</v>
      </c>
      <c r="D397" t="s">
        <v>299</v>
      </c>
      <c r="E397" t="s">
        <v>1699</v>
      </c>
      <c r="F397" t="s">
        <v>1510</v>
      </c>
      <c r="G397" t="str">
        <f t="shared" si="6"/>
        <v>new HoloCard("Dimension Valley", Pokedex.NVT, HoloRarity.BWXY_REVERSE_ENERGY_HOLO, Types.Stadium, Sets.Phantom_Forces, 93),</v>
      </c>
    </row>
    <row r="398" spans="1:7" x14ac:dyDescent="0.3">
      <c r="A398">
        <v>94</v>
      </c>
      <c r="B398" t="s">
        <v>1448</v>
      </c>
      <c r="C398" t="s">
        <v>127</v>
      </c>
      <c r="D398" t="s">
        <v>129</v>
      </c>
      <c r="E398" t="s">
        <v>1699</v>
      </c>
      <c r="F398" t="s">
        <v>1510</v>
      </c>
      <c r="G398" t="str">
        <f t="shared" si="6"/>
        <v>new HoloCard("Enhanced Hammer", Pokedex.NVT, HoloRarity.BWXY_REVERSE_ENERGY_HOLO, Types.Item, Sets.Phantom_Forces, 94),</v>
      </c>
    </row>
    <row r="399" spans="1:7" x14ac:dyDescent="0.3">
      <c r="A399">
        <v>95</v>
      </c>
      <c r="B399" t="s">
        <v>1704</v>
      </c>
      <c r="C399" t="s">
        <v>127</v>
      </c>
      <c r="D399" t="s">
        <v>234</v>
      </c>
      <c r="E399" t="s">
        <v>1699</v>
      </c>
      <c r="F399" t="s">
        <v>1510</v>
      </c>
      <c r="G399" t="str">
        <f t="shared" si="6"/>
        <v>new HoloCard("Gengar Spirit Link", Pokedex.NVT, HoloRarity.BWXY_REVERSE_ENERGY_HOLO, Types.Tool, Sets.Phantom_Forces, 95),</v>
      </c>
    </row>
    <row r="400" spans="1:7" x14ac:dyDescent="0.3">
      <c r="A400">
        <v>96</v>
      </c>
      <c r="B400" t="s">
        <v>1705</v>
      </c>
      <c r="C400" t="s">
        <v>127</v>
      </c>
      <c r="D400" t="s">
        <v>129</v>
      </c>
      <c r="E400" t="s">
        <v>1699</v>
      </c>
      <c r="F400" t="s">
        <v>1510</v>
      </c>
      <c r="G400" t="str">
        <f t="shared" si="6"/>
        <v>new HoloCard("Hand Scope", Pokedex.NVT, HoloRarity.BWXY_REVERSE_ENERGY_HOLO, Types.Item, Sets.Phantom_Forces, 96),</v>
      </c>
    </row>
    <row r="401" spans="1:7" x14ac:dyDescent="0.3">
      <c r="A401">
        <v>99</v>
      </c>
      <c r="B401" t="s">
        <v>1708</v>
      </c>
      <c r="C401" t="s">
        <v>127</v>
      </c>
      <c r="D401" t="s">
        <v>232</v>
      </c>
      <c r="E401" t="s">
        <v>1699</v>
      </c>
      <c r="F401" t="s">
        <v>1510</v>
      </c>
      <c r="G401" t="str">
        <f t="shared" si="6"/>
        <v>new HoloCard("Lysandre's Trump Card", Pokedex.NVT, HoloRarity.BWXY_REVERSE_ENERGY_HOLO, Types.Supporter, Sets.Phantom_Forces, 99),</v>
      </c>
    </row>
    <row r="402" spans="1:7" x14ac:dyDescent="0.3">
      <c r="A402">
        <v>100</v>
      </c>
      <c r="B402" t="s">
        <v>1709</v>
      </c>
      <c r="C402" t="s">
        <v>127</v>
      </c>
      <c r="D402" t="s">
        <v>234</v>
      </c>
      <c r="E402" t="s">
        <v>1699</v>
      </c>
      <c r="F402" t="s">
        <v>1510</v>
      </c>
      <c r="G402" t="str">
        <f t="shared" si="6"/>
        <v>new HoloCard("Manectric Spirit Link", Pokedex.NVT, HoloRarity.BWXY_REVERSE_ENERGY_HOLO, Types.Tool, Sets.Phantom_Forces, 100),</v>
      </c>
    </row>
    <row r="403" spans="1:7" x14ac:dyDescent="0.3">
      <c r="A403">
        <v>101</v>
      </c>
      <c r="B403" t="s">
        <v>1632</v>
      </c>
      <c r="C403" t="s">
        <v>127</v>
      </c>
      <c r="D403" t="s">
        <v>232</v>
      </c>
      <c r="E403" t="s">
        <v>1699</v>
      </c>
      <c r="F403" t="s">
        <v>1510</v>
      </c>
      <c r="G403" t="str">
        <f t="shared" si="6"/>
        <v>new HoloCard("Professor Sycamore", Pokedex.NVT, HoloRarity.BWXY_REVERSE_ENERGY_HOLO, Types.Supporter, Sets.Phantom_Forces, 101),</v>
      </c>
    </row>
    <row r="404" spans="1:7" x14ac:dyDescent="0.3">
      <c r="A404">
        <v>102</v>
      </c>
      <c r="B404" t="s">
        <v>1710</v>
      </c>
      <c r="C404" t="s">
        <v>127</v>
      </c>
      <c r="D404" t="s">
        <v>129</v>
      </c>
      <c r="E404" t="s">
        <v>1699</v>
      </c>
      <c r="F404" t="s">
        <v>1510</v>
      </c>
      <c r="G404" t="str">
        <f t="shared" si="6"/>
        <v>new HoloCard("Robo Substitute", Pokedex.NVT, HoloRarity.BWXY_REVERSE_ENERGY_HOLO, Types.Item, Sets.Phantom_Forces, 102),</v>
      </c>
    </row>
    <row r="405" spans="1:7" x14ac:dyDescent="0.3">
      <c r="A405">
        <v>103</v>
      </c>
      <c r="B405" t="s">
        <v>1635</v>
      </c>
      <c r="C405" t="s">
        <v>127</v>
      </c>
      <c r="D405" t="s">
        <v>129</v>
      </c>
      <c r="E405" t="s">
        <v>1699</v>
      </c>
      <c r="F405" t="s">
        <v>1510</v>
      </c>
      <c r="G405" t="str">
        <f t="shared" si="6"/>
        <v>new HoloCard("Roller Skates", Pokedex.NVT, HoloRarity.BWXY_REVERSE_ENERGY_HOLO, Types.Item, Sets.Phantom_Forces, 103),</v>
      </c>
    </row>
    <row r="406" spans="1:7" x14ac:dyDescent="0.3">
      <c r="A406">
        <v>104</v>
      </c>
      <c r="B406" t="s">
        <v>1637</v>
      </c>
      <c r="C406" t="s">
        <v>127</v>
      </c>
      <c r="D406" t="s">
        <v>232</v>
      </c>
      <c r="E406" t="s">
        <v>1699</v>
      </c>
      <c r="F406" t="s">
        <v>1510</v>
      </c>
      <c r="G406" t="str">
        <f t="shared" si="6"/>
        <v>new HoloCard("Shauna", Pokedex.NVT, HoloRarity.BWXY_REVERSE_ENERGY_HOLO, Types.Supporter, Sets.Phantom_Forces, 104),</v>
      </c>
    </row>
    <row r="407" spans="1:7" x14ac:dyDescent="0.3">
      <c r="A407">
        <v>105</v>
      </c>
      <c r="B407" t="s">
        <v>1711</v>
      </c>
      <c r="C407" t="s">
        <v>127</v>
      </c>
      <c r="D407" t="s">
        <v>299</v>
      </c>
      <c r="E407" t="s">
        <v>1699</v>
      </c>
      <c r="F407" t="s">
        <v>1510</v>
      </c>
      <c r="G407" t="str">
        <f t="shared" si="6"/>
        <v>new HoloCard("Steel Shelter", Pokedex.NVT, HoloRarity.BWXY_REVERSE_ENERGY_HOLO, Types.Stadium, Sets.Phantom_Forces, 105),</v>
      </c>
    </row>
    <row r="408" spans="1:7" x14ac:dyDescent="0.3">
      <c r="A408">
        <v>106</v>
      </c>
      <c r="B408" t="s">
        <v>1712</v>
      </c>
      <c r="C408" t="s">
        <v>127</v>
      </c>
      <c r="D408" t="s">
        <v>129</v>
      </c>
      <c r="E408" t="s">
        <v>1699</v>
      </c>
      <c r="F408" t="s">
        <v>1510</v>
      </c>
      <c r="G408" t="str">
        <f t="shared" si="6"/>
        <v>new HoloCard("Target Whistle", Pokedex.NVT, HoloRarity.BWXY_REVERSE_ENERGY_HOLO, Types.Item, Sets.Phantom_Forces, 106),</v>
      </c>
    </row>
    <row r="409" spans="1:7" x14ac:dyDescent="0.3">
      <c r="A409">
        <v>107</v>
      </c>
      <c r="B409" t="s">
        <v>1713</v>
      </c>
      <c r="C409" t="s">
        <v>127</v>
      </c>
      <c r="D409" t="s">
        <v>232</v>
      </c>
      <c r="E409" t="s">
        <v>1699</v>
      </c>
      <c r="F409" t="s">
        <v>1510</v>
      </c>
      <c r="G409" t="str">
        <f t="shared" si="6"/>
        <v>new HoloCard("Tierno", Pokedex.NVT, HoloRarity.BWXY_REVERSE_ENERGY_HOLO, Types.Supporter, Sets.Phantom_Forces, 107),</v>
      </c>
    </row>
    <row r="410" spans="1:7" x14ac:dyDescent="0.3">
      <c r="A410">
        <v>108</v>
      </c>
      <c r="B410" t="s">
        <v>1714</v>
      </c>
      <c r="C410" t="s">
        <v>127</v>
      </c>
      <c r="D410" t="s">
        <v>234</v>
      </c>
      <c r="E410" t="s">
        <v>1699</v>
      </c>
      <c r="F410" t="s">
        <v>1510</v>
      </c>
      <c r="G410" t="str">
        <f t="shared" si="6"/>
        <v>new HoloCard("Trick Coin", Pokedex.NVT, HoloRarity.BWXY_REVERSE_ENERGY_HOLO, Types.Tool, Sets.Phantom_Forces, 108),</v>
      </c>
    </row>
    <row r="411" spans="1:7" x14ac:dyDescent="0.3">
      <c r="A411">
        <v>109</v>
      </c>
      <c r="B411" t="s">
        <v>692</v>
      </c>
      <c r="C411" t="s">
        <v>127</v>
      </c>
      <c r="D411" t="s">
        <v>129</v>
      </c>
      <c r="E411" t="s">
        <v>1699</v>
      </c>
      <c r="F411" t="s">
        <v>1510</v>
      </c>
      <c r="G411" t="str">
        <f t="shared" si="6"/>
        <v>new HoloCard("VS Seeker", Pokedex.NVT, HoloRarity.BWXY_REVERSE_ENERGY_HOLO, Types.Item, Sets.Phantom_Forces, 109),</v>
      </c>
    </row>
    <row r="412" spans="1:7" x14ac:dyDescent="0.3">
      <c r="A412">
        <v>110</v>
      </c>
      <c r="B412" t="s">
        <v>1715</v>
      </c>
      <c r="C412" t="s">
        <v>127</v>
      </c>
      <c r="D412" t="s">
        <v>232</v>
      </c>
      <c r="E412" t="s">
        <v>1699</v>
      </c>
      <c r="F412" t="s">
        <v>1510</v>
      </c>
      <c r="G412" t="str">
        <f t="shared" si="6"/>
        <v>new HoloCard("Xerosic", Pokedex.NVT, HoloRarity.BWXY_REVERSE_ENERGY_HOLO, Types.Supporter, Sets.Phantom_Forces, 110),</v>
      </c>
    </row>
    <row r="413" spans="1:7" x14ac:dyDescent="0.3">
      <c r="A413">
        <v>111</v>
      </c>
      <c r="B413" t="s">
        <v>1233</v>
      </c>
      <c r="C413" t="s">
        <v>127</v>
      </c>
      <c r="D413" t="s">
        <v>128</v>
      </c>
      <c r="E413" t="s">
        <v>1699</v>
      </c>
      <c r="F413" t="s">
        <v>1510</v>
      </c>
      <c r="G413" t="str">
        <f t="shared" si="6"/>
        <v>new HoloCard("Double Colorless Energy", Pokedex.NVT, HoloRarity.BWXY_REVERSE_ENERGY_HOLO, Types.Special_Energy, Sets.Phantom_Forces, 111),</v>
      </c>
    </row>
    <row r="414" spans="1:7" x14ac:dyDescent="0.3">
      <c r="A414">
        <v>112</v>
      </c>
      <c r="B414" t="s">
        <v>1716</v>
      </c>
      <c r="C414" t="s">
        <v>127</v>
      </c>
      <c r="D414" t="s">
        <v>128</v>
      </c>
      <c r="E414" t="s">
        <v>1699</v>
      </c>
      <c r="F414" t="s">
        <v>1510</v>
      </c>
      <c r="G414" t="str">
        <f t="shared" si="6"/>
        <v>new HoloCard("Mystery Energy", Pokedex.NVT, HoloRarity.BWXY_REVERSE_ENERGY_HOLO, Types.Special_Energy, Sets.Phantom_Forces, 112),</v>
      </c>
    </row>
    <row r="415" spans="1:7" x14ac:dyDescent="0.3">
      <c r="A415">
        <v>1</v>
      </c>
      <c r="B415" t="s">
        <v>105</v>
      </c>
      <c r="C415" t="s">
        <v>105</v>
      </c>
      <c r="D415" t="s">
        <v>22</v>
      </c>
      <c r="E415" t="s">
        <v>1717</v>
      </c>
      <c r="F415" t="s">
        <v>1510</v>
      </c>
      <c r="G415" t="str">
        <f t="shared" si="6"/>
        <v>new HoloCard("Weedle", Pokedex.Weedle, HoloRarity.BWXY_REVERSE_ENERGY_HOLO, Types.Grass, Sets.Primal_Clash, 1),</v>
      </c>
    </row>
    <row r="416" spans="1:7" x14ac:dyDescent="0.3">
      <c r="A416">
        <v>2</v>
      </c>
      <c r="B416" t="s">
        <v>56</v>
      </c>
      <c r="C416" t="s">
        <v>56</v>
      </c>
      <c r="D416" t="s">
        <v>22</v>
      </c>
      <c r="E416" t="s">
        <v>1717</v>
      </c>
      <c r="F416" t="s">
        <v>1510</v>
      </c>
      <c r="G416" t="str">
        <f t="shared" si="6"/>
        <v>new HoloCard("Kakuna", Pokedex.Kakuna, HoloRarity.BWXY_REVERSE_ENERGY_HOLO, Types.Grass, Sets.Primal_Clash, 2),</v>
      </c>
    </row>
    <row r="417" spans="1:7" x14ac:dyDescent="0.3">
      <c r="A417">
        <v>3</v>
      </c>
      <c r="B417" t="s">
        <v>26</v>
      </c>
      <c r="C417" t="s">
        <v>26</v>
      </c>
      <c r="D417" t="s">
        <v>22</v>
      </c>
      <c r="E417" t="s">
        <v>1717</v>
      </c>
      <c r="F417" t="s">
        <v>1510</v>
      </c>
      <c r="G417" t="str">
        <f t="shared" si="6"/>
        <v>new HoloCard("Beedrill", Pokedex.Beedrill, HoloRarity.BWXY_REVERSE_ENERGY_HOLO, Types.Grass, Sets.Primal_Clash, 3),</v>
      </c>
    </row>
    <row r="418" spans="1:7" x14ac:dyDescent="0.3">
      <c r="A418">
        <v>4</v>
      </c>
      <c r="B418" t="s">
        <v>268</v>
      </c>
      <c r="C418" t="s">
        <v>268</v>
      </c>
      <c r="D418" t="s">
        <v>22</v>
      </c>
      <c r="E418" t="s">
        <v>1717</v>
      </c>
      <c r="F418" t="s">
        <v>1510</v>
      </c>
      <c r="G418" t="str">
        <f t="shared" si="6"/>
        <v>new HoloCard("Tangela", Pokedex.Tangela, HoloRarity.BWXY_REVERSE_ENERGY_HOLO, Types.Grass, Sets.Primal_Clash, 4),</v>
      </c>
    </row>
    <row r="419" spans="1:7" x14ac:dyDescent="0.3">
      <c r="A419">
        <v>5</v>
      </c>
      <c r="B419" t="s">
        <v>920</v>
      </c>
      <c r="C419" t="s">
        <v>920</v>
      </c>
      <c r="D419" t="s">
        <v>22</v>
      </c>
      <c r="E419" t="s">
        <v>1717</v>
      </c>
      <c r="F419" t="s">
        <v>1510</v>
      </c>
      <c r="G419" t="str">
        <f t="shared" si="6"/>
        <v>new HoloCard("Tangrowth", Pokedex.Tangrowth, HoloRarity.BWXY_REVERSE_ENERGY_HOLO, Types.Grass, Sets.Primal_Clash, 5),</v>
      </c>
    </row>
    <row r="420" spans="1:7" x14ac:dyDescent="0.3">
      <c r="A420">
        <v>6</v>
      </c>
      <c r="B420" t="s">
        <v>553</v>
      </c>
      <c r="C420" t="s">
        <v>553</v>
      </c>
      <c r="D420" t="s">
        <v>22</v>
      </c>
      <c r="E420" t="s">
        <v>1717</v>
      </c>
      <c r="F420" t="s">
        <v>1510</v>
      </c>
      <c r="G420" t="str">
        <f t="shared" si="6"/>
        <v>new HoloCard("Treecko", Pokedex.Treecko, HoloRarity.BWXY_REVERSE_ENERGY_HOLO, Types.Grass, Sets.Primal_Clash, 6),</v>
      </c>
    </row>
    <row r="421" spans="1:7" x14ac:dyDescent="0.3">
      <c r="A421">
        <v>7</v>
      </c>
      <c r="B421" t="s">
        <v>534</v>
      </c>
      <c r="C421" t="s">
        <v>534</v>
      </c>
      <c r="D421" t="s">
        <v>22</v>
      </c>
      <c r="E421" t="s">
        <v>1717</v>
      </c>
      <c r="F421" t="s">
        <v>1510</v>
      </c>
      <c r="G421" t="str">
        <f t="shared" si="6"/>
        <v>new HoloCard("Grovyle", Pokedex.Grovyle, HoloRarity.BWXY_REVERSE_ENERGY_HOLO, Types.Grass, Sets.Primal_Clash, 7),</v>
      </c>
    </row>
    <row r="422" spans="1:7" x14ac:dyDescent="0.3">
      <c r="A422">
        <v>8</v>
      </c>
      <c r="B422" t="s">
        <v>381</v>
      </c>
      <c r="C422" t="s">
        <v>381</v>
      </c>
      <c r="D422" t="s">
        <v>22</v>
      </c>
      <c r="E422" t="s">
        <v>1717</v>
      </c>
      <c r="F422" t="s">
        <v>1510</v>
      </c>
      <c r="G422" t="str">
        <f t="shared" si="6"/>
        <v>new HoloCard("Sceptile", Pokedex.Sceptile, HoloRarity.BWXY_REVERSE_ENERGY_HOLO, Types.Grass, Sets.Primal_Clash, 8),</v>
      </c>
    </row>
    <row r="423" spans="1:7" x14ac:dyDescent="0.3">
      <c r="A423">
        <v>10</v>
      </c>
      <c r="B423" t="s">
        <v>588</v>
      </c>
      <c r="C423" t="s">
        <v>588</v>
      </c>
      <c r="D423" t="s">
        <v>22</v>
      </c>
      <c r="E423" t="s">
        <v>1717</v>
      </c>
      <c r="F423" t="s">
        <v>1510</v>
      </c>
      <c r="G423" t="str">
        <f t="shared" si="6"/>
        <v>new HoloCard("Lotad", Pokedex.Lotad, HoloRarity.BWXY_REVERSE_ENERGY_HOLO, Types.Grass, Sets.Primal_Clash, 10),</v>
      </c>
    </row>
    <row r="424" spans="1:7" x14ac:dyDescent="0.3">
      <c r="A424">
        <v>11</v>
      </c>
      <c r="B424" t="s">
        <v>582</v>
      </c>
      <c r="C424" t="s">
        <v>582</v>
      </c>
      <c r="D424" t="s">
        <v>22</v>
      </c>
      <c r="E424" t="s">
        <v>1717</v>
      </c>
      <c r="F424" t="s">
        <v>1510</v>
      </c>
      <c r="G424" t="str">
        <f t="shared" si="6"/>
        <v>new HoloCard("Lombre", Pokedex.Lombre, HoloRarity.BWXY_REVERSE_ENERGY_HOLO, Types.Grass, Sets.Primal_Clash, 11),</v>
      </c>
    </row>
    <row r="425" spans="1:7" x14ac:dyDescent="0.3">
      <c r="A425">
        <v>12</v>
      </c>
      <c r="B425" t="s">
        <v>392</v>
      </c>
      <c r="C425" t="s">
        <v>392</v>
      </c>
      <c r="D425" t="s">
        <v>22</v>
      </c>
      <c r="E425" t="s">
        <v>1717</v>
      </c>
      <c r="F425" t="s">
        <v>1510</v>
      </c>
      <c r="G425" t="str">
        <f t="shared" si="6"/>
        <v>new HoloCard("Ludicolo", Pokedex.Ludicolo, HoloRarity.BWXY_REVERSE_ENERGY_HOLO, Types.Grass, Sets.Primal_Clash, 12),</v>
      </c>
    </row>
    <row r="426" spans="1:7" x14ac:dyDescent="0.3">
      <c r="A426">
        <v>13</v>
      </c>
      <c r="B426" t="s">
        <v>674</v>
      </c>
      <c r="C426" t="s">
        <v>674</v>
      </c>
      <c r="D426" t="s">
        <v>22</v>
      </c>
      <c r="E426" t="s">
        <v>1717</v>
      </c>
      <c r="F426" t="s">
        <v>1510</v>
      </c>
      <c r="G426" t="str">
        <f t="shared" si="6"/>
        <v>new HoloCard("Surskit", Pokedex.Surskit, HoloRarity.BWXY_REVERSE_ENERGY_HOLO, Types.Grass, Sets.Primal_Clash, 13),</v>
      </c>
    </row>
    <row r="427" spans="1:7" x14ac:dyDescent="0.3">
      <c r="A427">
        <v>14</v>
      </c>
      <c r="B427" t="s">
        <v>659</v>
      </c>
      <c r="C427" t="s">
        <v>659</v>
      </c>
      <c r="D427" t="s">
        <v>22</v>
      </c>
      <c r="E427" t="s">
        <v>1717</v>
      </c>
      <c r="F427" t="s">
        <v>1510</v>
      </c>
      <c r="G427" t="str">
        <f t="shared" si="6"/>
        <v>new HoloCard("Masquerain", Pokedex.Masquerain, HoloRarity.BWXY_REVERSE_ENERGY_HOLO, Types.Grass, Sets.Primal_Clash, 14),</v>
      </c>
    </row>
    <row r="428" spans="1:7" x14ac:dyDescent="0.3">
      <c r="A428">
        <v>15</v>
      </c>
      <c r="B428" t="s">
        <v>550</v>
      </c>
      <c r="C428" t="s">
        <v>550</v>
      </c>
      <c r="D428" t="s">
        <v>22</v>
      </c>
      <c r="E428" t="s">
        <v>1717</v>
      </c>
      <c r="F428" t="s">
        <v>1510</v>
      </c>
      <c r="G428" t="str">
        <f t="shared" si="6"/>
        <v>new HoloCard("Shroomish", Pokedex.Shroomish, HoloRarity.BWXY_REVERSE_ENERGY_HOLO, Types.Grass, Sets.Primal_Clash, 15),</v>
      </c>
    </row>
    <row r="429" spans="1:7" x14ac:dyDescent="0.3">
      <c r="A429">
        <v>16</v>
      </c>
      <c r="B429" t="s">
        <v>454</v>
      </c>
      <c r="C429" t="s">
        <v>454</v>
      </c>
      <c r="D429" t="s">
        <v>22</v>
      </c>
      <c r="E429" t="s">
        <v>1717</v>
      </c>
      <c r="F429" t="s">
        <v>1510</v>
      </c>
      <c r="G429" t="str">
        <f t="shared" si="6"/>
        <v>new HoloCard("Breloom", Pokedex.Breloom, HoloRarity.BWXY_REVERSE_ENERGY_HOLO, Types.Grass, Sets.Primal_Clash, 16),</v>
      </c>
    </row>
    <row r="430" spans="1:7" x14ac:dyDescent="0.3">
      <c r="A430">
        <v>17</v>
      </c>
      <c r="B430" t="s">
        <v>584</v>
      </c>
      <c r="C430" t="s">
        <v>584</v>
      </c>
      <c r="D430" t="s">
        <v>22</v>
      </c>
      <c r="E430" t="s">
        <v>1717</v>
      </c>
      <c r="F430" t="s">
        <v>1510</v>
      </c>
      <c r="G430" t="str">
        <f t="shared" si="6"/>
        <v>new HoloCard("Volbeat", Pokedex.Volbeat, HoloRarity.BWXY_REVERSE_ENERGY_HOLO, Types.Grass, Sets.Primal_Clash, 17),</v>
      </c>
    </row>
    <row r="431" spans="1:7" x14ac:dyDescent="0.3">
      <c r="A431">
        <v>18</v>
      </c>
      <c r="B431" t="s">
        <v>580</v>
      </c>
      <c r="C431" t="s">
        <v>580</v>
      </c>
      <c r="D431" t="s">
        <v>22</v>
      </c>
      <c r="E431" t="s">
        <v>1717</v>
      </c>
      <c r="F431" t="s">
        <v>1510</v>
      </c>
      <c r="G431" t="str">
        <f t="shared" si="6"/>
        <v>new HoloCard("Illumise", Pokedex.Illumise, HoloRarity.BWXY_REVERSE_ENERGY_HOLO, Types.Grass, Sets.Primal_Clash, 18),</v>
      </c>
    </row>
    <row r="432" spans="1:7" x14ac:dyDescent="0.3">
      <c r="A432">
        <v>20</v>
      </c>
      <c r="B432" t="s">
        <v>104</v>
      </c>
      <c r="C432" t="s">
        <v>104</v>
      </c>
      <c r="D432" t="s">
        <v>5</v>
      </c>
      <c r="E432" t="s">
        <v>1717</v>
      </c>
      <c r="F432" t="s">
        <v>1510</v>
      </c>
      <c r="G432" t="str">
        <f t="shared" si="6"/>
        <v>new HoloCard("Vulpix", Pokedex.Vulpix, HoloRarity.BWXY_REVERSE_ENERGY_HOLO, Types.Fire, Sets.Primal_Clash, 20),</v>
      </c>
    </row>
    <row r="433" spans="1:7" x14ac:dyDescent="0.3">
      <c r="A433">
        <v>21</v>
      </c>
      <c r="B433" t="s">
        <v>23</v>
      </c>
      <c r="C433" t="s">
        <v>23</v>
      </c>
      <c r="D433" t="s">
        <v>5</v>
      </c>
      <c r="E433" t="s">
        <v>1717</v>
      </c>
      <c r="F433" t="s">
        <v>1510</v>
      </c>
      <c r="G433" t="str">
        <f t="shared" si="6"/>
        <v>new HoloCard("Ninetales", Pokedex.Ninetales, HoloRarity.BWXY_REVERSE_ENERGY_HOLO, Types.Fire, Sets.Primal_Clash, 21),</v>
      </c>
    </row>
    <row r="434" spans="1:7" x14ac:dyDescent="0.3">
      <c r="A434">
        <v>22</v>
      </c>
      <c r="B434" t="s">
        <v>331</v>
      </c>
      <c r="C434" t="s">
        <v>331</v>
      </c>
      <c r="D434" t="s">
        <v>5</v>
      </c>
      <c r="E434" t="s">
        <v>1717</v>
      </c>
      <c r="F434" t="s">
        <v>1510</v>
      </c>
      <c r="G434" t="str">
        <f t="shared" si="6"/>
        <v>new HoloCard("Slugma", Pokedex.Slugma, HoloRarity.BWXY_REVERSE_ENERGY_HOLO, Types.Fire, Sets.Primal_Clash, 22),</v>
      </c>
    </row>
    <row r="435" spans="1:7" x14ac:dyDescent="0.3">
      <c r="A435">
        <v>23</v>
      </c>
      <c r="B435" t="s">
        <v>174</v>
      </c>
      <c r="C435" t="s">
        <v>174</v>
      </c>
      <c r="D435" t="s">
        <v>5</v>
      </c>
      <c r="E435" t="s">
        <v>1717</v>
      </c>
      <c r="F435" t="s">
        <v>1510</v>
      </c>
      <c r="G435" t="str">
        <f t="shared" si="6"/>
        <v>new HoloCard("Magcargo", Pokedex.Magcargo, HoloRarity.BWXY_REVERSE_ENERGY_HOLO, Types.Fire, Sets.Primal_Clash, 23),</v>
      </c>
    </row>
    <row r="436" spans="1:7" x14ac:dyDescent="0.3">
      <c r="A436">
        <v>25</v>
      </c>
      <c r="B436" t="s">
        <v>552</v>
      </c>
      <c r="C436" t="s">
        <v>552</v>
      </c>
      <c r="D436" t="s">
        <v>5</v>
      </c>
      <c r="E436" t="s">
        <v>1717</v>
      </c>
      <c r="F436" t="s">
        <v>1510</v>
      </c>
      <c r="G436" t="str">
        <f t="shared" si="6"/>
        <v>new HoloCard("Torchic", Pokedex.Torchic, HoloRarity.BWXY_REVERSE_ENERGY_HOLO, Types.Fire, Sets.Primal_Clash, 25),</v>
      </c>
    </row>
    <row r="437" spans="1:7" x14ac:dyDescent="0.3">
      <c r="A437">
        <v>27</v>
      </c>
      <c r="B437" t="s">
        <v>523</v>
      </c>
      <c r="C437" t="s">
        <v>523</v>
      </c>
      <c r="D437" t="s">
        <v>5</v>
      </c>
      <c r="E437" t="s">
        <v>1717</v>
      </c>
      <c r="F437" t="s">
        <v>1510</v>
      </c>
      <c r="G437" t="str">
        <f t="shared" si="6"/>
        <v>new HoloCard("Combusken", Pokedex.Combusken, HoloRarity.BWXY_REVERSE_ENERGY_HOLO, Types.Fire, Sets.Primal_Clash, 27),</v>
      </c>
    </row>
    <row r="438" spans="1:7" x14ac:dyDescent="0.3">
      <c r="A438">
        <v>28</v>
      </c>
      <c r="B438" t="s">
        <v>373</v>
      </c>
      <c r="C438" t="s">
        <v>373</v>
      </c>
      <c r="D438" t="s">
        <v>5</v>
      </c>
      <c r="E438" t="s">
        <v>1717</v>
      </c>
      <c r="F438" t="s">
        <v>1510</v>
      </c>
      <c r="G438" t="str">
        <f t="shared" si="6"/>
        <v>new HoloCard("Blaziken", Pokedex.Blaziken, HoloRarity.BWXY_REVERSE_ENERGY_HOLO, Types.Fire, Sets.Primal_Clash, 28),</v>
      </c>
    </row>
    <row r="439" spans="1:7" x14ac:dyDescent="0.3">
      <c r="A439">
        <v>30</v>
      </c>
      <c r="B439" t="s">
        <v>255</v>
      </c>
      <c r="C439" t="s">
        <v>255</v>
      </c>
      <c r="D439" t="s">
        <v>3</v>
      </c>
      <c r="E439" t="s">
        <v>1717</v>
      </c>
      <c r="F439" t="s">
        <v>1510</v>
      </c>
      <c r="G439" t="str">
        <f t="shared" si="6"/>
        <v>new HoloCard("Horsea", Pokedex.Horsea, HoloRarity.BWXY_REVERSE_ENERGY_HOLO, Types.Water, Sets.Primal_Clash, 30),</v>
      </c>
    </row>
    <row r="440" spans="1:7" x14ac:dyDescent="0.3">
      <c r="A440">
        <v>31</v>
      </c>
      <c r="B440" t="s">
        <v>69</v>
      </c>
      <c r="C440" t="s">
        <v>69</v>
      </c>
      <c r="D440" t="s">
        <v>3</v>
      </c>
      <c r="E440" t="s">
        <v>1717</v>
      </c>
      <c r="F440" t="s">
        <v>1510</v>
      </c>
      <c r="G440" t="str">
        <f t="shared" si="6"/>
        <v>new HoloCard("Seadra", Pokedex.Seadra, HoloRarity.BWXY_REVERSE_ENERGY_HOLO, Types.Water, Sets.Primal_Clash, 31),</v>
      </c>
    </row>
    <row r="441" spans="1:7" x14ac:dyDescent="0.3">
      <c r="A441">
        <v>32</v>
      </c>
      <c r="B441" t="s">
        <v>334</v>
      </c>
      <c r="C441" t="s">
        <v>334</v>
      </c>
      <c r="D441" t="s">
        <v>3</v>
      </c>
      <c r="E441" t="s">
        <v>1717</v>
      </c>
      <c r="F441" t="s">
        <v>1510</v>
      </c>
      <c r="G441" t="str">
        <f t="shared" si="6"/>
        <v>new HoloCard("Staryu", Pokedex.Staryu, HoloRarity.BWXY_REVERSE_ENERGY_HOLO, Types.Water, Sets.Primal_Clash, 32),</v>
      </c>
    </row>
    <row r="442" spans="1:7" x14ac:dyDescent="0.3">
      <c r="A442">
        <v>33</v>
      </c>
      <c r="B442" t="s">
        <v>524</v>
      </c>
      <c r="C442" t="s">
        <v>524</v>
      </c>
      <c r="D442" t="s">
        <v>3</v>
      </c>
      <c r="E442" t="s">
        <v>1717</v>
      </c>
      <c r="F442" t="s">
        <v>1510</v>
      </c>
      <c r="G442" t="str">
        <f t="shared" si="6"/>
        <v>new HoloCard("Mudkip", Pokedex.Mudkip, HoloRarity.BWXY_REVERSE_ENERGY_HOLO, Types.Water, Sets.Primal_Clash, 33),</v>
      </c>
    </row>
    <row r="443" spans="1:7" x14ac:dyDescent="0.3">
      <c r="A443">
        <v>34</v>
      </c>
      <c r="B443" t="s">
        <v>538</v>
      </c>
      <c r="C443" t="s">
        <v>538</v>
      </c>
      <c r="D443" t="s">
        <v>3</v>
      </c>
      <c r="E443" t="s">
        <v>1717</v>
      </c>
      <c r="F443" t="s">
        <v>1510</v>
      </c>
      <c r="G443" t="str">
        <f t="shared" si="6"/>
        <v>new HoloCard("Marshtomp", Pokedex.Marshtomp, HoloRarity.BWXY_REVERSE_ENERGY_HOLO, Types.Water, Sets.Primal_Clash, 34),</v>
      </c>
    </row>
    <row r="444" spans="1:7" x14ac:dyDescent="0.3">
      <c r="A444">
        <v>35</v>
      </c>
      <c r="B444" t="s">
        <v>383</v>
      </c>
      <c r="C444" t="s">
        <v>383</v>
      </c>
      <c r="D444" t="s">
        <v>3</v>
      </c>
      <c r="E444" t="s">
        <v>1717</v>
      </c>
      <c r="F444" t="s">
        <v>1510</v>
      </c>
      <c r="G444" t="str">
        <f t="shared" si="6"/>
        <v>new HoloCard("Swampert", Pokedex.Swampert, HoloRarity.BWXY_REVERSE_ENERGY_HOLO, Types.Water, Sets.Primal_Clash, 35),</v>
      </c>
    </row>
    <row r="445" spans="1:7" x14ac:dyDescent="0.3">
      <c r="A445">
        <v>39</v>
      </c>
      <c r="B445" t="s">
        <v>604</v>
      </c>
      <c r="C445" t="s">
        <v>604</v>
      </c>
      <c r="D445" t="s">
        <v>3</v>
      </c>
      <c r="E445" t="s">
        <v>1717</v>
      </c>
      <c r="F445" t="s">
        <v>1510</v>
      </c>
      <c r="G445" t="str">
        <f t="shared" si="6"/>
        <v>new HoloCard("Barboach", Pokedex.Barboach, HoloRarity.BWXY_REVERSE_ENERGY_HOLO, Types.Water, Sets.Primal_Clash, 39),</v>
      </c>
    </row>
    <row r="446" spans="1:7" x14ac:dyDescent="0.3">
      <c r="A446">
        <v>40</v>
      </c>
      <c r="B446" t="s">
        <v>603</v>
      </c>
      <c r="C446" t="s">
        <v>603</v>
      </c>
      <c r="D446" t="s">
        <v>3</v>
      </c>
      <c r="E446" t="s">
        <v>1717</v>
      </c>
      <c r="F446" t="s">
        <v>1510</v>
      </c>
      <c r="G446" t="str">
        <f t="shared" si="6"/>
        <v>new HoloCard("Whiscash", Pokedex.Whiscash, HoloRarity.BWXY_REVERSE_ENERGY_HOLO, Types.Water, Sets.Primal_Clash, 40),</v>
      </c>
    </row>
    <row r="447" spans="1:7" x14ac:dyDescent="0.3">
      <c r="A447">
        <v>42</v>
      </c>
      <c r="B447" t="s">
        <v>605</v>
      </c>
      <c r="C447" t="s">
        <v>605</v>
      </c>
      <c r="D447" t="s">
        <v>3</v>
      </c>
      <c r="E447" t="s">
        <v>1717</v>
      </c>
      <c r="F447" t="s">
        <v>1510</v>
      </c>
      <c r="G447" t="str">
        <f t="shared" si="6"/>
        <v>new HoloCard("Corphish", Pokedex.Corphish, HoloRarity.BWXY_REVERSE_ENERGY_HOLO, Types.Water, Sets.Primal_Clash, 42),</v>
      </c>
    </row>
    <row r="448" spans="1:7" x14ac:dyDescent="0.3">
      <c r="A448">
        <v>43</v>
      </c>
      <c r="B448" t="s">
        <v>672</v>
      </c>
      <c r="C448" t="s">
        <v>672</v>
      </c>
      <c r="D448" t="s">
        <v>3</v>
      </c>
      <c r="E448" t="s">
        <v>1717</v>
      </c>
      <c r="F448" t="s">
        <v>1510</v>
      </c>
      <c r="G448" t="str">
        <f t="shared" si="6"/>
        <v>new HoloCard("Feebas", Pokedex.Feebas, HoloRarity.BWXY_REVERSE_ENERGY_HOLO, Types.Water, Sets.Primal_Clash, 43),</v>
      </c>
    </row>
    <row r="449" spans="1:7" x14ac:dyDescent="0.3">
      <c r="A449">
        <v>44</v>
      </c>
      <c r="B449" t="s">
        <v>438</v>
      </c>
      <c r="C449" t="s">
        <v>438</v>
      </c>
      <c r="D449" t="s">
        <v>3</v>
      </c>
      <c r="E449" t="s">
        <v>1717</v>
      </c>
      <c r="F449" t="s">
        <v>1510</v>
      </c>
      <c r="G449" t="str">
        <f t="shared" ref="G449:G512" si="7">"new HoloCard(""" &amp; B449 &amp; """, Pokedex." &amp; C449 &amp; ", HoloRarity." &amp; F449 &amp; ", Types." &amp; D449 &amp; ", Sets." &amp; E449 &amp; ", " &amp; A449 &amp; "),"</f>
        <v>new HoloCard("Milotic", Pokedex.Milotic, HoloRarity.BWXY_REVERSE_ENERGY_HOLO, Types.Water, Sets.Primal_Clash, 44),</v>
      </c>
    </row>
    <row r="450" spans="1:7" x14ac:dyDescent="0.3">
      <c r="A450">
        <v>45</v>
      </c>
      <c r="B450" t="s">
        <v>655</v>
      </c>
      <c r="C450" t="s">
        <v>655</v>
      </c>
      <c r="D450" t="s">
        <v>3</v>
      </c>
      <c r="E450" t="s">
        <v>1717</v>
      </c>
      <c r="F450" t="s">
        <v>1510</v>
      </c>
      <c r="G450" t="str">
        <f t="shared" si="7"/>
        <v>new HoloCard("Spheal", Pokedex.Spheal, HoloRarity.BWXY_REVERSE_ENERGY_HOLO, Types.Water, Sets.Primal_Clash, 45),</v>
      </c>
    </row>
    <row r="451" spans="1:7" x14ac:dyDescent="0.3">
      <c r="A451">
        <v>46</v>
      </c>
      <c r="B451" t="s">
        <v>655</v>
      </c>
      <c r="C451" t="s">
        <v>655</v>
      </c>
      <c r="D451" t="s">
        <v>3</v>
      </c>
      <c r="E451" t="s">
        <v>1717</v>
      </c>
      <c r="F451" t="s">
        <v>1510</v>
      </c>
      <c r="G451" t="str">
        <f t="shared" si="7"/>
        <v>new HoloCard("Spheal", Pokedex.Spheal, HoloRarity.BWXY_REVERSE_ENERGY_HOLO, Types.Water, Sets.Primal_Clash, 46),</v>
      </c>
    </row>
    <row r="452" spans="1:7" x14ac:dyDescent="0.3">
      <c r="A452">
        <v>47</v>
      </c>
      <c r="B452" t="s">
        <v>654</v>
      </c>
      <c r="C452" t="s">
        <v>654</v>
      </c>
      <c r="D452" t="s">
        <v>3</v>
      </c>
      <c r="E452" t="s">
        <v>1717</v>
      </c>
      <c r="F452" t="s">
        <v>1510</v>
      </c>
      <c r="G452" t="str">
        <f t="shared" si="7"/>
        <v>new HoloCard("Sealeo", Pokedex.Sealeo, HoloRarity.BWXY_REVERSE_ENERGY_HOLO, Types.Water, Sets.Primal_Clash, 47),</v>
      </c>
    </row>
    <row r="453" spans="1:7" x14ac:dyDescent="0.3">
      <c r="A453">
        <v>48</v>
      </c>
      <c r="B453" t="s">
        <v>429</v>
      </c>
      <c r="C453" t="s">
        <v>429</v>
      </c>
      <c r="D453" t="s">
        <v>3</v>
      </c>
      <c r="E453" t="s">
        <v>1717</v>
      </c>
      <c r="F453" t="s">
        <v>1510</v>
      </c>
      <c r="G453" t="str">
        <f t="shared" si="7"/>
        <v>new HoloCard("Walrein", Pokedex.Walrein, HoloRarity.BWXY_REVERSE_ENERGY_HOLO, Types.Water, Sets.Primal_Clash, 48),</v>
      </c>
    </row>
    <row r="454" spans="1:7" x14ac:dyDescent="0.3">
      <c r="A454">
        <v>49</v>
      </c>
      <c r="B454" t="s">
        <v>671</v>
      </c>
      <c r="C454" t="s">
        <v>671</v>
      </c>
      <c r="D454" t="s">
        <v>3</v>
      </c>
      <c r="E454" t="s">
        <v>1717</v>
      </c>
      <c r="F454" t="s">
        <v>1510</v>
      </c>
      <c r="G454" t="str">
        <f t="shared" si="7"/>
        <v>new HoloCard("Clamperl", Pokedex.Clamperl, HoloRarity.BWXY_REVERSE_ENERGY_HOLO, Types.Water, Sets.Primal_Clash, 49),</v>
      </c>
    </row>
    <row r="455" spans="1:7" x14ac:dyDescent="0.3">
      <c r="A455">
        <v>50</v>
      </c>
      <c r="B455" t="s">
        <v>658</v>
      </c>
      <c r="C455" t="s">
        <v>658</v>
      </c>
      <c r="D455" t="s">
        <v>3</v>
      </c>
      <c r="E455" t="s">
        <v>1717</v>
      </c>
      <c r="F455" t="s">
        <v>1510</v>
      </c>
      <c r="G455" t="str">
        <f t="shared" si="7"/>
        <v>new HoloCard("Huntail", Pokedex.Huntail, HoloRarity.BWXY_REVERSE_ENERGY_HOLO, Types.Water, Sets.Primal_Clash, 50),</v>
      </c>
    </row>
    <row r="456" spans="1:7" x14ac:dyDescent="0.3">
      <c r="A456">
        <v>51</v>
      </c>
      <c r="B456" t="s">
        <v>657</v>
      </c>
      <c r="C456" t="s">
        <v>657</v>
      </c>
      <c r="D456" t="s">
        <v>3</v>
      </c>
      <c r="E456" t="s">
        <v>1717</v>
      </c>
      <c r="F456" t="s">
        <v>1510</v>
      </c>
      <c r="G456" t="str">
        <f t="shared" si="7"/>
        <v>new HoloCard("Gorebyss", Pokedex.Gorebyss, HoloRarity.BWXY_REVERSE_ENERGY_HOLO, Types.Water, Sets.Primal_Clash, 51),</v>
      </c>
    </row>
    <row r="457" spans="1:7" x14ac:dyDescent="0.3">
      <c r="A457">
        <v>53</v>
      </c>
      <c r="B457" t="s">
        <v>427</v>
      </c>
      <c r="C457" t="s">
        <v>427</v>
      </c>
      <c r="D457" t="s">
        <v>3</v>
      </c>
      <c r="E457" t="s">
        <v>1717</v>
      </c>
      <c r="F457" t="s">
        <v>1510</v>
      </c>
      <c r="G457" t="str">
        <f t="shared" si="7"/>
        <v>new HoloCard("Kyogre", Pokedex.Kyogre, HoloRarity.BWXY_REVERSE_ENERGY_HOLO, Types.Water, Sets.Primal_Clash, 53),</v>
      </c>
    </row>
    <row r="458" spans="1:7" x14ac:dyDescent="0.3">
      <c r="A458">
        <v>56</v>
      </c>
      <c r="B458" t="s">
        <v>889</v>
      </c>
      <c r="C458" t="s">
        <v>889</v>
      </c>
      <c r="D458" t="s">
        <v>3</v>
      </c>
      <c r="E458" t="s">
        <v>1717</v>
      </c>
      <c r="F458" t="s">
        <v>1510</v>
      </c>
      <c r="G458" t="str">
        <f t="shared" si="7"/>
        <v>new HoloCard("Manaphy", Pokedex.Manaphy, HoloRarity.BWXY_REVERSE_ENERGY_HOLO, Types.Water, Sets.Primal_Clash, 56),</v>
      </c>
    </row>
    <row r="459" spans="1:7" x14ac:dyDescent="0.3">
      <c r="A459">
        <v>57</v>
      </c>
      <c r="B459" t="s">
        <v>252</v>
      </c>
      <c r="C459" t="s">
        <v>252</v>
      </c>
      <c r="D459" t="s">
        <v>11</v>
      </c>
      <c r="E459" t="s">
        <v>1717</v>
      </c>
      <c r="F459" t="s">
        <v>1510</v>
      </c>
      <c r="G459" t="str">
        <f t="shared" si="7"/>
        <v>new HoloCard("Chinchou", Pokedex.Chinchou, HoloRarity.BWXY_REVERSE_ENERGY_HOLO, Types.Lightning, Sets.Primal_Clash, 57),</v>
      </c>
    </row>
    <row r="460" spans="1:7" x14ac:dyDescent="0.3">
      <c r="A460">
        <v>58</v>
      </c>
      <c r="B460" t="s">
        <v>160</v>
      </c>
      <c r="C460" t="s">
        <v>160</v>
      </c>
      <c r="D460" t="s">
        <v>11</v>
      </c>
      <c r="E460" t="s">
        <v>1717</v>
      </c>
      <c r="F460" t="s">
        <v>1510</v>
      </c>
      <c r="G460" t="str">
        <f t="shared" si="7"/>
        <v>new HoloCard("Lanturn", Pokedex.Lanturn, HoloRarity.BWXY_REVERSE_ENERGY_HOLO, Types.Lightning, Sets.Primal_Clash, 58),</v>
      </c>
    </row>
    <row r="461" spans="1:7" x14ac:dyDescent="0.3">
      <c r="A461">
        <v>59</v>
      </c>
      <c r="B461" t="s">
        <v>533</v>
      </c>
      <c r="C461" t="s">
        <v>533</v>
      </c>
      <c r="D461" t="s">
        <v>11</v>
      </c>
      <c r="E461" t="s">
        <v>1717</v>
      </c>
      <c r="F461" t="s">
        <v>1510</v>
      </c>
      <c r="G461" t="str">
        <f t="shared" si="7"/>
        <v>new HoloCard("Electrike", Pokedex.Electrike, HoloRarity.BWXY_REVERSE_ENERGY_HOLO, Types.Lightning, Sets.Primal_Clash, 59),</v>
      </c>
    </row>
    <row r="462" spans="1:7" x14ac:dyDescent="0.3">
      <c r="A462">
        <v>61</v>
      </c>
      <c r="B462" t="s">
        <v>379</v>
      </c>
      <c r="C462" t="s">
        <v>379</v>
      </c>
      <c r="D462" t="s">
        <v>11</v>
      </c>
      <c r="E462" t="s">
        <v>1717</v>
      </c>
      <c r="F462" t="s">
        <v>1510</v>
      </c>
      <c r="G462" t="str">
        <f t="shared" si="7"/>
        <v>new HoloCard("Manectric", Pokedex.Manectric, HoloRarity.BWXY_REVERSE_ENERGY_HOLO, Types.Lightning, Sets.Primal_Clash, 61),</v>
      </c>
    </row>
    <row r="463" spans="1:7" x14ac:dyDescent="0.3">
      <c r="A463">
        <v>62</v>
      </c>
      <c r="B463" t="s">
        <v>1400</v>
      </c>
      <c r="C463" t="s">
        <v>1400</v>
      </c>
      <c r="D463" t="s">
        <v>11</v>
      </c>
      <c r="E463" t="s">
        <v>1717</v>
      </c>
      <c r="F463" t="s">
        <v>1510</v>
      </c>
      <c r="G463" t="str">
        <f t="shared" si="7"/>
        <v>new HoloCard("Tynamo", Pokedex.Tynamo, HoloRarity.BWXY_REVERSE_ENERGY_HOLO, Types.Lightning, Sets.Primal_Clash, 62),</v>
      </c>
    </row>
    <row r="464" spans="1:7" x14ac:dyDescent="0.3">
      <c r="A464">
        <v>63</v>
      </c>
      <c r="B464" t="s">
        <v>1401</v>
      </c>
      <c r="C464" t="s">
        <v>1401</v>
      </c>
      <c r="D464" t="s">
        <v>11</v>
      </c>
      <c r="E464" t="s">
        <v>1717</v>
      </c>
      <c r="F464" t="s">
        <v>1510</v>
      </c>
      <c r="G464" t="str">
        <f t="shared" si="7"/>
        <v>new HoloCard("Eelektrik", Pokedex.Eelektrik, HoloRarity.BWXY_REVERSE_ENERGY_HOLO, Types.Lightning, Sets.Primal_Clash, 63),</v>
      </c>
    </row>
    <row r="465" spans="1:7" x14ac:dyDescent="0.3">
      <c r="A465">
        <v>65</v>
      </c>
      <c r="B465" t="s">
        <v>1402</v>
      </c>
      <c r="C465" t="s">
        <v>1402</v>
      </c>
      <c r="D465" t="s">
        <v>11</v>
      </c>
      <c r="E465" t="s">
        <v>1717</v>
      </c>
      <c r="F465" t="s">
        <v>1510</v>
      </c>
      <c r="G465" t="str">
        <f t="shared" si="7"/>
        <v>new HoloCard("Eelektross", Pokedex.Eelektross, HoloRarity.BWXY_REVERSE_ENERGY_HOLO, Types.Lightning, Sets.Primal_Clash, 65),</v>
      </c>
    </row>
    <row r="466" spans="1:7" x14ac:dyDescent="0.3">
      <c r="A466">
        <v>66</v>
      </c>
      <c r="B466" t="s">
        <v>88</v>
      </c>
      <c r="C466" t="s">
        <v>125</v>
      </c>
      <c r="D466" t="s">
        <v>1</v>
      </c>
      <c r="E466" t="s">
        <v>1717</v>
      </c>
      <c r="F466" t="s">
        <v>1510</v>
      </c>
      <c r="G466" t="str">
        <f t="shared" si="7"/>
        <v>new HoloCard("Nidoran♀", Pokedex.Nidoran_F, HoloRarity.BWXY_REVERSE_ENERGY_HOLO, Types.Psychic, Sets.Primal_Clash, 66),</v>
      </c>
    </row>
    <row r="467" spans="1:7" x14ac:dyDescent="0.3">
      <c r="A467">
        <v>67</v>
      </c>
      <c r="B467" t="s">
        <v>61</v>
      </c>
      <c r="C467" t="s">
        <v>61</v>
      </c>
      <c r="D467" t="s">
        <v>1</v>
      </c>
      <c r="E467" t="s">
        <v>1717</v>
      </c>
      <c r="F467" t="s">
        <v>1510</v>
      </c>
      <c r="G467" t="str">
        <f t="shared" si="7"/>
        <v>new HoloCard("Nidorina", Pokedex.Nidorina, HoloRarity.BWXY_REVERSE_ENERGY_HOLO, Types.Psychic, Sets.Primal_Clash, 67),</v>
      </c>
    </row>
    <row r="468" spans="1:7" x14ac:dyDescent="0.3">
      <c r="A468">
        <v>68</v>
      </c>
      <c r="B468" t="s">
        <v>38</v>
      </c>
      <c r="C468" t="s">
        <v>38</v>
      </c>
      <c r="D468" t="s">
        <v>1</v>
      </c>
      <c r="E468" t="s">
        <v>1717</v>
      </c>
      <c r="F468" t="s">
        <v>1510</v>
      </c>
      <c r="G468" t="str">
        <f t="shared" si="7"/>
        <v>new HoloCard("Nidoqueen", Pokedex.Nidoqueen, HoloRarity.BWXY_REVERSE_ENERGY_HOLO, Types.Psychic, Sets.Primal_Clash, 68),</v>
      </c>
    </row>
    <row r="469" spans="1:7" x14ac:dyDescent="0.3">
      <c r="A469">
        <v>70</v>
      </c>
      <c r="B469" t="s">
        <v>102</v>
      </c>
      <c r="C469" t="s">
        <v>102</v>
      </c>
      <c r="D469" t="s">
        <v>1</v>
      </c>
      <c r="E469" t="s">
        <v>1717</v>
      </c>
      <c r="F469" t="s">
        <v>1510</v>
      </c>
      <c r="G469" t="str">
        <f t="shared" si="7"/>
        <v>new HoloCard("Tentacool", Pokedex.Tentacool, HoloRarity.BWXY_REVERSE_ENERGY_HOLO, Types.Psychic, Sets.Primal_Clash, 70),</v>
      </c>
    </row>
    <row r="470" spans="1:7" x14ac:dyDescent="0.3">
      <c r="A470">
        <v>72</v>
      </c>
      <c r="B470" t="s">
        <v>72</v>
      </c>
      <c r="C470" t="s">
        <v>72</v>
      </c>
      <c r="D470" t="s">
        <v>1</v>
      </c>
      <c r="E470" t="s">
        <v>1717</v>
      </c>
      <c r="F470" t="s">
        <v>1510</v>
      </c>
      <c r="G470" t="str">
        <f t="shared" si="7"/>
        <v>new HoloCard("Tentacruel", Pokedex.Tentacruel, HoloRarity.BWXY_REVERSE_ENERGY_HOLO, Types.Psychic, Sets.Primal_Clash, 72),</v>
      </c>
    </row>
    <row r="471" spans="1:7" x14ac:dyDescent="0.3">
      <c r="A471">
        <v>73</v>
      </c>
      <c r="B471" t="s">
        <v>178</v>
      </c>
      <c r="C471" t="s">
        <v>178</v>
      </c>
      <c r="D471" t="s">
        <v>1</v>
      </c>
      <c r="E471" t="s">
        <v>1717</v>
      </c>
      <c r="F471" t="s">
        <v>1510</v>
      </c>
      <c r="G471" t="str">
        <f t="shared" si="7"/>
        <v>new HoloCard("Starmie", Pokedex.Starmie, HoloRarity.BWXY_REVERSE_ENERGY_HOLO, Types.Psychic, Sets.Primal_Clash, 73),</v>
      </c>
    </row>
    <row r="472" spans="1:7" x14ac:dyDescent="0.3">
      <c r="A472">
        <v>74</v>
      </c>
      <c r="B472" t="s">
        <v>96</v>
      </c>
      <c r="C472" t="s">
        <v>96</v>
      </c>
      <c r="D472" t="s">
        <v>18</v>
      </c>
      <c r="E472" t="s">
        <v>1717</v>
      </c>
      <c r="F472" t="s">
        <v>1510</v>
      </c>
      <c r="G472" t="str">
        <f t="shared" si="7"/>
        <v>new HoloCard("Rhyhorn", Pokedex.Rhyhorn, HoloRarity.BWXY_REVERSE_ENERGY_HOLO, Types.Fighting, Sets.Primal_Clash, 74),</v>
      </c>
    </row>
    <row r="473" spans="1:7" x14ac:dyDescent="0.3">
      <c r="A473">
        <v>75</v>
      </c>
      <c r="B473" t="s">
        <v>41</v>
      </c>
      <c r="C473" t="s">
        <v>41</v>
      </c>
      <c r="D473" t="s">
        <v>18</v>
      </c>
      <c r="E473" t="s">
        <v>1717</v>
      </c>
      <c r="F473" t="s">
        <v>1510</v>
      </c>
      <c r="G473" t="str">
        <f t="shared" si="7"/>
        <v>new HoloCard("Rhydon", Pokedex.Rhydon, HoloRarity.BWXY_REVERSE_ENERGY_HOLO, Types.Fighting, Sets.Primal_Clash, 75),</v>
      </c>
    </row>
    <row r="474" spans="1:7" x14ac:dyDescent="0.3">
      <c r="A474">
        <v>76</v>
      </c>
      <c r="B474" t="s">
        <v>892</v>
      </c>
      <c r="C474" t="s">
        <v>892</v>
      </c>
      <c r="D474" t="s">
        <v>18</v>
      </c>
      <c r="E474" t="s">
        <v>1717</v>
      </c>
      <c r="F474" t="s">
        <v>1510</v>
      </c>
      <c r="G474" t="str">
        <f t="shared" si="7"/>
        <v>new HoloCard("Rhyperior", Pokedex.Rhyperior, HoloRarity.BWXY_REVERSE_ENERGY_HOLO, Types.Fighting, Sets.Primal_Clash, 76),</v>
      </c>
    </row>
    <row r="475" spans="1:7" x14ac:dyDescent="0.3">
      <c r="A475">
        <v>78</v>
      </c>
      <c r="B475" t="s">
        <v>530</v>
      </c>
      <c r="C475" t="s">
        <v>530</v>
      </c>
      <c r="D475" t="s">
        <v>18</v>
      </c>
      <c r="E475" t="s">
        <v>1717</v>
      </c>
      <c r="F475" t="s">
        <v>1510</v>
      </c>
      <c r="G475" t="str">
        <f t="shared" si="7"/>
        <v>new HoloCard("Nosepass", Pokedex.Nosepass, HoloRarity.BWXY_REVERSE_ENERGY_HOLO, Types.Fighting, Sets.Primal_Clash, 78),</v>
      </c>
    </row>
    <row r="476" spans="1:7" x14ac:dyDescent="0.3">
      <c r="A476">
        <v>79</v>
      </c>
      <c r="B476" t="s">
        <v>600</v>
      </c>
      <c r="C476" t="s">
        <v>600</v>
      </c>
      <c r="D476" t="s">
        <v>18</v>
      </c>
      <c r="E476" t="s">
        <v>1717</v>
      </c>
      <c r="F476" t="s">
        <v>1510</v>
      </c>
      <c r="G476" t="str">
        <f t="shared" si="7"/>
        <v>new HoloCard("Meditite", Pokedex.Meditite, HoloRarity.BWXY_REVERSE_ENERGY_HOLO, Types.Fighting, Sets.Primal_Clash, 79),</v>
      </c>
    </row>
    <row r="477" spans="1:7" x14ac:dyDescent="0.3">
      <c r="A477">
        <v>80</v>
      </c>
      <c r="B477" t="s">
        <v>436</v>
      </c>
      <c r="C477" t="s">
        <v>436</v>
      </c>
      <c r="D477" t="s">
        <v>18</v>
      </c>
      <c r="E477" t="s">
        <v>1717</v>
      </c>
      <c r="F477" t="s">
        <v>1510</v>
      </c>
      <c r="G477" t="str">
        <f t="shared" si="7"/>
        <v>new HoloCard("Medicham", Pokedex.Medicham, HoloRarity.BWXY_REVERSE_ENERGY_HOLO, Types.Fighting, Sets.Primal_Clash, 80),</v>
      </c>
    </row>
    <row r="478" spans="1:7" x14ac:dyDescent="0.3">
      <c r="A478">
        <v>82</v>
      </c>
      <c r="B478" t="s">
        <v>590</v>
      </c>
      <c r="C478" t="s">
        <v>590</v>
      </c>
      <c r="D478" t="s">
        <v>18</v>
      </c>
      <c r="E478" t="s">
        <v>1717</v>
      </c>
      <c r="F478" t="s">
        <v>1510</v>
      </c>
      <c r="G478" t="str">
        <f t="shared" si="7"/>
        <v>new HoloCard("Trapinch", Pokedex.Trapinch, HoloRarity.BWXY_REVERSE_ENERGY_HOLO, Types.Fighting, Sets.Primal_Clash, 82),</v>
      </c>
    </row>
    <row r="479" spans="1:7" x14ac:dyDescent="0.3">
      <c r="A479">
        <v>83</v>
      </c>
      <c r="B479" t="s">
        <v>398</v>
      </c>
      <c r="C479" t="s">
        <v>398</v>
      </c>
      <c r="D479" t="s">
        <v>18</v>
      </c>
      <c r="E479" t="s">
        <v>1717</v>
      </c>
      <c r="F479" t="s">
        <v>1510</v>
      </c>
      <c r="G479" t="str">
        <f t="shared" si="7"/>
        <v>new HoloCard("Solrock", Pokedex.Solrock, HoloRarity.BWXY_REVERSE_ENERGY_HOLO, Types.Fighting, Sets.Primal_Clash, 83),</v>
      </c>
    </row>
    <row r="480" spans="1:7" x14ac:dyDescent="0.3">
      <c r="A480">
        <v>84</v>
      </c>
      <c r="B480" t="s">
        <v>431</v>
      </c>
      <c r="C480" t="s">
        <v>431</v>
      </c>
      <c r="D480" t="s">
        <v>18</v>
      </c>
      <c r="E480" t="s">
        <v>1717</v>
      </c>
      <c r="F480" t="s">
        <v>1510</v>
      </c>
      <c r="G480" t="str">
        <f t="shared" si="7"/>
        <v>new HoloCard("Groudon", Pokedex.Groudon, HoloRarity.BWXY_REVERSE_ENERGY_HOLO, Types.Fighting, Sets.Primal_Clash, 84),</v>
      </c>
    </row>
    <row r="481" spans="1:7" x14ac:dyDescent="0.3">
      <c r="A481">
        <v>87</v>
      </c>
      <c r="B481" t="s">
        <v>1051</v>
      </c>
      <c r="C481" t="s">
        <v>1051</v>
      </c>
      <c r="D481" t="s">
        <v>18</v>
      </c>
      <c r="E481" t="s">
        <v>1717</v>
      </c>
      <c r="F481" t="s">
        <v>1510</v>
      </c>
      <c r="G481" t="str">
        <f t="shared" si="7"/>
        <v>new HoloCard("Hippopotas", Pokedex.Hippopotas, HoloRarity.BWXY_REVERSE_ENERGY_HOLO, Types.Fighting, Sets.Primal_Clash, 87),</v>
      </c>
    </row>
    <row r="482" spans="1:7" x14ac:dyDescent="0.3">
      <c r="A482">
        <v>88</v>
      </c>
      <c r="B482" t="s">
        <v>1046</v>
      </c>
      <c r="C482" t="s">
        <v>1046</v>
      </c>
      <c r="D482" t="s">
        <v>18</v>
      </c>
      <c r="E482" t="s">
        <v>1717</v>
      </c>
      <c r="F482" t="s">
        <v>1510</v>
      </c>
      <c r="G482" t="str">
        <f t="shared" si="7"/>
        <v>new HoloCard("Hippowdon", Pokedex.Hippowdon, HoloRarity.BWXY_REVERSE_ENERGY_HOLO, Types.Fighting, Sets.Primal_Clash, 88),</v>
      </c>
    </row>
    <row r="483" spans="1:7" x14ac:dyDescent="0.3">
      <c r="A483">
        <v>89</v>
      </c>
      <c r="B483" t="s">
        <v>1362</v>
      </c>
      <c r="C483" t="s">
        <v>1362</v>
      </c>
      <c r="D483" t="s">
        <v>18</v>
      </c>
      <c r="E483" t="s">
        <v>1717</v>
      </c>
      <c r="F483" t="s">
        <v>1510</v>
      </c>
      <c r="G483" t="str">
        <f t="shared" si="7"/>
        <v>new HoloCard("Drilbur", Pokedex.Drilbur, HoloRarity.BWXY_REVERSE_ENERGY_HOLO, Types.Fighting, Sets.Primal_Clash, 89),</v>
      </c>
    </row>
    <row r="484" spans="1:7" x14ac:dyDescent="0.3">
      <c r="A484">
        <v>90</v>
      </c>
      <c r="B484" t="s">
        <v>1623</v>
      </c>
      <c r="C484" t="s">
        <v>1623</v>
      </c>
      <c r="D484" t="s">
        <v>18</v>
      </c>
      <c r="E484" t="s">
        <v>1717</v>
      </c>
      <c r="F484" t="s">
        <v>1510</v>
      </c>
      <c r="G484" t="str">
        <f t="shared" si="7"/>
        <v>new HoloCard("Diggersby", Pokedex.Diggersby, HoloRarity.BWXY_REVERSE_ENERGY_HOLO, Types.Fighting, Sets.Primal_Clash, 90),</v>
      </c>
    </row>
    <row r="485" spans="1:7" x14ac:dyDescent="0.3">
      <c r="A485">
        <v>92</v>
      </c>
      <c r="B485" t="s">
        <v>404</v>
      </c>
      <c r="C485" t="s">
        <v>404</v>
      </c>
      <c r="D485" t="s">
        <v>146</v>
      </c>
      <c r="E485" t="s">
        <v>1717</v>
      </c>
      <c r="F485" t="s">
        <v>1510</v>
      </c>
      <c r="G485" t="str">
        <f t="shared" si="7"/>
        <v>new HoloCard("Crawdaunt", Pokedex.Crawdaunt, HoloRarity.BWXY_REVERSE_ENERGY_HOLO, Types.Darkness, Sets.Primal_Clash, 92),</v>
      </c>
    </row>
    <row r="486" spans="1:7" x14ac:dyDescent="0.3">
      <c r="A486">
        <v>95</v>
      </c>
      <c r="B486" t="s">
        <v>934</v>
      </c>
      <c r="C486" t="s">
        <v>934</v>
      </c>
      <c r="D486" t="s">
        <v>143</v>
      </c>
      <c r="E486" t="s">
        <v>1717</v>
      </c>
      <c r="F486" t="s">
        <v>1510</v>
      </c>
      <c r="G486" t="str">
        <f t="shared" si="7"/>
        <v>new HoloCard("Probopass", Pokedex.Probopass, HoloRarity.BWXY_REVERSE_ENERGY_HOLO, Types.Metal, Sets.Primal_Clash, 95),</v>
      </c>
    </row>
    <row r="487" spans="1:7" x14ac:dyDescent="0.3">
      <c r="A487">
        <v>96</v>
      </c>
      <c r="B487" t="s">
        <v>1363</v>
      </c>
      <c r="C487" t="s">
        <v>1363</v>
      </c>
      <c r="D487" t="s">
        <v>143</v>
      </c>
      <c r="E487" t="s">
        <v>1717</v>
      </c>
      <c r="F487" t="s">
        <v>1510</v>
      </c>
      <c r="G487" t="str">
        <f t="shared" si="7"/>
        <v>new HoloCard("Excadrill", Pokedex.Excadrill, HoloRarity.BWXY_REVERSE_ENERGY_HOLO, Types.Metal, Sets.Primal_Clash, 96),</v>
      </c>
    </row>
    <row r="488" spans="1:7" x14ac:dyDescent="0.3">
      <c r="A488">
        <v>98</v>
      </c>
      <c r="B488" t="s">
        <v>1613</v>
      </c>
      <c r="C488" t="s">
        <v>1613</v>
      </c>
      <c r="D488" t="s">
        <v>143</v>
      </c>
      <c r="E488" t="s">
        <v>1717</v>
      </c>
      <c r="F488" t="s">
        <v>1510</v>
      </c>
      <c r="G488" t="str">
        <f t="shared" si="7"/>
        <v>new HoloCard("Honedge", Pokedex.Honedge, HoloRarity.BWXY_REVERSE_ENERGY_HOLO, Types.Metal, Sets.Primal_Clash, 98),</v>
      </c>
    </row>
    <row r="489" spans="1:7" x14ac:dyDescent="0.3">
      <c r="A489">
        <v>99</v>
      </c>
      <c r="B489" t="s">
        <v>1614</v>
      </c>
      <c r="C489" t="s">
        <v>1614</v>
      </c>
      <c r="D489" t="s">
        <v>143</v>
      </c>
      <c r="E489" t="s">
        <v>1717</v>
      </c>
      <c r="F489" t="s">
        <v>1510</v>
      </c>
      <c r="G489" t="str">
        <f t="shared" si="7"/>
        <v>new HoloCard("Doublade", Pokedex.Doublade, HoloRarity.BWXY_REVERSE_ENERGY_HOLO, Types.Metal, Sets.Primal_Clash, 99),</v>
      </c>
    </row>
    <row r="490" spans="1:7" x14ac:dyDescent="0.3">
      <c r="A490">
        <v>100</v>
      </c>
      <c r="B490" t="s">
        <v>1615</v>
      </c>
      <c r="C490" t="s">
        <v>1615</v>
      </c>
      <c r="D490" t="s">
        <v>143</v>
      </c>
      <c r="E490" t="s">
        <v>1717</v>
      </c>
      <c r="F490" t="s">
        <v>1510</v>
      </c>
      <c r="G490" t="str">
        <f t="shared" si="7"/>
        <v>new HoloCard("Aegislash", Pokedex.Aegislash, HoloRarity.BWXY_REVERSE_ENERGY_HOLO, Types.Metal, Sets.Primal_Clash, 100),</v>
      </c>
    </row>
    <row r="491" spans="1:7" x14ac:dyDescent="0.3">
      <c r="A491">
        <v>101</v>
      </c>
      <c r="B491" t="s">
        <v>259</v>
      </c>
      <c r="C491" t="s">
        <v>298</v>
      </c>
      <c r="D491" t="s">
        <v>1616</v>
      </c>
      <c r="E491" t="s">
        <v>1717</v>
      </c>
      <c r="F491" t="s">
        <v>1510</v>
      </c>
      <c r="G491" t="str">
        <f t="shared" si="7"/>
        <v>new HoloCard("Mr. Mime", Pokedex.Mr_Mime, HoloRarity.BWXY_REVERSE_ENERGY_HOLO, Types.Fairy, Sets.Primal_Clash, 101),</v>
      </c>
    </row>
    <row r="492" spans="1:7" x14ac:dyDescent="0.3">
      <c r="A492">
        <v>102</v>
      </c>
      <c r="B492" t="s">
        <v>204</v>
      </c>
      <c r="C492" t="s">
        <v>204</v>
      </c>
      <c r="D492" t="s">
        <v>1616</v>
      </c>
      <c r="E492" t="s">
        <v>1717</v>
      </c>
      <c r="F492" t="s">
        <v>1510</v>
      </c>
      <c r="G492" t="str">
        <f t="shared" si="7"/>
        <v>new HoloCard("Marill", Pokedex.Marill, HoloRarity.BWXY_REVERSE_ENERGY_HOLO, Types.Fairy, Sets.Primal_Clash, 102),</v>
      </c>
    </row>
    <row r="493" spans="1:7" x14ac:dyDescent="0.3">
      <c r="A493">
        <v>103</v>
      </c>
      <c r="B493" t="s">
        <v>152</v>
      </c>
      <c r="C493" t="s">
        <v>152</v>
      </c>
      <c r="D493" t="s">
        <v>1616</v>
      </c>
      <c r="E493" t="s">
        <v>1717</v>
      </c>
      <c r="F493" t="s">
        <v>1510</v>
      </c>
      <c r="G493" t="str">
        <f t="shared" si="7"/>
        <v>new HoloCard("Azumarill", Pokedex.Azumarill, HoloRarity.BWXY_REVERSE_ENERGY_HOLO, Types.Fairy, Sets.Primal_Clash, 103),</v>
      </c>
    </row>
    <row r="494" spans="1:7" x14ac:dyDescent="0.3">
      <c r="A494">
        <v>107</v>
      </c>
      <c r="B494" t="s">
        <v>159</v>
      </c>
      <c r="C494" t="s">
        <v>159</v>
      </c>
      <c r="D494" t="s">
        <v>1454</v>
      </c>
      <c r="E494" t="s">
        <v>1717</v>
      </c>
      <c r="F494" t="s">
        <v>1510</v>
      </c>
      <c r="G494" t="str">
        <f t="shared" si="7"/>
        <v>new HoloCard("Kingdra", Pokedex.Kingdra, HoloRarity.BWXY_REVERSE_ENERGY_HOLO, Types.Dragon, Sets.Primal_Clash, 107),</v>
      </c>
    </row>
    <row r="495" spans="1:7" x14ac:dyDescent="0.3">
      <c r="A495">
        <v>109</v>
      </c>
      <c r="B495" t="s">
        <v>598</v>
      </c>
      <c r="C495" t="s">
        <v>598</v>
      </c>
      <c r="D495" t="s">
        <v>1454</v>
      </c>
      <c r="E495" t="s">
        <v>1717</v>
      </c>
      <c r="F495" t="s">
        <v>1510</v>
      </c>
      <c r="G495" t="str">
        <f t="shared" si="7"/>
        <v>new HoloCard("Vibrava", Pokedex.Vibrava, HoloRarity.BWXY_REVERSE_ENERGY_HOLO, Types.Dragon, Sets.Primal_Clash, 109),</v>
      </c>
    </row>
    <row r="496" spans="1:7" x14ac:dyDescent="0.3">
      <c r="A496">
        <v>110</v>
      </c>
      <c r="B496" t="s">
        <v>405</v>
      </c>
      <c r="C496" t="s">
        <v>405</v>
      </c>
      <c r="D496" t="s">
        <v>1454</v>
      </c>
      <c r="E496" t="s">
        <v>1717</v>
      </c>
      <c r="F496" t="s">
        <v>1510</v>
      </c>
      <c r="G496" t="str">
        <f t="shared" si="7"/>
        <v>new HoloCard("Flygon", Pokedex.Flygon, HoloRarity.BWXY_REVERSE_ENERGY_HOLO, Types.Dragon, Sets.Primal_Clash, 110),</v>
      </c>
    </row>
    <row r="497" spans="1:7" x14ac:dyDescent="0.3">
      <c r="A497">
        <v>111</v>
      </c>
      <c r="B497" t="s">
        <v>556</v>
      </c>
      <c r="C497" t="s">
        <v>556</v>
      </c>
      <c r="D497" t="s">
        <v>8</v>
      </c>
      <c r="E497" t="s">
        <v>1717</v>
      </c>
      <c r="F497" t="s">
        <v>1510</v>
      </c>
      <c r="G497" t="str">
        <f t="shared" si="7"/>
        <v>new HoloCard("Zigzagoon", Pokedex.Zigzagoon, HoloRarity.BWXY_REVERSE_ENERGY_HOLO, Types.Colorless, Sets.Primal_Clash, 111),</v>
      </c>
    </row>
    <row r="498" spans="1:7" x14ac:dyDescent="0.3">
      <c r="A498">
        <v>112</v>
      </c>
      <c r="B498" t="s">
        <v>537</v>
      </c>
      <c r="C498" t="s">
        <v>537</v>
      </c>
      <c r="D498" t="s">
        <v>8</v>
      </c>
      <c r="E498" t="s">
        <v>1717</v>
      </c>
      <c r="F498" t="s">
        <v>1510</v>
      </c>
      <c r="G498" t="str">
        <f t="shared" si="7"/>
        <v>new HoloCard("Linoone", Pokedex.Linoone, HoloRarity.BWXY_REVERSE_ENERGY_HOLO, Types.Colorless, Sets.Primal_Clash, 112),</v>
      </c>
    </row>
    <row r="499" spans="1:7" x14ac:dyDescent="0.3">
      <c r="A499">
        <v>113</v>
      </c>
      <c r="B499" t="s">
        <v>540</v>
      </c>
      <c r="C499" t="s">
        <v>540</v>
      </c>
      <c r="D499" t="s">
        <v>8</v>
      </c>
      <c r="E499" t="s">
        <v>1717</v>
      </c>
      <c r="F499" t="s">
        <v>1510</v>
      </c>
      <c r="G499" t="str">
        <f t="shared" si="7"/>
        <v>new HoloCard("Skitty", Pokedex.Skitty, HoloRarity.BWXY_REVERSE_ENERGY_HOLO, Types.Colorless, Sets.Primal_Clash, 113),</v>
      </c>
    </row>
    <row r="500" spans="1:7" x14ac:dyDescent="0.3">
      <c r="A500">
        <v>114</v>
      </c>
      <c r="B500" t="s">
        <v>375</v>
      </c>
      <c r="C500" t="s">
        <v>375</v>
      </c>
      <c r="D500" t="s">
        <v>8</v>
      </c>
      <c r="E500" t="s">
        <v>1717</v>
      </c>
      <c r="F500" t="s">
        <v>1510</v>
      </c>
      <c r="G500" t="str">
        <f t="shared" si="7"/>
        <v>new HoloCard("Delcatty", Pokedex.Delcatty, HoloRarity.BWXY_REVERSE_ENERGY_HOLO, Types.Colorless, Sets.Primal_Clash, 114),</v>
      </c>
    </row>
    <row r="501" spans="1:7" x14ac:dyDescent="0.3">
      <c r="A501">
        <v>115</v>
      </c>
      <c r="B501" t="s">
        <v>670</v>
      </c>
      <c r="C501" t="s">
        <v>670</v>
      </c>
      <c r="D501" t="s">
        <v>8</v>
      </c>
      <c r="E501" t="s">
        <v>1717</v>
      </c>
      <c r="F501" t="s">
        <v>1510</v>
      </c>
      <c r="G501" t="str">
        <f t="shared" si="7"/>
        <v>new HoloCard("Spinda", Pokedex.Spinda, HoloRarity.BWXY_REVERSE_ENERGY_HOLO, Types.Colorless, Sets.Primal_Clash, 115),</v>
      </c>
    </row>
    <row r="502" spans="1:7" x14ac:dyDescent="0.3">
      <c r="A502">
        <v>116</v>
      </c>
      <c r="B502" t="s">
        <v>991</v>
      </c>
      <c r="C502" t="s">
        <v>991</v>
      </c>
      <c r="D502" t="s">
        <v>8</v>
      </c>
      <c r="E502" t="s">
        <v>1717</v>
      </c>
      <c r="F502" t="s">
        <v>1510</v>
      </c>
      <c r="G502" t="str">
        <f t="shared" si="7"/>
        <v>new HoloCard("Bidoof", Pokedex.Bidoof, HoloRarity.BWXY_REVERSE_ENERGY_HOLO, Types.Colorless, Sets.Primal_Clash, 116),</v>
      </c>
    </row>
    <row r="503" spans="1:7" x14ac:dyDescent="0.3">
      <c r="A503">
        <v>118</v>
      </c>
      <c r="B503" t="s">
        <v>1042</v>
      </c>
      <c r="C503" t="s">
        <v>1042</v>
      </c>
      <c r="D503" t="s">
        <v>8</v>
      </c>
      <c r="E503" t="s">
        <v>1717</v>
      </c>
      <c r="F503" t="s">
        <v>1510</v>
      </c>
      <c r="G503" t="str">
        <f t="shared" si="7"/>
        <v>new HoloCard("Bibarel", Pokedex.Bibarel, HoloRarity.BWXY_REVERSE_ENERGY_HOLO, Types.Colorless, Sets.Primal_Clash, 118),</v>
      </c>
    </row>
    <row r="504" spans="1:7" x14ac:dyDescent="0.3">
      <c r="A504">
        <v>119</v>
      </c>
      <c r="B504" t="s">
        <v>1340</v>
      </c>
      <c r="C504" t="s">
        <v>1340</v>
      </c>
      <c r="D504" t="s">
        <v>8</v>
      </c>
      <c r="E504" t="s">
        <v>1717</v>
      </c>
      <c r="F504" t="s">
        <v>1510</v>
      </c>
      <c r="G504" t="str">
        <f t="shared" si="7"/>
        <v>new HoloCard("Bouffalant", Pokedex.Bouffalant, HoloRarity.BWXY_REVERSE_ENERGY_HOLO, Types.Colorless, Sets.Primal_Clash, 119),</v>
      </c>
    </row>
    <row r="505" spans="1:7" x14ac:dyDescent="0.3">
      <c r="A505">
        <v>120</v>
      </c>
      <c r="B505" t="s">
        <v>1622</v>
      </c>
      <c r="C505" t="s">
        <v>1622</v>
      </c>
      <c r="D505" t="s">
        <v>8</v>
      </c>
      <c r="E505" t="s">
        <v>1717</v>
      </c>
      <c r="F505" t="s">
        <v>1510</v>
      </c>
      <c r="G505" t="str">
        <f t="shared" si="7"/>
        <v>new HoloCard("Bunnelby", Pokedex.Bunnelby, HoloRarity.BWXY_REVERSE_ENERGY_HOLO, Types.Colorless, Sets.Primal_Clash, 120),</v>
      </c>
    </row>
    <row r="506" spans="1:7" x14ac:dyDescent="0.3">
      <c r="A506">
        <v>122</v>
      </c>
      <c r="B506" t="s">
        <v>1718</v>
      </c>
      <c r="C506" t="s">
        <v>127</v>
      </c>
      <c r="D506" t="s">
        <v>129</v>
      </c>
      <c r="E506" t="s">
        <v>1717</v>
      </c>
      <c r="F506" t="s">
        <v>1510</v>
      </c>
      <c r="G506" t="str">
        <f t="shared" si="7"/>
        <v>new HoloCard("Acro Bike", Pokedex.NVT, HoloRarity.BWXY_REVERSE_ENERGY_HOLO, Types.Item, Sets.Primal_Clash, 122),</v>
      </c>
    </row>
    <row r="507" spans="1:7" x14ac:dyDescent="0.3">
      <c r="A507">
        <v>123</v>
      </c>
      <c r="B507" t="s">
        <v>1719</v>
      </c>
      <c r="C507" t="s">
        <v>127</v>
      </c>
      <c r="D507" t="s">
        <v>234</v>
      </c>
      <c r="E507" t="s">
        <v>1717</v>
      </c>
      <c r="F507" t="s">
        <v>1510</v>
      </c>
      <c r="G507" t="str">
        <f t="shared" si="7"/>
        <v>new HoloCard("Aggron Spirit Link", Pokedex.NVT, HoloRarity.BWXY_REVERSE_ENERGY_HOLO, Types.Tool, Sets.Primal_Clash, 123),</v>
      </c>
    </row>
    <row r="508" spans="1:7" x14ac:dyDescent="0.3">
      <c r="A508">
        <v>124</v>
      </c>
      <c r="B508" t="s">
        <v>1720</v>
      </c>
      <c r="C508" t="s">
        <v>127</v>
      </c>
      <c r="D508" t="s">
        <v>232</v>
      </c>
      <c r="E508" t="s">
        <v>1717</v>
      </c>
      <c r="F508" t="s">
        <v>1510</v>
      </c>
      <c r="G508" t="str">
        <f t="shared" si="7"/>
        <v>new HoloCard("Archie's Ace in the Hole", Pokedex.NVT, HoloRarity.BWXY_REVERSE_ENERGY_HOLO, Types.Supporter, Sets.Primal_Clash, 124),</v>
      </c>
    </row>
    <row r="509" spans="1:7" x14ac:dyDescent="0.3">
      <c r="A509">
        <v>125</v>
      </c>
      <c r="B509" t="s">
        <v>1721</v>
      </c>
      <c r="C509" t="s">
        <v>127</v>
      </c>
      <c r="D509" t="s">
        <v>129</v>
      </c>
      <c r="E509" t="s">
        <v>1717</v>
      </c>
      <c r="F509" t="s">
        <v>1510</v>
      </c>
      <c r="G509" t="str">
        <f t="shared" si="7"/>
        <v>new HoloCard("Dive Ball", Pokedex.NVT, HoloRarity.BWXY_REVERSE_ENERGY_HOLO, Types.Item, Sets.Primal_Clash, 125),</v>
      </c>
    </row>
    <row r="510" spans="1:7" x14ac:dyDescent="0.3">
      <c r="A510">
        <v>126</v>
      </c>
      <c r="B510" t="s">
        <v>113</v>
      </c>
      <c r="C510" t="s">
        <v>127</v>
      </c>
      <c r="D510" t="s">
        <v>129</v>
      </c>
      <c r="E510" t="s">
        <v>1717</v>
      </c>
      <c r="F510" t="s">
        <v>1510</v>
      </c>
      <c r="G510" t="str">
        <f t="shared" si="7"/>
        <v>new HoloCard("Energy Retrieval", Pokedex.NVT, HoloRarity.BWXY_REVERSE_ENERGY_HOLO, Types.Item, Sets.Primal_Clash, 126),</v>
      </c>
    </row>
    <row r="511" spans="1:7" x14ac:dyDescent="0.3">
      <c r="A511">
        <v>127</v>
      </c>
      <c r="B511" t="s">
        <v>1471</v>
      </c>
      <c r="C511" t="s">
        <v>127</v>
      </c>
      <c r="D511" t="s">
        <v>129</v>
      </c>
      <c r="E511" t="s">
        <v>1717</v>
      </c>
      <c r="F511" t="s">
        <v>1510</v>
      </c>
      <c r="G511" t="str">
        <f t="shared" si="7"/>
        <v>new HoloCard("Escape Rope", Pokedex.NVT, HoloRarity.BWXY_REVERSE_ENERGY_HOLO, Types.Item, Sets.Primal_Clash, 127),</v>
      </c>
    </row>
    <row r="512" spans="1:7" x14ac:dyDescent="0.3">
      <c r="A512">
        <v>128</v>
      </c>
      <c r="B512" t="s">
        <v>1440</v>
      </c>
      <c r="C512" t="s">
        <v>127</v>
      </c>
      <c r="D512" t="s">
        <v>234</v>
      </c>
      <c r="E512" t="s">
        <v>1717</v>
      </c>
      <c r="F512" t="s">
        <v>1510</v>
      </c>
      <c r="G512" t="str">
        <f t="shared" si="7"/>
        <v>new HoloCard("Exp. Share", Pokedex.NVT, HoloRarity.BWXY_REVERSE_ENERGY_HOLO, Types.Tool, Sets.Primal_Clash, 128),</v>
      </c>
    </row>
    <row r="513" spans="1:7" x14ac:dyDescent="0.3">
      <c r="A513">
        <v>129</v>
      </c>
      <c r="B513" t="s">
        <v>1722</v>
      </c>
      <c r="C513" t="s">
        <v>127</v>
      </c>
      <c r="D513" t="s">
        <v>129</v>
      </c>
      <c r="E513" t="s">
        <v>1717</v>
      </c>
      <c r="F513" t="s">
        <v>1510</v>
      </c>
      <c r="G513" t="str">
        <f t="shared" ref="G513:G576" si="8">"new HoloCard(""" &amp; B513 &amp; """, Pokedex." &amp; C513 &amp; ", HoloRarity." &amp; F513 &amp; ", Types." &amp; D513 &amp; ", Sets." &amp; E513 &amp; ", " &amp; A513 &amp; "),"</f>
        <v>new HoloCard("Fresh Water Set", Pokedex.NVT, HoloRarity.BWXY_REVERSE_ENERGY_HOLO, Types.Item, Sets.Primal_Clash, 129),</v>
      </c>
    </row>
    <row r="514" spans="1:7" x14ac:dyDescent="0.3">
      <c r="A514">
        <v>130</v>
      </c>
      <c r="B514" t="s">
        <v>1723</v>
      </c>
      <c r="C514" t="s">
        <v>127</v>
      </c>
      <c r="D514" t="s">
        <v>234</v>
      </c>
      <c r="E514" t="s">
        <v>1717</v>
      </c>
      <c r="F514" t="s">
        <v>1510</v>
      </c>
      <c r="G514" t="str">
        <f t="shared" si="8"/>
        <v>new HoloCard("Gardevoir Spirit Link", Pokedex.NVT, HoloRarity.BWXY_REVERSE_ENERGY_HOLO, Types.Tool, Sets.Primal_Clash, 130),</v>
      </c>
    </row>
    <row r="515" spans="1:7" x14ac:dyDescent="0.3">
      <c r="A515">
        <v>131</v>
      </c>
      <c r="B515" t="s">
        <v>1724</v>
      </c>
      <c r="C515" t="s">
        <v>127</v>
      </c>
      <c r="D515" t="s">
        <v>234</v>
      </c>
      <c r="E515" t="s">
        <v>1717</v>
      </c>
      <c r="F515" t="s">
        <v>1510</v>
      </c>
      <c r="G515" t="str">
        <f t="shared" si="8"/>
        <v>new HoloCard("Groudon Spirit Link", Pokedex.NVT, HoloRarity.BWXY_REVERSE_ENERGY_HOLO, Types.Tool, Sets.Primal_Clash, 131),</v>
      </c>
    </row>
    <row r="516" spans="1:7" x14ac:dyDescent="0.3">
      <c r="A516">
        <v>132</v>
      </c>
      <c r="B516" t="s">
        <v>1725</v>
      </c>
      <c r="C516" t="s">
        <v>127</v>
      </c>
      <c r="D516" t="s">
        <v>234</v>
      </c>
      <c r="E516" t="s">
        <v>1717</v>
      </c>
      <c r="F516" t="s">
        <v>1510</v>
      </c>
      <c r="G516" t="str">
        <f t="shared" si="8"/>
        <v>new HoloCard("Kyogre Spirit Link", Pokedex.NVT, HoloRarity.BWXY_REVERSE_ENERGY_HOLO, Types.Tool, Sets.Primal_Clash, 132),</v>
      </c>
    </row>
    <row r="517" spans="1:7" x14ac:dyDescent="0.3">
      <c r="A517">
        <v>133</v>
      </c>
      <c r="B517" t="s">
        <v>1726</v>
      </c>
      <c r="C517" t="s">
        <v>127</v>
      </c>
      <c r="D517" t="s">
        <v>232</v>
      </c>
      <c r="E517" t="s">
        <v>1717</v>
      </c>
      <c r="F517" t="s">
        <v>1510</v>
      </c>
      <c r="G517" t="str">
        <f t="shared" si="8"/>
        <v>new HoloCard("Maxie's Hidden Ball Trick", Pokedex.NVT, HoloRarity.BWXY_REVERSE_ENERGY_HOLO, Types.Supporter, Sets.Primal_Clash, 133),</v>
      </c>
    </row>
    <row r="518" spans="1:7" x14ac:dyDescent="0.3">
      <c r="A518">
        <v>134</v>
      </c>
      <c r="B518" t="s">
        <v>1727</v>
      </c>
      <c r="C518" t="s">
        <v>127</v>
      </c>
      <c r="D518" t="s">
        <v>232</v>
      </c>
      <c r="E518" t="s">
        <v>1717</v>
      </c>
      <c r="F518" t="s">
        <v>1510</v>
      </c>
      <c r="G518" t="str">
        <f t="shared" si="8"/>
        <v>new HoloCard("Professor Birch's Observations", Pokedex.NVT, HoloRarity.BWXY_REVERSE_ENERGY_HOLO, Types.Supporter, Sets.Primal_Clash, 134),</v>
      </c>
    </row>
    <row r="519" spans="1:7" x14ac:dyDescent="0.3">
      <c r="A519">
        <v>135</v>
      </c>
      <c r="B519" t="s">
        <v>593</v>
      </c>
      <c r="C519" t="s">
        <v>127</v>
      </c>
      <c r="D519" t="s">
        <v>129</v>
      </c>
      <c r="E519" t="s">
        <v>1717</v>
      </c>
      <c r="F519" t="s">
        <v>1510</v>
      </c>
      <c r="G519" t="str">
        <f t="shared" si="8"/>
        <v>new HoloCard("Rare Candy", Pokedex.NVT, HoloRarity.BWXY_REVERSE_ENERGY_HOLO, Types.Item, Sets.Primal_Clash, 135),</v>
      </c>
    </row>
    <row r="520" spans="1:7" x14ac:dyDescent="0.3">
      <c r="A520">
        <v>136</v>
      </c>
      <c r="B520" t="s">
        <v>1728</v>
      </c>
      <c r="C520" t="s">
        <v>127</v>
      </c>
      <c r="D520" t="s">
        <v>129</v>
      </c>
      <c r="E520" t="s">
        <v>1717</v>
      </c>
      <c r="F520" t="s">
        <v>1510</v>
      </c>
      <c r="G520" t="str">
        <f t="shared" si="8"/>
        <v>new HoloCard("Repeat Ball", Pokedex.NVT, HoloRarity.BWXY_REVERSE_ENERGY_HOLO, Types.Item, Sets.Primal_Clash, 136),</v>
      </c>
    </row>
    <row r="521" spans="1:7" x14ac:dyDescent="0.3">
      <c r="A521">
        <v>137</v>
      </c>
      <c r="B521" t="s">
        <v>1729</v>
      </c>
      <c r="C521" t="s">
        <v>127</v>
      </c>
      <c r="D521" t="s">
        <v>299</v>
      </c>
      <c r="E521" t="s">
        <v>1717</v>
      </c>
      <c r="F521" t="s">
        <v>1510</v>
      </c>
      <c r="G521" t="str">
        <f t="shared" si="8"/>
        <v>new HoloCard("Rough Seas", Pokedex.NVT, HoloRarity.BWXY_REVERSE_ENERGY_HOLO, Types.Stadium, Sets.Primal_Clash, 137),</v>
      </c>
    </row>
    <row r="522" spans="1:7" x14ac:dyDescent="0.3">
      <c r="A522">
        <v>138</v>
      </c>
      <c r="B522" t="s">
        <v>1730</v>
      </c>
      <c r="C522" t="s">
        <v>127</v>
      </c>
      <c r="D522" t="s">
        <v>299</v>
      </c>
      <c r="E522" t="s">
        <v>1717</v>
      </c>
      <c r="F522" t="s">
        <v>1510</v>
      </c>
      <c r="G522" t="str">
        <f t="shared" si="8"/>
        <v>new HoloCard("Scorched Earth", Pokedex.NVT, HoloRarity.BWXY_REVERSE_ENERGY_HOLO, Types.Stadium, Sets.Primal_Clash, 138),</v>
      </c>
    </row>
    <row r="523" spans="1:7" x14ac:dyDescent="0.3">
      <c r="A523">
        <v>139</v>
      </c>
      <c r="B523" t="s">
        <v>1731</v>
      </c>
      <c r="C523" t="s">
        <v>127</v>
      </c>
      <c r="D523" t="s">
        <v>299</v>
      </c>
      <c r="E523" t="s">
        <v>1717</v>
      </c>
      <c r="F523" t="s">
        <v>1510</v>
      </c>
      <c r="G523" t="str">
        <f t="shared" si="8"/>
        <v>new HoloCard("Shrine of Memories", Pokedex.NVT, HoloRarity.BWXY_REVERSE_ENERGY_HOLO, Types.Stadium, Sets.Primal_Clash, 139),</v>
      </c>
    </row>
    <row r="524" spans="1:7" x14ac:dyDescent="0.3">
      <c r="A524">
        <v>140</v>
      </c>
      <c r="B524" t="s">
        <v>1732</v>
      </c>
      <c r="C524" t="s">
        <v>127</v>
      </c>
      <c r="D524" t="s">
        <v>299</v>
      </c>
      <c r="E524" t="s">
        <v>1717</v>
      </c>
      <c r="F524" t="s">
        <v>1510</v>
      </c>
      <c r="G524" t="str">
        <f t="shared" si="8"/>
        <v>new HoloCard("Silent Lab", Pokedex.NVT, HoloRarity.BWXY_REVERSE_ENERGY_HOLO, Types.Stadium, Sets.Primal_Clash, 140),</v>
      </c>
    </row>
    <row r="525" spans="1:7" x14ac:dyDescent="0.3">
      <c r="A525">
        <v>141</v>
      </c>
      <c r="B525" t="s">
        <v>1733</v>
      </c>
      <c r="C525" t="s">
        <v>127</v>
      </c>
      <c r="D525" t="s">
        <v>232</v>
      </c>
      <c r="E525" t="s">
        <v>1717</v>
      </c>
      <c r="F525" t="s">
        <v>1510</v>
      </c>
      <c r="G525" t="str">
        <f t="shared" si="8"/>
        <v>new HoloCard("Teammates", Pokedex.NVT, HoloRarity.BWXY_REVERSE_ENERGY_HOLO, Types.Supporter, Sets.Primal_Clash, 141),</v>
      </c>
    </row>
    <row r="526" spans="1:7" x14ac:dyDescent="0.3">
      <c r="A526">
        <v>142</v>
      </c>
      <c r="B526" t="s">
        <v>1734</v>
      </c>
      <c r="C526" t="s">
        <v>127</v>
      </c>
      <c r="D526" t="s">
        <v>234</v>
      </c>
      <c r="E526" t="s">
        <v>1717</v>
      </c>
      <c r="F526" t="s">
        <v>1510</v>
      </c>
      <c r="G526" t="str">
        <f t="shared" si="8"/>
        <v>new HoloCard("Weakness Policy", Pokedex.NVT, HoloRarity.BWXY_REVERSE_ENERGY_HOLO, Types.Tool, Sets.Primal_Clash, 142),</v>
      </c>
    </row>
    <row r="527" spans="1:7" x14ac:dyDescent="0.3">
      <c r="A527">
        <v>143</v>
      </c>
      <c r="B527" t="s">
        <v>1735</v>
      </c>
      <c r="C527" t="s">
        <v>127</v>
      </c>
      <c r="D527" t="s">
        <v>128</v>
      </c>
      <c r="E527" t="s">
        <v>1717</v>
      </c>
      <c r="F527" t="s">
        <v>1510</v>
      </c>
      <c r="G527" t="str">
        <f t="shared" si="8"/>
        <v>new HoloCard("Shield Energy", Pokedex.NVT, HoloRarity.BWXY_REVERSE_ENERGY_HOLO, Types.Special_Energy, Sets.Primal_Clash, 143),</v>
      </c>
    </row>
    <row r="528" spans="1:7" x14ac:dyDescent="0.3">
      <c r="A528">
        <v>144</v>
      </c>
      <c r="B528" t="s">
        <v>1736</v>
      </c>
      <c r="C528" t="s">
        <v>127</v>
      </c>
      <c r="D528" t="s">
        <v>128</v>
      </c>
      <c r="E528" t="s">
        <v>1717</v>
      </c>
      <c r="F528" t="s">
        <v>1510</v>
      </c>
      <c r="G528" t="str">
        <f t="shared" si="8"/>
        <v>new HoloCard("Wonder Energy", Pokedex.NVT, HoloRarity.BWXY_REVERSE_ENERGY_HOLO, Types.Special_Energy, Sets.Primal_Clash, 144),</v>
      </c>
    </row>
    <row r="529" spans="1:7" x14ac:dyDescent="0.3">
      <c r="A529">
        <v>1</v>
      </c>
      <c r="B529" t="s">
        <v>635</v>
      </c>
      <c r="C529" t="s">
        <v>547</v>
      </c>
      <c r="D529" t="s">
        <v>5</v>
      </c>
      <c r="E529" t="s">
        <v>1737</v>
      </c>
      <c r="F529" t="s">
        <v>2009</v>
      </c>
      <c r="G529" t="str">
        <f t="shared" si="8"/>
        <v>new HoloCard("Team Magma's Numel", Pokedex.Numel, HoloRarity.BWXY_REVERSE_MIRROR_HOLO_MAGMA, Types.Fire, Sets.Double_Crisis, 1),</v>
      </c>
    </row>
    <row r="530" spans="1:7" x14ac:dyDescent="0.3">
      <c r="A530">
        <v>2</v>
      </c>
      <c r="B530" t="s">
        <v>619</v>
      </c>
      <c r="C530" t="s">
        <v>374</v>
      </c>
      <c r="D530" t="s">
        <v>5</v>
      </c>
      <c r="E530" t="s">
        <v>1737</v>
      </c>
      <c r="F530" t="s">
        <v>2009</v>
      </c>
      <c r="G530" t="str">
        <f t="shared" si="8"/>
        <v>new HoloCard("Team Magma's Camerupt", Pokedex.Camerupt, HoloRarity.BWXY_REVERSE_MIRROR_HOLO_MAGMA, Types.Fire, Sets.Double_Crisis, 2),</v>
      </c>
    </row>
    <row r="531" spans="1:7" x14ac:dyDescent="0.3">
      <c r="A531">
        <v>3</v>
      </c>
      <c r="B531" t="s">
        <v>633</v>
      </c>
      <c r="C531" t="s">
        <v>655</v>
      </c>
      <c r="D531" t="s">
        <v>3</v>
      </c>
      <c r="E531" t="s">
        <v>1737</v>
      </c>
      <c r="F531" t="s">
        <v>2008</v>
      </c>
      <c r="G531" t="str">
        <f t="shared" si="8"/>
        <v>new HoloCard("Team Aqua's Spheal", Pokedex.Spheal, HoloRarity.BWXY_REVERSE_MIRROR_HOLO_AQUA, Types.Water, Sets.Double_Crisis, 3),</v>
      </c>
    </row>
    <row r="532" spans="1:7" x14ac:dyDescent="0.3">
      <c r="A532">
        <v>4</v>
      </c>
      <c r="B532" t="s">
        <v>617</v>
      </c>
      <c r="C532" t="s">
        <v>654</v>
      </c>
      <c r="D532" t="s">
        <v>3</v>
      </c>
      <c r="E532" t="s">
        <v>1737</v>
      </c>
      <c r="F532" t="s">
        <v>2008</v>
      </c>
      <c r="G532" t="str">
        <f t="shared" si="8"/>
        <v>new HoloCard("Team Aqua's Sealeo", Pokedex.Sealeo, HoloRarity.BWXY_REVERSE_MIRROR_HOLO_AQUA, Types.Water, Sets.Double_Crisis, 4),</v>
      </c>
    </row>
    <row r="533" spans="1:7" x14ac:dyDescent="0.3">
      <c r="A533">
        <v>5</v>
      </c>
      <c r="B533" t="s">
        <v>420</v>
      </c>
      <c r="C533" t="s">
        <v>429</v>
      </c>
      <c r="D533" t="s">
        <v>3</v>
      </c>
      <c r="E533" t="s">
        <v>1737</v>
      </c>
      <c r="F533" t="s">
        <v>2008</v>
      </c>
      <c r="G533" t="str">
        <f t="shared" si="8"/>
        <v>new HoloCard("Team Aqua's Walrein", Pokedex.Walrein, HoloRarity.BWXY_REVERSE_MIRROR_HOLO_AQUA, Types.Water, Sets.Double_Crisis, 5),</v>
      </c>
    </row>
    <row r="534" spans="1:7" x14ac:dyDescent="0.3">
      <c r="A534">
        <v>7</v>
      </c>
      <c r="B534" t="s">
        <v>1738</v>
      </c>
      <c r="C534" t="s">
        <v>84</v>
      </c>
      <c r="D534" t="s">
        <v>1</v>
      </c>
      <c r="E534" t="s">
        <v>1737</v>
      </c>
      <c r="F534" t="s">
        <v>2008</v>
      </c>
      <c r="G534" t="str">
        <f t="shared" si="8"/>
        <v>new HoloCard("Team Aqua's Grimer", Pokedex.Grimer, HoloRarity.BWXY_REVERSE_MIRROR_HOLO_AQUA, Types.Psychic, Sets.Double_Crisis, 7),</v>
      </c>
    </row>
    <row r="535" spans="1:7" x14ac:dyDescent="0.3">
      <c r="A535">
        <v>8</v>
      </c>
      <c r="B535" t="s">
        <v>1739</v>
      </c>
      <c r="C535" t="s">
        <v>21</v>
      </c>
      <c r="D535" t="s">
        <v>1</v>
      </c>
      <c r="E535" t="s">
        <v>1737</v>
      </c>
      <c r="F535" t="s">
        <v>2008</v>
      </c>
      <c r="G535" t="str">
        <f t="shared" si="8"/>
        <v>new HoloCard("Team Aqua's Muk", Pokedex.Muk, HoloRarity.BWXY_REVERSE_MIRROR_HOLO_AQUA, Types.Psychic, Sets.Double_Crisis, 8),</v>
      </c>
    </row>
    <row r="536" spans="1:7" x14ac:dyDescent="0.3">
      <c r="A536">
        <v>9</v>
      </c>
      <c r="B536" t="s">
        <v>618</v>
      </c>
      <c r="C536" t="s">
        <v>396</v>
      </c>
      <c r="D536" t="s">
        <v>1</v>
      </c>
      <c r="E536" t="s">
        <v>1737</v>
      </c>
      <c r="F536" t="s">
        <v>2008</v>
      </c>
      <c r="G536" t="str">
        <f t="shared" si="8"/>
        <v>new HoloCard("Team Aqua's Seviper", Pokedex.Seviper, HoloRarity.BWXY_REVERSE_MIRROR_HOLO_AQUA, Types.Psychic, Sets.Double_Crisis, 9),</v>
      </c>
    </row>
    <row r="537" spans="1:7" x14ac:dyDescent="0.3">
      <c r="A537">
        <v>10</v>
      </c>
      <c r="B537" t="s">
        <v>628</v>
      </c>
      <c r="C537" t="s">
        <v>579</v>
      </c>
      <c r="D537" t="s">
        <v>1</v>
      </c>
      <c r="E537" t="s">
        <v>1737</v>
      </c>
      <c r="F537" t="s">
        <v>2009</v>
      </c>
      <c r="G537" t="str">
        <f t="shared" si="8"/>
        <v>new HoloCard("Team Magma's Baltoy", Pokedex.Baltoy, HoloRarity.BWXY_REVERSE_MIRROR_HOLO_MAGMA, Types.Psychic, Sets.Double_Crisis, 10),</v>
      </c>
    </row>
    <row r="538" spans="1:7" x14ac:dyDescent="0.3">
      <c r="A538">
        <v>11</v>
      </c>
      <c r="B538" t="s">
        <v>422</v>
      </c>
      <c r="C538" t="s">
        <v>430</v>
      </c>
      <c r="D538" t="s">
        <v>1</v>
      </c>
      <c r="E538" t="s">
        <v>1737</v>
      </c>
      <c r="F538" t="s">
        <v>2009</v>
      </c>
      <c r="G538" t="str">
        <f t="shared" si="8"/>
        <v>new HoloCard("Team Magma's Claydol", Pokedex.Claydol, HoloRarity.BWXY_REVERSE_MIRROR_HOLO_MAGMA, Types.Psychic, Sets.Double_Crisis, 11),</v>
      </c>
    </row>
    <row r="539" spans="1:7" x14ac:dyDescent="0.3">
      <c r="A539">
        <v>12</v>
      </c>
      <c r="B539" t="s">
        <v>634</v>
      </c>
      <c r="C539" t="s">
        <v>531</v>
      </c>
      <c r="D539" t="s">
        <v>18</v>
      </c>
      <c r="E539" t="s">
        <v>1737</v>
      </c>
      <c r="F539" t="s">
        <v>2009</v>
      </c>
      <c r="G539" t="str">
        <f t="shared" si="8"/>
        <v>new HoloCard("Team Magma's Aron", Pokedex.Aron, HoloRarity.BWXY_REVERSE_MIRROR_HOLO_MAGMA, Types.Fighting, Sets.Double_Crisis, 12),</v>
      </c>
    </row>
    <row r="540" spans="1:7" x14ac:dyDescent="0.3">
      <c r="A540">
        <v>13</v>
      </c>
      <c r="B540" t="s">
        <v>620</v>
      </c>
      <c r="C540" t="s">
        <v>536</v>
      </c>
      <c r="D540" t="s">
        <v>18</v>
      </c>
      <c r="E540" t="s">
        <v>1737</v>
      </c>
      <c r="F540" t="s">
        <v>2009</v>
      </c>
      <c r="G540" t="str">
        <f t="shared" si="8"/>
        <v>new HoloCard("Team Magma's Lairon", Pokedex.Lairon, HoloRarity.BWXY_REVERSE_MIRROR_HOLO_MAGMA, Types.Fighting, Sets.Double_Crisis, 13),</v>
      </c>
    </row>
    <row r="541" spans="1:7" x14ac:dyDescent="0.3">
      <c r="A541">
        <v>14</v>
      </c>
      <c r="B541" t="s">
        <v>421</v>
      </c>
      <c r="C541" t="s">
        <v>371</v>
      </c>
      <c r="D541" t="s">
        <v>18</v>
      </c>
      <c r="E541" t="s">
        <v>1737</v>
      </c>
      <c r="F541" t="s">
        <v>2009</v>
      </c>
      <c r="G541" t="str">
        <f t="shared" si="8"/>
        <v>new HoloCard("Team Magma's Aggron", Pokedex.Aggron, HoloRarity.BWXY_REVERSE_MIRROR_HOLO_MAGMA, Types.Fighting, Sets.Double_Crisis, 14),</v>
      </c>
    </row>
    <row r="542" spans="1:7" x14ac:dyDescent="0.3">
      <c r="A542">
        <v>16</v>
      </c>
      <c r="B542" t="s">
        <v>632</v>
      </c>
      <c r="C542" t="s">
        <v>548</v>
      </c>
      <c r="D542" t="s">
        <v>146</v>
      </c>
      <c r="E542" t="s">
        <v>1737</v>
      </c>
      <c r="F542" t="s">
        <v>2008</v>
      </c>
      <c r="G542" t="str">
        <f t="shared" si="8"/>
        <v>new HoloCard("Team Aqua's Poochyena", Pokedex.Poochyena, HoloRarity.BWXY_REVERSE_MIRROR_HOLO_AQUA, Types.Darkness, Sets.Double_Crisis, 16),</v>
      </c>
    </row>
    <row r="543" spans="1:7" x14ac:dyDescent="0.3">
      <c r="A543">
        <v>17</v>
      </c>
      <c r="B543" t="s">
        <v>636</v>
      </c>
      <c r="C543" t="s">
        <v>548</v>
      </c>
      <c r="D543" t="s">
        <v>146</v>
      </c>
      <c r="E543" t="s">
        <v>1737</v>
      </c>
      <c r="F543" t="s">
        <v>2009</v>
      </c>
      <c r="G543" t="str">
        <f t="shared" si="8"/>
        <v>new HoloCard("Team Magma's Poochyena", Pokedex.Poochyena, HoloRarity.BWXY_REVERSE_MIRROR_HOLO_MAGMA, Types.Darkness, Sets.Double_Crisis, 17),</v>
      </c>
    </row>
    <row r="544" spans="1:7" x14ac:dyDescent="0.3">
      <c r="A544">
        <v>18</v>
      </c>
      <c r="B544" t="s">
        <v>616</v>
      </c>
      <c r="C544" t="s">
        <v>380</v>
      </c>
      <c r="D544" t="s">
        <v>146</v>
      </c>
      <c r="E544" t="s">
        <v>1737</v>
      </c>
      <c r="F544" t="s">
        <v>2008</v>
      </c>
      <c r="G544" t="str">
        <f t="shared" si="8"/>
        <v>new HoloCard("Team Aqua's Mightyena", Pokedex.Mightyena, HoloRarity.BWXY_REVERSE_MIRROR_HOLO_AQUA, Types.Darkness, Sets.Double_Crisis, 18),</v>
      </c>
    </row>
    <row r="545" spans="1:7" x14ac:dyDescent="0.3">
      <c r="A545">
        <v>19</v>
      </c>
      <c r="B545" t="s">
        <v>621</v>
      </c>
      <c r="C545" t="s">
        <v>380</v>
      </c>
      <c r="D545" t="s">
        <v>146</v>
      </c>
      <c r="E545" t="s">
        <v>1737</v>
      </c>
      <c r="F545" t="s">
        <v>2009</v>
      </c>
      <c r="G545" t="str">
        <f t="shared" si="8"/>
        <v>new HoloCard("Team Magma's Mightyena", Pokedex.Mightyena, HoloRarity.BWXY_REVERSE_MIRROR_HOLO_MAGMA, Types.Darkness, Sets.Double_Crisis, 19),</v>
      </c>
    </row>
    <row r="546" spans="1:7" x14ac:dyDescent="0.3">
      <c r="A546">
        <v>20</v>
      </c>
      <c r="B546" t="s">
        <v>624</v>
      </c>
      <c r="C546" t="s">
        <v>545</v>
      </c>
      <c r="D546" t="s">
        <v>146</v>
      </c>
      <c r="E546" t="s">
        <v>1737</v>
      </c>
      <c r="F546" t="s">
        <v>2008</v>
      </c>
      <c r="G546" t="str">
        <f t="shared" si="8"/>
        <v>new HoloCard("Team Aqua's Carvanha", Pokedex.Carvanha, HoloRarity.BWXY_REVERSE_MIRROR_HOLO_AQUA, Types.Darkness, Sets.Double_Crisis, 20),</v>
      </c>
    </row>
    <row r="547" spans="1:7" x14ac:dyDescent="0.3">
      <c r="A547">
        <v>21</v>
      </c>
      <c r="B547" t="s">
        <v>419</v>
      </c>
      <c r="C547" t="s">
        <v>428</v>
      </c>
      <c r="D547" t="s">
        <v>146</v>
      </c>
      <c r="E547" t="s">
        <v>1737</v>
      </c>
      <c r="F547" t="s">
        <v>2008</v>
      </c>
      <c r="G547" t="str">
        <f t="shared" si="8"/>
        <v>new HoloCard("Team Aqua's Sharpedo", Pokedex.Sharpedo, HoloRarity.BWXY_REVERSE_MIRROR_HOLO_AQUA, Types.Darkness, Sets.Double_Crisis, 21),</v>
      </c>
    </row>
    <row r="548" spans="1:7" x14ac:dyDescent="0.3">
      <c r="A548">
        <v>22</v>
      </c>
      <c r="B548" t="s">
        <v>622</v>
      </c>
      <c r="C548" t="s">
        <v>399</v>
      </c>
      <c r="D548" t="s">
        <v>8</v>
      </c>
      <c r="E548" t="s">
        <v>1737</v>
      </c>
      <c r="F548" t="s">
        <v>2009</v>
      </c>
      <c r="G548" t="str">
        <f t="shared" si="8"/>
        <v>new HoloCard("Team Magma's Zangoose", Pokedex.Zangoose, HoloRarity.BWXY_REVERSE_MIRROR_HOLO_MAGMA, Types.Colorless, Sets.Double_Crisis, 22),</v>
      </c>
    </row>
    <row r="549" spans="1:7" x14ac:dyDescent="0.3">
      <c r="A549">
        <v>23</v>
      </c>
      <c r="B549" t="s">
        <v>1740</v>
      </c>
      <c r="C549" t="s">
        <v>127</v>
      </c>
      <c r="D549" t="s">
        <v>129</v>
      </c>
      <c r="E549" t="s">
        <v>1737</v>
      </c>
      <c r="F549" t="s">
        <v>2008</v>
      </c>
      <c r="G549" t="str">
        <f t="shared" si="8"/>
        <v>new HoloCard("Aqua Diffuser", Pokedex.NVT, HoloRarity.BWXY_REVERSE_MIRROR_HOLO_AQUA, Types.Item, Sets.Double_Crisis, 23),</v>
      </c>
    </row>
    <row r="550" spans="1:7" x14ac:dyDescent="0.3">
      <c r="A550">
        <v>24</v>
      </c>
      <c r="B550" t="s">
        <v>1741</v>
      </c>
      <c r="C550" t="s">
        <v>127</v>
      </c>
      <c r="D550" t="s">
        <v>129</v>
      </c>
      <c r="E550" t="s">
        <v>1737</v>
      </c>
      <c r="F550" t="s">
        <v>2009</v>
      </c>
      <c r="G550" t="str">
        <f t="shared" si="8"/>
        <v>new HoloCard("Magma Pointer", Pokedex.NVT, HoloRarity.BWXY_REVERSE_MIRROR_HOLO_MAGMA, Types.Item, Sets.Double_Crisis, 24),</v>
      </c>
    </row>
    <row r="551" spans="1:7" x14ac:dyDescent="0.3">
      <c r="A551">
        <v>25</v>
      </c>
      <c r="B551" t="s">
        <v>1742</v>
      </c>
      <c r="C551" t="s">
        <v>127</v>
      </c>
      <c r="D551" t="s">
        <v>232</v>
      </c>
      <c r="E551" t="s">
        <v>1737</v>
      </c>
      <c r="F551" t="s">
        <v>2008</v>
      </c>
      <c r="G551" t="str">
        <f t="shared" si="8"/>
        <v>new HoloCard("Team Aqua Admin", Pokedex.NVT, HoloRarity.BWXY_REVERSE_MIRROR_HOLO_AQUA, Types.Supporter, Sets.Double_Crisis, 25),</v>
      </c>
    </row>
    <row r="552" spans="1:7" x14ac:dyDescent="0.3">
      <c r="A552">
        <v>26</v>
      </c>
      <c r="B552" t="s">
        <v>1743</v>
      </c>
      <c r="C552" t="s">
        <v>127</v>
      </c>
      <c r="D552" t="s">
        <v>232</v>
      </c>
      <c r="E552" t="s">
        <v>1737</v>
      </c>
      <c r="F552" t="s">
        <v>2008</v>
      </c>
      <c r="G552" t="str">
        <f t="shared" si="8"/>
        <v>new HoloCard("Team Aqua Grunt", Pokedex.NVT, HoloRarity.BWXY_REVERSE_MIRROR_HOLO_AQUA, Types.Supporter, Sets.Double_Crisis, 26),</v>
      </c>
    </row>
    <row r="553" spans="1:7" x14ac:dyDescent="0.3">
      <c r="A553">
        <v>27</v>
      </c>
      <c r="B553" t="s">
        <v>1744</v>
      </c>
      <c r="C553" t="s">
        <v>127</v>
      </c>
      <c r="D553" t="s">
        <v>129</v>
      </c>
      <c r="E553" t="s">
        <v>1737</v>
      </c>
      <c r="F553" t="s">
        <v>2008</v>
      </c>
      <c r="G553" t="str">
        <f t="shared" si="8"/>
        <v>new HoloCard("Team Aqua's Great Ball", Pokedex.NVT, HoloRarity.BWXY_REVERSE_MIRROR_HOLO_AQUA, Types.Item, Sets.Double_Crisis, 27),</v>
      </c>
    </row>
    <row r="554" spans="1:7" x14ac:dyDescent="0.3">
      <c r="A554">
        <v>28</v>
      </c>
      <c r="B554" t="s">
        <v>1745</v>
      </c>
      <c r="C554" t="s">
        <v>127</v>
      </c>
      <c r="D554" t="s">
        <v>299</v>
      </c>
      <c r="E554" t="s">
        <v>1737</v>
      </c>
      <c r="F554" t="s">
        <v>2008</v>
      </c>
      <c r="G554" t="str">
        <f t="shared" si="8"/>
        <v>new HoloCard("Team Aqua's Secret Base", Pokedex.NVT, HoloRarity.BWXY_REVERSE_MIRROR_HOLO_AQUA, Types.Stadium, Sets.Double_Crisis, 28),</v>
      </c>
    </row>
    <row r="555" spans="1:7" x14ac:dyDescent="0.3">
      <c r="A555">
        <v>29</v>
      </c>
      <c r="B555" t="s">
        <v>1746</v>
      </c>
      <c r="C555" t="s">
        <v>127</v>
      </c>
      <c r="D555" t="s">
        <v>232</v>
      </c>
      <c r="E555" t="s">
        <v>1737</v>
      </c>
      <c r="F555" t="s">
        <v>2009</v>
      </c>
      <c r="G555" t="str">
        <f t="shared" si="8"/>
        <v>new HoloCard("Team Magma Admin", Pokedex.NVT, HoloRarity.BWXY_REVERSE_MIRROR_HOLO_MAGMA, Types.Supporter, Sets.Double_Crisis, 29),</v>
      </c>
    </row>
    <row r="556" spans="1:7" x14ac:dyDescent="0.3">
      <c r="A556">
        <v>30</v>
      </c>
      <c r="B556" t="s">
        <v>1747</v>
      </c>
      <c r="C556" t="s">
        <v>127</v>
      </c>
      <c r="D556" t="s">
        <v>232</v>
      </c>
      <c r="E556" t="s">
        <v>1737</v>
      </c>
      <c r="F556" t="s">
        <v>2009</v>
      </c>
      <c r="G556" t="str">
        <f t="shared" si="8"/>
        <v>new HoloCard("Team Magma Grunt", Pokedex.NVT, HoloRarity.BWXY_REVERSE_MIRROR_HOLO_MAGMA, Types.Supporter, Sets.Double_Crisis, 30),</v>
      </c>
    </row>
    <row r="557" spans="1:7" x14ac:dyDescent="0.3">
      <c r="A557">
        <v>31</v>
      </c>
      <c r="B557" t="s">
        <v>1748</v>
      </c>
      <c r="C557" t="s">
        <v>127</v>
      </c>
      <c r="D557" t="s">
        <v>129</v>
      </c>
      <c r="E557" t="s">
        <v>1737</v>
      </c>
      <c r="F557" t="s">
        <v>2009</v>
      </c>
      <c r="G557" t="str">
        <f t="shared" si="8"/>
        <v>new HoloCard("Team Magma's Great Ball", Pokedex.NVT, HoloRarity.BWXY_REVERSE_MIRROR_HOLO_MAGMA, Types.Item, Sets.Double_Crisis, 31),</v>
      </c>
    </row>
    <row r="558" spans="1:7" x14ac:dyDescent="0.3">
      <c r="A558">
        <v>32</v>
      </c>
      <c r="B558" t="s">
        <v>1749</v>
      </c>
      <c r="C558" t="s">
        <v>127</v>
      </c>
      <c r="D558" t="s">
        <v>299</v>
      </c>
      <c r="E558" t="s">
        <v>1737</v>
      </c>
      <c r="F558" t="s">
        <v>2009</v>
      </c>
      <c r="G558" t="str">
        <f t="shared" si="8"/>
        <v>new HoloCard("Team Magma's Secret Base", Pokedex.NVT, HoloRarity.BWXY_REVERSE_MIRROR_HOLO_MAGMA, Types.Stadium, Sets.Double_Crisis, 32),</v>
      </c>
    </row>
    <row r="559" spans="1:7" x14ac:dyDescent="0.3">
      <c r="A559">
        <v>33</v>
      </c>
      <c r="B559" t="s">
        <v>1750</v>
      </c>
      <c r="C559" t="s">
        <v>127</v>
      </c>
      <c r="D559" t="s">
        <v>128</v>
      </c>
      <c r="E559" t="s">
        <v>1737</v>
      </c>
      <c r="F559" t="s">
        <v>2008</v>
      </c>
      <c r="G559" t="str">
        <f t="shared" si="8"/>
        <v>new HoloCard("Double Aqua Energy", Pokedex.NVT, HoloRarity.BWXY_REVERSE_MIRROR_HOLO_AQUA, Types.Special_Energy, Sets.Double_Crisis, 33),</v>
      </c>
    </row>
    <row r="560" spans="1:7" x14ac:dyDescent="0.3">
      <c r="A560">
        <v>34</v>
      </c>
      <c r="B560" t="s">
        <v>1751</v>
      </c>
      <c r="C560" t="s">
        <v>127</v>
      </c>
      <c r="D560" t="s">
        <v>128</v>
      </c>
      <c r="E560" t="s">
        <v>1737</v>
      </c>
      <c r="F560" t="s">
        <v>2009</v>
      </c>
      <c r="G560" t="str">
        <f t="shared" si="8"/>
        <v>new HoloCard("Double Magma Energy", Pokedex.NVT, HoloRarity.BWXY_REVERSE_MIRROR_HOLO_MAGMA, Types.Special_Energy, Sets.Double_Crisis, 34),</v>
      </c>
    </row>
    <row r="561" spans="1:7" x14ac:dyDescent="0.3">
      <c r="A561">
        <v>1</v>
      </c>
      <c r="B561" t="s">
        <v>81</v>
      </c>
      <c r="C561" t="s">
        <v>81</v>
      </c>
      <c r="D561" t="s">
        <v>22</v>
      </c>
      <c r="E561" t="s">
        <v>1752</v>
      </c>
      <c r="F561" t="s">
        <v>1510</v>
      </c>
      <c r="G561" t="str">
        <f t="shared" si="8"/>
        <v>new HoloCard("Exeggcute", Pokedex.Exeggcute, HoloRarity.BWXY_REVERSE_ENERGY_HOLO, Types.Grass, Sets.Roaring_Skies, 1),</v>
      </c>
    </row>
    <row r="562" spans="1:7" x14ac:dyDescent="0.3">
      <c r="A562">
        <v>2</v>
      </c>
      <c r="B562" t="s">
        <v>29</v>
      </c>
      <c r="C562" t="s">
        <v>29</v>
      </c>
      <c r="D562" t="s">
        <v>22</v>
      </c>
      <c r="E562" t="s">
        <v>1752</v>
      </c>
      <c r="F562" t="s">
        <v>1510</v>
      </c>
      <c r="G562" t="str">
        <f t="shared" si="8"/>
        <v>new HoloCard("Exeggutor", Pokedex.Exeggutor, HoloRarity.BWXY_REVERSE_ENERGY_HOLO, Types.Grass, Sets.Roaring_Skies, 2),</v>
      </c>
    </row>
    <row r="563" spans="1:7" x14ac:dyDescent="0.3">
      <c r="A563">
        <v>3</v>
      </c>
      <c r="B563" t="s">
        <v>555</v>
      </c>
      <c r="C563" t="s">
        <v>555</v>
      </c>
      <c r="D563" t="s">
        <v>22</v>
      </c>
      <c r="E563" t="s">
        <v>1752</v>
      </c>
      <c r="F563" t="s">
        <v>1510</v>
      </c>
      <c r="G563" t="str">
        <f t="shared" si="8"/>
        <v>new HoloCard("Wurmple", Pokedex.Wurmple, HoloRarity.BWXY_REVERSE_ENERGY_HOLO, Types.Grass, Sets.Roaring_Skies, 3),</v>
      </c>
    </row>
    <row r="564" spans="1:7" x14ac:dyDescent="0.3">
      <c r="A564">
        <v>4</v>
      </c>
      <c r="B564" t="s">
        <v>539</v>
      </c>
      <c r="C564" t="s">
        <v>539</v>
      </c>
      <c r="D564" t="s">
        <v>22</v>
      </c>
      <c r="E564" t="s">
        <v>1752</v>
      </c>
      <c r="F564" t="s">
        <v>1510</v>
      </c>
      <c r="G564" t="str">
        <f t="shared" si="8"/>
        <v>new HoloCard("Silcoon", Pokedex.Silcoon, HoloRarity.BWXY_REVERSE_ENERGY_HOLO, Types.Grass, Sets.Roaring_Skies, 4),</v>
      </c>
    </row>
    <row r="565" spans="1:7" x14ac:dyDescent="0.3">
      <c r="A565">
        <v>5</v>
      </c>
      <c r="B565" t="s">
        <v>372</v>
      </c>
      <c r="C565" t="s">
        <v>372</v>
      </c>
      <c r="D565" t="s">
        <v>22</v>
      </c>
      <c r="E565" t="s">
        <v>1752</v>
      </c>
      <c r="F565" t="s">
        <v>1510</v>
      </c>
      <c r="G565" t="str">
        <f t="shared" si="8"/>
        <v>new HoloCard("Beautifly", Pokedex.Beautifly, HoloRarity.BWXY_REVERSE_ENERGY_HOLO, Types.Grass, Sets.Roaring_Skies, 5),</v>
      </c>
    </row>
    <row r="566" spans="1:7" x14ac:dyDescent="0.3">
      <c r="A566">
        <v>6</v>
      </c>
      <c r="B566" t="s">
        <v>532</v>
      </c>
      <c r="C566" t="s">
        <v>532</v>
      </c>
      <c r="D566" t="s">
        <v>22</v>
      </c>
      <c r="E566" t="s">
        <v>1752</v>
      </c>
      <c r="F566" t="s">
        <v>1510</v>
      </c>
      <c r="G566" t="str">
        <f t="shared" si="8"/>
        <v>new HoloCard("Cascoon", Pokedex.Cascoon, HoloRarity.BWXY_REVERSE_ENERGY_HOLO, Types.Grass, Sets.Roaring_Skies, 6),</v>
      </c>
    </row>
    <row r="567" spans="1:7" x14ac:dyDescent="0.3">
      <c r="A567">
        <v>7</v>
      </c>
      <c r="B567" t="s">
        <v>376</v>
      </c>
      <c r="C567" t="s">
        <v>376</v>
      </c>
      <c r="D567" t="s">
        <v>22</v>
      </c>
      <c r="E567" t="s">
        <v>1752</v>
      </c>
      <c r="F567" t="s">
        <v>1510</v>
      </c>
      <c r="G567" t="str">
        <f t="shared" si="8"/>
        <v>new HoloCard("Dustox", Pokedex.Dustox, HoloRarity.BWXY_REVERSE_ENERGY_HOLO, Types.Grass, Sets.Roaring_Skies, 7),</v>
      </c>
    </row>
    <row r="568" spans="1:7" x14ac:dyDescent="0.3">
      <c r="A568">
        <v>9</v>
      </c>
      <c r="B568" t="s">
        <v>606</v>
      </c>
      <c r="C568" t="s">
        <v>606</v>
      </c>
      <c r="D568" t="s">
        <v>22</v>
      </c>
      <c r="E568" t="s">
        <v>1752</v>
      </c>
      <c r="F568" t="s">
        <v>1510</v>
      </c>
      <c r="G568" t="str">
        <f t="shared" si="8"/>
        <v>new HoloCard("Nincada", Pokedex.Nincada, HoloRarity.BWXY_REVERSE_ENERGY_HOLO, Types.Grass, Sets.Roaring_Skies, 9),</v>
      </c>
    </row>
    <row r="569" spans="1:7" x14ac:dyDescent="0.3">
      <c r="A569">
        <v>10</v>
      </c>
      <c r="B569" t="s">
        <v>455</v>
      </c>
      <c r="C569" t="s">
        <v>455</v>
      </c>
      <c r="D569" t="s">
        <v>22</v>
      </c>
      <c r="E569" t="s">
        <v>1752</v>
      </c>
      <c r="F569" t="s">
        <v>1510</v>
      </c>
      <c r="G569" t="str">
        <f t="shared" si="8"/>
        <v>new HoloCard("Ninjask", Pokedex.Ninjask, HoloRarity.BWXY_REVERSE_ENERGY_HOLO, Types.Grass, Sets.Roaring_Skies, 10),</v>
      </c>
    </row>
    <row r="570" spans="1:7" x14ac:dyDescent="0.3">
      <c r="A570">
        <v>11</v>
      </c>
      <c r="B570" t="s">
        <v>411</v>
      </c>
      <c r="C570" t="s">
        <v>411</v>
      </c>
      <c r="D570" t="s">
        <v>22</v>
      </c>
      <c r="E570" t="s">
        <v>1752</v>
      </c>
      <c r="F570" t="s">
        <v>1510</v>
      </c>
      <c r="G570" t="str">
        <f t="shared" si="8"/>
        <v>new HoloCard("Shedinja", Pokedex.Shedinja, HoloRarity.BWXY_REVERSE_ENERGY_HOLO, Types.Grass, Sets.Roaring_Skies, 11),</v>
      </c>
    </row>
    <row r="571" spans="1:7" x14ac:dyDescent="0.3">
      <c r="A571">
        <v>12</v>
      </c>
      <c r="B571" t="s">
        <v>665</v>
      </c>
      <c r="C571" t="s">
        <v>665</v>
      </c>
      <c r="D571" t="s">
        <v>22</v>
      </c>
      <c r="E571" t="s">
        <v>1752</v>
      </c>
      <c r="F571" t="s">
        <v>1510</v>
      </c>
      <c r="G571" t="str">
        <f t="shared" si="8"/>
        <v>new HoloCard("Tropius", Pokedex.Tropius, HoloRarity.BWXY_REVERSE_ENERGY_HOLO, Types.Grass, Sets.Roaring_Skies, 12),</v>
      </c>
    </row>
    <row r="572" spans="1:7" x14ac:dyDescent="0.3">
      <c r="A572">
        <v>13</v>
      </c>
      <c r="B572" t="s">
        <v>1384</v>
      </c>
      <c r="C572" t="s">
        <v>1384</v>
      </c>
      <c r="D572" t="s">
        <v>5</v>
      </c>
      <c r="E572" t="s">
        <v>1752</v>
      </c>
      <c r="F572" t="s">
        <v>1510</v>
      </c>
      <c r="G572" t="str">
        <f t="shared" si="8"/>
        <v>new HoloCard("Victini", Pokedex.Victini, HoloRarity.BWXY_REVERSE_ENERGY_HOLO, Types.Fire, Sets.Roaring_Skies, 13),</v>
      </c>
    </row>
    <row r="573" spans="1:7" x14ac:dyDescent="0.3">
      <c r="A573">
        <v>14</v>
      </c>
      <c r="B573" t="s">
        <v>1601</v>
      </c>
      <c r="C573" t="s">
        <v>1601</v>
      </c>
      <c r="D573" t="s">
        <v>5</v>
      </c>
      <c r="E573" t="s">
        <v>1752</v>
      </c>
      <c r="F573" t="s">
        <v>1510</v>
      </c>
      <c r="G573" t="str">
        <f t="shared" si="8"/>
        <v>new HoloCard("Fletchinder", Pokedex.Fletchinder, HoloRarity.BWXY_REVERSE_ENERGY_HOLO, Types.Fire, Sets.Roaring_Skies, 14),</v>
      </c>
    </row>
    <row r="574" spans="1:7" x14ac:dyDescent="0.3">
      <c r="A574">
        <v>15</v>
      </c>
      <c r="B574" t="s">
        <v>1602</v>
      </c>
      <c r="C574" t="s">
        <v>1602</v>
      </c>
      <c r="D574" t="s">
        <v>5</v>
      </c>
      <c r="E574" t="s">
        <v>1752</v>
      </c>
      <c r="F574" t="s">
        <v>1510</v>
      </c>
      <c r="G574" t="str">
        <f t="shared" si="8"/>
        <v>new HoloCard("Talonflame", Pokedex.Talonflame, HoloRarity.BWXY_REVERSE_ENERGY_HOLO, Types.Fire, Sets.Roaring_Skies, 15),</v>
      </c>
    </row>
    <row r="575" spans="1:7" x14ac:dyDescent="0.3">
      <c r="A575">
        <v>16</v>
      </c>
      <c r="B575" t="s">
        <v>2</v>
      </c>
      <c r="C575" t="s">
        <v>2</v>
      </c>
      <c r="D575" t="s">
        <v>3</v>
      </c>
      <c r="E575" t="s">
        <v>1752</v>
      </c>
      <c r="F575" t="s">
        <v>1510</v>
      </c>
      <c r="G575" t="str">
        <f t="shared" si="8"/>
        <v>new HoloCard("Articuno", Pokedex.Articuno, HoloRarity.BWXY_REVERSE_ENERGY_HOLO, Types.Water, Sets.Roaring_Skies, 16),</v>
      </c>
    </row>
    <row r="576" spans="1:7" x14ac:dyDescent="0.3">
      <c r="A576">
        <v>18</v>
      </c>
      <c r="B576" t="s">
        <v>554</v>
      </c>
      <c r="C576" t="s">
        <v>554</v>
      </c>
      <c r="D576" t="s">
        <v>3</v>
      </c>
      <c r="E576" t="s">
        <v>1752</v>
      </c>
      <c r="F576" t="s">
        <v>1510</v>
      </c>
      <c r="G576" t="str">
        <f t="shared" si="8"/>
        <v>new HoloCard("Wingull", Pokedex.Wingull, HoloRarity.BWXY_REVERSE_ENERGY_HOLO, Types.Water, Sets.Roaring_Skies, 18),</v>
      </c>
    </row>
    <row r="577" spans="1:7" x14ac:dyDescent="0.3">
      <c r="A577">
        <v>19</v>
      </c>
      <c r="B577" t="s">
        <v>528</v>
      </c>
      <c r="C577" t="s">
        <v>528</v>
      </c>
      <c r="D577" t="s">
        <v>3</v>
      </c>
      <c r="E577" t="s">
        <v>1752</v>
      </c>
      <c r="F577" t="s">
        <v>1510</v>
      </c>
      <c r="G577" t="str">
        <f t="shared" ref="G577:G640" si="9">"new HoloCard(""" &amp; B577 &amp; """, Pokedex." &amp; C577 &amp; ", HoloRarity." &amp; F577 &amp; ", Types." &amp; D577 &amp; ", Sets." &amp; E577 &amp; ", " &amp; A577 &amp; "),"</f>
        <v>new HoloCard("Pelipper", Pokedex.Pelipper, HoloRarity.BWXY_REVERSE_ENERGY_HOLO, Types.Water, Sets.Roaring_Skies, 19),</v>
      </c>
    </row>
    <row r="578" spans="1:7" x14ac:dyDescent="0.3">
      <c r="A578">
        <v>20</v>
      </c>
      <c r="B578" t="s">
        <v>92</v>
      </c>
      <c r="C578" t="s">
        <v>92</v>
      </c>
      <c r="D578" t="s">
        <v>11</v>
      </c>
      <c r="E578" t="s">
        <v>1752</v>
      </c>
      <c r="F578" t="s">
        <v>1510</v>
      </c>
      <c r="G578" t="str">
        <f t="shared" si="9"/>
        <v>new HoloCard("Pikachu", Pokedex.Pikachu, HoloRarity.BWXY_REVERSE_ENERGY_HOLO, Types.Lightning, Sets.Roaring_Skies, 20),</v>
      </c>
    </row>
    <row r="579" spans="1:7" x14ac:dyDescent="0.3">
      <c r="A579">
        <v>21</v>
      </c>
      <c r="B579" t="s">
        <v>103</v>
      </c>
      <c r="C579" t="s">
        <v>103</v>
      </c>
      <c r="D579" t="s">
        <v>11</v>
      </c>
      <c r="E579" t="s">
        <v>1752</v>
      </c>
      <c r="F579" t="s">
        <v>1510</v>
      </c>
      <c r="G579" t="str">
        <f t="shared" si="9"/>
        <v>new HoloCard("Voltorb", Pokedex.Voltorb, HoloRarity.BWXY_REVERSE_ENERGY_HOLO, Types.Lightning, Sets.Roaring_Skies, 21),</v>
      </c>
    </row>
    <row r="580" spans="1:7" x14ac:dyDescent="0.3">
      <c r="A580">
        <v>22</v>
      </c>
      <c r="B580" t="s">
        <v>28</v>
      </c>
      <c r="C580" t="s">
        <v>28</v>
      </c>
      <c r="D580" t="s">
        <v>11</v>
      </c>
      <c r="E580" t="s">
        <v>1752</v>
      </c>
      <c r="F580" t="s">
        <v>1510</v>
      </c>
      <c r="G580" t="str">
        <f t="shared" si="9"/>
        <v>new HoloCard("Electrode", Pokedex.Electrode, HoloRarity.BWXY_REVERSE_ENERGY_HOLO, Types.Lightning, Sets.Roaring_Skies, 22),</v>
      </c>
    </row>
    <row r="581" spans="1:7" x14ac:dyDescent="0.3">
      <c r="A581">
        <v>23</v>
      </c>
      <c r="B581" t="s">
        <v>25</v>
      </c>
      <c r="C581" t="s">
        <v>25</v>
      </c>
      <c r="D581" t="s">
        <v>11</v>
      </c>
      <c r="E581" t="s">
        <v>1752</v>
      </c>
      <c r="F581" t="s">
        <v>1510</v>
      </c>
      <c r="G581" t="str">
        <f t="shared" si="9"/>
        <v>new HoloCard("Zapdos", Pokedex.Zapdos, HoloRarity.BWXY_REVERSE_ENERGY_HOLO, Types.Lightning, Sets.Roaring_Skies, 23),</v>
      </c>
    </row>
    <row r="582" spans="1:7" x14ac:dyDescent="0.3">
      <c r="A582">
        <v>24</v>
      </c>
      <c r="B582" t="s">
        <v>533</v>
      </c>
      <c r="C582" t="s">
        <v>533</v>
      </c>
      <c r="D582" t="s">
        <v>11</v>
      </c>
      <c r="E582" t="s">
        <v>1752</v>
      </c>
      <c r="F582" t="s">
        <v>1510</v>
      </c>
      <c r="G582" t="str">
        <f t="shared" si="9"/>
        <v>new HoloCard("Electrike", Pokedex.Electrike, HoloRarity.BWXY_REVERSE_ENERGY_HOLO, Types.Lightning, Sets.Roaring_Skies, 24),</v>
      </c>
    </row>
    <row r="583" spans="1:7" x14ac:dyDescent="0.3">
      <c r="A583">
        <v>25</v>
      </c>
      <c r="B583" t="s">
        <v>379</v>
      </c>
      <c r="C583" t="s">
        <v>379</v>
      </c>
      <c r="D583" t="s">
        <v>11</v>
      </c>
      <c r="E583" t="s">
        <v>1752</v>
      </c>
      <c r="F583" t="s">
        <v>1510</v>
      </c>
      <c r="G583" t="str">
        <f t="shared" si="9"/>
        <v>new HoloCard("Manectric", Pokedex.Manectric, HoloRarity.BWXY_REVERSE_ENERGY_HOLO, Types.Lightning, Sets.Roaring_Skies, 25),</v>
      </c>
    </row>
    <row r="584" spans="1:7" x14ac:dyDescent="0.3">
      <c r="A584">
        <v>27</v>
      </c>
      <c r="B584" t="s">
        <v>328</v>
      </c>
      <c r="C584" t="s">
        <v>328</v>
      </c>
      <c r="D584" t="s">
        <v>1</v>
      </c>
      <c r="E584" t="s">
        <v>1752</v>
      </c>
      <c r="F584" t="s">
        <v>1510</v>
      </c>
      <c r="G584" t="str">
        <f t="shared" si="9"/>
        <v>new HoloCard("Natu", Pokedex.Natu, HoloRarity.BWXY_REVERSE_ENERGY_HOLO, Types.Psychic, Sets.Roaring_Skies, 27),</v>
      </c>
    </row>
    <row r="585" spans="1:7" x14ac:dyDescent="0.3">
      <c r="A585">
        <v>29</v>
      </c>
      <c r="B585" t="s">
        <v>179</v>
      </c>
      <c r="C585" t="s">
        <v>179</v>
      </c>
      <c r="D585" t="s">
        <v>1</v>
      </c>
      <c r="E585" t="s">
        <v>1752</v>
      </c>
      <c r="F585" t="s">
        <v>1510</v>
      </c>
      <c r="G585" t="str">
        <f t="shared" si="9"/>
        <v>new HoloCard("Xatu", Pokedex.Xatu, HoloRarity.BWXY_REVERSE_ENERGY_HOLO, Types.Psychic, Sets.Roaring_Skies, 29),</v>
      </c>
    </row>
    <row r="586" spans="1:7" x14ac:dyDescent="0.3">
      <c r="A586">
        <v>30</v>
      </c>
      <c r="B586" t="s">
        <v>601</v>
      </c>
      <c r="C586" t="s">
        <v>601</v>
      </c>
      <c r="D586" t="s">
        <v>1</v>
      </c>
      <c r="E586" t="s">
        <v>1752</v>
      </c>
      <c r="F586" t="s">
        <v>1510</v>
      </c>
      <c r="G586" t="str">
        <f t="shared" si="9"/>
        <v>new HoloCard("Shuppet", Pokedex.Shuppet, HoloRarity.BWXY_REVERSE_ENERGY_HOLO, Types.Psychic, Sets.Roaring_Skies, 30),</v>
      </c>
    </row>
    <row r="587" spans="1:7" x14ac:dyDescent="0.3">
      <c r="A587">
        <v>31</v>
      </c>
      <c r="B587" t="s">
        <v>432</v>
      </c>
      <c r="C587" t="s">
        <v>432</v>
      </c>
      <c r="D587" t="s">
        <v>1</v>
      </c>
      <c r="E587" t="s">
        <v>1752</v>
      </c>
      <c r="F587" t="s">
        <v>1510</v>
      </c>
      <c r="G587" t="str">
        <f t="shared" si="9"/>
        <v>new HoloCard("Banette", Pokedex.Banette, HoloRarity.BWXY_REVERSE_ENERGY_HOLO, Types.Psychic, Sets.Roaring_Skies, 31),</v>
      </c>
    </row>
    <row r="588" spans="1:7" x14ac:dyDescent="0.3">
      <c r="A588">
        <v>33</v>
      </c>
      <c r="B588" t="s">
        <v>456</v>
      </c>
      <c r="C588" t="s">
        <v>456</v>
      </c>
      <c r="D588" t="s">
        <v>1</v>
      </c>
      <c r="E588" t="s">
        <v>1752</v>
      </c>
      <c r="F588" t="s">
        <v>1510</v>
      </c>
      <c r="G588" t="str">
        <f t="shared" si="9"/>
        <v>new HoloCard("Deoxys", Pokedex.Deoxys, HoloRarity.BWXY_REVERSE_ENERGY_HOLO, Types.Psychic, Sets.Roaring_Skies, 33),</v>
      </c>
    </row>
    <row r="589" spans="1:7" x14ac:dyDescent="0.3">
      <c r="A589">
        <v>36</v>
      </c>
      <c r="B589" t="s">
        <v>317</v>
      </c>
      <c r="C589" t="s">
        <v>317</v>
      </c>
      <c r="D589" t="s">
        <v>18</v>
      </c>
      <c r="E589" t="s">
        <v>1752</v>
      </c>
      <c r="F589" t="s">
        <v>1510</v>
      </c>
      <c r="G589" t="str">
        <f t="shared" si="9"/>
        <v>new HoloCard("Gligar", Pokedex.Gligar, HoloRarity.BWXY_REVERSE_ENERGY_HOLO, Types.Fighting, Sets.Roaring_Skies, 36),</v>
      </c>
    </row>
    <row r="590" spans="1:7" x14ac:dyDescent="0.3">
      <c r="A590">
        <v>37</v>
      </c>
      <c r="B590" t="s">
        <v>931</v>
      </c>
      <c r="C590" t="s">
        <v>931</v>
      </c>
      <c r="D590" t="s">
        <v>18</v>
      </c>
      <c r="E590" t="s">
        <v>1752</v>
      </c>
      <c r="F590" t="s">
        <v>1510</v>
      </c>
      <c r="G590" t="str">
        <f t="shared" si="9"/>
        <v>new HoloCard("Gliscor", Pokedex.Gliscor, HoloRarity.BWXY_REVERSE_ENERGY_HOLO, Types.Fighting, Sets.Roaring_Skies, 37),</v>
      </c>
    </row>
    <row r="591" spans="1:7" x14ac:dyDescent="0.3">
      <c r="A591">
        <v>38</v>
      </c>
      <c r="B591" t="s">
        <v>1651</v>
      </c>
      <c r="C591" t="s">
        <v>1651</v>
      </c>
      <c r="D591" t="s">
        <v>18</v>
      </c>
      <c r="E591" t="s">
        <v>1752</v>
      </c>
      <c r="F591" t="s">
        <v>1510</v>
      </c>
      <c r="G591" t="str">
        <f t="shared" si="9"/>
        <v>new HoloCard("Binacle", Pokedex.Binacle, HoloRarity.BWXY_REVERSE_ENERGY_HOLO, Types.Fighting, Sets.Roaring_Skies, 38),</v>
      </c>
    </row>
    <row r="592" spans="1:7" x14ac:dyDescent="0.3">
      <c r="A592">
        <v>39</v>
      </c>
      <c r="B592" t="s">
        <v>1679</v>
      </c>
      <c r="C592" t="s">
        <v>1679</v>
      </c>
      <c r="D592" t="s">
        <v>18</v>
      </c>
      <c r="E592" t="s">
        <v>1752</v>
      </c>
      <c r="F592" t="s">
        <v>1510</v>
      </c>
      <c r="G592" t="str">
        <f t="shared" si="9"/>
        <v>new HoloCard("Hawlucha", Pokedex.Hawlucha, HoloRarity.BWXY_REVERSE_ENERGY_HOLO, Types.Fighting, Sets.Roaring_Skies, 39),</v>
      </c>
    </row>
    <row r="593" spans="1:7" x14ac:dyDescent="0.3">
      <c r="A593">
        <v>40</v>
      </c>
      <c r="B593" t="s">
        <v>402</v>
      </c>
      <c r="C593" t="s">
        <v>402</v>
      </c>
      <c r="D593" t="s">
        <v>146</v>
      </c>
      <c r="E593" t="s">
        <v>1752</v>
      </c>
      <c r="F593" t="s">
        <v>1510</v>
      </c>
      <c r="G593" t="str">
        <f t="shared" si="9"/>
        <v>new HoloCard("Absol", Pokedex.Absol, HoloRarity.BWXY_REVERSE_ENERGY_HOLO, Types.Darkness, Sets.Roaring_Skies, 40),</v>
      </c>
    </row>
    <row r="594" spans="1:7" x14ac:dyDescent="0.3">
      <c r="A594">
        <v>41</v>
      </c>
      <c r="B594" t="s">
        <v>1610</v>
      </c>
      <c r="C594" t="s">
        <v>1610</v>
      </c>
      <c r="D594" t="s">
        <v>146</v>
      </c>
      <c r="E594" t="s">
        <v>1752</v>
      </c>
      <c r="F594" t="s">
        <v>1510</v>
      </c>
      <c r="G594" t="str">
        <f t="shared" si="9"/>
        <v>new HoloCard("Inkay", Pokedex.Inkay, HoloRarity.BWXY_REVERSE_ENERGY_HOLO, Types.Darkness, Sets.Roaring_Skies, 41),</v>
      </c>
    </row>
    <row r="595" spans="1:7" x14ac:dyDescent="0.3">
      <c r="A595">
        <v>42</v>
      </c>
      <c r="B595" t="s">
        <v>435</v>
      </c>
      <c r="C595" t="s">
        <v>435</v>
      </c>
      <c r="D595" t="s">
        <v>143</v>
      </c>
      <c r="E595" t="s">
        <v>1752</v>
      </c>
      <c r="F595" t="s">
        <v>1510</v>
      </c>
      <c r="G595" t="str">
        <f t="shared" si="9"/>
        <v>new HoloCard("Jirachi", Pokedex.Jirachi, HoloRarity.BWXY_REVERSE_ENERGY_HOLO, Types.Metal, Sets.Roaring_Skies, 42),</v>
      </c>
    </row>
    <row r="596" spans="1:7" x14ac:dyDescent="0.3">
      <c r="A596">
        <v>43</v>
      </c>
      <c r="B596" t="s">
        <v>269</v>
      </c>
      <c r="C596" t="s">
        <v>269</v>
      </c>
      <c r="D596" t="s">
        <v>1616</v>
      </c>
      <c r="E596" t="s">
        <v>1752</v>
      </c>
      <c r="F596" t="s">
        <v>1510</v>
      </c>
      <c r="G596" t="str">
        <f t="shared" si="9"/>
        <v>new HoloCard("Togepi", Pokedex.Togepi, HoloRarity.BWXY_REVERSE_ENERGY_HOLO, Types.Fairy, Sets.Roaring_Skies, 43),</v>
      </c>
    </row>
    <row r="597" spans="1:7" x14ac:dyDescent="0.3">
      <c r="A597">
        <v>44</v>
      </c>
      <c r="B597" t="s">
        <v>167</v>
      </c>
      <c r="C597" t="s">
        <v>167</v>
      </c>
      <c r="D597" t="s">
        <v>1616</v>
      </c>
      <c r="E597" t="s">
        <v>1752</v>
      </c>
      <c r="F597" t="s">
        <v>1510</v>
      </c>
      <c r="G597" t="str">
        <f t="shared" si="9"/>
        <v>new HoloCard("Togetic", Pokedex.Togetic, HoloRarity.BWXY_REVERSE_ENERGY_HOLO, Types.Fairy, Sets.Roaring_Skies, 44),</v>
      </c>
    </row>
    <row r="598" spans="1:7" x14ac:dyDescent="0.3">
      <c r="A598">
        <v>45</v>
      </c>
      <c r="B598" t="s">
        <v>921</v>
      </c>
      <c r="C598" t="s">
        <v>921</v>
      </c>
      <c r="D598" t="s">
        <v>1616</v>
      </c>
      <c r="E598" t="s">
        <v>1752</v>
      </c>
      <c r="F598" t="s">
        <v>1510</v>
      </c>
      <c r="G598" t="str">
        <f t="shared" si="9"/>
        <v>new HoloCard("Togekiss", Pokedex.Togekiss, HoloRarity.BWXY_REVERSE_ENERGY_HOLO, Types.Fairy, Sets.Roaring_Skies, 45),</v>
      </c>
    </row>
    <row r="599" spans="1:7" x14ac:dyDescent="0.3">
      <c r="A599">
        <v>47</v>
      </c>
      <c r="B599" t="s">
        <v>1656</v>
      </c>
      <c r="C599" t="s">
        <v>1656</v>
      </c>
      <c r="D599" t="s">
        <v>1616</v>
      </c>
      <c r="E599" t="s">
        <v>1752</v>
      </c>
      <c r="F599" t="s">
        <v>1510</v>
      </c>
      <c r="G599" t="str">
        <f t="shared" si="9"/>
        <v>new HoloCard("Carbink", Pokedex.Carbink, HoloRarity.BWXY_REVERSE_ENERGY_HOLO, Types.Fairy, Sets.Roaring_Skies, 47),</v>
      </c>
    </row>
    <row r="600" spans="1:7" x14ac:dyDescent="0.3">
      <c r="A600">
        <v>48</v>
      </c>
      <c r="B600" t="s">
        <v>1682</v>
      </c>
      <c r="C600" t="s">
        <v>1682</v>
      </c>
      <c r="D600" t="s">
        <v>1616</v>
      </c>
      <c r="E600" t="s">
        <v>1752</v>
      </c>
      <c r="F600" t="s">
        <v>1510</v>
      </c>
      <c r="G600" t="str">
        <f t="shared" si="9"/>
        <v>new HoloCard("Klefki", Pokedex.Klefki, HoloRarity.BWXY_REVERSE_ENERGY_HOLO, Types.Fairy, Sets.Roaring_Skies, 48),</v>
      </c>
    </row>
    <row r="601" spans="1:7" x14ac:dyDescent="0.3">
      <c r="A601">
        <v>49</v>
      </c>
      <c r="B601" t="s">
        <v>78</v>
      </c>
      <c r="C601" t="s">
        <v>78</v>
      </c>
      <c r="D601" t="s">
        <v>1454</v>
      </c>
      <c r="E601" t="s">
        <v>1752</v>
      </c>
      <c r="F601" t="s">
        <v>1510</v>
      </c>
      <c r="G601" t="str">
        <f t="shared" si="9"/>
        <v>new HoloCard("Dratini", Pokedex.Dratini, HoloRarity.BWXY_REVERSE_ENERGY_HOLO, Types.Dragon, Sets.Roaring_Skies, 49),</v>
      </c>
    </row>
    <row r="602" spans="1:7" x14ac:dyDescent="0.3">
      <c r="A602">
        <v>50</v>
      </c>
      <c r="B602" t="s">
        <v>123</v>
      </c>
      <c r="C602" t="s">
        <v>123</v>
      </c>
      <c r="D602" t="s">
        <v>1454</v>
      </c>
      <c r="E602" t="s">
        <v>1752</v>
      </c>
      <c r="F602" t="s">
        <v>1510</v>
      </c>
      <c r="G602" t="str">
        <f t="shared" si="9"/>
        <v>new HoloCard("Dragonair", Pokedex.Dragonair, HoloRarity.BWXY_REVERSE_ENERGY_HOLO, Types.Dragon, Sets.Roaring_Skies, 50),</v>
      </c>
    </row>
    <row r="603" spans="1:7" x14ac:dyDescent="0.3">
      <c r="A603">
        <v>51</v>
      </c>
      <c r="B603" t="s">
        <v>118</v>
      </c>
      <c r="C603" t="s">
        <v>118</v>
      </c>
      <c r="D603" t="s">
        <v>1454</v>
      </c>
      <c r="E603" t="s">
        <v>1752</v>
      </c>
      <c r="F603" t="s">
        <v>1510</v>
      </c>
      <c r="G603" t="str">
        <f t="shared" si="9"/>
        <v>new HoloCard("Dragonite", Pokedex.Dragonite, HoloRarity.BWXY_REVERSE_ENERGY_HOLO, Types.Dragon, Sets.Roaring_Skies, 51),</v>
      </c>
    </row>
    <row r="604" spans="1:7" x14ac:dyDescent="0.3">
      <c r="A604">
        <v>53</v>
      </c>
      <c r="B604" t="s">
        <v>403</v>
      </c>
      <c r="C604" t="s">
        <v>403</v>
      </c>
      <c r="D604" t="s">
        <v>1454</v>
      </c>
      <c r="E604" t="s">
        <v>1752</v>
      </c>
      <c r="F604" t="s">
        <v>1510</v>
      </c>
      <c r="G604" t="str">
        <f t="shared" si="9"/>
        <v>new HoloCard("Altaria", Pokedex.Altaria, HoloRarity.BWXY_REVERSE_ENERGY_HOLO, Types.Dragon, Sets.Roaring_Skies, 53),</v>
      </c>
    </row>
    <row r="605" spans="1:7" x14ac:dyDescent="0.3">
      <c r="A605">
        <v>54</v>
      </c>
      <c r="B605" t="s">
        <v>599</v>
      </c>
      <c r="C605" t="s">
        <v>599</v>
      </c>
      <c r="D605" t="s">
        <v>1454</v>
      </c>
      <c r="E605" t="s">
        <v>1752</v>
      </c>
      <c r="F605" t="s">
        <v>1510</v>
      </c>
      <c r="G605" t="str">
        <f t="shared" si="9"/>
        <v>new HoloCard("Bagon", Pokedex.Bagon, HoloRarity.BWXY_REVERSE_ENERGY_HOLO, Types.Dragon, Sets.Roaring_Skies, 54),</v>
      </c>
    </row>
    <row r="606" spans="1:7" x14ac:dyDescent="0.3">
      <c r="A606">
        <v>55</v>
      </c>
      <c r="B606" t="s">
        <v>599</v>
      </c>
      <c r="C606" t="s">
        <v>599</v>
      </c>
      <c r="D606" t="s">
        <v>1454</v>
      </c>
      <c r="E606" t="s">
        <v>1752</v>
      </c>
      <c r="F606" t="s">
        <v>1510</v>
      </c>
      <c r="G606" t="str">
        <f t="shared" si="9"/>
        <v>new HoloCard("Bagon", Pokedex.Bagon, HoloRarity.BWXY_REVERSE_ENERGY_HOLO, Types.Dragon, Sets.Roaring_Skies, 55),</v>
      </c>
    </row>
    <row r="607" spans="1:7" x14ac:dyDescent="0.3">
      <c r="A607">
        <v>56</v>
      </c>
      <c r="B607" t="s">
        <v>597</v>
      </c>
      <c r="C607" t="s">
        <v>597</v>
      </c>
      <c r="D607" t="s">
        <v>1454</v>
      </c>
      <c r="E607" t="s">
        <v>1752</v>
      </c>
      <c r="F607" t="s">
        <v>1510</v>
      </c>
      <c r="G607" t="str">
        <f t="shared" si="9"/>
        <v>new HoloCard("Shelgon", Pokedex.Shelgon, HoloRarity.BWXY_REVERSE_ENERGY_HOLO, Types.Dragon, Sets.Roaring_Skies, 56),</v>
      </c>
    </row>
    <row r="608" spans="1:7" x14ac:dyDescent="0.3">
      <c r="A608">
        <v>57</v>
      </c>
      <c r="B608" t="s">
        <v>410</v>
      </c>
      <c r="C608" t="s">
        <v>410</v>
      </c>
      <c r="D608" t="s">
        <v>1454</v>
      </c>
      <c r="E608" t="s">
        <v>1752</v>
      </c>
      <c r="F608" t="s">
        <v>1510</v>
      </c>
      <c r="G608" t="str">
        <f t="shared" si="9"/>
        <v>new HoloCard("Salamence", Pokedex.Salamence, HoloRarity.BWXY_REVERSE_ENERGY_HOLO, Types.Dragon, Sets.Roaring_Skies, 57),</v>
      </c>
    </row>
    <row r="609" spans="1:7" x14ac:dyDescent="0.3">
      <c r="A609">
        <v>63</v>
      </c>
      <c r="B609" t="s">
        <v>1286</v>
      </c>
      <c r="C609" t="s">
        <v>1286</v>
      </c>
      <c r="D609" t="s">
        <v>1454</v>
      </c>
      <c r="E609" t="s">
        <v>1752</v>
      </c>
      <c r="F609" t="s">
        <v>1510</v>
      </c>
      <c r="G609" t="str">
        <f t="shared" si="9"/>
        <v>new HoloCard("Reshiram", Pokedex.Reshiram, HoloRarity.BWXY_REVERSE_ENERGY_HOLO, Types.Dragon, Sets.Roaring_Skies, 63),</v>
      </c>
    </row>
    <row r="610" spans="1:7" x14ac:dyDescent="0.3">
      <c r="A610">
        <v>64</v>
      </c>
      <c r="B610" t="s">
        <v>1300</v>
      </c>
      <c r="C610" t="s">
        <v>1300</v>
      </c>
      <c r="D610" t="s">
        <v>1454</v>
      </c>
      <c r="E610" t="s">
        <v>1752</v>
      </c>
      <c r="F610" t="s">
        <v>1510</v>
      </c>
      <c r="G610" t="str">
        <f t="shared" si="9"/>
        <v>new HoloCard("Zekrom", Pokedex.Zekrom, HoloRarity.BWXY_REVERSE_ENERGY_HOLO, Types.Dragon, Sets.Roaring_Skies, 64),</v>
      </c>
    </row>
    <row r="611" spans="1:7" x14ac:dyDescent="0.3">
      <c r="A611">
        <v>65</v>
      </c>
      <c r="B611" t="s">
        <v>100</v>
      </c>
      <c r="C611" t="s">
        <v>100</v>
      </c>
      <c r="D611" t="s">
        <v>8</v>
      </c>
      <c r="E611" t="s">
        <v>1752</v>
      </c>
      <c r="F611" t="s">
        <v>1510</v>
      </c>
      <c r="G611" t="str">
        <f t="shared" si="9"/>
        <v>new HoloCard("Spearow", Pokedex.Spearow, HoloRarity.BWXY_REVERSE_ENERGY_HOLO, Types.Colorless, Sets.Roaring_Skies, 65),</v>
      </c>
    </row>
    <row r="612" spans="1:7" x14ac:dyDescent="0.3">
      <c r="A612">
        <v>66</v>
      </c>
      <c r="B612" t="s">
        <v>48</v>
      </c>
      <c r="C612" t="s">
        <v>48</v>
      </c>
      <c r="D612" t="s">
        <v>8</v>
      </c>
      <c r="E612" t="s">
        <v>1752</v>
      </c>
      <c r="F612" t="s">
        <v>1510</v>
      </c>
      <c r="G612" t="str">
        <f t="shared" si="9"/>
        <v>new HoloCard("Fearow", Pokedex.Fearow, HoloRarity.BWXY_REVERSE_ENERGY_HOLO, Types.Colorless, Sets.Roaring_Skies, 66),</v>
      </c>
    </row>
    <row r="613" spans="1:7" x14ac:dyDescent="0.3">
      <c r="A613">
        <v>67</v>
      </c>
      <c r="B613" t="s">
        <v>59</v>
      </c>
      <c r="C613" t="s">
        <v>59</v>
      </c>
      <c r="D613" t="s">
        <v>8</v>
      </c>
      <c r="E613" t="s">
        <v>1752</v>
      </c>
      <c r="F613" t="s">
        <v>1510</v>
      </c>
      <c r="G613" t="str">
        <f t="shared" si="9"/>
        <v>new HoloCard("Meowth", Pokedex.Meowth, HoloRarity.BWXY_REVERSE_ENERGY_HOLO, Types.Colorless, Sets.Roaring_Skies, 67),</v>
      </c>
    </row>
    <row r="614" spans="1:7" x14ac:dyDescent="0.3">
      <c r="A614">
        <v>68</v>
      </c>
      <c r="B614" t="s">
        <v>314</v>
      </c>
      <c r="C614" t="s">
        <v>314</v>
      </c>
      <c r="D614" t="s">
        <v>8</v>
      </c>
      <c r="E614" t="s">
        <v>1752</v>
      </c>
      <c r="F614" t="s">
        <v>1510</v>
      </c>
      <c r="G614" t="str">
        <f t="shared" si="9"/>
        <v>new HoloCard("Dunsparce", Pokedex.Dunsparce, HoloRarity.BWXY_REVERSE_ENERGY_HOLO, Types.Colorless, Sets.Roaring_Skies, 68),</v>
      </c>
    </row>
    <row r="615" spans="1:7" x14ac:dyDescent="0.3">
      <c r="A615">
        <v>69</v>
      </c>
      <c r="B615" t="s">
        <v>142</v>
      </c>
      <c r="C615" t="s">
        <v>142</v>
      </c>
      <c r="D615" t="s">
        <v>8</v>
      </c>
      <c r="E615" t="s">
        <v>1752</v>
      </c>
      <c r="F615" t="s">
        <v>1510</v>
      </c>
      <c r="G615" t="str">
        <f t="shared" si="9"/>
        <v>new HoloCard("Skarmory", Pokedex.Skarmory, HoloRarity.BWXY_REVERSE_ENERGY_HOLO, Types.Colorless, Sets.Roaring_Skies, 69),</v>
      </c>
    </row>
    <row r="616" spans="1:7" x14ac:dyDescent="0.3">
      <c r="A616">
        <v>70</v>
      </c>
      <c r="B616" t="s">
        <v>551</v>
      </c>
      <c r="C616" t="s">
        <v>551</v>
      </c>
      <c r="D616" t="s">
        <v>8</v>
      </c>
      <c r="E616" t="s">
        <v>1752</v>
      </c>
      <c r="F616" t="s">
        <v>1510</v>
      </c>
      <c r="G616" t="str">
        <f t="shared" si="9"/>
        <v>new HoloCard("Taillow", Pokedex.Taillow, HoloRarity.BWXY_REVERSE_ENERGY_HOLO, Types.Colorless, Sets.Roaring_Skies, 70),</v>
      </c>
    </row>
    <row r="617" spans="1:7" x14ac:dyDescent="0.3">
      <c r="A617">
        <v>71</v>
      </c>
      <c r="B617" t="s">
        <v>542</v>
      </c>
      <c r="C617" t="s">
        <v>542</v>
      </c>
      <c r="D617" t="s">
        <v>8</v>
      </c>
      <c r="E617" t="s">
        <v>1752</v>
      </c>
      <c r="F617" t="s">
        <v>1510</v>
      </c>
      <c r="G617" t="str">
        <f t="shared" si="9"/>
        <v>new HoloCard("Swellow", Pokedex.Swellow, HoloRarity.BWXY_REVERSE_ENERGY_HOLO, Types.Colorless, Sets.Roaring_Skies, 71),</v>
      </c>
    </row>
    <row r="618" spans="1:7" x14ac:dyDescent="0.3">
      <c r="A618">
        <v>73</v>
      </c>
      <c r="B618" t="s">
        <v>608</v>
      </c>
      <c r="C618" t="s">
        <v>608</v>
      </c>
      <c r="D618" t="s">
        <v>8</v>
      </c>
      <c r="E618" t="s">
        <v>1752</v>
      </c>
      <c r="F618" t="s">
        <v>1510</v>
      </c>
      <c r="G618" t="str">
        <f t="shared" si="9"/>
        <v>new HoloCard("Swablu", Pokedex.Swablu, HoloRarity.BWXY_REVERSE_ENERGY_HOLO, Types.Colorless, Sets.Roaring_Skies, 73),</v>
      </c>
    </row>
    <row r="619" spans="1:7" x14ac:dyDescent="0.3">
      <c r="A619">
        <v>78</v>
      </c>
      <c r="B619" t="s">
        <v>1334</v>
      </c>
      <c r="C619" t="s">
        <v>1334</v>
      </c>
      <c r="D619" t="s">
        <v>8</v>
      </c>
      <c r="E619" t="s">
        <v>1752</v>
      </c>
      <c r="F619" t="s">
        <v>1510</v>
      </c>
      <c r="G619" t="str">
        <f t="shared" si="9"/>
        <v>new HoloCard("Pidove", Pokedex.Pidove, HoloRarity.BWXY_REVERSE_ENERGY_HOLO, Types.Colorless, Sets.Roaring_Skies, 78),</v>
      </c>
    </row>
    <row r="620" spans="1:7" x14ac:dyDescent="0.3">
      <c r="A620">
        <v>79</v>
      </c>
      <c r="B620" t="s">
        <v>1335</v>
      </c>
      <c r="C620" t="s">
        <v>1335</v>
      </c>
      <c r="D620" t="s">
        <v>8</v>
      </c>
      <c r="E620" t="s">
        <v>1752</v>
      </c>
      <c r="F620" t="s">
        <v>1510</v>
      </c>
      <c r="G620" t="str">
        <f t="shared" si="9"/>
        <v>new HoloCard("Tranquill", Pokedex.Tranquill, HoloRarity.BWXY_REVERSE_ENERGY_HOLO, Types.Colorless, Sets.Roaring_Skies, 79),</v>
      </c>
    </row>
    <row r="621" spans="1:7" x14ac:dyDescent="0.3">
      <c r="A621">
        <v>80</v>
      </c>
      <c r="B621" t="s">
        <v>1336</v>
      </c>
      <c r="C621" t="s">
        <v>1336</v>
      </c>
      <c r="D621" t="s">
        <v>8</v>
      </c>
      <c r="E621" t="s">
        <v>1752</v>
      </c>
      <c r="F621" t="s">
        <v>1510</v>
      </c>
      <c r="G621" t="str">
        <f t="shared" si="9"/>
        <v>new HoloCard("Unfezant", Pokedex.Unfezant, HoloRarity.BWXY_REVERSE_ENERGY_HOLO, Types.Colorless, Sets.Roaring_Skies, 80),</v>
      </c>
    </row>
    <row r="622" spans="1:7" x14ac:dyDescent="0.3">
      <c r="A622">
        <v>82</v>
      </c>
      <c r="B622" t="s">
        <v>1624</v>
      </c>
      <c r="C622" t="s">
        <v>1624</v>
      </c>
      <c r="D622" t="s">
        <v>8</v>
      </c>
      <c r="E622" t="s">
        <v>1752</v>
      </c>
      <c r="F622" t="s">
        <v>1510</v>
      </c>
      <c r="G622" t="str">
        <f t="shared" si="9"/>
        <v>new HoloCard("Fletchling", Pokedex.Fletchling, HoloRarity.BWXY_REVERSE_ENERGY_HOLO, Types.Colorless, Sets.Roaring_Skies, 82),</v>
      </c>
    </row>
    <row r="623" spans="1:7" x14ac:dyDescent="0.3">
      <c r="A623">
        <v>83</v>
      </c>
      <c r="B623" t="s">
        <v>1753</v>
      </c>
      <c r="C623" t="s">
        <v>127</v>
      </c>
      <c r="D623" t="s">
        <v>234</v>
      </c>
      <c r="E623" t="s">
        <v>1752</v>
      </c>
      <c r="F623" t="s">
        <v>1510</v>
      </c>
      <c r="G623" t="str">
        <f t="shared" si="9"/>
        <v>new HoloCard("Gallade Spirit Link", Pokedex.NVT, HoloRarity.BWXY_REVERSE_ENERGY_HOLO, Types.Tool, Sets.Roaring_Skies, 83),</v>
      </c>
    </row>
    <row r="624" spans="1:7" x14ac:dyDescent="0.3">
      <c r="A624">
        <v>84</v>
      </c>
      <c r="B624" t="s">
        <v>1754</v>
      </c>
      <c r="C624" t="s">
        <v>127</v>
      </c>
      <c r="D624" t="s">
        <v>234</v>
      </c>
      <c r="E624" t="s">
        <v>1752</v>
      </c>
      <c r="F624" t="s">
        <v>1510</v>
      </c>
      <c r="G624" t="str">
        <f t="shared" si="9"/>
        <v>new HoloCard("Healing Scarf", Pokedex.NVT, HoloRarity.BWXY_REVERSE_ENERGY_HOLO, Types.Tool, Sets.Roaring_Skies, 84),</v>
      </c>
    </row>
    <row r="625" spans="1:7" x14ac:dyDescent="0.3">
      <c r="A625">
        <v>85</v>
      </c>
      <c r="B625" t="s">
        <v>1755</v>
      </c>
      <c r="C625" t="s">
        <v>127</v>
      </c>
      <c r="D625" t="s">
        <v>234</v>
      </c>
      <c r="E625" t="s">
        <v>1752</v>
      </c>
      <c r="F625" t="s">
        <v>1510</v>
      </c>
      <c r="G625" t="str">
        <f t="shared" si="9"/>
        <v>new HoloCard("Latios Spirit Link", Pokedex.NVT, HoloRarity.BWXY_REVERSE_ENERGY_HOLO, Types.Tool, Sets.Roaring_Skies, 85),</v>
      </c>
    </row>
    <row r="626" spans="1:7" x14ac:dyDescent="0.3">
      <c r="A626">
        <v>86</v>
      </c>
      <c r="B626" t="s">
        <v>1756</v>
      </c>
      <c r="C626" t="s">
        <v>127</v>
      </c>
      <c r="D626" t="s">
        <v>129</v>
      </c>
      <c r="E626" t="s">
        <v>1752</v>
      </c>
      <c r="F626" t="s">
        <v>1510</v>
      </c>
      <c r="G626" t="str">
        <f t="shared" si="9"/>
        <v>new HoloCard("Mega Turbo", Pokedex.NVT, HoloRarity.BWXY_REVERSE_ENERGY_HOLO, Types.Item, Sets.Roaring_Skies, 86),</v>
      </c>
    </row>
    <row r="627" spans="1:7" x14ac:dyDescent="0.3">
      <c r="A627">
        <v>87</v>
      </c>
      <c r="B627" t="s">
        <v>1757</v>
      </c>
      <c r="C627" t="s">
        <v>127</v>
      </c>
      <c r="D627" t="s">
        <v>234</v>
      </c>
      <c r="E627" t="s">
        <v>1752</v>
      </c>
      <c r="F627" t="s">
        <v>1510</v>
      </c>
      <c r="G627" t="str">
        <f t="shared" si="9"/>
        <v>new HoloCard("Rayquaza Spirit Link", Pokedex.NVT, HoloRarity.BWXY_REVERSE_ENERGY_HOLO, Types.Tool, Sets.Roaring_Skies, 87),</v>
      </c>
    </row>
    <row r="628" spans="1:7" x14ac:dyDescent="0.3">
      <c r="A628">
        <v>88</v>
      </c>
      <c r="B628" t="s">
        <v>1344</v>
      </c>
      <c r="C628" t="s">
        <v>127</v>
      </c>
      <c r="D628" t="s">
        <v>129</v>
      </c>
      <c r="E628" t="s">
        <v>1752</v>
      </c>
      <c r="F628" t="s">
        <v>1510</v>
      </c>
      <c r="G628" t="str">
        <f t="shared" si="9"/>
        <v>new HoloCard("Revive", Pokedex.NVT, HoloRarity.BWXY_REVERSE_ENERGY_HOLO, Types.Item, Sets.Roaring_Skies, 88),</v>
      </c>
    </row>
    <row r="629" spans="1:7" x14ac:dyDescent="0.3">
      <c r="A629">
        <v>89</v>
      </c>
      <c r="B629" t="s">
        <v>1758</v>
      </c>
      <c r="C629" t="s">
        <v>127</v>
      </c>
      <c r="D629" t="s">
        <v>299</v>
      </c>
      <c r="E629" t="s">
        <v>1752</v>
      </c>
      <c r="F629" t="s">
        <v>1510</v>
      </c>
      <c r="G629" t="str">
        <f t="shared" si="9"/>
        <v>new HoloCard("Sky Field", Pokedex.NVT, HoloRarity.BWXY_REVERSE_ENERGY_HOLO, Types.Stadium, Sets.Roaring_Skies, 89),</v>
      </c>
    </row>
    <row r="630" spans="1:7" x14ac:dyDescent="0.3">
      <c r="A630">
        <v>90</v>
      </c>
      <c r="B630" t="s">
        <v>1759</v>
      </c>
      <c r="C630" t="s">
        <v>127</v>
      </c>
      <c r="D630" t="s">
        <v>232</v>
      </c>
      <c r="E630" t="s">
        <v>1752</v>
      </c>
      <c r="F630" t="s">
        <v>1510</v>
      </c>
      <c r="G630" t="str">
        <f t="shared" si="9"/>
        <v>new HoloCard("Steven", Pokedex.NVT, HoloRarity.BWXY_REVERSE_ENERGY_HOLO, Types.Supporter, Sets.Roaring_Skies, 90),</v>
      </c>
    </row>
    <row r="631" spans="1:7" x14ac:dyDescent="0.3">
      <c r="A631">
        <v>91</v>
      </c>
      <c r="B631" t="s">
        <v>229</v>
      </c>
      <c r="C631" t="s">
        <v>127</v>
      </c>
      <c r="D631" t="s">
        <v>129</v>
      </c>
      <c r="E631" t="s">
        <v>1752</v>
      </c>
      <c r="F631" t="s">
        <v>1510</v>
      </c>
      <c r="G631" t="str">
        <f t="shared" si="9"/>
        <v>new HoloCard("Switch", Pokedex.NVT, HoloRarity.BWXY_REVERSE_ENERGY_HOLO, Types.Item, Sets.Roaring_Skies, 91),</v>
      </c>
    </row>
    <row r="632" spans="1:7" x14ac:dyDescent="0.3">
      <c r="A632">
        <v>92</v>
      </c>
      <c r="B632" t="s">
        <v>1760</v>
      </c>
      <c r="C632" t="s">
        <v>127</v>
      </c>
      <c r="D632" t="s">
        <v>129</v>
      </c>
      <c r="E632" t="s">
        <v>1752</v>
      </c>
      <c r="F632" t="s">
        <v>1510</v>
      </c>
      <c r="G632" t="str">
        <f t="shared" si="9"/>
        <v>new HoloCard("Trainers' Mail", Pokedex.NVT, HoloRarity.BWXY_REVERSE_ENERGY_HOLO, Types.Item, Sets.Roaring_Skies, 92),</v>
      </c>
    </row>
    <row r="633" spans="1:7" x14ac:dyDescent="0.3">
      <c r="A633">
        <v>93</v>
      </c>
      <c r="B633" t="s">
        <v>1453</v>
      </c>
      <c r="C633" t="s">
        <v>127</v>
      </c>
      <c r="D633" t="s">
        <v>129</v>
      </c>
      <c r="E633" t="s">
        <v>1752</v>
      </c>
      <c r="F633" t="s">
        <v>1510</v>
      </c>
      <c r="G633" t="str">
        <f t="shared" si="9"/>
        <v>new HoloCard("Ultra Ball", Pokedex.NVT, HoloRarity.BWXY_REVERSE_ENERGY_HOLO, Types.Item, Sets.Roaring_Skies, 93),</v>
      </c>
    </row>
    <row r="634" spans="1:7" x14ac:dyDescent="0.3">
      <c r="A634">
        <v>94</v>
      </c>
      <c r="B634" t="s">
        <v>1761</v>
      </c>
      <c r="C634" t="s">
        <v>127</v>
      </c>
      <c r="D634" t="s">
        <v>232</v>
      </c>
      <c r="E634" t="s">
        <v>1752</v>
      </c>
      <c r="F634" t="s">
        <v>1510</v>
      </c>
      <c r="G634" t="str">
        <f t="shared" si="9"/>
        <v>new HoloCard("Wally", Pokedex.NVT, HoloRarity.BWXY_REVERSE_ENERGY_HOLO, Types.Supporter, Sets.Roaring_Skies, 94),</v>
      </c>
    </row>
    <row r="635" spans="1:7" x14ac:dyDescent="0.3">
      <c r="A635">
        <v>95</v>
      </c>
      <c r="B635" t="s">
        <v>1762</v>
      </c>
      <c r="C635" t="s">
        <v>127</v>
      </c>
      <c r="D635" t="s">
        <v>234</v>
      </c>
      <c r="E635" t="s">
        <v>1752</v>
      </c>
      <c r="F635" t="s">
        <v>1510</v>
      </c>
      <c r="G635" t="str">
        <f t="shared" si="9"/>
        <v>new HoloCard("Wide Lens", Pokedex.NVT, HoloRarity.BWXY_REVERSE_ENERGY_HOLO, Types.Tool, Sets.Roaring_Skies, 95),</v>
      </c>
    </row>
    <row r="636" spans="1:7" x14ac:dyDescent="0.3">
      <c r="A636">
        <v>96</v>
      </c>
      <c r="B636" t="s">
        <v>1763</v>
      </c>
      <c r="C636" t="s">
        <v>127</v>
      </c>
      <c r="D636" t="s">
        <v>232</v>
      </c>
      <c r="E636" t="s">
        <v>1752</v>
      </c>
      <c r="F636" t="s">
        <v>1510</v>
      </c>
      <c r="G636" t="str">
        <f t="shared" si="9"/>
        <v>new HoloCard("Winona", Pokedex.NVT, HoloRarity.BWXY_REVERSE_ENERGY_HOLO, Types.Supporter, Sets.Roaring_Skies, 96),</v>
      </c>
    </row>
    <row r="637" spans="1:7" x14ac:dyDescent="0.3">
      <c r="A637">
        <v>97</v>
      </c>
      <c r="B637" t="s">
        <v>1764</v>
      </c>
      <c r="C637" t="s">
        <v>127</v>
      </c>
      <c r="D637" t="s">
        <v>128</v>
      </c>
      <c r="E637" t="s">
        <v>1752</v>
      </c>
      <c r="F637" t="s">
        <v>1510</v>
      </c>
      <c r="G637" t="str">
        <f t="shared" si="9"/>
        <v>new HoloCard("Double Dragon Energy", Pokedex.NVT, HoloRarity.BWXY_REVERSE_ENERGY_HOLO, Types.Special_Energy, Sets.Roaring_Skies, 97),</v>
      </c>
    </row>
    <row r="638" spans="1:7" x14ac:dyDescent="0.3">
      <c r="A638">
        <v>1</v>
      </c>
      <c r="B638" t="s">
        <v>205</v>
      </c>
      <c r="C638" t="s">
        <v>205</v>
      </c>
      <c r="D638" t="s">
        <v>22</v>
      </c>
      <c r="E638" t="s">
        <v>1765</v>
      </c>
      <c r="F638" t="s">
        <v>1510</v>
      </c>
      <c r="G638" t="str">
        <f t="shared" si="9"/>
        <v>new HoloCard("Oddish", Pokedex.Oddish, HoloRarity.BWXY_REVERSE_ENERGY_HOLO, Types.Grass, Sets.Ancient_Origins, 1),</v>
      </c>
    </row>
    <row r="639" spans="1:7" x14ac:dyDescent="0.3">
      <c r="A639">
        <v>2</v>
      </c>
      <c r="B639" t="s">
        <v>185</v>
      </c>
      <c r="C639" t="s">
        <v>185</v>
      </c>
      <c r="D639" t="s">
        <v>22</v>
      </c>
      <c r="E639" t="s">
        <v>1765</v>
      </c>
      <c r="F639" t="s">
        <v>1510</v>
      </c>
      <c r="G639" t="str">
        <f t="shared" si="9"/>
        <v>new HoloCard("Gloom", Pokedex.Gloom, HoloRarity.BWXY_REVERSE_ENERGY_HOLO, Types.Grass, Sets.Ancient_Origins, 2),</v>
      </c>
    </row>
    <row r="640" spans="1:7" x14ac:dyDescent="0.3">
      <c r="A640">
        <v>3</v>
      </c>
      <c r="B640" t="s">
        <v>147</v>
      </c>
      <c r="C640" t="s">
        <v>147</v>
      </c>
      <c r="D640" t="s">
        <v>22</v>
      </c>
      <c r="E640" t="s">
        <v>1765</v>
      </c>
      <c r="F640" t="s">
        <v>1510</v>
      </c>
      <c r="G640" t="str">
        <f t="shared" si="9"/>
        <v>new HoloCard("Vileplume", Pokedex.Vileplume, HoloRarity.BWXY_REVERSE_ENERGY_HOLO, Types.Grass, Sets.Ancient_Origins, 3),</v>
      </c>
    </row>
    <row r="641" spans="1:7" x14ac:dyDescent="0.3">
      <c r="A641">
        <v>4</v>
      </c>
      <c r="B641" t="s">
        <v>153</v>
      </c>
      <c r="C641" t="s">
        <v>153</v>
      </c>
      <c r="D641" t="s">
        <v>22</v>
      </c>
      <c r="E641" t="s">
        <v>1765</v>
      </c>
      <c r="F641" t="s">
        <v>1510</v>
      </c>
      <c r="G641" t="str">
        <f t="shared" ref="G641:G704" si="10">"new HoloCard(""" &amp; B641 &amp; """, Pokedex." &amp; C641 &amp; ", HoloRarity." &amp; F641 &amp; ", Types." &amp; D641 &amp; ", Sets." &amp; E641 &amp; ", " &amp; A641 &amp; "),"</f>
        <v>new HoloCard("Bellossom", Pokedex.Bellossom, HoloRarity.BWXY_REVERSE_ENERGY_HOLO, Types.Grass, Sets.Ancient_Origins, 4),</v>
      </c>
    </row>
    <row r="642" spans="1:7" x14ac:dyDescent="0.3">
      <c r="A642">
        <v>5</v>
      </c>
      <c r="B642" t="s">
        <v>247</v>
      </c>
      <c r="C642" t="s">
        <v>247</v>
      </c>
      <c r="D642" t="s">
        <v>22</v>
      </c>
      <c r="E642" t="s">
        <v>1765</v>
      </c>
      <c r="F642" t="s">
        <v>1510</v>
      </c>
      <c r="G642" t="str">
        <f t="shared" si="10"/>
        <v>new HoloCard("Spinarak", Pokedex.Spinarak, HoloRarity.BWXY_REVERSE_ENERGY_HOLO, Types.Grass, Sets.Ancient_Origins, 5),</v>
      </c>
    </row>
    <row r="643" spans="1:7" x14ac:dyDescent="0.3">
      <c r="A643">
        <v>6</v>
      </c>
      <c r="B643" t="s">
        <v>151</v>
      </c>
      <c r="C643" t="s">
        <v>151</v>
      </c>
      <c r="D643" t="s">
        <v>22</v>
      </c>
      <c r="E643" t="s">
        <v>1765</v>
      </c>
      <c r="F643" t="s">
        <v>1510</v>
      </c>
      <c r="G643" t="str">
        <f t="shared" si="10"/>
        <v>new HoloCard("Ariados", Pokedex.Ariados, HoloRarity.BWXY_REVERSE_ENERGY_HOLO, Types.Grass, Sets.Ancient_Origins, 6),</v>
      </c>
    </row>
    <row r="644" spans="1:7" x14ac:dyDescent="0.3">
      <c r="A644">
        <v>9</v>
      </c>
      <c r="B644" t="s">
        <v>1004</v>
      </c>
      <c r="C644" t="s">
        <v>1004</v>
      </c>
      <c r="D644" t="s">
        <v>22</v>
      </c>
      <c r="E644" t="s">
        <v>1765</v>
      </c>
      <c r="F644" t="s">
        <v>1510</v>
      </c>
      <c r="G644" t="str">
        <f t="shared" si="10"/>
        <v>new HoloCard("Combee", Pokedex.Combee, HoloRarity.BWXY_REVERSE_ENERGY_HOLO, Types.Grass, Sets.Ancient_Origins, 9),</v>
      </c>
    </row>
    <row r="645" spans="1:7" x14ac:dyDescent="0.3">
      <c r="A645">
        <v>10</v>
      </c>
      <c r="B645" t="s">
        <v>1048</v>
      </c>
      <c r="C645" t="s">
        <v>1048</v>
      </c>
      <c r="D645" t="s">
        <v>22</v>
      </c>
      <c r="E645" t="s">
        <v>1765</v>
      </c>
      <c r="F645" t="s">
        <v>1510</v>
      </c>
      <c r="G645" t="str">
        <f t="shared" si="10"/>
        <v>new HoloCard("Vespiquen", Pokedex.Vespiquen, HoloRarity.BWXY_REVERSE_ENERGY_HOLO, Types.Grass, Sets.Ancient_Origins, 10),</v>
      </c>
    </row>
    <row r="646" spans="1:7" x14ac:dyDescent="0.3">
      <c r="A646">
        <v>12</v>
      </c>
      <c r="B646" t="s">
        <v>1350</v>
      </c>
      <c r="C646" t="s">
        <v>1350</v>
      </c>
      <c r="D646" t="s">
        <v>22</v>
      </c>
      <c r="E646" t="s">
        <v>1765</v>
      </c>
      <c r="F646" t="s">
        <v>1510</v>
      </c>
      <c r="G646" t="str">
        <f t="shared" si="10"/>
        <v>new HoloCard("Virizion", Pokedex.Virizion, HoloRarity.BWXY_REVERSE_ENERGY_HOLO, Types.Grass, Sets.Ancient_Origins, 12),</v>
      </c>
    </row>
    <row r="647" spans="1:7" x14ac:dyDescent="0.3">
      <c r="A647">
        <v>13</v>
      </c>
      <c r="B647" t="s">
        <v>14</v>
      </c>
      <c r="C647" t="s">
        <v>14</v>
      </c>
      <c r="D647" t="s">
        <v>5</v>
      </c>
      <c r="E647" t="s">
        <v>1765</v>
      </c>
      <c r="F647" t="s">
        <v>1510</v>
      </c>
      <c r="G647" t="str">
        <f t="shared" si="10"/>
        <v>new HoloCard("Flareon", Pokedex.Flareon, HoloRarity.BWXY_REVERSE_ENERGY_HOLO, Types.Fire, Sets.Ancient_Origins, 13),</v>
      </c>
    </row>
    <row r="648" spans="1:7" x14ac:dyDescent="0.3">
      <c r="A648">
        <v>14</v>
      </c>
      <c r="B648" t="s">
        <v>155</v>
      </c>
      <c r="C648" t="s">
        <v>155</v>
      </c>
      <c r="D648" t="s">
        <v>5</v>
      </c>
      <c r="E648" t="s">
        <v>1765</v>
      </c>
      <c r="F648" t="s">
        <v>1510</v>
      </c>
      <c r="G648" t="str">
        <f t="shared" si="10"/>
        <v>new HoloCard("Entei", Pokedex.Entei, HoloRarity.BWXY_REVERSE_ENERGY_HOLO, Types.Fire, Sets.Ancient_Origins, 14),</v>
      </c>
    </row>
    <row r="649" spans="1:7" x14ac:dyDescent="0.3">
      <c r="A649">
        <v>16</v>
      </c>
      <c r="B649" t="s">
        <v>1386</v>
      </c>
      <c r="C649" t="s">
        <v>1386</v>
      </c>
      <c r="D649" t="s">
        <v>5</v>
      </c>
      <c r="E649" t="s">
        <v>1765</v>
      </c>
      <c r="F649" t="s">
        <v>1510</v>
      </c>
      <c r="G649" t="str">
        <f t="shared" si="10"/>
        <v>new HoloCard("Larvesta", Pokedex.Larvesta, HoloRarity.BWXY_REVERSE_ENERGY_HOLO, Types.Fire, Sets.Ancient_Origins, 16),</v>
      </c>
    </row>
    <row r="650" spans="1:7" x14ac:dyDescent="0.3">
      <c r="A650">
        <v>17</v>
      </c>
      <c r="B650" t="s">
        <v>1387</v>
      </c>
      <c r="C650" t="s">
        <v>1387</v>
      </c>
      <c r="D650" t="s">
        <v>5</v>
      </c>
      <c r="E650" t="s">
        <v>1765</v>
      </c>
      <c r="F650" t="s">
        <v>1510</v>
      </c>
      <c r="G650" t="str">
        <f t="shared" si="10"/>
        <v>new HoloCard("Volcarona", Pokedex.Volcarona, HoloRarity.BWXY_REVERSE_ENERGY_HOLO, Types.Fire, Sets.Ancient_Origins, 17),</v>
      </c>
    </row>
    <row r="651" spans="1:7" x14ac:dyDescent="0.3">
      <c r="A651">
        <v>19</v>
      </c>
      <c r="B651" t="s">
        <v>58</v>
      </c>
      <c r="C651" t="s">
        <v>58</v>
      </c>
      <c r="D651" t="s">
        <v>3</v>
      </c>
      <c r="E651" t="s">
        <v>1765</v>
      </c>
      <c r="F651" t="s">
        <v>1510</v>
      </c>
      <c r="G651" t="str">
        <f t="shared" si="10"/>
        <v>new HoloCard("Magikarp", Pokedex.Magikarp, HoloRarity.BWXY_REVERSE_ENERGY_HOLO, Types.Water, Sets.Ancient_Origins, 19),</v>
      </c>
    </row>
    <row r="652" spans="1:7" x14ac:dyDescent="0.3">
      <c r="A652">
        <v>20</v>
      </c>
      <c r="B652" t="s">
        <v>16</v>
      </c>
      <c r="C652" t="s">
        <v>16</v>
      </c>
      <c r="D652" t="s">
        <v>3</v>
      </c>
      <c r="E652" t="s">
        <v>1765</v>
      </c>
      <c r="F652" t="s">
        <v>1510</v>
      </c>
      <c r="G652" t="str">
        <f t="shared" si="10"/>
        <v>new HoloCard("Gyarados", Pokedex.Gyarados, HoloRarity.BWXY_REVERSE_ENERGY_HOLO, Types.Water, Sets.Ancient_Origins, 20),</v>
      </c>
    </row>
    <row r="653" spans="1:7" x14ac:dyDescent="0.3">
      <c r="A653">
        <v>22</v>
      </c>
      <c r="B653" t="s">
        <v>122</v>
      </c>
      <c r="C653" t="s">
        <v>122</v>
      </c>
      <c r="D653" t="s">
        <v>3</v>
      </c>
      <c r="E653" t="s">
        <v>1765</v>
      </c>
      <c r="F653" t="s">
        <v>1510</v>
      </c>
      <c r="G653" t="str">
        <f t="shared" si="10"/>
        <v>new HoloCard("Vaporeon", Pokedex.Vaporeon, HoloRarity.BWXY_REVERSE_ENERGY_HOLO, Types.Water, Sets.Ancient_Origins, 22),</v>
      </c>
    </row>
    <row r="654" spans="1:7" x14ac:dyDescent="0.3">
      <c r="A654">
        <v>23</v>
      </c>
      <c r="B654" t="s">
        <v>662</v>
      </c>
      <c r="C654" t="s">
        <v>662</v>
      </c>
      <c r="D654" t="s">
        <v>3</v>
      </c>
      <c r="E654" t="s">
        <v>1765</v>
      </c>
      <c r="F654" t="s">
        <v>1510</v>
      </c>
      <c r="G654" t="str">
        <f t="shared" si="10"/>
        <v>new HoloCard("Relicanth", Pokedex.Relicanth, HoloRarity.BWXY_REVERSE_ENERGY_HOLO, Types.Water, Sets.Ancient_Origins, 23),</v>
      </c>
    </row>
    <row r="655" spans="1:7" x14ac:dyDescent="0.3">
      <c r="A655">
        <v>24</v>
      </c>
      <c r="B655" t="s">
        <v>781</v>
      </c>
      <c r="C655" t="s">
        <v>781</v>
      </c>
      <c r="D655" t="s">
        <v>3</v>
      </c>
      <c r="E655" t="s">
        <v>1765</v>
      </c>
      <c r="F655" t="s">
        <v>1510</v>
      </c>
      <c r="G655" t="str">
        <f t="shared" si="10"/>
        <v>new HoloCard("Regice", Pokedex.Regice, HoloRarity.BWXY_REVERSE_ENERGY_HOLO, Types.Water, Sets.Ancient_Origins, 24),</v>
      </c>
    </row>
    <row r="656" spans="1:7" x14ac:dyDescent="0.3">
      <c r="A656">
        <v>26</v>
      </c>
      <c r="B656" t="s">
        <v>19</v>
      </c>
      <c r="C656" t="s">
        <v>19</v>
      </c>
      <c r="D656" t="s">
        <v>11</v>
      </c>
      <c r="E656" t="s">
        <v>1765</v>
      </c>
      <c r="F656" t="s">
        <v>1510</v>
      </c>
      <c r="G656" t="str">
        <f t="shared" si="10"/>
        <v>new HoloCard("Jolteon", Pokedex.Jolteon, HoloRarity.BWXY_REVERSE_ENERGY_HOLO, Types.Lightning, Sets.Ancient_Origins, 26),</v>
      </c>
    </row>
    <row r="657" spans="1:7" x14ac:dyDescent="0.3">
      <c r="A657">
        <v>29</v>
      </c>
      <c r="B657" t="s">
        <v>919</v>
      </c>
      <c r="C657" t="s">
        <v>919</v>
      </c>
      <c r="D657" t="s">
        <v>11</v>
      </c>
      <c r="E657" t="s">
        <v>1765</v>
      </c>
      <c r="F657" t="s">
        <v>1510</v>
      </c>
      <c r="G657" t="str">
        <f t="shared" si="10"/>
        <v>new HoloCard("Rotom", Pokedex.Rotom, HoloRarity.BWXY_REVERSE_ENERGY_HOLO, Types.Lightning, Sets.Ancient_Origins, 29),</v>
      </c>
    </row>
    <row r="658" spans="1:7" x14ac:dyDescent="0.3">
      <c r="A658">
        <v>30</v>
      </c>
      <c r="B658" t="s">
        <v>1221</v>
      </c>
      <c r="C658" t="s">
        <v>1221</v>
      </c>
      <c r="D658" t="s">
        <v>1</v>
      </c>
      <c r="E658" t="s">
        <v>1765</v>
      </c>
      <c r="F658" t="s">
        <v>1510</v>
      </c>
      <c r="G658" t="str">
        <f t="shared" si="10"/>
        <v>new HoloCard("Unown", Pokedex.Unown, HoloRarity.BWXY_REVERSE_ENERGY_HOLO, Types.Psychic, Sets.Ancient_Origins, 30),</v>
      </c>
    </row>
    <row r="659" spans="1:7" x14ac:dyDescent="0.3">
      <c r="A659">
        <v>31</v>
      </c>
      <c r="B659" t="s">
        <v>579</v>
      </c>
      <c r="C659" t="s">
        <v>579</v>
      </c>
      <c r="D659" t="s">
        <v>1</v>
      </c>
      <c r="E659" t="s">
        <v>1765</v>
      </c>
      <c r="F659" t="s">
        <v>1510</v>
      </c>
      <c r="G659" t="str">
        <f t="shared" si="10"/>
        <v>new HoloCard("Baltoy", Pokedex.Baltoy, HoloRarity.BWXY_REVERSE_ENERGY_HOLO, Types.Psychic, Sets.Ancient_Origins, 31),</v>
      </c>
    </row>
    <row r="660" spans="1:7" x14ac:dyDescent="0.3">
      <c r="A660">
        <v>33</v>
      </c>
      <c r="B660" t="s">
        <v>430</v>
      </c>
      <c r="C660" t="s">
        <v>430</v>
      </c>
      <c r="D660" t="s">
        <v>1</v>
      </c>
      <c r="E660" t="s">
        <v>1765</v>
      </c>
      <c r="F660" t="s">
        <v>1510</v>
      </c>
      <c r="G660" t="str">
        <f t="shared" si="10"/>
        <v>new HoloCard("Claydol", Pokedex.Claydol, HoloRarity.BWXY_REVERSE_ENERGY_HOLO, Types.Psychic, Sets.Ancient_Origins, 33),</v>
      </c>
    </row>
    <row r="661" spans="1:7" x14ac:dyDescent="0.3">
      <c r="A661">
        <v>34</v>
      </c>
      <c r="B661" t="s">
        <v>1418</v>
      </c>
      <c r="C661" t="s">
        <v>1418</v>
      </c>
      <c r="D661" t="s">
        <v>1</v>
      </c>
      <c r="E661" t="s">
        <v>1765</v>
      </c>
      <c r="F661" t="s">
        <v>1510</v>
      </c>
      <c r="G661" t="str">
        <f t="shared" si="10"/>
        <v>new HoloCard("Golett", Pokedex.Golett, HoloRarity.BWXY_REVERSE_ENERGY_HOLO, Types.Psychic, Sets.Ancient_Origins, 34),</v>
      </c>
    </row>
    <row r="662" spans="1:7" x14ac:dyDescent="0.3">
      <c r="A662">
        <v>38</v>
      </c>
      <c r="B662" t="s">
        <v>250</v>
      </c>
      <c r="C662" t="s">
        <v>250</v>
      </c>
      <c r="D662" t="s">
        <v>18</v>
      </c>
      <c r="E662" t="s">
        <v>1765</v>
      </c>
      <c r="F662" t="s">
        <v>1510</v>
      </c>
      <c r="G662" t="str">
        <f t="shared" si="10"/>
        <v>new HoloCard("Wooper", Pokedex.Wooper, HoloRarity.BWXY_REVERSE_ENERGY_HOLO, Types.Fighting, Sets.Ancient_Origins, 38),</v>
      </c>
    </row>
    <row r="663" spans="1:7" x14ac:dyDescent="0.3">
      <c r="A663">
        <v>39</v>
      </c>
      <c r="B663" t="s">
        <v>239</v>
      </c>
      <c r="C663" t="s">
        <v>239</v>
      </c>
      <c r="D663" t="s">
        <v>18</v>
      </c>
      <c r="E663" t="s">
        <v>1765</v>
      </c>
      <c r="F663" t="s">
        <v>1510</v>
      </c>
      <c r="G663" t="str">
        <f t="shared" si="10"/>
        <v>new HoloCard("Quagsire", Pokedex.Quagsire, HoloRarity.BWXY_REVERSE_ENERGY_HOLO, Types.Fighting, Sets.Ancient_Origins, 39),</v>
      </c>
    </row>
    <row r="664" spans="1:7" x14ac:dyDescent="0.3">
      <c r="A664">
        <v>40</v>
      </c>
      <c r="B664" t="s">
        <v>782</v>
      </c>
      <c r="C664" t="s">
        <v>782</v>
      </c>
      <c r="D664" t="s">
        <v>18</v>
      </c>
      <c r="E664" t="s">
        <v>1765</v>
      </c>
      <c r="F664" t="s">
        <v>1510</v>
      </c>
      <c r="G664" t="str">
        <f t="shared" si="10"/>
        <v>new HoloCard("Regirock", Pokedex.Regirock, HoloRarity.BWXY_REVERSE_ENERGY_HOLO, Types.Fighting, Sets.Ancient_Origins, 40),</v>
      </c>
    </row>
    <row r="665" spans="1:7" x14ac:dyDescent="0.3">
      <c r="A665">
        <v>41</v>
      </c>
      <c r="B665" t="s">
        <v>1419</v>
      </c>
      <c r="C665" t="s">
        <v>1419</v>
      </c>
      <c r="D665" t="s">
        <v>18</v>
      </c>
      <c r="E665" t="s">
        <v>1765</v>
      </c>
      <c r="F665" t="s">
        <v>1510</v>
      </c>
      <c r="G665" t="str">
        <f t="shared" si="10"/>
        <v>new HoloCard("Golurk", Pokedex.Golurk, HoloRarity.BWXY_REVERSE_ENERGY_HOLO, Types.Fighting, Sets.Ancient_Origins, 41),</v>
      </c>
    </row>
    <row r="666" spans="1:7" x14ac:dyDescent="0.3">
      <c r="A666">
        <v>44</v>
      </c>
      <c r="B666" t="s">
        <v>395</v>
      </c>
      <c r="C666" t="s">
        <v>395</v>
      </c>
      <c r="D666" t="s">
        <v>146</v>
      </c>
      <c r="E666" t="s">
        <v>1765</v>
      </c>
      <c r="F666" t="s">
        <v>1510</v>
      </c>
      <c r="G666" t="str">
        <f t="shared" si="10"/>
        <v>new HoloCard("Sableye", Pokedex.Sableye, HoloRarity.BWXY_REVERSE_ENERGY_HOLO, Types.Darkness, Sets.Ancient_Origins, 44),</v>
      </c>
    </row>
    <row r="667" spans="1:7" x14ac:dyDescent="0.3">
      <c r="A667">
        <v>45</v>
      </c>
      <c r="B667" t="s">
        <v>1610</v>
      </c>
      <c r="C667" t="s">
        <v>1610</v>
      </c>
      <c r="D667" t="s">
        <v>146</v>
      </c>
      <c r="E667" t="s">
        <v>1765</v>
      </c>
      <c r="F667" t="s">
        <v>1510</v>
      </c>
      <c r="G667" t="str">
        <f t="shared" si="10"/>
        <v>new HoloCard("Inkay", Pokedex.Inkay, HoloRarity.BWXY_REVERSE_ENERGY_HOLO, Types.Darkness, Sets.Ancient_Origins, 45),</v>
      </c>
    </row>
    <row r="668" spans="1:7" x14ac:dyDescent="0.3">
      <c r="A668">
        <v>46</v>
      </c>
      <c r="B668" t="s">
        <v>1611</v>
      </c>
      <c r="C668" t="s">
        <v>1611</v>
      </c>
      <c r="D668" t="s">
        <v>146</v>
      </c>
      <c r="E668" t="s">
        <v>1765</v>
      </c>
      <c r="F668" t="s">
        <v>1510</v>
      </c>
      <c r="G668" t="str">
        <f t="shared" si="10"/>
        <v>new HoloCard("Malamar", Pokedex.Malamar, HoloRarity.BWXY_REVERSE_ENERGY_HOLO, Types.Darkness, Sets.Ancient_Origins, 46),</v>
      </c>
    </row>
    <row r="669" spans="1:7" x14ac:dyDescent="0.3">
      <c r="A669">
        <v>47</v>
      </c>
      <c r="B669" t="s">
        <v>666</v>
      </c>
      <c r="C669" t="s">
        <v>666</v>
      </c>
      <c r="D669" t="s">
        <v>143</v>
      </c>
      <c r="E669" t="s">
        <v>1765</v>
      </c>
      <c r="F669" t="s">
        <v>1510</v>
      </c>
      <c r="G669" t="str">
        <f t="shared" si="10"/>
        <v>new HoloCard("Beldum", Pokedex.Beldum, HoloRarity.BWXY_REVERSE_ENERGY_HOLO, Types.Metal, Sets.Ancient_Origins, 47),</v>
      </c>
    </row>
    <row r="670" spans="1:7" x14ac:dyDescent="0.3">
      <c r="A670">
        <v>48</v>
      </c>
      <c r="B670" t="s">
        <v>660</v>
      </c>
      <c r="C670" t="s">
        <v>660</v>
      </c>
      <c r="D670" t="s">
        <v>143</v>
      </c>
      <c r="E670" t="s">
        <v>1765</v>
      </c>
      <c r="F670" t="s">
        <v>1510</v>
      </c>
      <c r="G670" t="str">
        <f t="shared" si="10"/>
        <v>new HoloCard("Metang", Pokedex.Metang, HoloRarity.BWXY_REVERSE_ENERGY_HOLO, Types.Metal, Sets.Ancient_Origins, 48),</v>
      </c>
    </row>
    <row r="671" spans="1:7" x14ac:dyDescent="0.3">
      <c r="A671">
        <v>49</v>
      </c>
      <c r="B671" t="s">
        <v>437</v>
      </c>
      <c r="C671" t="s">
        <v>437</v>
      </c>
      <c r="D671" t="s">
        <v>143</v>
      </c>
      <c r="E671" t="s">
        <v>1765</v>
      </c>
      <c r="F671" t="s">
        <v>1510</v>
      </c>
      <c r="G671" t="str">
        <f t="shared" si="10"/>
        <v>new HoloCard("Metagross", Pokedex.Metagross, HoloRarity.BWXY_REVERSE_ENERGY_HOLO, Types.Metal, Sets.Ancient_Origins, 49),</v>
      </c>
    </row>
    <row r="672" spans="1:7" x14ac:dyDescent="0.3">
      <c r="A672">
        <v>51</v>
      </c>
      <c r="B672" t="s">
        <v>783</v>
      </c>
      <c r="C672" t="s">
        <v>783</v>
      </c>
      <c r="D672" t="s">
        <v>143</v>
      </c>
      <c r="E672" t="s">
        <v>1765</v>
      </c>
      <c r="F672" t="s">
        <v>1510</v>
      </c>
      <c r="G672" t="str">
        <f t="shared" si="10"/>
        <v>new HoloCard("Registeel", Pokedex.Registeel, HoloRarity.BWXY_REVERSE_ENERGY_HOLO, Types.Metal, Sets.Ancient_Origins, 51),</v>
      </c>
    </row>
    <row r="673" spans="1:7" x14ac:dyDescent="0.3">
      <c r="A673">
        <v>52</v>
      </c>
      <c r="B673" t="s">
        <v>549</v>
      </c>
      <c r="C673" t="s">
        <v>549</v>
      </c>
      <c r="D673" t="s">
        <v>1616</v>
      </c>
      <c r="E673" t="s">
        <v>1765</v>
      </c>
      <c r="F673" t="s">
        <v>1510</v>
      </c>
      <c r="G673" t="str">
        <f t="shared" si="10"/>
        <v>new HoloCard("Ralts", Pokedex.Ralts, HoloRarity.BWXY_REVERSE_ENERGY_HOLO, Types.Fairy, Sets.Ancient_Origins, 52),</v>
      </c>
    </row>
    <row r="674" spans="1:7" x14ac:dyDescent="0.3">
      <c r="A674">
        <v>53</v>
      </c>
      <c r="B674" t="s">
        <v>535</v>
      </c>
      <c r="C674" t="s">
        <v>535</v>
      </c>
      <c r="D674" t="s">
        <v>1616</v>
      </c>
      <c r="E674" t="s">
        <v>1765</v>
      </c>
      <c r="F674" t="s">
        <v>1510</v>
      </c>
      <c r="G674" t="str">
        <f t="shared" si="10"/>
        <v>new HoloCard("Kirlia", Pokedex.Kirlia, HoloRarity.BWXY_REVERSE_ENERGY_HOLO, Types.Fairy, Sets.Ancient_Origins, 53),</v>
      </c>
    </row>
    <row r="675" spans="1:7" x14ac:dyDescent="0.3">
      <c r="A675">
        <v>54</v>
      </c>
      <c r="B675" t="s">
        <v>377</v>
      </c>
      <c r="C675" t="s">
        <v>377</v>
      </c>
      <c r="D675" t="s">
        <v>1616</v>
      </c>
      <c r="E675" t="s">
        <v>1765</v>
      </c>
      <c r="F675" t="s">
        <v>1510</v>
      </c>
      <c r="G675" t="str">
        <f t="shared" si="10"/>
        <v>new HoloCard("Gardevoir", Pokedex.Gardevoir, HoloRarity.BWXY_REVERSE_ENERGY_HOLO, Types.Fairy, Sets.Ancient_Origins, 54),</v>
      </c>
    </row>
    <row r="676" spans="1:7" x14ac:dyDescent="0.3">
      <c r="A676">
        <v>55</v>
      </c>
      <c r="B676" t="s">
        <v>1348</v>
      </c>
      <c r="C676" t="s">
        <v>1348</v>
      </c>
      <c r="D676" t="s">
        <v>1616</v>
      </c>
      <c r="E676" t="s">
        <v>1765</v>
      </c>
      <c r="F676" t="s">
        <v>1510</v>
      </c>
      <c r="G676" t="str">
        <f t="shared" si="10"/>
        <v>new HoloCard("Cottonee", Pokedex.Cottonee, HoloRarity.BWXY_REVERSE_ENERGY_HOLO, Types.Fairy, Sets.Ancient_Origins, 55),</v>
      </c>
    </row>
    <row r="677" spans="1:7" x14ac:dyDescent="0.3">
      <c r="A677">
        <v>56</v>
      </c>
      <c r="B677" t="s">
        <v>1349</v>
      </c>
      <c r="C677" t="s">
        <v>1349</v>
      </c>
      <c r="D677" t="s">
        <v>1616</v>
      </c>
      <c r="E677" t="s">
        <v>1765</v>
      </c>
      <c r="F677" t="s">
        <v>1510</v>
      </c>
      <c r="G677" t="str">
        <f t="shared" si="10"/>
        <v>new HoloCard("Whimsicott", Pokedex.Whimsicott, HoloRarity.BWXY_REVERSE_ENERGY_HOLO, Types.Fairy, Sets.Ancient_Origins, 56),</v>
      </c>
    </row>
    <row r="678" spans="1:7" x14ac:dyDescent="0.3">
      <c r="A678">
        <v>58</v>
      </c>
      <c r="B678" t="s">
        <v>1658</v>
      </c>
      <c r="C678" t="s">
        <v>1658</v>
      </c>
      <c r="D678" t="s">
        <v>1454</v>
      </c>
      <c r="E678" t="s">
        <v>1765</v>
      </c>
      <c r="F678" t="s">
        <v>1510</v>
      </c>
      <c r="G678" t="str">
        <f t="shared" si="10"/>
        <v>new HoloCard("Goomy", Pokedex.Goomy, HoloRarity.BWXY_REVERSE_ENERGY_HOLO, Types.Dragon, Sets.Ancient_Origins, 58),</v>
      </c>
    </row>
    <row r="679" spans="1:7" x14ac:dyDescent="0.3">
      <c r="A679">
        <v>59</v>
      </c>
      <c r="B679" t="s">
        <v>1659</v>
      </c>
      <c r="C679" t="s">
        <v>1659</v>
      </c>
      <c r="D679" t="s">
        <v>1454</v>
      </c>
      <c r="E679" t="s">
        <v>1765</v>
      </c>
      <c r="F679" t="s">
        <v>1510</v>
      </c>
      <c r="G679" t="str">
        <f t="shared" si="10"/>
        <v>new HoloCard("Sliggoo", Pokedex.Sliggoo, HoloRarity.BWXY_REVERSE_ENERGY_HOLO, Types.Dragon, Sets.Ancient_Origins, 59),</v>
      </c>
    </row>
    <row r="680" spans="1:7" x14ac:dyDescent="0.3">
      <c r="A680">
        <v>60</v>
      </c>
      <c r="B680" t="s">
        <v>1660</v>
      </c>
      <c r="C680" t="s">
        <v>1660</v>
      </c>
      <c r="D680" t="s">
        <v>1454</v>
      </c>
      <c r="E680" t="s">
        <v>1765</v>
      </c>
      <c r="F680" t="s">
        <v>1510</v>
      </c>
      <c r="G680" t="str">
        <f t="shared" si="10"/>
        <v>new HoloCard("Goodra", Pokedex.Goodra, HoloRarity.BWXY_REVERSE_ENERGY_HOLO, Types.Dragon, Sets.Ancient_Origins, 60),</v>
      </c>
    </row>
    <row r="681" spans="1:7" x14ac:dyDescent="0.3">
      <c r="A681">
        <v>61</v>
      </c>
      <c r="B681" t="s">
        <v>59</v>
      </c>
      <c r="C681" t="s">
        <v>59</v>
      </c>
      <c r="D681" t="s">
        <v>8</v>
      </c>
      <c r="E681" t="s">
        <v>1765</v>
      </c>
      <c r="F681" t="s">
        <v>1510</v>
      </c>
      <c r="G681" t="str">
        <f t="shared" si="10"/>
        <v>new HoloCard("Meowth", Pokedex.Meowth, HoloRarity.BWXY_REVERSE_ENERGY_HOLO, Types.Colorless, Sets.Ancient_Origins, 61),</v>
      </c>
    </row>
    <row r="682" spans="1:7" x14ac:dyDescent="0.3">
      <c r="A682">
        <v>62</v>
      </c>
      <c r="B682" t="s">
        <v>119</v>
      </c>
      <c r="C682" t="s">
        <v>119</v>
      </c>
      <c r="D682" t="s">
        <v>8</v>
      </c>
      <c r="E682" t="s">
        <v>1765</v>
      </c>
      <c r="F682" t="s">
        <v>1510</v>
      </c>
      <c r="G682" t="str">
        <f t="shared" si="10"/>
        <v>new HoloCard("Persian", Pokedex.Persian, HoloRarity.BWXY_REVERSE_ENERGY_HOLO, Types.Colorless, Sets.Ancient_Origins, 62),</v>
      </c>
    </row>
    <row r="683" spans="1:7" x14ac:dyDescent="0.3">
      <c r="A683">
        <v>63</v>
      </c>
      <c r="B683" t="s">
        <v>80</v>
      </c>
      <c r="C683" t="s">
        <v>80</v>
      </c>
      <c r="D683" t="s">
        <v>8</v>
      </c>
      <c r="E683" t="s">
        <v>1765</v>
      </c>
      <c r="F683" t="s">
        <v>1510</v>
      </c>
      <c r="G683" t="str">
        <f t="shared" si="10"/>
        <v>new HoloCard("Eevee", Pokedex.Eevee, HoloRarity.BWXY_REVERSE_ENERGY_HOLO, Types.Colorless, Sets.Ancient_Origins, 63),</v>
      </c>
    </row>
    <row r="684" spans="1:7" x14ac:dyDescent="0.3">
      <c r="A684">
        <v>64</v>
      </c>
      <c r="B684" t="s">
        <v>263</v>
      </c>
      <c r="C684" t="s">
        <v>263</v>
      </c>
      <c r="D684" t="s">
        <v>8</v>
      </c>
      <c r="E684" t="s">
        <v>1765</v>
      </c>
      <c r="F684" t="s">
        <v>1510</v>
      </c>
      <c r="G684" t="str">
        <f t="shared" si="10"/>
        <v>new HoloCard("Porygon", Pokedex.Porygon, HoloRarity.BWXY_REVERSE_ENERGY_HOLO, Types.Colorless, Sets.Ancient_Origins, 64),</v>
      </c>
    </row>
    <row r="685" spans="1:7" x14ac:dyDescent="0.3">
      <c r="A685">
        <v>65</v>
      </c>
      <c r="B685" t="s">
        <v>238</v>
      </c>
      <c r="C685" t="s">
        <v>238</v>
      </c>
      <c r="D685" t="s">
        <v>8</v>
      </c>
      <c r="E685" t="s">
        <v>1765</v>
      </c>
      <c r="F685" t="s">
        <v>1510</v>
      </c>
      <c r="G685" t="str">
        <f t="shared" si="10"/>
        <v>new HoloCard("Porygon2", Pokedex.Porygon2, HoloRarity.BWXY_REVERSE_ENERGY_HOLO, Types.Colorless, Sets.Ancient_Origins, 65),</v>
      </c>
    </row>
    <row r="686" spans="1:7" x14ac:dyDescent="0.3">
      <c r="A686">
        <v>66</v>
      </c>
      <c r="B686" t="s">
        <v>918</v>
      </c>
      <c r="C686" t="s">
        <v>922</v>
      </c>
      <c r="D686" t="s">
        <v>8</v>
      </c>
      <c r="E686" t="s">
        <v>1765</v>
      </c>
      <c r="F686" t="s">
        <v>1510</v>
      </c>
      <c r="G686" t="str">
        <f t="shared" si="10"/>
        <v>new HoloCard("Porygon-Z", Pokedex.Porygon_Z, HoloRarity.BWXY_REVERSE_ENERGY_HOLO, Types.Colorless, Sets.Ancient_Origins, 66),</v>
      </c>
    </row>
    <row r="687" spans="1:7" x14ac:dyDescent="0.3">
      <c r="A687">
        <v>69</v>
      </c>
      <c r="B687" t="s">
        <v>1766</v>
      </c>
      <c r="C687" t="s">
        <v>127</v>
      </c>
      <c r="D687" t="s">
        <v>232</v>
      </c>
      <c r="E687" t="s">
        <v>1765</v>
      </c>
      <c r="F687" t="s">
        <v>1510</v>
      </c>
      <c r="G687" t="str">
        <f t="shared" si="10"/>
        <v>new HoloCard("Ace Trainer", Pokedex.NVT, HoloRarity.BWXY_REVERSE_ENERGY_HOLO, Types.Supporter, Sets.Ancient_Origins, 69),</v>
      </c>
    </row>
    <row r="688" spans="1:7" x14ac:dyDescent="0.3">
      <c r="A688">
        <v>70</v>
      </c>
      <c r="B688" t="s">
        <v>1767</v>
      </c>
      <c r="C688" t="s">
        <v>127</v>
      </c>
      <c r="D688" t="s">
        <v>234</v>
      </c>
      <c r="E688" t="s">
        <v>1765</v>
      </c>
      <c r="F688" t="s">
        <v>1510</v>
      </c>
      <c r="G688" t="str">
        <f t="shared" si="10"/>
        <v>new HoloCard("Ampharos Spirit Link", Pokedex.NVT, HoloRarity.BWXY_REVERSE_ENERGY_HOLO, Types.Tool, Sets.Ancient_Origins, 70),</v>
      </c>
    </row>
    <row r="689" spans="1:7" x14ac:dyDescent="0.3">
      <c r="A689">
        <v>71</v>
      </c>
      <c r="B689" t="s">
        <v>1768</v>
      </c>
      <c r="C689" t="s">
        <v>127</v>
      </c>
      <c r="D689" t="s">
        <v>129</v>
      </c>
      <c r="E689" t="s">
        <v>1765</v>
      </c>
      <c r="F689" t="s">
        <v>1510</v>
      </c>
      <c r="G689" t="str">
        <f t="shared" si="10"/>
        <v>new HoloCard("Eco Arm", Pokedex.NVT, HoloRarity.BWXY_REVERSE_ENERGY_HOLO, Types.Item, Sets.Ancient_Origins, 71),</v>
      </c>
    </row>
    <row r="690" spans="1:7" x14ac:dyDescent="0.3">
      <c r="A690">
        <v>72</v>
      </c>
      <c r="B690" t="s">
        <v>1769</v>
      </c>
      <c r="C690" t="s">
        <v>127</v>
      </c>
      <c r="D690" t="s">
        <v>129</v>
      </c>
      <c r="E690" t="s">
        <v>1765</v>
      </c>
      <c r="F690" t="s">
        <v>1510</v>
      </c>
      <c r="G690" t="str">
        <f t="shared" si="10"/>
        <v>new HoloCard("Energy Recycler", Pokedex.NVT, HoloRarity.BWXY_REVERSE_ENERGY_HOLO, Types.Item, Sets.Ancient_Origins, 72),</v>
      </c>
    </row>
    <row r="691" spans="1:7" x14ac:dyDescent="0.3">
      <c r="A691">
        <v>73</v>
      </c>
      <c r="B691" t="s">
        <v>1770</v>
      </c>
      <c r="C691" t="s">
        <v>127</v>
      </c>
      <c r="D691" t="s">
        <v>299</v>
      </c>
      <c r="E691" t="s">
        <v>1765</v>
      </c>
      <c r="F691" t="s">
        <v>1510</v>
      </c>
      <c r="G691" t="str">
        <f t="shared" si="10"/>
        <v>new HoloCard("Faded Town", Pokedex.NVT, HoloRarity.BWXY_REVERSE_ENERGY_HOLO, Types.Stadium, Sets.Ancient_Origins, 73),</v>
      </c>
    </row>
    <row r="692" spans="1:7" x14ac:dyDescent="0.3">
      <c r="A692">
        <v>74</v>
      </c>
      <c r="B692" t="s">
        <v>1771</v>
      </c>
      <c r="C692" t="s">
        <v>127</v>
      </c>
      <c r="D692" t="s">
        <v>299</v>
      </c>
      <c r="E692" t="s">
        <v>1765</v>
      </c>
      <c r="F692" t="s">
        <v>1510</v>
      </c>
      <c r="G692" t="str">
        <f t="shared" si="10"/>
        <v>new HoloCard("Forest of Giant Plants", Pokedex.NVT, HoloRarity.BWXY_REVERSE_ENERGY_HOLO, Types.Stadium, Sets.Ancient_Origins, 74),</v>
      </c>
    </row>
    <row r="693" spans="1:7" x14ac:dyDescent="0.3">
      <c r="A693">
        <v>75</v>
      </c>
      <c r="B693" t="s">
        <v>1772</v>
      </c>
      <c r="C693" t="s">
        <v>127</v>
      </c>
      <c r="D693" t="s">
        <v>232</v>
      </c>
      <c r="E693" t="s">
        <v>1765</v>
      </c>
      <c r="F693" t="s">
        <v>1510</v>
      </c>
      <c r="G693" t="str">
        <f t="shared" si="10"/>
        <v>new HoloCard("Hex Maniac", Pokedex.NVT, HoloRarity.BWXY_REVERSE_ENERGY_HOLO, Types.Supporter, Sets.Ancient_Origins, 75),</v>
      </c>
    </row>
    <row r="694" spans="1:7" x14ac:dyDescent="0.3">
      <c r="A694">
        <v>76</v>
      </c>
      <c r="B694" t="s">
        <v>1442</v>
      </c>
      <c r="C694" t="s">
        <v>127</v>
      </c>
      <c r="D694" t="s">
        <v>129</v>
      </c>
      <c r="E694" t="s">
        <v>1765</v>
      </c>
      <c r="F694" t="s">
        <v>1510</v>
      </c>
      <c r="G694" t="str">
        <f t="shared" si="10"/>
        <v>new HoloCard("Level Ball", Pokedex.NVT, HoloRarity.BWXY_REVERSE_ENERGY_HOLO, Types.Item, Sets.Ancient_Origins, 76),</v>
      </c>
    </row>
    <row r="695" spans="1:7" x14ac:dyDescent="0.3">
      <c r="A695">
        <v>77</v>
      </c>
      <c r="B695" t="s">
        <v>1773</v>
      </c>
      <c r="C695" t="s">
        <v>127</v>
      </c>
      <c r="D695" t="s">
        <v>234</v>
      </c>
      <c r="E695" t="s">
        <v>1765</v>
      </c>
      <c r="F695" t="s">
        <v>1510</v>
      </c>
      <c r="G695" t="str">
        <f t="shared" si="10"/>
        <v>new HoloCard("Lucky Helmet", Pokedex.NVT, HoloRarity.BWXY_REVERSE_ENERGY_HOLO, Types.Tool, Sets.Ancient_Origins, 77),</v>
      </c>
    </row>
    <row r="696" spans="1:7" x14ac:dyDescent="0.3">
      <c r="A696">
        <v>78</v>
      </c>
      <c r="B696" t="s">
        <v>1663</v>
      </c>
      <c r="C696" t="s">
        <v>127</v>
      </c>
      <c r="D696" t="s">
        <v>232</v>
      </c>
      <c r="E696" t="s">
        <v>1765</v>
      </c>
      <c r="F696" t="s">
        <v>1510</v>
      </c>
      <c r="G696" t="str">
        <f t="shared" si="10"/>
        <v>new HoloCard("Lysandre", Pokedex.NVT, HoloRarity.BWXY_REVERSE_ENERGY_HOLO, Types.Supporter, Sets.Ancient_Origins, 78),</v>
      </c>
    </row>
    <row r="697" spans="1:7" x14ac:dyDescent="0.3">
      <c r="A697">
        <v>79</v>
      </c>
      <c r="B697" t="s">
        <v>1774</v>
      </c>
      <c r="C697" t="s">
        <v>127</v>
      </c>
      <c r="D697" t="s">
        <v>129</v>
      </c>
      <c r="E697" t="s">
        <v>1765</v>
      </c>
      <c r="F697" t="s">
        <v>1510</v>
      </c>
      <c r="G697" t="str">
        <f t="shared" si="10"/>
        <v>new HoloCard("Paint Roller", Pokedex.NVT, HoloRarity.BWXY_REVERSE_ENERGY_HOLO, Types.Item, Sets.Ancient_Origins, 79),</v>
      </c>
    </row>
    <row r="698" spans="1:7" x14ac:dyDescent="0.3">
      <c r="A698">
        <v>80</v>
      </c>
      <c r="B698" t="s">
        <v>1775</v>
      </c>
      <c r="C698" t="s">
        <v>127</v>
      </c>
      <c r="D698" t="s">
        <v>234</v>
      </c>
      <c r="E698" t="s">
        <v>1765</v>
      </c>
      <c r="F698" t="s">
        <v>1510</v>
      </c>
      <c r="G698" t="str">
        <f t="shared" si="10"/>
        <v>new HoloCard("Sceptile Spirit Link", Pokedex.NVT, HoloRarity.BWXY_REVERSE_ENERGY_HOLO, Types.Tool, Sets.Ancient_Origins, 80),</v>
      </c>
    </row>
    <row r="699" spans="1:7" x14ac:dyDescent="0.3">
      <c r="A699">
        <v>81</v>
      </c>
      <c r="B699" t="s">
        <v>1776</v>
      </c>
      <c r="C699" t="s">
        <v>127</v>
      </c>
      <c r="D699" t="s">
        <v>234</v>
      </c>
      <c r="E699" t="s">
        <v>1765</v>
      </c>
      <c r="F699" t="s">
        <v>1510</v>
      </c>
      <c r="G699" t="str">
        <f t="shared" si="10"/>
        <v>new HoloCard("Tyranitar Spirit Link", Pokedex.NVT, HoloRarity.BWXY_REVERSE_ENERGY_HOLO, Types.Tool, Sets.Ancient_Origins, 81),</v>
      </c>
    </row>
    <row r="700" spans="1:7" x14ac:dyDescent="0.3">
      <c r="A700">
        <v>82</v>
      </c>
      <c r="B700" t="s">
        <v>1777</v>
      </c>
      <c r="C700" t="s">
        <v>127</v>
      </c>
      <c r="D700" t="s">
        <v>128</v>
      </c>
      <c r="E700" t="s">
        <v>1765</v>
      </c>
      <c r="F700" t="s">
        <v>1510</v>
      </c>
      <c r="G700" t="str">
        <f t="shared" si="10"/>
        <v>new HoloCard("Dangerous Energy", Pokedex.NVT, HoloRarity.BWXY_REVERSE_ENERGY_HOLO, Types.Special_Energy, Sets.Ancient_Origins, 82),</v>
      </c>
    </row>
    <row r="701" spans="1:7" x14ac:dyDescent="0.3">
      <c r="A701">
        <v>83</v>
      </c>
      <c r="B701" t="s">
        <v>1778</v>
      </c>
      <c r="C701" t="s">
        <v>127</v>
      </c>
      <c r="D701" t="s">
        <v>128</v>
      </c>
      <c r="E701" t="s">
        <v>1765</v>
      </c>
      <c r="F701" t="s">
        <v>1510</v>
      </c>
      <c r="G701" t="str">
        <f t="shared" si="10"/>
        <v>new HoloCard("Flash Energy", Pokedex.NVT, HoloRarity.BWXY_REVERSE_ENERGY_HOLO, Types.Special_Energy, Sets.Ancient_Origins, 83),</v>
      </c>
    </row>
    <row r="702" spans="1:7" x14ac:dyDescent="0.3">
      <c r="A702">
        <v>1</v>
      </c>
      <c r="B702" t="s">
        <v>260</v>
      </c>
      <c r="C702" t="s">
        <v>260</v>
      </c>
      <c r="D702" t="s">
        <v>22</v>
      </c>
      <c r="E702" t="s">
        <v>1779</v>
      </c>
      <c r="F702" t="s">
        <v>1510</v>
      </c>
      <c r="G702" t="str">
        <f t="shared" si="10"/>
        <v>new HoloCard("Paras", Pokedex.Paras, HoloRarity.BWXY_REVERSE_ENERGY_HOLO, Types.Grass, Sets.BREAKthrough, 1),</v>
      </c>
    </row>
    <row r="703" spans="1:7" x14ac:dyDescent="0.3">
      <c r="A703">
        <v>2</v>
      </c>
      <c r="B703" t="s">
        <v>237</v>
      </c>
      <c r="C703" t="s">
        <v>237</v>
      </c>
      <c r="D703" t="s">
        <v>22</v>
      </c>
      <c r="E703" t="s">
        <v>1779</v>
      </c>
      <c r="F703" t="s">
        <v>1510</v>
      </c>
      <c r="G703" t="str">
        <f t="shared" si="10"/>
        <v>new HoloCard("Parasect", Pokedex.Parasect, HoloRarity.BWXY_REVERSE_ENERGY_HOLO, Types.Grass, Sets.BREAKthrough, 2),</v>
      </c>
    </row>
    <row r="704" spans="1:7" x14ac:dyDescent="0.3">
      <c r="A704">
        <v>3</v>
      </c>
      <c r="B704" t="s">
        <v>262</v>
      </c>
      <c r="C704" t="s">
        <v>262</v>
      </c>
      <c r="D704" t="s">
        <v>22</v>
      </c>
      <c r="E704" t="s">
        <v>1779</v>
      </c>
      <c r="F704" t="s">
        <v>1510</v>
      </c>
      <c r="G704" t="str">
        <f t="shared" si="10"/>
        <v>new HoloCard("Pinsir", Pokedex.Pinsir, HoloRarity.BWXY_REVERSE_ENERGY_HOLO, Types.Grass, Sets.BREAKthrough, 3),</v>
      </c>
    </row>
    <row r="705" spans="1:7" x14ac:dyDescent="0.3">
      <c r="A705">
        <v>4</v>
      </c>
      <c r="B705" t="s">
        <v>586</v>
      </c>
      <c r="C705" t="s">
        <v>586</v>
      </c>
      <c r="D705" t="s">
        <v>22</v>
      </c>
      <c r="E705" t="s">
        <v>1779</v>
      </c>
      <c r="F705" t="s">
        <v>1510</v>
      </c>
      <c r="G705" t="str">
        <f t="shared" ref="G705:G768" si="11">"new HoloCard(""" &amp; B705 &amp; """, Pokedex." &amp; C705 &amp; ", HoloRarity." &amp; F705 &amp; ", Types." &amp; D705 &amp; ", Sets." &amp; E705 &amp; ", " &amp; A705 &amp; "),"</f>
        <v>new HoloCard("Cacnea", Pokedex.Cacnea, HoloRarity.BWXY_REVERSE_ENERGY_HOLO, Types.Grass, Sets.BREAKthrough, 4),</v>
      </c>
    </row>
    <row r="706" spans="1:7" x14ac:dyDescent="0.3">
      <c r="A706">
        <v>5</v>
      </c>
      <c r="B706" t="s">
        <v>1272</v>
      </c>
      <c r="C706" t="s">
        <v>1272</v>
      </c>
      <c r="D706" t="s">
        <v>22</v>
      </c>
      <c r="E706" t="s">
        <v>1779</v>
      </c>
      <c r="F706" t="s">
        <v>1510</v>
      </c>
      <c r="G706" t="str">
        <f t="shared" si="11"/>
        <v>new HoloCard("Pansage", Pokedex.Pansage, HoloRarity.BWXY_REVERSE_ENERGY_HOLO, Types.Grass, Sets.BREAKthrough, 5),</v>
      </c>
    </row>
    <row r="707" spans="1:7" x14ac:dyDescent="0.3">
      <c r="A707">
        <v>6</v>
      </c>
      <c r="B707" t="s">
        <v>1273</v>
      </c>
      <c r="C707" t="s">
        <v>1273</v>
      </c>
      <c r="D707" t="s">
        <v>22</v>
      </c>
      <c r="E707" t="s">
        <v>1779</v>
      </c>
      <c r="F707" t="s">
        <v>1510</v>
      </c>
      <c r="G707" t="str">
        <f t="shared" si="11"/>
        <v>new HoloCard("Simisage", Pokedex.Simisage, HoloRarity.BWXY_REVERSE_ENERGY_HOLO, Types.Grass, Sets.BREAKthrough, 6),</v>
      </c>
    </row>
    <row r="708" spans="1:7" x14ac:dyDescent="0.3">
      <c r="A708">
        <v>7</v>
      </c>
      <c r="B708" t="s">
        <v>1589</v>
      </c>
      <c r="C708" t="s">
        <v>1589</v>
      </c>
      <c r="D708" t="s">
        <v>22</v>
      </c>
      <c r="E708" t="s">
        <v>1779</v>
      </c>
      <c r="F708" t="s">
        <v>1510</v>
      </c>
      <c r="G708" t="str">
        <f t="shared" si="11"/>
        <v>new HoloCard("Chespin", Pokedex.Chespin, HoloRarity.BWXY_REVERSE_ENERGY_HOLO, Types.Grass, Sets.BREAKthrough, 7),</v>
      </c>
    </row>
    <row r="709" spans="1:7" x14ac:dyDescent="0.3">
      <c r="A709">
        <v>8</v>
      </c>
      <c r="B709" t="s">
        <v>1589</v>
      </c>
      <c r="C709" t="s">
        <v>1589</v>
      </c>
      <c r="D709" t="s">
        <v>22</v>
      </c>
      <c r="E709" t="s">
        <v>1779</v>
      </c>
      <c r="F709" t="s">
        <v>1510</v>
      </c>
      <c r="G709" t="str">
        <f t="shared" si="11"/>
        <v>new HoloCard("Chespin", Pokedex.Chespin, HoloRarity.BWXY_REVERSE_ENERGY_HOLO, Types.Grass, Sets.BREAKthrough, 8),</v>
      </c>
    </row>
    <row r="710" spans="1:7" x14ac:dyDescent="0.3">
      <c r="A710">
        <v>9</v>
      </c>
      <c r="B710" t="s">
        <v>1589</v>
      </c>
      <c r="C710" t="s">
        <v>1589</v>
      </c>
      <c r="D710" t="s">
        <v>22</v>
      </c>
      <c r="E710" t="s">
        <v>1779</v>
      </c>
      <c r="F710" t="s">
        <v>1510</v>
      </c>
      <c r="G710" t="str">
        <f t="shared" si="11"/>
        <v>new HoloCard("Chespin", Pokedex.Chespin, HoloRarity.BWXY_REVERSE_ENERGY_HOLO, Types.Grass, Sets.BREAKthrough, 9),</v>
      </c>
    </row>
    <row r="711" spans="1:7" x14ac:dyDescent="0.3">
      <c r="A711">
        <v>10</v>
      </c>
      <c r="B711" t="s">
        <v>1590</v>
      </c>
      <c r="C711" t="s">
        <v>1590</v>
      </c>
      <c r="D711" t="s">
        <v>22</v>
      </c>
      <c r="E711" t="s">
        <v>1779</v>
      </c>
      <c r="F711" t="s">
        <v>1510</v>
      </c>
      <c r="G711" t="str">
        <f t="shared" si="11"/>
        <v>new HoloCard("Quilladin", Pokedex.Quilladin, HoloRarity.BWXY_REVERSE_ENERGY_HOLO, Types.Grass, Sets.BREAKthrough, 10),</v>
      </c>
    </row>
    <row r="712" spans="1:7" x14ac:dyDescent="0.3">
      <c r="A712">
        <v>11</v>
      </c>
      <c r="B712" t="s">
        <v>1591</v>
      </c>
      <c r="C712" t="s">
        <v>1591</v>
      </c>
      <c r="D712" t="s">
        <v>22</v>
      </c>
      <c r="E712" t="s">
        <v>1779</v>
      </c>
      <c r="F712" t="s">
        <v>1510</v>
      </c>
      <c r="G712" t="str">
        <f t="shared" si="11"/>
        <v>new HoloCard("Chesnaught", Pokedex.Chesnaught, HoloRarity.BWXY_REVERSE_ENERGY_HOLO, Types.Grass, Sets.BREAKthrough, 11),</v>
      </c>
    </row>
    <row r="713" spans="1:7" x14ac:dyDescent="0.3">
      <c r="A713">
        <v>13</v>
      </c>
      <c r="B713" t="s">
        <v>1592</v>
      </c>
      <c r="C713" t="s">
        <v>1592</v>
      </c>
      <c r="D713" t="s">
        <v>22</v>
      </c>
      <c r="E713" t="s">
        <v>1779</v>
      </c>
      <c r="F713" t="s">
        <v>1510</v>
      </c>
      <c r="G713" t="str">
        <f t="shared" si="11"/>
        <v>new HoloCard("Scatterbug", Pokedex.Scatterbug, HoloRarity.BWXY_REVERSE_ENERGY_HOLO, Types.Grass, Sets.BREAKthrough, 13),</v>
      </c>
    </row>
    <row r="714" spans="1:7" x14ac:dyDescent="0.3">
      <c r="A714">
        <v>14</v>
      </c>
      <c r="B714" t="s">
        <v>1593</v>
      </c>
      <c r="C714" t="s">
        <v>1593</v>
      </c>
      <c r="D714" t="s">
        <v>22</v>
      </c>
      <c r="E714" t="s">
        <v>1779</v>
      </c>
      <c r="F714" t="s">
        <v>1510</v>
      </c>
      <c r="G714" t="str">
        <f t="shared" si="11"/>
        <v>new HoloCard("Spewpa", Pokedex.Spewpa, HoloRarity.BWXY_REVERSE_ENERGY_HOLO, Types.Grass, Sets.BREAKthrough, 14),</v>
      </c>
    </row>
    <row r="715" spans="1:7" x14ac:dyDescent="0.3">
      <c r="A715">
        <v>15</v>
      </c>
      <c r="B715" t="s">
        <v>1780</v>
      </c>
      <c r="C715" t="s">
        <v>1780</v>
      </c>
      <c r="D715" t="s">
        <v>22</v>
      </c>
      <c r="E715" t="s">
        <v>1779</v>
      </c>
      <c r="F715" t="s">
        <v>1510</v>
      </c>
      <c r="G715" t="str">
        <f t="shared" si="11"/>
        <v>new HoloCard("Vivillon", Pokedex.Vivillon, HoloRarity.BWXY_REVERSE_ENERGY_HOLO, Types.Grass, Sets.BREAKthrough, 15),</v>
      </c>
    </row>
    <row r="716" spans="1:7" x14ac:dyDescent="0.3">
      <c r="A716">
        <v>16</v>
      </c>
      <c r="B716" t="s">
        <v>1596</v>
      </c>
      <c r="C716" t="s">
        <v>1596</v>
      </c>
      <c r="D716" t="s">
        <v>22</v>
      </c>
      <c r="E716" t="s">
        <v>1779</v>
      </c>
      <c r="F716" t="s">
        <v>1510</v>
      </c>
      <c r="G716" t="str">
        <f t="shared" si="11"/>
        <v>new HoloCard("Skiddo", Pokedex.Skiddo, HoloRarity.BWXY_REVERSE_ENERGY_HOLO, Types.Grass, Sets.BREAKthrough, 16),</v>
      </c>
    </row>
    <row r="717" spans="1:7" x14ac:dyDescent="0.3">
      <c r="A717">
        <v>17</v>
      </c>
      <c r="B717" t="s">
        <v>1597</v>
      </c>
      <c r="C717" t="s">
        <v>1597</v>
      </c>
      <c r="D717" t="s">
        <v>22</v>
      </c>
      <c r="E717" t="s">
        <v>1779</v>
      </c>
      <c r="F717" t="s">
        <v>1510</v>
      </c>
      <c r="G717" t="str">
        <f t="shared" si="11"/>
        <v>new HoloCard("Gogoat", Pokedex.Gogoat, HoloRarity.BWXY_REVERSE_ENERGY_HOLO, Types.Grass, Sets.BREAKthrough, 17),</v>
      </c>
    </row>
    <row r="718" spans="1:7" x14ac:dyDescent="0.3">
      <c r="A718">
        <v>18</v>
      </c>
      <c r="B718" t="s">
        <v>194</v>
      </c>
      <c r="C718" t="s">
        <v>194</v>
      </c>
      <c r="D718" t="s">
        <v>5</v>
      </c>
      <c r="E718" t="s">
        <v>1779</v>
      </c>
      <c r="F718" t="s">
        <v>1510</v>
      </c>
      <c r="G718" t="str">
        <f t="shared" si="11"/>
        <v>new HoloCard("Cyndaquil", Pokedex.Cyndaquil, HoloRarity.BWXY_REVERSE_ENERGY_HOLO, Types.Fire, Sets.BREAKthrough, 18),</v>
      </c>
    </row>
    <row r="719" spans="1:7" x14ac:dyDescent="0.3">
      <c r="A719">
        <v>19</v>
      </c>
      <c r="B719" t="s">
        <v>189</v>
      </c>
      <c r="C719" t="s">
        <v>189</v>
      </c>
      <c r="D719" t="s">
        <v>5</v>
      </c>
      <c r="E719" t="s">
        <v>1779</v>
      </c>
      <c r="F719" t="s">
        <v>1510</v>
      </c>
      <c r="G719" t="str">
        <f t="shared" si="11"/>
        <v>new HoloCard("Quilava", Pokedex.Quilava, HoloRarity.BWXY_REVERSE_ENERGY_HOLO, Types.Fire, Sets.BREAKthrough, 19),</v>
      </c>
    </row>
    <row r="720" spans="1:7" x14ac:dyDescent="0.3">
      <c r="A720">
        <v>20</v>
      </c>
      <c r="B720" t="s">
        <v>144</v>
      </c>
      <c r="C720" t="s">
        <v>144</v>
      </c>
      <c r="D720" t="s">
        <v>5</v>
      </c>
      <c r="E720" t="s">
        <v>1779</v>
      </c>
      <c r="F720" t="s">
        <v>1510</v>
      </c>
      <c r="G720" t="str">
        <f t="shared" si="11"/>
        <v>new HoloCard("Typhlosion", Pokedex.Typhlosion, HoloRarity.BWXY_REVERSE_ENERGY_HOLO, Types.Fire, Sets.BREAKthrough, 20),</v>
      </c>
    </row>
    <row r="721" spans="1:7" x14ac:dyDescent="0.3">
      <c r="A721">
        <v>23</v>
      </c>
      <c r="B721" t="s">
        <v>1282</v>
      </c>
      <c r="C721" t="s">
        <v>1282</v>
      </c>
      <c r="D721" t="s">
        <v>5</v>
      </c>
      <c r="E721" t="s">
        <v>1779</v>
      </c>
      <c r="F721" t="s">
        <v>1510</v>
      </c>
      <c r="G721" t="str">
        <f t="shared" si="11"/>
        <v>new HoloCard("Pansear", Pokedex.Pansear, HoloRarity.BWXY_REVERSE_ENERGY_HOLO, Types.Fire, Sets.BREAKthrough, 23),</v>
      </c>
    </row>
    <row r="722" spans="1:7" x14ac:dyDescent="0.3">
      <c r="A722">
        <v>24</v>
      </c>
      <c r="B722" t="s">
        <v>1283</v>
      </c>
      <c r="C722" t="s">
        <v>1283</v>
      </c>
      <c r="D722" t="s">
        <v>5</v>
      </c>
      <c r="E722" t="s">
        <v>1779</v>
      </c>
      <c r="F722" t="s">
        <v>1510</v>
      </c>
      <c r="G722" t="str">
        <f t="shared" si="11"/>
        <v>new HoloCard("Simisear", Pokedex.Simisear, HoloRarity.BWXY_REVERSE_ENERGY_HOLO, Types.Fire, Sets.BREAKthrough, 24),</v>
      </c>
    </row>
    <row r="723" spans="1:7" x14ac:dyDescent="0.3">
      <c r="A723">
        <v>25</v>
      </c>
      <c r="B723" t="s">
        <v>1598</v>
      </c>
      <c r="C723" t="s">
        <v>1598</v>
      </c>
      <c r="D723" t="s">
        <v>5</v>
      </c>
      <c r="E723" t="s">
        <v>1779</v>
      </c>
      <c r="F723" t="s">
        <v>1510</v>
      </c>
      <c r="G723" t="str">
        <f t="shared" si="11"/>
        <v>new HoloCard("Fennekin", Pokedex.Fennekin, HoloRarity.BWXY_REVERSE_ENERGY_HOLO, Types.Fire, Sets.BREAKthrough, 25),</v>
      </c>
    </row>
    <row r="724" spans="1:7" x14ac:dyDescent="0.3">
      <c r="A724">
        <v>26</v>
      </c>
      <c r="B724" t="s">
        <v>1599</v>
      </c>
      <c r="C724" t="s">
        <v>1599</v>
      </c>
      <c r="D724" t="s">
        <v>5</v>
      </c>
      <c r="E724" t="s">
        <v>1779</v>
      </c>
      <c r="F724" t="s">
        <v>1510</v>
      </c>
      <c r="G724" t="str">
        <f t="shared" si="11"/>
        <v>new HoloCard("Braixen", Pokedex.Braixen, HoloRarity.BWXY_REVERSE_ENERGY_HOLO, Types.Fire, Sets.BREAKthrough, 26),</v>
      </c>
    </row>
    <row r="725" spans="1:7" x14ac:dyDescent="0.3">
      <c r="A725">
        <v>27</v>
      </c>
      <c r="B725" t="s">
        <v>197</v>
      </c>
      <c r="C725" t="s">
        <v>197</v>
      </c>
      <c r="D725" t="s">
        <v>3</v>
      </c>
      <c r="E725" t="s">
        <v>1779</v>
      </c>
      <c r="F725" t="s">
        <v>1510</v>
      </c>
      <c r="G725" t="str">
        <f t="shared" si="11"/>
        <v>new HoloCard("Goldeen", Pokedex.Goldeen, HoloRarity.BWXY_REVERSE_ENERGY_HOLO, Types.Water, Sets.BREAKthrough, 27),</v>
      </c>
    </row>
    <row r="726" spans="1:7" x14ac:dyDescent="0.3">
      <c r="A726">
        <v>28</v>
      </c>
      <c r="B726" t="s">
        <v>244</v>
      </c>
      <c r="C726" t="s">
        <v>244</v>
      </c>
      <c r="D726" t="s">
        <v>3</v>
      </c>
      <c r="E726" t="s">
        <v>1779</v>
      </c>
      <c r="F726" t="s">
        <v>1510</v>
      </c>
      <c r="G726" t="str">
        <f t="shared" si="11"/>
        <v>new HoloCard("Seaking", Pokedex.Seaking, HoloRarity.BWXY_REVERSE_ENERGY_HOLO, Types.Water, Sets.BREAKthrough, 28),</v>
      </c>
    </row>
    <row r="727" spans="1:7" x14ac:dyDescent="0.3">
      <c r="A727">
        <v>29</v>
      </c>
      <c r="B727" t="s">
        <v>334</v>
      </c>
      <c r="C727" t="s">
        <v>334</v>
      </c>
      <c r="D727" t="s">
        <v>3</v>
      </c>
      <c r="E727" t="s">
        <v>1779</v>
      </c>
      <c r="F727" t="s">
        <v>1510</v>
      </c>
      <c r="G727" t="str">
        <f t="shared" si="11"/>
        <v>new HoloCard("Staryu", Pokedex.Staryu, HoloRarity.BWXY_REVERSE_ENERGY_HOLO, Types.Water, Sets.BREAKthrough, 29),</v>
      </c>
    </row>
    <row r="728" spans="1:7" x14ac:dyDescent="0.3">
      <c r="A728">
        <v>30</v>
      </c>
      <c r="B728" t="s">
        <v>178</v>
      </c>
      <c r="C728" t="s">
        <v>178</v>
      </c>
      <c r="D728" t="s">
        <v>3</v>
      </c>
      <c r="E728" t="s">
        <v>1779</v>
      </c>
      <c r="F728" t="s">
        <v>1510</v>
      </c>
      <c r="G728" t="str">
        <f t="shared" si="11"/>
        <v>new HoloCard("Starmie", Pokedex.Starmie, HoloRarity.BWXY_REVERSE_ENERGY_HOLO, Types.Water, Sets.BREAKthrough, 30),</v>
      </c>
    </row>
    <row r="729" spans="1:7" x14ac:dyDescent="0.3">
      <c r="A729">
        <v>31</v>
      </c>
      <c r="B729" t="s">
        <v>264</v>
      </c>
      <c r="C729" t="s">
        <v>264</v>
      </c>
      <c r="D729" t="s">
        <v>3</v>
      </c>
      <c r="E729" t="s">
        <v>1779</v>
      </c>
      <c r="F729" t="s">
        <v>1510</v>
      </c>
      <c r="G729" t="str">
        <f t="shared" si="11"/>
        <v>new HoloCard("Remoraid", Pokedex.Remoraid, HoloRarity.BWXY_REVERSE_ENERGY_HOLO, Types.Water, Sets.BREAKthrough, 31),</v>
      </c>
    </row>
    <row r="730" spans="1:7" x14ac:dyDescent="0.3">
      <c r="A730">
        <v>32</v>
      </c>
      <c r="B730" t="s">
        <v>264</v>
      </c>
      <c r="C730" t="s">
        <v>264</v>
      </c>
      <c r="D730" t="s">
        <v>3</v>
      </c>
      <c r="E730" t="s">
        <v>1779</v>
      </c>
      <c r="F730" t="s">
        <v>1510</v>
      </c>
      <c r="G730" t="str">
        <f t="shared" si="11"/>
        <v>new HoloCard("Remoraid", Pokedex.Remoraid, HoloRarity.BWXY_REVERSE_ENERGY_HOLO, Types.Water, Sets.BREAKthrough, 32),</v>
      </c>
    </row>
    <row r="731" spans="1:7" x14ac:dyDescent="0.3">
      <c r="A731">
        <v>33</v>
      </c>
      <c r="B731" t="s">
        <v>161</v>
      </c>
      <c r="C731" t="s">
        <v>161</v>
      </c>
      <c r="D731" t="s">
        <v>3</v>
      </c>
      <c r="E731" t="s">
        <v>1779</v>
      </c>
      <c r="F731" t="s">
        <v>1510</v>
      </c>
      <c r="G731" t="str">
        <f t="shared" si="11"/>
        <v>new HoloCard("Octillery", Pokedex.Octillery, HoloRarity.BWXY_REVERSE_ENERGY_HOLO, Types.Water, Sets.BREAKthrough, 33),</v>
      </c>
    </row>
    <row r="732" spans="1:7" x14ac:dyDescent="0.3">
      <c r="A732">
        <v>36</v>
      </c>
      <c r="B732" t="s">
        <v>979</v>
      </c>
      <c r="C732" t="s">
        <v>979</v>
      </c>
      <c r="D732" t="s">
        <v>3</v>
      </c>
      <c r="E732" t="s">
        <v>1779</v>
      </c>
      <c r="F732" t="s">
        <v>1510</v>
      </c>
      <c r="G732" t="str">
        <f t="shared" si="11"/>
        <v>new HoloCard("Piplup", Pokedex.Piplup, HoloRarity.BWXY_REVERSE_ENERGY_HOLO, Types.Water, Sets.BREAKthrough, 36),</v>
      </c>
    </row>
    <row r="733" spans="1:7" x14ac:dyDescent="0.3">
      <c r="A733">
        <v>37</v>
      </c>
      <c r="B733" t="s">
        <v>975</v>
      </c>
      <c r="C733" t="s">
        <v>975</v>
      </c>
      <c r="D733" t="s">
        <v>3</v>
      </c>
      <c r="E733" t="s">
        <v>1779</v>
      </c>
      <c r="F733" t="s">
        <v>1510</v>
      </c>
      <c r="G733" t="str">
        <f t="shared" si="11"/>
        <v>new HoloCard("Prinplup", Pokedex.Prinplup, HoloRarity.BWXY_REVERSE_ENERGY_HOLO, Types.Water, Sets.BREAKthrough, 37),</v>
      </c>
    </row>
    <row r="734" spans="1:7" x14ac:dyDescent="0.3">
      <c r="A734">
        <v>38</v>
      </c>
      <c r="B734" t="s">
        <v>884</v>
      </c>
      <c r="C734" t="s">
        <v>884</v>
      </c>
      <c r="D734" t="s">
        <v>3</v>
      </c>
      <c r="E734" t="s">
        <v>1779</v>
      </c>
      <c r="F734" t="s">
        <v>1510</v>
      </c>
      <c r="G734" t="str">
        <f t="shared" si="11"/>
        <v>new HoloCard("Empoleon", Pokedex.Empoleon, HoloRarity.BWXY_REVERSE_ENERGY_HOLO, Types.Water, Sets.BREAKthrough, 38),</v>
      </c>
    </row>
    <row r="735" spans="1:7" x14ac:dyDescent="0.3">
      <c r="A735">
        <v>39</v>
      </c>
      <c r="B735" t="s">
        <v>994</v>
      </c>
      <c r="C735" t="s">
        <v>994</v>
      </c>
      <c r="D735" t="s">
        <v>3</v>
      </c>
      <c r="E735" t="s">
        <v>1779</v>
      </c>
      <c r="F735" t="s">
        <v>1510</v>
      </c>
      <c r="G735" t="str">
        <f t="shared" si="11"/>
        <v>new HoloCard("Snover", Pokedex.Snover, HoloRarity.BWXY_REVERSE_ENERGY_HOLO, Types.Water, Sets.BREAKthrough, 39),</v>
      </c>
    </row>
    <row r="736" spans="1:7" x14ac:dyDescent="0.3">
      <c r="A736">
        <v>40</v>
      </c>
      <c r="B736" t="s">
        <v>987</v>
      </c>
      <c r="C736" t="s">
        <v>987</v>
      </c>
      <c r="D736" t="s">
        <v>3</v>
      </c>
      <c r="E736" t="s">
        <v>1779</v>
      </c>
      <c r="F736" t="s">
        <v>1510</v>
      </c>
      <c r="G736" t="str">
        <f t="shared" si="11"/>
        <v>new HoloCard("Abomasnow", Pokedex.Abomasnow, HoloRarity.BWXY_REVERSE_ENERGY_HOLO, Types.Water, Sets.BREAKthrough, 40),</v>
      </c>
    </row>
    <row r="737" spans="1:7" x14ac:dyDescent="0.3">
      <c r="A737">
        <v>41</v>
      </c>
      <c r="B737" t="s">
        <v>1290</v>
      </c>
      <c r="C737" t="s">
        <v>1290</v>
      </c>
      <c r="D737" t="s">
        <v>3</v>
      </c>
      <c r="E737" t="s">
        <v>1779</v>
      </c>
      <c r="F737" t="s">
        <v>1510</v>
      </c>
      <c r="G737" t="str">
        <f t="shared" si="11"/>
        <v>new HoloCard("Panpour", Pokedex.Panpour, HoloRarity.BWXY_REVERSE_ENERGY_HOLO, Types.Water, Sets.BREAKthrough, 41),</v>
      </c>
    </row>
    <row r="738" spans="1:7" x14ac:dyDescent="0.3">
      <c r="A738">
        <v>42</v>
      </c>
      <c r="B738" t="s">
        <v>1291</v>
      </c>
      <c r="C738" t="s">
        <v>1291</v>
      </c>
      <c r="D738" t="s">
        <v>3</v>
      </c>
      <c r="E738" t="s">
        <v>1779</v>
      </c>
      <c r="F738" t="s">
        <v>1510</v>
      </c>
      <c r="G738" t="str">
        <f t="shared" si="11"/>
        <v>new HoloCard("Simipour", Pokedex.Simipour, HoloRarity.BWXY_REVERSE_ENERGY_HOLO, Types.Water, Sets.BREAKthrough, 42),</v>
      </c>
    </row>
    <row r="739" spans="1:7" x14ac:dyDescent="0.3">
      <c r="A739">
        <v>43</v>
      </c>
      <c r="B739" t="s">
        <v>1393</v>
      </c>
      <c r="C739" t="s">
        <v>1393</v>
      </c>
      <c r="D739" t="s">
        <v>3</v>
      </c>
      <c r="E739" t="s">
        <v>1779</v>
      </c>
      <c r="F739" t="s">
        <v>1510</v>
      </c>
      <c r="G739" t="str">
        <f t="shared" si="11"/>
        <v>new HoloCard("Vanillite", Pokedex.Vanillite, HoloRarity.BWXY_REVERSE_ENERGY_HOLO, Types.Water, Sets.BREAKthrough, 43),</v>
      </c>
    </row>
    <row r="740" spans="1:7" x14ac:dyDescent="0.3">
      <c r="A740">
        <v>44</v>
      </c>
      <c r="B740" t="s">
        <v>1394</v>
      </c>
      <c r="C740" t="s">
        <v>1394</v>
      </c>
      <c r="D740" t="s">
        <v>3</v>
      </c>
      <c r="E740" t="s">
        <v>1779</v>
      </c>
      <c r="F740" t="s">
        <v>1510</v>
      </c>
      <c r="G740" t="str">
        <f t="shared" si="11"/>
        <v>new HoloCard("Vanillish", Pokedex.Vanillish, HoloRarity.BWXY_REVERSE_ENERGY_HOLO, Types.Water, Sets.BREAKthrough, 44),</v>
      </c>
    </row>
    <row r="741" spans="1:7" x14ac:dyDescent="0.3">
      <c r="A741">
        <v>45</v>
      </c>
      <c r="B741" t="s">
        <v>1395</v>
      </c>
      <c r="C741" t="s">
        <v>1395</v>
      </c>
      <c r="D741" t="s">
        <v>3</v>
      </c>
      <c r="E741" t="s">
        <v>1779</v>
      </c>
      <c r="F741" t="s">
        <v>1510</v>
      </c>
      <c r="G741" t="str">
        <f t="shared" si="11"/>
        <v>new HoloCard("Vanilluxe", Pokedex.Vanilluxe, HoloRarity.BWXY_REVERSE_ENERGY_HOLO, Types.Water, Sets.BREAKthrough, 45),</v>
      </c>
    </row>
    <row r="742" spans="1:7" x14ac:dyDescent="0.3">
      <c r="A742">
        <v>46</v>
      </c>
      <c r="B742" t="s">
        <v>1603</v>
      </c>
      <c r="C742" t="s">
        <v>1603</v>
      </c>
      <c r="D742" t="s">
        <v>3</v>
      </c>
      <c r="E742" t="s">
        <v>1779</v>
      </c>
      <c r="F742" t="s">
        <v>1510</v>
      </c>
      <c r="G742" t="str">
        <f t="shared" si="11"/>
        <v>new HoloCard("Froakie", Pokedex.Froakie, HoloRarity.BWXY_REVERSE_ENERGY_HOLO, Types.Water, Sets.BREAKthrough, 46),</v>
      </c>
    </row>
    <row r="743" spans="1:7" x14ac:dyDescent="0.3">
      <c r="A743">
        <v>47</v>
      </c>
      <c r="B743" t="s">
        <v>1604</v>
      </c>
      <c r="C743" t="s">
        <v>1604</v>
      </c>
      <c r="D743" t="s">
        <v>3</v>
      </c>
      <c r="E743" t="s">
        <v>1779</v>
      </c>
      <c r="F743" t="s">
        <v>1510</v>
      </c>
      <c r="G743" t="str">
        <f t="shared" si="11"/>
        <v>new HoloCard("Frogadier", Pokedex.Frogadier, HoloRarity.BWXY_REVERSE_ENERGY_HOLO, Types.Water, Sets.BREAKthrough, 47),</v>
      </c>
    </row>
    <row r="744" spans="1:7" x14ac:dyDescent="0.3">
      <c r="A744">
        <v>48</v>
      </c>
      <c r="B744" t="s">
        <v>92</v>
      </c>
      <c r="C744" t="s">
        <v>92</v>
      </c>
      <c r="D744" t="s">
        <v>11</v>
      </c>
      <c r="E744" t="s">
        <v>1779</v>
      </c>
      <c r="F744" t="s">
        <v>1510</v>
      </c>
      <c r="G744" t="str">
        <f t="shared" si="11"/>
        <v>new HoloCard("Pikachu", Pokedex.Pikachu, HoloRarity.BWXY_REVERSE_ENERGY_HOLO, Types.Lightning, Sets.BREAKthrough, 48),</v>
      </c>
    </row>
    <row r="745" spans="1:7" x14ac:dyDescent="0.3">
      <c r="A745">
        <v>49</v>
      </c>
      <c r="B745" t="s">
        <v>120</v>
      </c>
      <c r="C745" t="s">
        <v>120</v>
      </c>
      <c r="D745" t="s">
        <v>11</v>
      </c>
      <c r="E745" t="s">
        <v>1779</v>
      </c>
      <c r="F745" t="s">
        <v>1510</v>
      </c>
      <c r="G745" t="str">
        <f t="shared" si="11"/>
        <v>new HoloCard("Raichu", Pokedex.Raichu, HoloRarity.BWXY_REVERSE_ENERGY_HOLO, Types.Lightning, Sets.BREAKthrough, 49),</v>
      </c>
    </row>
    <row r="746" spans="1:7" x14ac:dyDescent="0.3">
      <c r="A746">
        <v>51</v>
      </c>
      <c r="B746" t="s">
        <v>86</v>
      </c>
      <c r="C746" t="s">
        <v>86</v>
      </c>
      <c r="D746" t="s">
        <v>11</v>
      </c>
      <c r="E746" t="s">
        <v>1779</v>
      </c>
      <c r="F746" t="s">
        <v>1510</v>
      </c>
      <c r="G746" t="str">
        <f t="shared" si="11"/>
        <v>new HoloCard("Magnemite", Pokedex.Magnemite, HoloRarity.BWXY_REVERSE_ENERGY_HOLO, Types.Lightning, Sets.BREAKthrough, 51),</v>
      </c>
    </row>
    <row r="747" spans="1:7" x14ac:dyDescent="0.3">
      <c r="A747">
        <v>52</v>
      </c>
      <c r="B747" t="s">
        <v>86</v>
      </c>
      <c r="C747" t="s">
        <v>86</v>
      </c>
      <c r="D747" t="s">
        <v>11</v>
      </c>
      <c r="E747" t="s">
        <v>1779</v>
      </c>
      <c r="F747" t="s">
        <v>1510</v>
      </c>
      <c r="G747" t="str">
        <f t="shared" si="11"/>
        <v>new HoloCard("Magnemite", Pokedex.Magnemite, HoloRarity.BWXY_REVERSE_ENERGY_HOLO, Types.Lightning, Sets.BREAKthrough, 52),</v>
      </c>
    </row>
    <row r="748" spans="1:7" x14ac:dyDescent="0.3">
      <c r="A748">
        <v>53</v>
      </c>
      <c r="B748" t="s">
        <v>34</v>
      </c>
      <c r="C748" t="s">
        <v>34</v>
      </c>
      <c r="D748" t="s">
        <v>11</v>
      </c>
      <c r="E748" t="s">
        <v>1779</v>
      </c>
      <c r="F748" t="s">
        <v>1510</v>
      </c>
      <c r="G748" t="str">
        <f t="shared" si="11"/>
        <v>new HoloCard("Magneton", Pokedex.Magneton, HoloRarity.BWXY_REVERSE_ENERGY_HOLO, Types.Lightning, Sets.BREAKthrough, 53),</v>
      </c>
    </row>
    <row r="749" spans="1:7" x14ac:dyDescent="0.3">
      <c r="A749">
        <v>54</v>
      </c>
      <c r="B749" t="s">
        <v>888</v>
      </c>
      <c r="C749" t="s">
        <v>888</v>
      </c>
      <c r="D749" t="s">
        <v>11</v>
      </c>
      <c r="E749" t="s">
        <v>1779</v>
      </c>
      <c r="F749" t="s">
        <v>1510</v>
      </c>
      <c r="G749" t="str">
        <f t="shared" si="11"/>
        <v>new HoloCard("Magnezone", Pokedex.Magnezone, HoloRarity.BWXY_REVERSE_ENERGY_HOLO, Types.Lightning, Sets.BREAKthrough, 54),</v>
      </c>
    </row>
    <row r="750" spans="1:7" x14ac:dyDescent="0.3">
      <c r="A750">
        <v>55</v>
      </c>
      <c r="B750" t="s">
        <v>177</v>
      </c>
      <c r="C750" t="s">
        <v>177</v>
      </c>
      <c r="D750" t="s">
        <v>11</v>
      </c>
      <c r="E750" t="s">
        <v>1779</v>
      </c>
      <c r="F750" t="s">
        <v>1510</v>
      </c>
      <c r="G750" t="str">
        <f t="shared" si="11"/>
        <v>new HoloCard("Raikou", Pokedex.Raikou, HoloRarity.BWXY_REVERSE_ENERGY_HOLO, Types.Lightning, Sets.BREAKthrough, 55),</v>
      </c>
    </row>
    <row r="751" spans="1:7" x14ac:dyDescent="0.3">
      <c r="A751">
        <v>56</v>
      </c>
      <c r="B751" t="s">
        <v>1403</v>
      </c>
      <c r="C751" t="s">
        <v>1403</v>
      </c>
      <c r="D751" t="s">
        <v>11</v>
      </c>
      <c r="E751" t="s">
        <v>1779</v>
      </c>
      <c r="F751" t="s">
        <v>1510</v>
      </c>
      <c r="G751" t="str">
        <f t="shared" si="11"/>
        <v>new HoloCard("Stunfisk", Pokedex.Stunfisk, HoloRarity.BWXY_REVERSE_ENERGY_HOLO, Types.Lightning, Sets.BREAKthrough, 56),</v>
      </c>
    </row>
    <row r="752" spans="1:7" x14ac:dyDescent="0.3">
      <c r="A752">
        <v>57</v>
      </c>
      <c r="B752" t="s">
        <v>1675</v>
      </c>
      <c r="C752" t="s">
        <v>1675</v>
      </c>
      <c r="D752" t="s">
        <v>11</v>
      </c>
      <c r="E752" t="s">
        <v>1779</v>
      </c>
      <c r="F752" t="s">
        <v>1510</v>
      </c>
      <c r="G752" t="str">
        <f t="shared" si="11"/>
        <v>new HoloCard("Dedenne", Pokedex.Dedenne, HoloRarity.BWXY_REVERSE_ENERGY_HOLO, Types.Lightning, Sets.BREAKthrough, 57),</v>
      </c>
    </row>
    <row r="753" spans="1:7" x14ac:dyDescent="0.3">
      <c r="A753">
        <v>58</v>
      </c>
      <c r="B753" t="s">
        <v>82</v>
      </c>
      <c r="C753" t="s">
        <v>82</v>
      </c>
      <c r="D753" t="s">
        <v>1</v>
      </c>
      <c r="E753" t="s">
        <v>1779</v>
      </c>
      <c r="F753" t="s">
        <v>1510</v>
      </c>
      <c r="G753" t="str">
        <f t="shared" si="11"/>
        <v>new HoloCard("Gastly", Pokedex.Gastly, HoloRarity.BWXY_REVERSE_ENERGY_HOLO, Types.Psychic, Sets.BREAKthrough, 58),</v>
      </c>
    </row>
    <row r="754" spans="1:7" x14ac:dyDescent="0.3">
      <c r="A754">
        <v>59</v>
      </c>
      <c r="B754" t="s">
        <v>52</v>
      </c>
      <c r="C754" t="s">
        <v>52</v>
      </c>
      <c r="D754" t="s">
        <v>1</v>
      </c>
      <c r="E754" t="s">
        <v>1779</v>
      </c>
      <c r="F754" t="s">
        <v>1510</v>
      </c>
      <c r="G754" t="str">
        <f t="shared" si="11"/>
        <v>new HoloCard("Haunter", Pokedex.Haunter, HoloRarity.BWXY_REVERSE_ENERGY_HOLO, Types.Psychic, Sets.BREAKthrough, 59),</v>
      </c>
    </row>
    <row r="755" spans="1:7" x14ac:dyDescent="0.3">
      <c r="A755">
        <v>60</v>
      </c>
      <c r="B755" t="s">
        <v>15</v>
      </c>
      <c r="C755" t="s">
        <v>15</v>
      </c>
      <c r="D755" t="s">
        <v>1</v>
      </c>
      <c r="E755" t="s">
        <v>1779</v>
      </c>
      <c r="F755" t="s">
        <v>1510</v>
      </c>
      <c r="G755" t="str">
        <f t="shared" si="11"/>
        <v>new HoloCard("Gengar", Pokedex.Gengar, HoloRarity.BWXY_REVERSE_ENERGY_HOLO, Types.Psychic, Sets.BREAKthrough, 60),</v>
      </c>
    </row>
    <row r="756" spans="1:7" x14ac:dyDescent="0.3">
      <c r="A756">
        <v>65</v>
      </c>
      <c r="B756" t="s">
        <v>307</v>
      </c>
      <c r="C756" t="s">
        <v>307</v>
      </c>
      <c r="D756" t="s">
        <v>1</v>
      </c>
      <c r="E756" t="s">
        <v>1779</v>
      </c>
      <c r="F756" t="s">
        <v>1510</v>
      </c>
      <c r="G756" t="str">
        <f t="shared" si="11"/>
        <v>new HoloCard("Misdreavus", Pokedex.Misdreavus, HoloRarity.BWXY_REVERSE_ENERGY_HOLO, Types.Psychic, Sets.BREAKthrough, 65),</v>
      </c>
    </row>
    <row r="757" spans="1:7" x14ac:dyDescent="0.3">
      <c r="A757">
        <v>66</v>
      </c>
      <c r="B757" t="s">
        <v>890</v>
      </c>
      <c r="C757" t="s">
        <v>890</v>
      </c>
      <c r="D757" t="s">
        <v>1</v>
      </c>
      <c r="E757" t="s">
        <v>1779</v>
      </c>
      <c r="F757" t="s">
        <v>1510</v>
      </c>
      <c r="G757" t="str">
        <f t="shared" si="11"/>
        <v>new HoloCard("Mismagius", Pokedex.Mismagius, HoloRarity.BWXY_REVERSE_ENERGY_HOLO, Types.Psychic, Sets.BREAKthrough, 66),</v>
      </c>
    </row>
    <row r="758" spans="1:7" x14ac:dyDescent="0.3">
      <c r="A758">
        <v>67</v>
      </c>
      <c r="B758" t="s">
        <v>309</v>
      </c>
      <c r="C758" t="s">
        <v>309</v>
      </c>
      <c r="D758" t="s">
        <v>1</v>
      </c>
      <c r="E758" t="s">
        <v>1779</v>
      </c>
      <c r="F758" t="s">
        <v>1510</v>
      </c>
      <c r="G758" t="str">
        <f t="shared" si="11"/>
        <v>new HoloCard("Wobbuffet", Pokedex.Wobbuffet, HoloRarity.BWXY_REVERSE_ENERGY_HOLO, Types.Psychic, Sets.BREAKthrough, 67),</v>
      </c>
    </row>
    <row r="759" spans="1:7" x14ac:dyDescent="0.3">
      <c r="A759">
        <v>68</v>
      </c>
      <c r="B759" t="s">
        <v>549</v>
      </c>
      <c r="C759" t="s">
        <v>549</v>
      </c>
      <c r="D759" t="s">
        <v>1</v>
      </c>
      <c r="E759" t="s">
        <v>1779</v>
      </c>
      <c r="F759" t="s">
        <v>1510</v>
      </c>
      <c r="G759" t="str">
        <f t="shared" si="11"/>
        <v>new HoloCard("Ralts", Pokedex.Ralts, HoloRarity.BWXY_REVERSE_ENERGY_HOLO, Types.Psychic, Sets.BREAKthrough, 68),</v>
      </c>
    </row>
    <row r="760" spans="1:7" x14ac:dyDescent="0.3">
      <c r="A760">
        <v>69</v>
      </c>
      <c r="B760" t="s">
        <v>535</v>
      </c>
      <c r="C760" t="s">
        <v>535</v>
      </c>
      <c r="D760" t="s">
        <v>1</v>
      </c>
      <c r="E760" t="s">
        <v>1779</v>
      </c>
      <c r="F760" t="s">
        <v>1510</v>
      </c>
      <c r="G760" t="str">
        <f t="shared" si="11"/>
        <v>new HoloCard("Kirlia", Pokedex.Kirlia, HoloRarity.BWXY_REVERSE_ENERGY_HOLO, Types.Psychic, Sets.BREAKthrough, 69),</v>
      </c>
    </row>
    <row r="761" spans="1:7" x14ac:dyDescent="0.3">
      <c r="A761">
        <v>70</v>
      </c>
      <c r="B761" t="s">
        <v>915</v>
      </c>
      <c r="C761" t="s">
        <v>915</v>
      </c>
      <c r="D761" t="s">
        <v>1</v>
      </c>
      <c r="E761" t="s">
        <v>1779</v>
      </c>
      <c r="F761" t="s">
        <v>1510</v>
      </c>
      <c r="G761" t="str">
        <f t="shared" si="11"/>
        <v>new HoloCard("Cresselia", Pokedex.Cresselia, HoloRarity.BWXY_REVERSE_ENERGY_HOLO, Types.Psychic, Sets.BREAKthrough, 70),</v>
      </c>
    </row>
    <row r="762" spans="1:7" x14ac:dyDescent="0.3">
      <c r="A762">
        <v>71</v>
      </c>
      <c r="B762" t="s">
        <v>1303</v>
      </c>
      <c r="C762" t="s">
        <v>1303</v>
      </c>
      <c r="D762" t="s">
        <v>1</v>
      </c>
      <c r="E762" t="s">
        <v>1779</v>
      </c>
      <c r="F762" t="s">
        <v>1510</v>
      </c>
      <c r="G762" t="str">
        <f t="shared" si="11"/>
        <v>new HoloCard("Woobat", Pokedex.Woobat, HoloRarity.BWXY_REVERSE_ENERGY_HOLO, Types.Psychic, Sets.BREAKthrough, 71),</v>
      </c>
    </row>
    <row r="763" spans="1:7" x14ac:dyDescent="0.3">
      <c r="A763">
        <v>72</v>
      </c>
      <c r="B763" t="s">
        <v>1304</v>
      </c>
      <c r="C763" t="s">
        <v>1304</v>
      </c>
      <c r="D763" t="s">
        <v>1</v>
      </c>
      <c r="E763" t="s">
        <v>1779</v>
      </c>
      <c r="F763" t="s">
        <v>1510</v>
      </c>
      <c r="G763" t="str">
        <f t="shared" si="11"/>
        <v>new HoloCard("Swoobat", Pokedex.Swoobat, HoloRarity.BWXY_REVERSE_ENERGY_HOLO, Types.Psychic, Sets.BREAKthrough, 72),</v>
      </c>
    </row>
    <row r="764" spans="1:7" x14ac:dyDescent="0.3">
      <c r="A764">
        <v>73</v>
      </c>
      <c r="B764" t="s">
        <v>1408</v>
      </c>
      <c r="C764" t="s">
        <v>1408</v>
      </c>
      <c r="D764" t="s">
        <v>1</v>
      </c>
      <c r="E764" t="s">
        <v>1779</v>
      </c>
      <c r="F764" t="s">
        <v>1510</v>
      </c>
      <c r="G764" t="str">
        <f t="shared" si="11"/>
        <v>new HoloCard("Elgyem", Pokedex.Elgyem, HoloRarity.BWXY_REVERSE_ENERGY_HOLO, Types.Psychic, Sets.BREAKthrough, 73),</v>
      </c>
    </row>
    <row r="765" spans="1:7" x14ac:dyDescent="0.3">
      <c r="A765">
        <v>74</v>
      </c>
      <c r="B765" t="s">
        <v>1409</v>
      </c>
      <c r="C765" t="s">
        <v>1409</v>
      </c>
      <c r="D765" t="s">
        <v>1</v>
      </c>
      <c r="E765" t="s">
        <v>1779</v>
      </c>
      <c r="F765" t="s">
        <v>1510</v>
      </c>
      <c r="G765" t="str">
        <f t="shared" si="11"/>
        <v>new HoloCard("Beheeyem", Pokedex.Beheeyem, HoloRarity.BWXY_REVERSE_ENERGY_HOLO, Types.Psychic, Sets.BREAKthrough, 74),</v>
      </c>
    </row>
    <row r="766" spans="1:7" x14ac:dyDescent="0.3">
      <c r="A766">
        <v>75</v>
      </c>
      <c r="B766" t="s">
        <v>97</v>
      </c>
      <c r="C766" t="s">
        <v>97</v>
      </c>
      <c r="D766" t="s">
        <v>18</v>
      </c>
      <c r="E766" t="s">
        <v>1779</v>
      </c>
      <c r="F766" t="s">
        <v>1510</v>
      </c>
      <c r="G766" t="str">
        <f t="shared" si="11"/>
        <v>new HoloCard("Sandshrew", Pokedex.Sandshrew, HoloRarity.BWXY_REVERSE_ENERGY_HOLO, Types.Fighting, Sets.BREAKthrough, 75),</v>
      </c>
    </row>
    <row r="767" spans="1:7" x14ac:dyDescent="0.3">
      <c r="A767">
        <v>76</v>
      </c>
      <c r="B767" t="s">
        <v>68</v>
      </c>
      <c r="C767" t="s">
        <v>68</v>
      </c>
      <c r="D767" t="s">
        <v>18</v>
      </c>
      <c r="E767" t="s">
        <v>1779</v>
      </c>
      <c r="F767" t="s">
        <v>1510</v>
      </c>
      <c r="G767" t="str">
        <f t="shared" si="11"/>
        <v>new HoloCard("Sandslash", Pokedex.Sandslash, HoloRarity.BWXY_REVERSE_ENERGY_HOLO, Types.Fighting, Sets.BREAKthrough, 76),</v>
      </c>
    </row>
    <row r="768" spans="1:7" x14ac:dyDescent="0.3">
      <c r="A768">
        <v>77</v>
      </c>
      <c r="B768" t="s">
        <v>193</v>
      </c>
      <c r="C768" t="s">
        <v>193</v>
      </c>
      <c r="D768" t="s">
        <v>18</v>
      </c>
      <c r="E768" t="s">
        <v>1779</v>
      </c>
      <c r="F768" t="s">
        <v>1510</v>
      </c>
      <c r="G768" t="str">
        <f t="shared" si="11"/>
        <v>new HoloCard("Cubone", Pokedex.Cubone, HoloRarity.BWXY_REVERSE_ENERGY_HOLO, Types.Fighting, Sets.BREAKthrough, 77),</v>
      </c>
    </row>
    <row r="769" spans="1:7" x14ac:dyDescent="0.3">
      <c r="A769">
        <v>78</v>
      </c>
      <c r="B769" t="s">
        <v>242</v>
      </c>
      <c r="C769" t="s">
        <v>242</v>
      </c>
      <c r="D769" t="s">
        <v>18</v>
      </c>
      <c r="E769" t="s">
        <v>1779</v>
      </c>
      <c r="F769" t="s">
        <v>1510</v>
      </c>
      <c r="G769" t="str">
        <f t="shared" ref="G769:G832" si="12">"new HoloCard(""" &amp; B769 &amp; """, Pokedex." &amp; C769 &amp; ", HoloRarity." &amp; F769 &amp; ", Types." &amp; D769 &amp; ", Sets." &amp; E769 &amp; ", " &amp; A769 &amp; "),"</f>
        <v>new HoloCard("Marowak", Pokedex.Marowak, HoloRarity.BWXY_REVERSE_ENERGY_HOLO, Types.Fighting, Sets.BREAKthrough, 78),</v>
      </c>
    </row>
    <row r="770" spans="1:7" x14ac:dyDescent="0.3">
      <c r="A770">
        <v>80</v>
      </c>
      <c r="B770" t="s">
        <v>337</v>
      </c>
      <c r="C770" t="s">
        <v>337</v>
      </c>
      <c r="D770" t="s">
        <v>18</v>
      </c>
      <c r="E770" t="s">
        <v>1779</v>
      </c>
      <c r="F770" t="s">
        <v>1510</v>
      </c>
      <c r="G770" t="str">
        <f t="shared" si="12"/>
        <v>new HoloCard("Swinub", Pokedex.Swinub, HoloRarity.BWXY_REVERSE_ENERGY_HOLO, Types.Fighting, Sets.BREAKthrough, 80),</v>
      </c>
    </row>
    <row r="771" spans="1:7" x14ac:dyDescent="0.3">
      <c r="A771">
        <v>81</v>
      </c>
      <c r="B771" t="s">
        <v>175</v>
      </c>
      <c r="C771" t="s">
        <v>175</v>
      </c>
      <c r="D771" t="s">
        <v>18</v>
      </c>
      <c r="E771" t="s">
        <v>1779</v>
      </c>
      <c r="F771" t="s">
        <v>1510</v>
      </c>
      <c r="G771" t="str">
        <f t="shared" si="12"/>
        <v>new HoloCard("Piloswine", Pokedex.Piloswine, HoloRarity.BWXY_REVERSE_ENERGY_HOLO, Types.Fighting, Sets.BREAKthrough, 81),</v>
      </c>
    </row>
    <row r="772" spans="1:7" x14ac:dyDescent="0.3">
      <c r="A772">
        <v>82</v>
      </c>
      <c r="B772" t="s">
        <v>933</v>
      </c>
      <c r="C772" t="s">
        <v>933</v>
      </c>
      <c r="D772" t="s">
        <v>18</v>
      </c>
      <c r="E772" t="s">
        <v>1779</v>
      </c>
      <c r="F772" t="s">
        <v>1510</v>
      </c>
      <c r="G772" t="str">
        <f t="shared" si="12"/>
        <v>new HoloCard("Mamoswine", Pokedex.Mamoswine, HoloRarity.BWXY_REVERSE_ENERGY_HOLO, Types.Fighting, Sets.BREAKthrough, 82),</v>
      </c>
    </row>
    <row r="773" spans="1:7" x14ac:dyDescent="0.3">
      <c r="A773">
        <v>83</v>
      </c>
      <c r="B773" t="s">
        <v>1051</v>
      </c>
      <c r="C773" t="s">
        <v>1051</v>
      </c>
      <c r="D773" t="s">
        <v>18</v>
      </c>
      <c r="E773" t="s">
        <v>1779</v>
      </c>
      <c r="F773" t="s">
        <v>1510</v>
      </c>
      <c r="G773" t="str">
        <f t="shared" si="12"/>
        <v>new HoloCard("Hippopotas", Pokedex.Hippopotas, HoloRarity.BWXY_REVERSE_ENERGY_HOLO, Types.Fighting, Sets.BREAKthrough, 83),</v>
      </c>
    </row>
    <row r="774" spans="1:7" x14ac:dyDescent="0.3">
      <c r="A774">
        <v>84</v>
      </c>
      <c r="B774" t="s">
        <v>909</v>
      </c>
      <c r="C774" t="s">
        <v>909</v>
      </c>
      <c r="D774" t="s">
        <v>18</v>
      </c>
      <c r="E774" t="s">
        <v>1779</v>
      </c>
      <c r="F774" t="s">
        <v>1510</v>
      </c>
      <c r="G774" t="str">
        <f t="shared" si="12"/>
        <v>new HoloCard("Gallade", Pokedex.Gallade, HoloRarity.BWXY_REVERSE_ENERGY_HOLO, Types.Fighting, Sets.BREAKthrough, 84),</v>
      </c>
    </row>
    <row r="775" spans="1:7" x14ac:dyDescent="0.3">
      <c r="A775">
        <v>85</v>
      </c>
      <c r="B775" t="s">
        <v>1461</v>
      </c>
      <c r="C775" t="s">
        <v>1461</v>
      </c>
      <c r="D775" t="s">
        <v>18</v>
      </c>
      <c r="E775" t="s">
        <v>1779</v>
      </c>
      <c r="F775" t="s">
        <v>1510</v>
      </c>
      <c r="G775" t="str">
        <f t="shared" si="12"/>
        <v>new HoloCard("Meloetta", Pokedex.Meloetta, HoloRarity.BWXY_REVERSE_ENERGY_HOLO, Types.Fighting, Sets.BREAKthrough, 85),</v>
      </c>
    </row>
    <row r="776" spans="1:7" x14ac:dyDescent="0.3">
      <c r="A776">
        <v>86</v>
      </c>
      <c r="B776" t="s">
        <v>1676</v>
      </c>
      <c r="C776" t="s">
        <v>1676</v>
      </c>
      <c r="D776" t="s">
        <v>18</v>
      </c>
      <c r="E776" t="s">
        <v>1779</v>
      </c>
      <c r="F776" t="s">
        <v>1510</v>
      </c>
      <c r="G776" t="str">
        <f t="shared" si="12"/>
        <v>new HoloCard("Pancham", Pokedex.Pancham, HoloRarity.BWXY_REVERSE_ENERGY_HOLO, Types.Fighting, Sets.BREAKthrough, 86),</v>
      </c>
    </row>
    <row r="777" spans="1:7" x14ac:dyDescent="0.3">
      <c r="A777">
        <v>87</v>
      </c>
      <c r="B777" t="s">
        <v>1679</v>
      </c>
      <c r="C777" t="s">
        <v>1679</v>
      </c>
      <c r="D777" t="s">
        <v>18</v>
      </c>
      <c r="E777" t="s">
        <v>1779</v>
      </c>
      <c r="F777" t="s">
        <v>1510</v>
      </c>
      <c r="G777" t="str">
        <f t="shared" si="12"/>
        <v>new HoloCard("Hawlucha", Pokedex.Hawlucha, HoloRarity.BWXY_REVERSE_ENERGY_HOLO, Types.Fighting, Sets.BREAKthrough, 87),</v>
      </c>
    </row>
    <row r="778" spans="1:7" x14ac:dyDescent="0.3">
      <c r="A778">
        <v>88</v>
      </c>
      <c r="B778" t="s">
        <v>389</v>
      </c>
      <c r="C778" t="s">
        <v>389</v>
      </c>
      <c r="D778" t="s">
        <v>146</v>
      </c>
      <c r="E778" t="s">
        <v>1779</v>
      </c>
      <c r="F778" t="s">
        <v>1510</v>
      </c>
      <c r="G778" t="str">
        <f t="shared" si="12"/>
        <v>new HoloCard("Cacturne", Pokedex.Cacturne, HoloRarity.BWXY_REVERSE_ENERGY_HOLO, Types.Darkness, Sets.BREAKthrough, 88),</v>
      </c>
    </row>
    <row r="779" spans="1:7" x14ac:dyDescent="0.3">
      <c r="A779">
        <v>89</v>
      </c>
      <c r="B779" t="s">
        <v>1322</v>
      </c>
      <c r="C779" t="s">
        <v>1322</v>
      </c>
      <c r="D779" t="s">
        <v>146</v>
      </c>
      <c r="E779" t="s">
        <v>1779</v>
      </c>
      <c r="F779" t="s">
        <v>1510</v>
      </c>
      <c r="G779" t="str">
        <f t="shared" si="12"/>
        <v>new HoloCard("Zorua", Pokedex.Zorua, HoloRarity.BWXY_REVERSE_ENERGY_HOLO, Types.Darkness, Sets.BREAKthrough, 89),</v>
      </c>
    </row>
    <row r="780" spans="1:7" x14ac:dyDescent="0.3">
      <c r="A780">
        <v>90</v>
      </c>
      <c r="B780" t="s">
        <v>1322</v>
      </c>
      <c r="C780" t="s">
        <v>1322</v>
      </c>
      <c r="D780" t="s">
        <v>146</v>
      </c>
      <c r="E780" t="s">
        <v>1779</v>
      </c>
      <c r="F780" t="s">
        <v>1510</v>
      </c>
      <c r="G780" t="str">
        <f t="shared" si="12"/>
        <v>new HoloCard("Zorua", Pokedex.Zorua, HoloRarity.BWXY_REVERSE_ENERGY_HOLO, Types.Darkness, Sets.BREAKthrough, 90),</v>
      </c>
    </row>
    <row r="781" spans="1:7" x14ac:dyDescent="0.3">
      <c r="A781">
        <v>91</v>
      </c>
      <c r="B781" t="s">
        <v>1323</v>
      </c>
      <c r="C781" t="s">
        <v>1323</v>
      </c>
      <c r="D781" t="s">
        <v>146</v>
      </c>
      <c r="E781" t="s">
        <v>1779</v>
      </c>
      <c r="F781" t="s">
        <v>1510</v>
      </c>
      <c r="G781" t="str">
        <f t="shared" si="12"/>
        <v>new HoloCard("Zoroark", Pokedex.Zoroark, HoloRarity.BWXY_REVERSE_ENERGY_HOLO, Types.Darkness, Sets.BREAKthrough, 91),</v>
      </c>
    </row>
    <row r="782" spans="1:7" x14ac:dyDescent="0.3">
      <c r="A782">
        <v>93</v>
      </c>
      <c r="B782" t="s">
        <v>1610</v>
      </c>
      <c r="C782" t="s">
        <v>1610</v>
      </c>
      <c r="D782" t="s">
        <v>146</v>
      </c>
      <c r="E782" t="s">
        <v>1779</v>
      </c>
      <c r="F782" t="s">
        <v>1510</v>
      </c>
      <c r="G782" t="str">
        <f t="shared" si="12"/>
        <v>new HoloCard("Inkay", Pokedex.Inkay, HoloRarity.BWXY_REVERSE_ENERGY_HOLO, Types.Darkness, Sets.BREAKthrough, 93),</v>
      </c>
    </row>
    <row r="783" spans="1:7" x14ac:dyDescent="0.3">
      <c r="A783">
        <v>94</v>
      </c>
      <c r="B783" t="s">
        <v>1612</v>
      </c>
      <c r="C783" t="s">
        <v>1612</v>
      </c>
      <c r="D783" t="s">
        <v>146</v>
      </c>
      <c r="E783" t="s">
        <v>1779</v>
      </c>
      <c r="F783" t="s">
        <v>1510</v>
      </c>
      <c r="G783" t="str">
        <f t="shared" si="12"/>
        <v>new HoloCard("Yveltal", Pokedex.Yveltal, HoloRarity.BWXY_REVERSE_ENERGY_HOLO, Types.Darkness, Sets.BREAKthrough, 94),</v>
      </c>
    </row>
    <row r="784" spans="1:7" x14ac:dyDescent="0.3">
      <c r="A784">
        <v>95</v>
      </c>
      <c r="B784" t="s">
        <v>992</v>
      </c>
      <c r="C784" t="s">
        <v>992</v>
      </c>
      <c r="D784" t="s">
        <v>143</v>
      </c>
      <c r="E784" t="s">
        <v>1779</v>
      </c>
      <c r="F784" t="s">
        <v>1510</v>
      </c>
      <c r="G784" t="str">
        <f t="shared" si="12"/>
        <v>new HoloCard("Bronzor", Pokedex.Bronzor, HoloRarity.BWXY_REVERSE_ENERGY_HOLO, Types.Metal, Sets.BREAKthrough, 95),</v>
      </c>
    </row>
    <row r="785" spans="1:7" x14ac:dyDescent="0.3">
      <c r="A785">
        <v>96</v>
      </c>
      <c r="B785" t="s">
        <v>901</v>
      </c>
      <c r="C785" t="s">
        <v>901</v>
      </c>
      <c r="D785" t="s">
        <v>143</v>
      </c>
      <c r="E785" t="s">
        <v>1779</v>
      </c>
      <c r="F785" t="s">
        <v>1510</v>
      </c>
      <c r="G785" t="str">
        <f t="shared" si="12"/>
        <v>new HoloCard("Bronzong", Pokedex.Bronzong, HoloRarity.BWXY_REVERSE_ENERGY_HOLO, Types.Metal, Sets.BREAKthrough, 96),</v>
      </c>
    </row>
    <row r="786" spans="1:7" x14ac:dyDescent="0.3">
      <c r="A786">
        <v>97</v>
      </c>
      <c r="B786" t="s">
        <v>259</v>
      </c>
      <c r="C786" t="s">
        <v>298</v>
      </c>
      <c r="D786" t="s">
        <v>1616</v>
      </c>
      <c r="E786" t="s">
        <v>1779</v>
      </c>
      <c r="F786" t="s">
        <v>1510</v>
      </c>
      <c r="G786" t="str">
        <f t="shared" si="12"/>
        <v>new HoloCard("Mr. Mime", Pokedex.Mr_Mime, HoloRarity.BWXY_REVERSE_ENERGY_HOLO, Types.Fairy, Sets.BREAKthrough, 97),</v>
      </c>
    </row>
    <row r="787" spans="1:7" x14ac:dyDescent="0.3">
      <c r="A787">
        <v>98</v>
      </c>
      <c r="B787" t="s">
        <v>332</v>
      </c>
      <c r="C787" t="s">
        <v>332</v>
      </c>
      <c r="D787" t="s">
        <v>1616</v>
      </c>
      <c r="E787" t="s">
        <v>1779</v>
      </c>
      <c r="F787" t="s">
        <v>1510</v>
      </c>
      <c r="G787" t="str">
        <f t="shared" si="12"/>
        <v>new HoloCard("Snubbull", Pokedex.Snubbull, HoloRarity.BWXY_REVERSE_ENERGY_HOLO, Types.Fairy, Sets.BREAKthrough, 98),</v>
      </c>
    </row>
    <row r="788" spans="1:7" x14ac:dyDescent="0.3">
      <c r="A788">
        <v>99</v>
      </c>
      <c r="B788" t="s">
        <v>319</v>
      </c>
      <c r="C788" t="s">
        <v>319</v>
      </c>
      <c r="D788" t="s">
        <v>1616</v>
      </c>
      <c r="E788" t="s">
        <v>1779</v>
      </c>
      <c r="F788" t="s">
        <v>1510</v>
      </c>
      <c r="G788" t="str">
        <f t="shared" si="12"/>
        <v>new HoloCard("Granbull", Pokedex.Granbull, HoloRarity.BWXY_REVERSE_ENERGY_HOLO, Types.Fairy, Sets.BREAKthrough, 99),</v>
      </c>
    </row>
    <row r="789" spans="1:7" x14ac:dyDescent="0.3">
      <c r="A789">
        <v>100</v>
      </c>
      <c r="B789" t="s">
        <v>549</v>
      </c>
      <c r="C789" t="s">
        <v>549</v>
      </c>
      <c r="D789" t="s">
        <v>1616</v>
      </c>
      <c r="E789" t="s">
        <v>1779</v>
      </c>
      <c r="F789" t="s">
        <v>1510</v>
      </c>
      <c r="G789" t="str">
        <f t="shared" si="12"/>
        <v>new HoloCard("Ralts", Pokedex.Ralts, HoloRarity.BWXY_REVERSE_ENERGY_HOLO, Types.Fairy, Sets.BREAKthrough, 100),</v>
      </c>
    </row>
    <row r="790" spans="1:7" x14ac:dyDescent="0.3">
      <c r="A790">
        <v>101</v>
      </c>
      <c r="B790" t="s">
        <v>1653</v>
      </c>
      <c r="C790" t="s">
        <v>1653</v>
      </c>
      <c r="D790" t="s">
        <v>1616</v>
      </c>
      <c r="E790" t="s">
        <v>1779</v>
      </c>
      <c r="F790" t="s">
        <v>1510</v>
      </c>
      <c r="G790" t="str">
        <f t="shared" si="12"/>
        <v>new HoloCard("Flabébé", Pokedex.Flabébé, HoloRarity.BWXY_REVERSE_ENERGY_HOLO, Types.Fairy, Sets.BREAKthrough, 101),</v>
      </c>
    </row>
    <row r="791" spans="1:7" x14ac:dyDescent="0.3">
      <c r="A791">
        <v>102</v>
      </c>
      <c r="B791" t="s">
        <v>1654</v>
      </c>
      <c r="C791" t="s">
        <v>1654</v>
      </c>
      <c r="D791" t="s">
        <v>1616</v>
      </c>
      <c r="E791" t="s">
        <v>1779</v>
      </c>
      <c r="F791" t="s">
        <v>1510</v>
      </c>
      <c r="G791" t="str">
        <f t="shared" si="12"/>
        <v>new HoloCard("Floette", Pokedex.Floette, HoloRarity.BWXY_REVERSE_ENERGY_HOLO, Types.Fairy, Sets.BREAKthrough, 102),</v>
      </c>
    </row>
    <row r="792" spans="1:7" x14ac:dyDescent="0.3">
      <c r="A792">
        <v>103</v>
      </c>
      <c r="B792" t="s">
        <v>1655</v>
      </c>
      <c r="C792" t="s">
        <v>1655</v>
      </c>
      <c r="D792" t="s">
        <v>1616</v>
      </c>
      <c r="E792" t="s">
        <v>1779</v>
      </c>
      <c r="F792" t="s">
        <v>1510</v>
      </c>
      <c r="G792" t="str">
        <f t="shared" si="12"/>
        <v>new HoloCard("Florges", Pokedex.Florges, HoloRarity.BWXY_REVERSE_ENERGY_HOLO, Types.Fairy, Sets.BREAKthrough, 103),</v>
      </c>
    </row>
    <row r="793" spans="1:7" x14ac:dyDescent="0.3">
      <c r="A793">
        <v>105</v>
      </c>
      <c r="B793" t="s">
        <v>1617</v>
      </c>
      <c r="C793" t="s">
        <v>1617</v>
      </c>
      <c r="D793" t="s">
        <v>1616</v>
      </c>
      <c r="E793" t="s">
        <v>1779</v>
      </c>
      <c r="F793" t="s">
        <v>1510</v>
      </c>
      <c r="G793" t="str">
        <f t="shared" si="12"/>
        <v>new HoloCard("Spritzee", Pokedex.Spritzee, HoloRarity.BWXY_REVERSE_ENERGY_HOLO, Types.Fairy, Sets.BREAKthrough, 105),</v>
      </c>
    </row>
    <row r="794" spans="1:7" x14ac:dyDescent="0.3">
      <c r="A794">
        <v>106</v>
      </c>
      <c r="B794" t="s">
        <v>1618</v>
      </c>
      <c r="C794" t="s">
        <v>1618</v>
      </c>
      <c r="D794" t="s">
        <v>1616</v>
      </c>
      <c r="E794" t="s">
        <v>1779</v>
      </c>
      <c r="F794" t="s">
        <v>1510</v>
      </c>
      <c r="G794" t="str">
        <f t="shared" si="12"/>
        <v>new HoloCard("Aromatisse", Pokedex.Aromatisse, HoloRarity.BWXY_REVERSE_ENERGY_HOLO, Types.Fairy, Sets.BREAKthrough, 106),</v>
      </c>
    </row>
    <row r="795" spans="1:7" x14ac:dyDescent="0.3">
      <c r="A795">
        <v>107</v>
      </c>
      <c r="B795" t="s">
        <v>1621</v>
      </c>
      <c r="C795" t="s">
        <v>1621</v>
      </c>
      <c r="D795" t="s">
        <v>1616</v>
      </c>
      <c r="E795" t="s">
        <v>1779</v>
      </c>
      <c r="F795" t="s">
        <v>1510</v>
      </c>
      <c r="G795" t="str">
        <f t="shared" si="12"/>
        <v>new HoloCard("Xerneas", Pokedex.Xerneas, HoloRarity.BWXY_REVERSE_ENERGY_HOLO, Types.Fairy, Sets.BREAKthrough, 107),</v>
      </c>
    </row>
    <row r="796" spans="1:7" x14ac:dyDescent="0.3">
      <c r="A796">
        <v>108</v>
      </c>
      <c r="B796" t="s">
        <v>1428</v>
      </c>
      <c r="C796" t="s">
        <v>1428</v>
      </c>
      <c r="D796" t="s">
        <v>1454</v>
      </c>
      <c r="E796" t="s">
        <v>1779</v>
      </c>
      <c r="F796" t="s">
        <v>1510</v>
      </c>
      <c r="G796" t="str">
        <f t="shared" si="12"/>
        <v>new HoloCard("Axew", Pokedex.Axew, HoloRarity.BWXY_REVERSE_ENERGY_HOLO, Types.Dragon, Sets.BREAKthrough, 108),</v>
      </c>
    </row>
    <row r="797" spans="1:7" x14ac:dyDescent="0.3">
      <c r="A797">
        <v>109</v>
      </c>
      <c r="B797" t="s">
        <v>1428</v>
      </c>
      <c r="C797" t="s">
        <v>1428</v>
      </c>
      <c r="D797" t="s">
        <v>1454</v>
      </c>
      <c r="E797" t="s">
        <v>1779</v>
      </c>
      <c r="F797" t="s">
        <v>1510</v>
      </c>
      <c r="G797" t="str">
        <f t="shared" si="12"/>
        <v>new HoloCard("Axew", Pokedex.Axew, HoloRarity.BWXY_REVERSE_ENERGY_HOLO, Types.Dragon, Sets.BREAKthrough, 109),</v>
      </c>
    </row>
    <row r="798" spans="1:7" x14ac:dyDescent="0.3">
      <c r="A798">
        <v>110</v>
      </c>
      <c r="B798" t="s">
        <v>1429</v>
      </c>
      <c r="C798" t="s">
        <v>1429</v>
      </c>
      <c r="D798" t="s">
        <v>1454</v>
      </c>
      <c r="E798" t="s">
        <v>1779</v>
      </c>
      <c r="F798" t="s">
        <v>1510</v>
      </c>
      <c r="G798" t="str">
        <f t="shared" si="12"/>
        <v>new HoloCard("Fraxure", Pokedex.Fraxure, HoloRarity.BWXY_REVERSE_ENERGY_HOLO, Types.Dragon, Sets.BREAKthrough, 110),</v>
      </c>
    </row>
    <row r="799" spans="1:7" x14ac:dyDescent="0.3">
      <c r="A799">
        <v>111</v>
      </c>
      <c r="B799" t="s">
        <v>1430</v>
      </c>
      <c r="C799" t="s">
        <v>1430</v>
      </c>
      <c r="D799" t="s">
        <v>1454</v>
      </c>
      <c r="E799" t="s">
        <v>1779</v>
      </c>
      <c r="F799" t="s">
        <v>1510</v>
      </c>
      <c r="G799" t="str">
        <f t="shared" si="12"/>
        <v>new HoloCard("Haxorus", Pokedex.Haxorus, HoloRarity.BWXY_REVERSE_ENERGY_HOLO, Types.Dragon, Sets.BREAKthrough, 111),</v>
      </c>
    </row>
    <row r="800" spans="1:7" x14ac:dyDescent="0.3">
      <c r="A800">
        <v>112</v>
      </c>
      <c r="B800" t="s">
        <v>1683</v>
      </c>
      <c r="C800" t="s">
        <v>1683</v>
      </c>
      <c r="D800" t="s">
        <v>1454</v>
      </c>
      <c r="E800" t="s">
        <v>1779</v>
      </c>
      <c r="F800" t="s">
        <v>1510</v>
      </c>
      <c r="G800" t="str">
        <f t="shared" si="12"/>
        <v>new HoloCard("Noivern", Pokedex.Noivern, HoloRarity.BWXY_REVERSE_ENERGY_HOLO, Types.Dragon, Sets.BREAKthrough, 112),</v>
      </c>
    </row>
    <row r="801" spans="1:7" x14ac:dyDescent="0.3">
      <c r="A801">
        <v>114</v>
      </c>
      <c r="B801" t="s">
        <v>59</v>
      </c>
      <c r="C801" t="s">
        <v>59</v>
      </c>
      <c r="D801" t="s">
        <v>8</v>
      </c>
      <c r="E801" t="s">
        <v>1779</v>
      </c>
      <c r="F801" t="s">
        <v>1510</v>
      </c>
      <c r="G801" t="str">
        <f t="shared" si="12"/>
        <v>new HoloCard("Meowth", Pokedex.Meowth, HoloRarity.BWXY_REVERSE_ENERGY_HOLO, Types.Colorless, Sets.BREAKthrough, 114),</v>
      </c>
    </row>
    <row r="802" spans="1:7" x14ac:dyDescent="0.3">
      <c r="A802">
        <v>115</v>
      </c>
      <c r="B802" t="s">
        <v>77</v>
      </c>
      <c r="C802" t="s">
        <v>77</v>
      </c>
      <c r="D802" t="s">
        <v>8</v>
      </c>
      <c r="E802" t="s">
        <v>1779</v>
      </c>
      <c r="F802" t="s">
        <v>1510</v>
      </c>
      <c r="G802" t="str">
        <f t="shared" si="12"/>
        <v>new HoloCard("Doduo", Pokedex.Doduo, HoloRarity.BWXY_REVERSE_ENERGY_HOLO, Types.Colorless, Sets.BREAKthrough, 115),</v>
      </c>
    </row>
    <row r="803" spans="1:7" x14ac:dyDescent="0.3">
      <c r="A803">
        <v>116</v>
      </c>
      <c r="B803" t="s">
        <v>77</v>
      </c>
      <c r="C803" t="s">
        <v>77</v>
      </c>
      <c r="D803" t="s">
        <v>8</v>
      </c>
      <c r="E803" t="s">
        <v>1779</v>
      </c>
      <c r="F803" t="s">
        <v>1510</v>
      </c>
      <c r="G803" t="str">
        <f t="shared" si="12"/>
        <v>new HoloCard("Doduo", Pokedex.Doduo, HoloRarity.BWXY_REVERSE_ENERGY_HOLO, Types.Colorless, Sets.BREAKthrough, 116),</v>
      </c>
    </row>
    <row r="804" spans="1:7" x14ac:dyDescent="0.3">
      <c r="A804">
        <v>117</v>
      </c>
      <c r="B804" t="s">
        <v>47</v>
      </c>
      <c r="C804" t="s">
        <v>47</v>
      </c>
      <c r="D804" t="s">
        <v>8</v>
      </c>
      <c r="E804" t="s">
        <v>1779</v>
      </c>
      <c r="F804" t="s">
        <v>1510</v>
      </c>
      <c r="G804" t="str">
        <f t="shared" si="12"/>
        <v>new HoloCard("Dodrio", Pokedex.Dodrio, HoloRarity.BWXY_REVERSE_ENERGY_HOLO, Types.Colorless, Sets.BREAKthrough, 117),</v>
      </c>
    </row>
    <row r="805" spans="1:7" x14ac:dyDescent="0.3">
      <c r="A805">
        <v>118</v>
      </c>
      <c r="B805" t="s">
        <v>70</v>
      </c>
      <c r="C805" t="s">
        <v>70</v>
      </c>
      <c r="D805" t="s">
        <v>8</v>
      </c>
      <c r="E805" t="s">
        <v>1779</v>
      </c>
      <c r="F805" t="s">
        <v>1510</v>
      </c>
      <c r="G805" t="str">
        <f t="shared" si="12"/>
        <v>new HoloCard("Snorlax", Pokedex.Snorlax, HoloRarity.BWXY_REVERSE_ENERGY_HOLO, Types.Colorless, Sets.BREAKthrough, 118),</v>
      </c>
    </row>
    <row r="806" spans="1:7" x14ac:dyDescent="0.3">
      <c r="A806">
        <v>119</v>
      </c>
      <c r="B806" t="s">
        <v>321</v>
      </c>
      <c r="C806" t="s">
        <v>321</v>
      </c>
      <c r="D806" t="s">
        <v>8</v>
      </c>
      <c r="E806" t="s">
        <v>1779</v>
      </c>
      <c r="F806" t="s">
        <v>1510</v>
      </c>
      <c r="G806" t="str">
        <f t="shared" si="12"/>
        <v>new HoloCard("Hoothoot", Pokedex.Hoothoot, HoloRarity.BWXY_REVERSE_ENERGY_HOLO, Types.Colorless, Sets.BREAKthrough, 119),</v>
      </c>
    </row>
    <row r="807" spans="1:7" x14ac:dyDescent="0.3">
      <c r="A807">
        <v>120</v>
      </c>
      <c r="B807" t="s">
        <v>308</v>
      </c>
      <c r="C807" t="s">
        <v>308</v>
      </c>
      <c r="D807" t="s">
        <v>8</v>
      </c>
      <c r="E807" t="s">
        <v>1779</v>
      </c>
      <c r="F807" t="s">
        <v>1510</v>
      </c>
      <c r="G807" t="str">
        <f t="shared" si="12"/>
        <v>new HoloCard("Noctowl", Pokedex.Noctowl, HoloRarity.BWXY_REVERSE_ENERGY_HOLO, Types.Colorless, Sets.BREAKthrough, 120),</v>
      </c>
    </row>
    <row r="808" spans="1:7" x14ac:dyDescent="0.3">
      <c r="A808">
        <v>121</v>
      </c>
      <c r="B808" t="s">
        <v>338</v>
      </c>
      <c r="C808" t="s">
        <v>338</v>
      </c>
      <c r="D808" t="s">
        <v>8</v>
      </c>
      <c r="E808" t="s">
        <v>1779</v>
      </c>
      <c r="F808" t="s">
        <v>1510</v>
      </c>
      <c r="G808" t="str">
        <f t="shared" si="12"/>
        <v>new HoloCard("Teddiursa", Pokedex.Teddiursa, HoloRarity.BWXY_REVERSE_ENERGY_HOLO, Types.Colorless, Sets.BREAKthrough, 121),</v>
      </c>
    </row>
    <row r="809" spans="1:7" x14ac:dyDescent="0.3">
      <c r="A809">
        <v>122</v>
      </c>
      <c r="B809" t="s">
        <v>339</v>
      </c>
      <c r="C809" t="s">
        <v>339</v>
      </c>
      <c r="D809" t="s">
        <v>8</v>
      </c>
      <c r="E809" t="s">
        <v>1779</v>
      </c>
      <c r="F809" t="s">
        <v>1510</v>
      </c>
      <c r="G809" t="str">
        <f t="shared" si="12"/>
        <v>new HoloCard("Ursaring", Pokedex.Ursaring, HoloRarity.BWXY_REVERSE_ENERGY_HOLO, Types.Colorless, Sets.BREAKthrough, 122),</v>
      </c>
    </row>
    <row r="810" spans="1:7" x14ac:dyDescent="0.3">
      <c r="A810">
        <v>123</v>
      </c>
      <c r="B810" t="s">
        <v>266</v>
      </c>
      <c r="C810" t="s">
        <v>266</v>
      </c>
      <c r="D810" t="s">
        <v>8</v>
      </c>
      <c r="E810" t="s">
        <v>1779</v>
      </c>
      <c r="F810" t="s">
        <v>1510</v>
      </c>
      <c r="G810" t="str">
        <f t="shared" si="12"/>
        <v>new HoloCard("Smeargle", Pokedex.Smeargle, HoloRarity.BWXY_REVERSE_ENERGY_HOLO, Types.Colorless, Sets.BREAKthrough, 123),</v>
      </c>
    </row>
    <row r="811" spans="1:7" x14ac:dyDescent="0.3">
      <c r="A811">
        <v>124</v>
      </c>
      <c r="B811" t="s">
        <v>608</v>
      </c>
      <c r="C811" t="s">
        <v>608</v>
      </c>
      <c r="D811" t="s">
        <v>8</v>
      </c>
      <c r="E811" t="s">
        <v>1779</v>
      </c>
      <c r="F811" t="s">
        <v>1510</v>
      </c>
      <c r="G811" t="str">
        <f t="shared" si="12"/>
        <v>new HoloCard("Swablu", Pokedex.Swablu, HoloRarity.BWXY_REVERSE_ENERGY_HOLO, Types.Colorless, Sets.BREAKthrough, 124),</v>
      </c>
    </row>
    <row r="812" spans="1:7" x14ac:dyDescent="0.3">
      <c r="A812">
        <v>125</v>
      </c>
      <c r="B812" t="s">
        <v>1063</v>
      </c>
      <c r="C812" t="s">
        <v>1063</v>
      </c>
      <c r="D812" t="s">
        <v>8</v>
      </c>
      <c r="E812" t="s">
        <v>1779</v>
      </c>
      <c r="F812" t="s">
        <v>1510</v>
      </c>
      <c r="G812" t="str">
        <f t="shared" si="12"/>
        <v>new HoloCard("Starly", Pokedex.Starly, HoloRarity.BWXY_REVERSE_ENERGY_HOLO, Types.Colorless, Sets.BREAKthrough, 125),</v>
      </c>
    </row>
    <row r="813" spans="1:7" x14ac:dyDescent="0.3">
      <c r="A813">
        <v>126</v>
      </c>
      <c r="B813" t="s">
        <v>1053</v>
      </c>
      <c r="C813" t="s">
        <v>1053</v>
      </c>
      <c r="D813" t="s">
        <v>8</v>
      </c>
      <c r="E813" t="s">
        <v>1779</v>
      </c>
      <c r="F813" t="s">
        <v>1510</v>
      </c>
      <c r="G813" t="str">
        <f t="shared" si="12"/>
        <v>new HoloCard("Staravia", Pokedex.Staravia, HoloRarity.BWXY_REVERSE_ENERGY_HOLO, Types.Colorless, Sets.BREAKthrough, 126),</v>
      </c>
    </row>
    <row r="814" spans="1:7" x14ac:dyDescent="0.3">
      <c r="A814">
        <v>127</v>
      </c>
      <c r="B814" t="s">
        <v>895</v>
      </c>
      <c r="C814" t="s">
        <v>895</v>
      </c>
      <c r="D814" t="s">
        <v>8</v>
      </c>
      <c r="E814" t="s">
        <v>1779</v>
      </c>
      <c r="F814" t="s">
        <v>1510</v>
      </c>
      <c r="G814" t="str">
        <f t="shared" si="12"/>
        <v>new HoloCard("Staraptor", Pokedex.Staraptor, HoloRarity.BWXY_REVERSE_ENERGY_HOLO, Types.Colorless, Sets.BREAKthrough, 127),</v>
      </c>
    </row>
    <row r="815" spans="1:7" x14ac:dyDescent="0.3">
      <c r="A815">
        <v>128</v>
      </c>
      <c r="B815" t="s">
        <v>1060</v>
      </c>
      <c r="C815" t="s">
        <v>1060</v>
      </c>
      <c r="D815" t="s">
        <v>8</v>
      </c>
      <c r="E815" t="s">
        <v>1779</v>
      </c>
      <c r="F815" t="s">
        <v>1510</v>
      </c>
      <c r="G815" t="str">
        <f t="shared" si="12"/>
        <v>new HoloCard("Chatot", Pokedex.Chatot, HoloRarity.BWXY_REVERSE_ENERGY_HOLO, Types.Colorless, Sets.BREAKthrough, 128),</v>
      </c>
    </row>
    <row r="816" spans="1:7" x14ac:dyDescent="0.3">
      <c r="A816">
        <v>129</v>
      </c>
      <c r="B816" t="s">
        <v>1368</v>
      </c>
      <c r="C816" t="s">
        <v>1368</v>
      </c>
      <c r="D816" t="s">
        <v>8</v>
      </c>
      <c r="E816" t="s">
        <v>1779</v>
      </c>
      <c r="F816" t="s">
        <v>1510</v>
      </c>
      <c r="G816" t="str">
        <f t="shared" si="12"/>
        <v>new HoloCard("Rufflet", Pokedex.Rufflet, HoloRarity.BWXY_REVERSE_ENERGY_HOLO, Types.Colorless, Sets.BREAKthrough, 129),</v>
      </c>
    </row>
    <row r="817" spans="1:7" x14ac:dyDescent="0.3">
      <c r="A817">
        <v>130</v>
      </c>
      <c r="B817" t="s">
        <v>1369</v>
      </c>
      <c r="C817" t="s">
        <v>1369</v>
      </c>
      <c r="D817" t="s">
        <v>8</v>
      </c>
      <c r="E817" t="s">
        <v>1779</v>
      </c>
      <c r="F817" t="s">
        <v>1510</v>
      </c>
      <c r="G817" t="str">
        <f t="shared" si="12"/>
        <v>new HoloCard("Braviary", Pokedex.Braviary, HoloRarity.BWXY_REVERSE_ENERGY_HOLO, Types.Colorless, Sets.BREAKthrough, 130),</v>
      </c>
    </row>
    <row r="818" spans="1:7" x14ac:dyDescent="0.3">
      <c r="A818">
        <v>131</v>
      </c>
      <c r="B818" t="s">
        <v>1684</v>
      </c>
      <c r="C818" t="s">
        <v>1684</v>
      </c>
      <c r="D818" t="s">
        <v>8</v>
      </c>
      <c r="E818" t="s">
        <v>1779</v>
      </c>
      <c r="F818" t="s">
        <v>1510</v>
      </c>
      <c r="G818" t="str">
        <f t="shared" si="12"/>
        <v>new HoloCard("Noibat", Pokedex.Noibat, HoloRarity.BWXY_REVERSE_ENERGY_HOLO, Types.Colorless, Sets.BREAKthrough, 131),</v>
      </c>
    </row>
    <row r="819" spans="1:7" x14ac:dyDescent="0.3">
      <c r="A819">
        <v>132</v>
      </c>
      <c r="B819" t="s">
        <v>1684</v>
      </c>
      <c r="C819" t="s">
        <v>1684</v>
      </c>
      <c r="D819" t="s">
        <v>8</v>
      </c>
      <c r="E819" t="s">
        <v>1779</v>
      </c>
      <c r="F819" t="s">
        <v>1510</v>
      </c>
      <c r="G819" t="str">
        <f t="shared" si="12"/>
        <v>new HoloCard("Noibat", Pokedex.Noibat, HoloRarity.BWXY_REVERSE_ENERGY_HOLO, Types.Colorless, Sets.BREAKthrough, 132),</v>
      </c>
    </row>
    <row r="820" spans="1:7" x14ac:dyDescent="0.3">
      <c r="A820">
        <v>133</v>
      </c>
      <c r="B820" t="s">
        <v>1781</v>
      </c>
      <c r="C820" t="s">
        <v>127</v>
      </c>
      <c r="D820" t="s">
        <v>234</v>
      </c>
      <c r="E820" t="s">
        <v>1779</v>
      </c>
      <c r="F820" t="s">
        <v>1510</v>
      </c>
      <c r="G820" t="str">
        <f t="shared" si="12"/>
        <v>new HoloCard("Assault Vest", Pokedex.NVT, HoloRarity.BWXY_REVERSE_ENERGY_HOLO, Types.Tool, Sets.BREAKthrough, 133),</v>
      </c>
    </row>
    <row r="821" spans="1:7" x14ac:dyDescent="0.3">
      <c r="A821">
        <v>134</v>
      </c>
      <c r="B821" t="s">
        <v>1782</v>
      </c>
      <c r="C821" t="s">
        <v>127</v>
      </c>
      <c r="D821" t="s">
        <v>232</v>
      </c>
      <c r="E821" t="s">
        <v>1779</v>
      </c>
      <c r="F821" t="s">
        <v>1510</v>
      </c>
      <c r="G821" t="str">
        <f t="shared" si="12"/>
        <v>new HoloCard("Brigette", Pokedex.NVT, HoloRarity.BWXY_REVERSE_ENERGY_HOLO, Types.Supporter, Sets.BREAKthrough, 134),</v>
      </c>
    </row>
    <row r="822" spans="1:7" x14ac:dyDescent="0.3">
      <c r="A822">
        <v>135</v>
      </c>
      <c r="B822" t="s">
        <v>1783</v>
      </c>
      <c r="C822" t="s">
        <v>127</v>
      </c>
      <c r="D822" t="s">
        <v>129</v>
      </c>
      <c r="E822" t="s">
        <v>1779</v>
      </c>
      <c r="F822" t="s">
        <v>1510</v>
      </c>
      <c r="G822" t="str">
        <f t="shared" si="12"/>
        <v>new HoloCard("Buddy-Buddy Rescue", Pokedex.NVT, HoloRarity.BWXY_REVERSE_ENERGY_HOLO, Types.Item, Sets.BREAKthrough, 135),</v>
      </c>
    </row>
    <row r="823" spans="1:7" x14ac:dyDescent="0.3">
      <c r="A823">
        <v>136</v>
      </c>
      <c r="B823" t="s">
        <v>350</v>
      </c>
      <c r="C823" t="s">
        <v>127</v>
      </c>
      <c r="D823" t="s">
        <v>232</v>
      </c>
      <c r="E823" t="s">
        <v>1779</v>
      </c>
      <c r="F823" t="s">
        <v>1510</v>
      </c>
      <c r="G823" t="str">
        <f t="shared" si="12"/>
        <v>new HoloCard("Fisherman", Pokedex.NVT, HoloRarity.BWXY_REVERSE_ENERGY_HOLO, Types.Supporter, Sets.BREAKthrough, 136),</v>
      </c>
    </row>
    <row r="824" spans="1:7" x14ac:dyDescent="0.3">
      <c r="A824">
        <v>137</v>
      </c>
      <c r="B824" t="s">
        <v>1478</v>
      </c>
      <c r="C824" t="s">
        <v>127</v>
      </c>
      <c r="D824" t="s">
        <v>234</v>
      </c>
      <c r="E824" t="s">
        <v>1779</v>
      </c>
      <c r="F824" t="s">
        <v>1510</v>
      </c>
      <c r="G824" t="str">
        <f t="shared" si="12"/>
        <v>new HoloCard("Float Stone", Pokedex.NVT, HoloRarity.BWXY_REVERSE_ENERGY_HOLO, Types.Tool, Sets.BREAKthrough, 137),</v>
      </c>
    </row>
    <row r="825" spans="1:7" x14ac:dyDescent="0.3">
      <c r="A825">
        <v>138</v>
      </c>
      <c r="B825" t="s">
        <v>1784</v>
      </c>
      <c r="C825" t="s">
        <v>127</v>
      </c>
      <c r="D825" t="s">
        <v>232</v>
      </c>
      <c r="E825" t="s">
        <v>1779</v>
      </c>
      <c r="F825" t="s">
        <v>1510</v>
      </c>
      <c r="G825" t="str">
        <f t="shared" si="12"/>
        <v>new HoloCard("Giovanni's Scheme", Pokedex.NVT, HoloRarity.BWXY_REVERSE_ENERGY_HOLO, Types.Supporter, Sets.BREAKthrough, 138),</v>
      </c>
    </row>
    <row r="826" spans="1:7" x14ac:dyDescent="0.3">
      <c r="A826">
        <v>139</v>
      </c>
      <c r="B826" t="s">
        <v>1785</v>
      </c>
      <c r="C826" t="s">
        <v>127</v>
      </c>
      <c r="D826" t="s">
        <v>234</v>
      </c>
      <c r="E826" t="s">
        <v>1779</v>
      </c>
      <c r="F826" t="s">
        <v>1510</v>
      </c>
      <c r="G826" t="str">
        <f t="shared" si="12"/>
        <v>new HoloCard("Glalie Spirit Link", Pokedex.NVT, HoloRarity.BWXY_REVERSE_ENERGY_HOLO, Types.Tool, Sets.BREAKthrough, 139),</v>
      </c>
    </row>
    <row r="827" spans="1:7" x14ac:dyDescent="0.3">
      <c r="A827">
        <v>140</v>
      </c>
      <c r="B827" t="s">
        <v>1441</v>
      </c>
      <c r="C827" t="s">
        <v>127</v>
      </c>
      <c r="D827" t="s">
        <v>129</v>
      </c>
      <c r="E827" t="s">
        <v>1779</v>
      </c>
      <c r="F827" t="s">
        <v>1510</v>
      </c>
      <c r="G827" t="str">
        <f t="shared" si="12"/>
        <v>new HoloCard("Heavy Ball", Pokedex.NVT, HoloRarity.BWXY_REVERSE_ENERGY_HOLO, Types.Item, Sets.BREAKthrough, 140),</v>
      </c>
    </row>
    <row r="828" spans="1:7" x14ac:dyDescent="0.3">
      <c r="A828">
        <v>141</v>
      </c>
      <c r="B828" t="s">
        <v>1786</v>
      </c>
      <c r="C828" t="s">
        <v>127</v>
      </c>
      <c r="D828" t="s">
        <v>234</v>
      </c>
      <c r="E828" t="s">
        <v>1779</v>
      </c>
      <c r="F828" t="s">
        <v>1510</v>
      </c>
      <c r="G828" t="str">
        <f t="shared" si="12"/>
        <v>new HoloCard("Heavy Boots", Pokedex.NVT, HoloRarity.BWXY_REVERSE_ENERGY_HOLO, Types.Tool, Sets.BREAKthrough, 141),</v>
      </c>
    </row>
    <row r="829" spans="1:7" x14ac:dyDescent="0.3">
      <c r="A829">
        <v>142</v>
      </c>
      <c r="B829" t="s">
        <v>1787</v>
      </c>
      <c r="C829" t="s">
        <v>127</v>
      </c>
      <c r="D829" t="s">
        <v>234</v>
      </c>
      <c r="E829" t="s">
        <v>1779</v>
      </c>
      <c r="F829" t="s">
        <v>1510</v>
      </c>
      <c r="G829" t="str">
        <f t="shared" si="12"/>
        <v>new HoloCard("Houndoom Spirit Link", Pokedex.NVT, HoloRarity.BWXY_REVERSE_ENERGY_HOLO, Types.Tool, Sets.BREAKthrough, 142),</v>
      </c>
    </row>
    <row r="830" spans="1:7" x14ac:dyDescent="0.3">
      <c r="A830">
        <v>143</v>
      </c>
      <c r="B830" t="s">
        <v>1236</v>
      </c>
      <c r="C830" t="s">
        <v>127</v>
      </c>
      <c r="D830" t="s">
        <v>232</v>
      </c>
      <c r="E830" t="s">
        <v>1779</v>
      </c>
      <c r="F830" t="s">
        <v>1510</v>
      </c>
      <c r="G830" t="str">
        <f t="shared" si="12"/>
        <v>new HoloCard("Judge", Pokedex.NVT, HoloRarity.BWXY_REVERSE_ENERGY_HOLO, Types.Supporter, Sets.BREAKthrough, 143),</v>
      </c>
    </row>
    <row r="831" spans="1:7" x14ac:dyDescent="0.3">
      <c r="A831">
        <v>144</v>
      </c>
      <c r="B831" t="s">
        <v>1788</v>
      </c>
      <c r="C831" t="s">
        <v>127</v>
      </c>
      <c r="D831" t="s">
        <v>234</v>
      </c>
      <c r="E831" t="s">
        <v>1779</v>
      </c>
      <c r="F831" t="s">
        <v>1510</v>
      </c>
      <c r="G831" t="str">
        <f t="shared" si="12"/>
        <v>new HoloCard("Mewtwo Spirit Link", Pokedex.NVT, HoloRarity.BWXY_REVERSE_ENERGY_HOLO, Types.Tool, Sets.BREAKthrough, 144),</v>
      </c>
    </row>
    <row r="832" spans="1:7" x14ac:dyDescent="0.3">
      <c r="A832">
        <v>146</v>
      </c>
      <c r="B832" t="s">
        <v>1633</v>
      </c>
      <c r="C832" t="s">
        <v>127</v>
      </c>
      <c r="D832" t="s">
        <v>129</v>
      </c>
      <c r="E832" t="s">
        <v>1779</v>
      </c>
      <c r="F832" t="s">
        <v>1510</v>
      </c>
      <c r="G832" t="str">
        <f t="shared" si="12"/>
        <v>new HoloCard("Professor's Letter", Pokedex.NVT, HoloRarity.BWXY_REVERSE_ENERGY_HOLO, Types.Item, Sets.BREAKthrough, 146),</v>
      </c>
    </row>
    <row r="833" spans="1:7" x14ac:dyDescent="0.3">
      <c r="A833">
        <v>147</v>
      </c>
      <c r="B833" t="s">
        <v>1789</v>
      </c>
      <c r="C833" t="s">
        <v>127</v>
      </c>
      <c r="D833" t="s">
        <v>129</v>
      </c>
      <c r="E833" t="s">
        <v>1779</v>
      </c>
      <c r="F833" t="s">
        <v>1510</v>
      </c>
      <c r="G833" t="str">
        <f t="shared" ref="G833:G896" si="13">"new HoloCard(""" &amp; B833 &amp; """, Pokedex." &amp; C833 &amp; ", HoloRarity." &amp; F833 &amp; ", Types." &amp; D833 &amp; ", Sets." &amp; E833 &amp; ", " &amp; A833 &amp; "),"</f>
        <v>new HoloCard("Reserved Ticket", Pokedex.NVT, HoloRarity.BWXY_REVERSE_ENERGY_HOLO, Types.Item, Sets.BREAKthrough, 147),</v>
      </c>
    </row>
    <row r="834" spans="1:7" x14ac:dyDescent="0.3">
      <c r="A834">
        <v>148</v>
      </c>
      <c r="B834" t="s">
        <v>1466</v>
      </c>
      <c r="C834" t="s">
        <v>127</v>
      </c>
      <c r="D834" t="s">
        <v>232</v>
      </c>
      <c r="E834" t="s">
        <v>1779</v>
      </c>
      <c r="F834" t="s">
        <v>1510</v>
      </c>
      <c r="G834" t="str">
        <f t="shared" si="13"/>
        <v>new HoloCard("Skyla", Pokedex.NVT, HoloRarity.BWXY_REVERSE_ENERGY_HOLO, Types.Supporter, Sets.BREAKthrough, 148),</v>
      </c>
    </row>
    <row r="835" spans="1:7" x14ac:dyDescent="0.3">
      <c r="A835">
        <v>149</v>
      </c>
      <c r="B835" t="s">
        <v>1437</v>
      </c>
      <c r="C835" t="s">
        <v>127</v>
      </c>
      <c r="D835" t="s">
        <v>129</v>
      </c>
      <c r="E835" t="s">
        <v>1779</v>
      </c>
      <c r="F835" t="s">
        <v>1510</v>
      </c>
      <c r="G835" t="str">
        <f t="shared" si="13"/>
        <v>new HoloCard("Super Rod", Pokedex.NVT, HoloRarity.BWXY_REVERSE_ENERGY_HOLO, Types.Item, Sets.BREAKthrough, 149),</v>
      </c>
    </row>
    <row r="836" spans="1:7" x14ac:dyDescent="0.3">
      <c r="A836">
        <v>150</v>
      </c>
      <c r="B836" t="s">
        <v>1467</v>
      </c>
      <c r="C836" t="s">
        <v>127</v>
      </c>
      <c r="D836" t="s">
        <v>129</v>
      </c>
      <c r="E836" t="s">
        <v>1779</v>
      </c>
      <c r="F836" t="s">
        <v>1510</v>
      </c>
      <c r="G836" t="str">
        <f t="shared" si="13"/>
        <v>new HoloCard("Town Map", Pokedex.NVT, HoloRarity.BWXY_REVERSE_ENERGY_HOLO, Types.Item, Sets.BREAKthrough, 150),</v>
      </c>
    </row>
    <row r="837" spans="1:7" x14ac:dyDescent="0.3">
      <c r="A837">
        <v>151</v>
      </c>
      <c r="B837" t="s">
        <v>1790</v>
      </c>
      <c r="C837" t="s">
        <v>127</v>
      </c>
      <c r="D837" t="s">
        <v>128</v>
      </c>
      <c r="E837" t="s">
        <v>1779</v>
      </c>
      <c r="F837" t="s">
        <v>1510</v>
      </c>
      <c r="G837" t="str">
        <f t="shared" si="13"/>
        <v>new HoloCard("Burning Energy", Pokedex.NVT, HoloRarity.BWXY_REVERSE_ENERGY_HOLO, Types.Special_Energy, Sets.BREAKthrough, 151),</v>
      </c>
    </row>
    <row r="838" spans="1:7" x14ac:dyDescent="0.3">
      <c r="A838">
        <v>152</v>
      </c>
      <c r="B838" t="s">
        <v>294</v>
      </c>
      <c r="C838" t="s">
        <v>127</v>
      </c>
      <c r="D838" t="s">
        <v>128</v>
      </c>
      <c r="E838" t="s">
        <v>1779</v>
      </c>
      <c r="F838" t="s">
        <v>1510</v>
      </c>
      <c r="G838" t="str">
        <f t="shared" si="13"/>
        <v>new HoloCard("Rainbow Energy", Pokedex.NVT, HoloRarity.BWXY_REVERSE_ENERGY_HOLO, Types.Special_Energy, Sets.BREAKthrough, 152),</v>
      </c>
    </row>
    <row r="839" spans="1:7" x14ac:dyDescent="0.3">
      <c r="A839">
        <v>1</v>
      </c>
      <c r="B839" t="s">
        <v>190</v>
      </c>
      <c r="C839" t="s">
        <v>190</v>
      </c>
      <c r="D839" t="s">
        <v>22</v>
      </c>
      <c r="E839" t="s">
        <v>1791</v>
      </c>
      <c r="F839" t="s">
        <v>1510</v>
      </c>
      <c r="G839" t="str">
        <f t="shared" si="13"/>
        <v>new HoloCard("Chikorita", Pokedex.Chikorita, HoloRarity.BWXY_REVERSE_ENERGY_HOLO, Types.Grass, Sets.BREAKpoint, 1),</v>
      </c>
    </row>
    <row r="840" spans="1:7" x14ac:dyDescent="0.3">
      <c r="A840">
        <v>2</v>
      </c>
      <c r="B840" t="s">
        <v>180</v>
      </c>
      <c r="C840" t="s">
        <v>180</v>
      </c>
      <c r="D840" t="s">
        <v>22</v>
      </c>
      <c r="E840" t="s">
        <v>1791</v>
      </c>
      <c r="F840" t="s">
        <v>1510</v>
      </c>
      <c r="G840" t="str">
        <f t="shared" si="13"/>
        <v>new HoloCard("Bayleef", Pokedex.Bayleef, HoloRarity.BWXY_REVERSE_ENERGY_HOLO, Types.Grass, Sets.BREAKpoint, 2),</v>
      </c>
    </row>
    <row r="841" spans="1:7" x14ac:dyDescent="0.3">
      <c r="A841">
        <v>3</v>
      </c>
      <c r="B841" t="s">
        <v>138</v>
      </c>
      <c r="C841" t="s">
        <v>138</v>
      </c>
      <c r="D841" t="s">
        <v>22</v>
      </c>
      <c r="E841" t="s">
        <v>1791</v>
      </c>
      <c r="F841" t="s">
        <v>1510</v>
      </c>
      <c r="G841" t="str">
        <f t="shared" si="13"/>
        <v>new HoloCard("Meganium", Pokedex.Meganium, HoloRarity.BWXY_REVERSE_ENERGY_HOLO, Types.Grass, Sets.BREAKpoint, 3),</v>
      </c>
    </row>
    <row r="842" spans="1:7" x14ac:dyDescent="0.3">
      <c r="A842">
        <v>4</v>
      </c>
      <c r="B842" t="s">
        <v>589</v>
      </c>
      <c r="C842" t="s">
        <v>589</v>
      </c>
      <c r="D842" t="s">
        <v>22</v>
      </c>
      <c r="E842" t="s">
        <v>1791</v>
      </c>
      <c r="F842" t="s">
        <v>1510</v>
      </c>
      <c r="G842" t="str">
        <f t="shared" si="13"/>
        <v>new HoloCard("Seedot", Pokedex.Seedot, HoloRarity.BWXY_REVERSE_ENERGY_HOLO, Types.Grass, Sets.BREAKpoint, 4),</v>
      </c>
    </row>
    <row r="843" spans="1:7" x14ac:dyDescent="0.3">
      <c r="A843">
        <v>5</v>
      </c>
      <c r="B843" t="s">
        <v>993</v>
      </c>
      <c r="C843" t="s">
        <v>993</v>
      </c>
      <c r="D843" t="s">
        <v>22</v>
      </c>
      <c r="E843" t="s">
        <v>1791</v>
      </c>
      <c r="F843" t="s">
        <v>1510</v>
      </c>
      <c r="G843" t="str">
        <f t="shared" si="13"/>
        <v>new HoloCard("Kricketot", Pokedex.Kricketot, HoloRarity.BWXY_REVERSE_ENERGY_HOLO, Types.Grass, Sets.BREAKpoint, 5),</v>
      </c>
    </row>
    <row r="844" spans="1:7" x14ac:dyDescent="0.3">
      <c r="A844">
        <v>6</v>
      </c>
      <c r="B844" t="s">
        <v>1068</v>
      </c>
      <c r="C844" t="s">
        <v>1068</v>
      </c>
      <c r="D844" t="s">
        <v>22</v>
      </c>
      <c r="E844" t="s">
        <v>1791</v>
      </c>
      <c r="F844" t="s">
        <v>1510</v>
      </c>
      <c r="G844" t="str">
        <f t="shared" si="13"/>
        <v>new HoloCard("Kricketune", Pokedex.Kricketune, HoloRarity.BWXY_REVERSE_ENERGY_HOLO, Types.Grass, Sets.BREAKpoint, 6),</v>
      </c>
    </row>
    <row r="845" spans="1:7" x14ac:dyDescent="0.3">
      <c r="A845">
        <v>7</v>
      </c>
      <c r="B845" t="s">
        <v>1274</v>
      </c>
      <c r="C845" t="s">
        <v>1274</v>
      </c>
      <c r="D845" t="s">
        <v>22</v>
      </c>
      <c r="E845" t="s">
        <v>1791</v>
      </c>
      <c r="F845" t="s">
        <v>1510</v>
      </c>
      <c r="G845" t="str">
        <f t="shared" si="13"/>
        <v>new HoloCard("Petilil", Pokedex.Petilil, HoloRarity.BWXY_REVERSE_ENERGY_HOLO, Types.Grass, Sets.BREAKpoint, 7),</v>
      </c>
    </row>
    <row r="846" spans="1:7" x14ac:dyDescent="0.3">
      <c r="A846">
        <v>8</v>
      </c>
      <c r="B846" t="s">
        <v>1275</v>
      </c>
      <c r="C846" t="s">
        <v>1275</v>
      </c>
      <c r="D846" t="s">
        <v>22</v>
      </c>
      <c r="E846" t="s">
        <v>1791</v>
      </c>
      <c r="F846" t="s">
        <v>1510</v>
      </c>
      <c r="G846" t="str">
        <f t="shared" si="13"/>
        <v>new HoloCard("Lilligant", Pokedex.Lilligant, HoloRarity.BWXY_REVERSE_ENERGY_HOLO, Types.Grass, Sets.BREAKpoint, 8),</v>
      </c>
    </row>
    <row r="847" spans="1:7" x14ac:dyDescent="0.3">
      <c r="A847">
        <v>9</v>
      </c>
      <c r="B847" t="s">
        <v>1427</v>
      </c>
      <c r="C847" t="s">
        <v>1427</v>
      </c>
      <c r="D847" t="s">
        <v>22</v>
      </c>
      <c r="E847" t="s">
        <v>1791</v>
      </c>
      <c r="F847" t="s">
        <v>1510</v>
      </c>
      <c r="G847" t="str">
        <f t="shared" si="13"/>
        <v>new HoloCard("Durant", Pokedex.Durant, HoloRarity.BWXY_REVERSE_ENERGY_HOLO, Types.Grass, Sets.BREAKpoint, 9),</v>
      </c>
    </row>
    <row r="848" spans="1:7" x14ac:dyDescent="0.3">
      <c r="A848">
        <v>10</v>
      </c>
      <c r="B848" t="s">
        <v>51</v>
      </c>
      <c r="C848" t="s">
        <v>51</v>
      </c>
      <c r="D848" t="s">
        <v>5</v>
      </c>
      <c r="E848" t="s">
        <v>1791</v>
      </c>
      <c r="F848" t="s">
        <v>1510</v>
      </c>
      <c r="G848" t="str">
        <f t="shared" si="13"/>
        <v>new HoloCard("Growlithe", Pokedex.Growlithe, HoloRarity.BWXY_REVERSE_ENERGY_HOLO, Types.Fire, Sets.BREAKpoint, 10),</v>
      </c>
    </row>
    <row r="849" spans="1:7" x14ac:dyDescent="0.3">
      <c r="A849">
        <v>11</v>
      </c>
      <c r="B849" t="s">
        <v>42</v>
      </c>
      <c r="C849" t="s">
        <v>42</v>
      </c>
      <c r="D849" t="s">
        <v>5</v>
      </c>
      <c r="E849" t="s">
        <v>1791</v>
      </c>
      <c r="F849" t="s">
        <v>1510</v>
      </c>
      <c r="G849" t="str">
        <f t="shared" si="13"/>
        <v>new HoloCard("Arcanine", Pokedex.Arcanine, HoloRarity.BWXY_REVERSE_ENERGY_HOLO, Types.Fire, Sets.BREAKpoint, 11),</v>
      </c>
    </row>
    <row r="850" spans="1:7" x14ac:dyDescent="0.3">
      <c r="A850">
        <v>12</v>
      </c>
      <c r="B850" t="s">
        <v>547</v>
      </c>
      <c r="C850" t="s">
        <v>547</v>
      </c>
      <c r="D850" t="s">
        <v>5</v>
      </c>
      <c r="E850" t="s">
        <v>1791</v>
      </c>
      <c r="F850" t="s">
        <v>1510</v>
      </c>
      <c r="G850" t="str">
        <f t="shared" si="13"/>
        <v>new HoloCard("Numel", Pokedex.Numel, HoloRarity.BWXY_REVERSE_ENERGY_HOLO, Types.Fire, Sets.BREAKpoint, 12),</v>
      </c>
    </row>
    <row r="851" spans="1:7" x14ac:dyDescent="0.3">
      <c r="A851">
        <v>13</v>
      </c>
      <c r="B851" t="s">
        <v>374</v>
      </c>
      <c r="C851" t="s">
        <v>374</v>
      </c>
      <c r="D851" t="s">
        <v>5</v>
      </c>
      <c r="E851" t="s">
        <v>1791</v>
      </c>
      <c r="F851" t="s">
        <v>1510</v>
      </c>
      <c r="G851" t="str">
        <f t="shared" si="13"/>
        <v>new HoloCard("Camerupt", Pokedex.Camerupt, HoloRarity.BWXY_REVERSE_ENERGY_HOLO, Types.Fire, Sets.BREAKpoint, 13),</v>
      </c>
    </row>
    <row r="852" spans="1:7" x14ac:dyDescent="0.3">
      <c r="A852">
        <v>15</v>
      </c>
      <c r="B852" t="s">
        <v>1385</v>
      </c>
      <c r="C852" t="s">
        <v>1385</v>
      </c>
      <c r="D852" t="s">
        <v>5</v>
      </c>
      <c r="E852" t="s">
        <v>1791</v>
      </c>
      <c r="F852" t="s">
        <v>1510</v>
      </c>
      <c r="G852" t="str">
        <f t="shared" si="13"/>
        <v>new HoloCard("Heatmor", Pokedex.Heatmor, HoloRarity.BWXY_REVERSE_ENERGY_HOLO, Types.Fire, Sets.BREAKpoint, 15),</v>
      </c>
    </row>
    <row r="853" spans="1:7" x14ac:dyDescent="0.3">
      <c r="A853">
        <v>16</v>
      </c>
      <c r="B853" t="s">
        <v>94</v>
      </c>
      <c r="C853" t="s">
        <v>94</v>
      </c>
      <c r="D853" t="s">
        <v>3</v>
      </c>
      <c r="E853" t="s">
        <v>1791</v>
      </c>
      <c r="F853" t="s">
        <v>1510</v>
      </c>
      <c r="G853" t="str">
        <f t="shared" si="13"/>
        <v>new HoloCard("Psyduck", Pokedex.Psyduck, HoloRarity.BWXY_REVERSE_ENERGY_HOLO, Types.Water, Sets.BREAKpoint, 16),</v>
      </c>
    </row>
    <row r="854" spans="1:7" x14ac:dyDescent="0.3">
      <c r="A854">
        <v>17</v>
      </c>
      <c r="B854" t="s">
        <v>49</v>
      </c>
      <c r="C854" t="s">
        <v>49</v>
      </c>
      <c r="D854" t="s">
        <v>3</v>
      </c>
      <c r="E854" t="s">
        <v>1791</v>
      </c>
      <c r="F854" t="s">
        <v>1510</v>
      </c>
      <c r="G854" t="str">
        <f t="shared" si="13"/>
        <v>new HoloCard("Golduck", Pokedex.Golduck, HoloRarity.BWXY_REVERSE_ENERGY_HOLO, Types.Water, Sets.BREAKpoint, 17),</v>
      </c>
    </row>
    <row r="855" spans="1:7" x14ac:dyDescent="0.3">
      <c r="A855">
        <v>19</v>
      </c>
      <c r="B855" t="s">
        <v>99</v>
      </c>
      <c r="C855" t="s">
        <v>99</v>
      </c>
      <c r="D855" t="s">
        <v>3</v>
      </c>
      <c r="E855" t="s">
        <v>1791</v>
      </c>
      <c r="F855" t="s">
        <v>1510</v>
      </c>
      <c r="G855" t="str">
        <f t="shared" si="13"/>
        <v>new HoloCard("Slowpoke", Pokedex.Slowpoke, HoloRarity.BWXY_REVERSE_ENERGY_HOLO, Types.Water, Sets.BREAKpoint, 19),</v>
      </c>
    </row>
    <row r="856" spans="1:7" x14ac:dyDescent="0.3">
      <c r="A856">
        <v>20</v>
      </c>
      <c r="B856" t="s">
        <v>121</v>
      </c>
      <c r="C856" t="s">
        <v>121</v>
      </c>
      <c r="D856" t="s">
        <v>3</v>
      </c>
      <c r="E856" t="s">
        <v>1791</v>
      </c>
      <c r="F856" t="s">
        <v>1510</v>
      </c>
      <c r="G856" t="str">
        <f t="shared" si="13"/>
        <v>new HoloCard("Slowbro", Pokedex.Slowbro, HoloRarity.BWXY_REVERSE_ENERGY_HOLO, Types.Water, Sets.BREAKpoint, 20),</v>
      </c>
    </row>
    <row r="857" spans="1:7" x14ac:dyDescent="0.3">
      <c r="A857">
        <v>21</v>
      </c>
      <c r="B857" t="s">
        <v>163</v>
      </c>
      <c r="C857" t="s">
        <v>163</v>
      </c>
      <c r="D857" t="s">
        <v>3</v>
      </c>
      <c r="E857" t="s">
        <v>1791</v>
      </c>
      <c r="F857" t="s">
        <v>1510</v>
      </c>
      <c r="G857" t="str">
        <f t="shared" si="13"/>
        <v>new HoloCard("Slowking", Pokedex.Slowking, HoloRarity.BWXY_REVERSE_ENERGY_HOLO, Types.Water, Sets.BREAKpoint, 21),</v>
      </c>
    </row>
    <row r="858" spans="1:7" x14ac:dyDescent="0.3">
      <c r="A858">
        <v>22</v>
      </c>
      <c r="B858" t="s">
        <v>208</v>
      </c>
      <c r="C858" t="s">
        <v>208</v>
      </c>
      <c r="D858" t="s">
        <v>3</v>
      </c>
      <c r="E858" t="s">
        <v>1791</v>
      </c>
      <c r="F858" t="s">
        <v>1510</v>
      </c>
      <c r="G858" t="str">
        <f t="shared" si="13"/>
        <v>new HoloCard("Shellder", Pokedex.Shellder, HoloRarity.BWXY_REVERSE_ENERGY_HOLO, Types.Water, Sets.BREAKpoint, 22),</v>
      </c>
    </row>
    <row r="859" spans="1:7" x14ac:dyDescent="0.3">
      <c r="A859">
        <v>23</v>
      </c>
      <c r="B859" t="s">
        <v>208</v>
      </c>
      <c r="C859" t="s">
        <v>208</v>
      </c>
      <c r="D859" t="s">
        <v>3</v>
      </c>
      <c r="E859" t="s">
        <v>1791</v>
      </c>
      <c r="F859" t="s">
        <v>1510</v>
      </c>
      <c r="G859" t="str">
        <f t="shared" si="13"/>
        <v>new HoloCard("Shellder", Pokedex.Shellder, HoloRarity.BWXY_REVERSE_ENERGY_HOLO, Types.Water, Sets.BREAKpoint, 23),</v>
      </c>
    </row>
    <row r="860" spans="1:7" x14ac:dyDescent="0.3">
      <c r="A860">
        <v>24</v>
      </c>
      <c r="B860" t="s">
        <v>133</v>
      </c>
      <c r="C860" t="s">
        <v>133</v>
      </c>
      <c r="D860" t="s">
        <v>3</v>
      </c>
      <c r="E860" t="s">
        <v>1791</v>
      </c>
      <c r="F860" t="s">
        <v>1510</v>
      </c>
      <c r="G860" t="str">
        <f t="shared" si="13"/>
        <v>new HoloCard("Cloyster", Pokedex.Cloyster, HoloRarity.BWXY_REVERSE_ENERGY_HOLO, Types.Water, Sets.BREAKpoint, 24),</v>
      </c>
    </row>
    <row r="861" spans="1:7" x14ac:dyDescent="0.3">
      <c r="A861">
        <v>25</v>
      </c>
      <c r="B861" t="s">
        <v>334</v>
      </c>
      <c r="C861" t="s">
        <v>334</v>
      </c>
      <c r="D861" t="s">
        <v>3</v>
      </c>
      <c r="E861" t="s">
        <v>1791</v>
      </c>
      <c r="F861" t="s">
        <v>1510</v>
      </c>
      <c r="G861" t="str">
        <f t="shared" si="13"/>
        <v>new HoloCard("Staryu", Pokedex.Staryu, HoloRarity.BWXY_REVERSE_ENERGY_HOLO, Types.Water, Sets.BREAKpoint, 25),</v>
      </c>
    </row>
    <row r="862" spans="1:7" x14ac:dyDescent="0.3">
      <c r="A862">
        <v>28</v>
      </c>
      <c r="B862" t="s">
        <v>324</v>
      </c>
      <c r="C862" t="s">
        <v>324</v>
      </c>
      <c r="D862" t="s">
        <v>3</v>
      </c>
      <c r="E862" t="s">
        <v>1791</v>
      </c>
      <c r="F862" t="s">
        <v>1510</v>
      </c>
      <c r="G862" t="str">
        <f t="shared" si="13"/>
        <v>new HoloCard("Lapras", Pokedex.Lapras, HoloRarity.BWXY_REVERSE_ENERGY_HOLO, Types.Water, Sets.BREAKpoint, 28),</v>
      </c>
    </row>
    <row r="863" spans="1:7" x14ac:dyDescent="0.3">
      <c r="A863">
        <v>29</v>
      </c>
      <c r="B863" t="s">
        <v>192</v>
      </c>
      <c r="C863" t="s">
        <v>192</v>
      </c>
      <c r="D863" t="s">
        <v>3</v>
      </c>
      <c r="E863" t="s">
        <v>1791</v>
      </c>
      <c r="F863" t="s">
        <v>1510</v>
      </c>
      <c r="G863" t="str">
        <f t="shared" si="13"/>
        <v>new HoloCard("Corsola", Pokedex.Corsola, HoloRarity.BWXY_REVERSE_ENERGY_HOLO, Types.Water, Sets.BREAKpoint, 29),</v>
      </c>
    </row>
    <row r="864" spans="1:7" x14ac:dyDescent="0.3">
      <c r="A864">
        <v>30</v>
      </c>
      <c r="B864" t="s">
        <v>166</v>
      </c>
      <c r="C864" t="s">
        <v>166</v>
      </c>
      <c r="D864" t="s">
        <v>3</v>
      </c>
      <c r="E864" t="s">
        <v>1791</v>
      </c>
      <c r="F864" t="s">
        <v>1510</v>
      </c>
      <c r="G864" t="str">
        <f t="shared" si="13"/>
        <v>new HoloCard("Suicune", Pokedex.Suicune, HoloRarity.BWXY_REVERSE_ENERGY_HOLO, Types.Water, Sets.BREAKpoint, 30),</v>
      </c>
    </row>
    <row r="865" spans="1:7" x14ac:dyDescent="0.3">
      <c r="A865">
        <v>33</v>
      </c>
      <c r="B865" t="s">
        <v>1388</v>
      </c>
      <c r="C865" t="s">
        <v>1388</v>
      </c>
      <c r="D865" t="s">
        <v>3</v>
      </c>
      <c r="E865" t="s">
        <v>1791</v>
      </c>
      <c r="F865" t="s">
        <v>1510</v>
      </c>
      <c r="G865" t="str">
        <f t="shared" si="13"/>
        <v>new HoloCard("Tympole", Pokedex.Tympole, HoloRarity.BWXY_REVERSE_ENERGY_HOLO, Types.Water, Sets.BREAKpoint, 33),</v>
      </c>
    </row>
    <row r="866" spans="1:7" x14ac:dyDescent="0.3">
      <c r="A866">
        <v>34</v>
      </c>
      <c r="B866" t="s">
        <v>1389</v>
      </c>
      <c r="C866" t="s">
        <v>1389</v>
      </c>
      <c r="D866" t="s">
        <v>3</v>
      </c>
      <c r="E866" t="s">
        <v>1791</v>
      </c>
      <c r="F866" t="s">
        <v>1510</v>
      </c>
      <c r="G866" t="str">
        <f t="shared" si="13"/>
        <v>new HoloCard("Palpitoad", Pokedex.Palpitoad, HoloRarity.BWXY_REVERSE_ENERGY_HOLO, Types.Water, Sets.BREAKpoint, 34),</v>
      </c>
    </row>
    <row r="867" spans="1:7" x14ac:dyDescent="0.3">
      <c r="A867">
        <v>35</v>
      </c>
      <c r="B867" t="s">
        <v>1390</v>
      </c>
      <c r="C867" t="s">
        <v>1390</v>
      </c>
      <c r="D867" t="s">
        <v>3</v>
      </c>
      <c r="E867" t="s">
        <v>1791</v>
      </c>
      <c r="F867" t="s">
        <v>1510</v>
      </c>
      <c r="G867" t="str">
        <f t="shared" si="13"/>
        <v>new HoloCard("Seismitoad", Pokedex.Seismitoad, HoloRarity.BWXY_REVERSE_ENERGY_HOLO, Types.Water, Sets.BREAKpoint, 35),</v>
      </c>
    </row>
    <row r="868" spans="1:7" x14ac:dyDescent="0.3">
      <c r="A868">
        <v>36</v>
      </c>
      <c r="B868" t="s">
        <v>1293</v>
      </c>
      <c r="C868" t="s">
        <v>1293</v>
      </c>
      <c r="D868" t="s">
        <v>3</v>
      </c>
      <c r="E868" t="s">
        <v>1791</v>
      </c>
      <c r="F868" t="s">
        <v>1510</v>
      </c>
      <c r="G868" t="str">
        <f t="shared" si="13"/>
        <v>new HoloCard("Ducklett", Pokedex.Ducklett, HoloRarity.BWXY_REVERSE_ENERGY_HOLO, Types.Water, Sets.BREAKpoint, 36),</v>
      </c>
    </row>
    <row r="869" spans="1:7" x14ac:dyDescent="0.3">
      <c r="A869">
        <v>37</v>
      </c>
      <c r="B869" t="s">
        <v>1294</v>
      </c>
      <c r="C869" t="s">
        <v>1294</v>
      </c>
      <c r="D869" t="s">
        <v>3</v>
      </c>
      <c r="E869" t="s">
        <v>1791</v>
      </c>
      <c r="F869" t="s">
        <v>1510</v>
      </c>
      <c r="G869" t="str">
        <f t="shared" si="13"/>
        <v>new HoloCard("Swanna", Pokedex.Swanna, HoloRarity.BWXY_REVERSE_ENERGY_HOLO, Types.Water, Sets.BREAKpoint, 37),</v>
      </c>
    </row>
    <row r="870" spans="1:7" x14ac:dyDescent="0.3">
      <c r="A870">
        <v>38</v>
      </c>
      <c r="B870" t="s">
        <v>1603</v>
      </c>
      <c r="C870" t="s">
        <v>1603</v>
      </c>
      <c r="D870" t="s">
        <v>3</v>
      </c>
      <c r="E870" t="s">
        <v>1791</v>
      </c>
      <c r="F870" t="s">
        <v>1510</v>
      </c>
      <c r="G870" t="str">
        <f t="shared" si="13"/>
        <v>new HoloCard("Froakie", Pokedex.Froakie, HoloRarity.BWXY_REVERSE_ENERGY_HOLO, Types.Water, Sets.BREAKpoint, 38),</v>
      </c>
    </row>
    <row r="871" spans="1:7" x14ac:dyDescent="0.3">
      <c r="A871">
        <v>39</v>
      </c>
      <c r="B871" t="s">
        <v>1604</v>
      </c>
      <c r="C871" t="s">
        <v>1604</v>
      </c>
      <c r="D871" t="s">
        <v>3</v>
      </c>
      <c r="E871" t="s">
        <v>1791</v>
      </c>
      <c r="F871" t="s">
        <v>1510</v>
      </c>
      <c r="G871" t="str">
        <f t="shared" si="13"/>
        <v>new HoloCard("Frogadier", Pokedex.Frogadier, HoloRarity.BWXY_REVERSE_ENERGY_HOLO, Types.Water, Sets.BREAKpoint, 39),</v>
      </c>
    </row>
    <row r="872" spans="1:7" x14ac:dyDescent="0.3">
      <c r="A872">
        <v>40</v>
      </c>
      <c r="B872" t="s">
        <v>1605</v>
      </c>
      <c r="C872" t="s">
        <v>1605</v>
      </c>
      <c r="D872" t="s">
        <v>3</v>
      </c>
      <c r="E872" t="s">
        <v>1791</v>
      </c>
      <c r="F872" t="s">
        <v>1510</v>
      </c>
      <c r="G872" t="str">
        <f t="shared" si="13"/>
        <v>new HoloCard("Greninja", Pokedex.Greninja, HoloRarity.BWXY_REVERSE_ENERGY_HOLO, Types.Water, Sets.BREAKpoint, 40),</v>
      </c>
    </row>
    <row r="873" spans="1:7" x14ac:dyDescent="0.3">
      <c r="A873">
        <v>42</v>
      </c>
      <c r="B873" t="s">
        <v>183</v>
      </c>
      <c r="C873" t="s">
        <v>183</v>
      </c>
      <c r="D873" t="s">
        <v>11</v>
      </c>
      <c r="E873" t="s">
        <v>1791</v>
      </c>
      <c r="F873" t="s">
        <v>1510</v>
      </c>
      <c r="G873" t="str">
        <f t="shared" si="13"/>
        <v>new HoloCard("Electabuzz", Pokedex.Electabuzz, HoloRarity.BWXY_REVERSE_ENERGY_HOLO, Types.Lightning, Sets.BREAKpoint, 42),</v>
      </c>
    </row>
    <row r="874" spans="1:7" x14ac:dyDescent="0.3">
      <c r="A874">
        <v>43</v>
      </c>
      <c r="B874" t="s">
        <v>883</v>
      </c>
      <c r="C874" t="s">
        <v>883</v>
      </c>
      <c r="D874" t="s">
        <v>11</v>
      </c>
      <c r="E874" t="s">
        <v>1791</v>
      </c>
      <c r="F874" t="s">
        <v>1510</v>
      </c>
      <c r="G874" t="str">
        <f t="shared" si="13"/>
        <v>new HoloCard("Electivire", Pokedex.Electivire, HoloRarity.BWXY_REVERSE_ENERGY_HOLO, Types.Lightning, Sets.BREAKpoint, 43),</v>
      </c>
    </row>
    <row r="875" spans="1:7" x14ac:dyDescent="0.3">
      <c r="A875">
        <v>44</v>
      </c>
      <c r="B875" t="s">
        <v>980</v>
      </c>
      <c r="C875" t="s">
        <v>980</v>
      </c>
      <c r="D875" t="s">
        <v>11</v>
      </c>
      <c r="E875" t="s">
        <v>1791</v>
      </c>
      <c r="F875" t="s">
        <v>1510</v>
      </c>
      <c r="G875" t="str">
        <f t="shared" si="13"/>
        <v>new HoloCard("Shinx", Pokedex.Shinx, HoloRarity.BWXY_REVERSE_ENERGY_HOLO, Types.Lightning, Sets.BREAKpoint, 44),</v>
      </c>
    </row>
    <row r="876" spans="1:7" x14ac:dyDescent="0.3">
      <c r="A876">
        <v>45</v>
      </c>
      <c r="B876" t="s">
        <v>973</v>
      </c>
      <c r="C876" t="s">
        <v>973</v>
      </c>
      <c r="D876" t="s">
        <v>11</v>
      </c>
      <c r="E876" t="s">
        <v>1791</v>
      </c>
      <c r="F876" t="s">
        <v>1510</v>
      </c>
      <c r="G876" t="str">
        <f t="shared" si="13"/>
        <v>new HoloCard("Luxio", Pokedex.Luxio, HoloRarity.BWXY_REVERSE_ENERGY_HOLO, Types.Lightning, Sets.BREAKpoint, 45),</v>
      </c>
    </row>
    <row r="877" spans="1:7" x14ac:dyDescent="0.3">
      <c r="A877">
        <v>46</v>
      </c>
      <c r="B877" t="s">
        <v>887</v>
      </c>
      <c r="C877" t="s">
        <v>887</v>
      </c>
      <c r="D877" t="s">
        <v>11</v>
      </c>
      <c r="E877" t="s">
        <v>1791</v>
      </c>
      <c r="F877" t="s">
        <v>1510</v>
      </c>
      <c r="G877" t="str">
        <f t="shared" si="13"/>
        <v>new HoloCard("Luxray", Pokedex.Luxray, HoloRarity.BWXY_REVERSE_ENERGY_HOLO, Types.Lightning, Sets.BREAKpoint, 46),</v>
      </c>
    </row>
    <row r="878" spans="1:7" x14ac:dyDescent="0.3">
      <c r="A878">
        <v>48</v>
      </c>
      <c r="B878" t="s">
        <v>1296</v>
      </c>
      <c r="C878" t="s">
        <v>1296</v>
      </c>
      <c r="D878" t="s">
        <v>11</v>
      </c>
      <c r="E878" t="s">
        <v>1791</v>
      </c>
      <c r="F878" t="s">
        <v>1510</v>
      </c>
      <c r="G878" t="str">
        <f t="shared" si="13"/>
        <v>new HoloCard("Blitzle", Pokedex.Blitzle, HoloRarity.BWXY_REVERSE_ENERGY_HOLO, Types.Lightning, Sets.BREAKpoint, 48),</v>
      </c>
    </row>
    <row r="879" spans="1:7" x14ac:dyDescent="0.3">
      <c r="A879">
        <v>49</v>
      </c>
      <c r="B879" t="s">
        <v>1297</v>
      </c>
      <c r="C879" t="s">
        <v>1297</v>
      </c>
      <c r="D879" t="s">
        <v>11</v>
      </c>
      <c r="E879" t="s">
        <v>1791</v>
      </c>
      <c r="F879" t="s">
        <v>1510</v>
      </c>
      <c r="G879" t="str">
        <f t="shared" si="13"/>
        <v>new HoloCard("Zebstrika", Pokedex.Zebstrika, HoloRarity.BWXY_REVERSE_ENERGY_HOLO, Types.Lightning, Sets.BREAKpoint, 49),</v>
      </c>
    </row>
    <row r="880" spans="1:7" x14ac:dyDescent="0.3">
      <c r="A880">
        <v>50</v>
      </c>
      <c r="B880" t="s">
        <v>79</v>
      </c>
      <c r="C880" t="s">
        <v>79</v>
      </c>
      <c r="D880" t="s">
        <v>1</v>
      </c>
      <c r="E880" t="s">
        <v>1791</v>
      </c>
      <c r="F880" t="s">
        <v>1510</v>
      </c>
      <c r="G880" t="str">
        <f t="shared" si="13"/>
        <v>new HoloCard("Drowzee", Pokedex.Drowzee, HoloRarity.BWXY_REVERSE_ENERGY_HOLO, Types.Psychic, Sets.BREAKpoint, 50),</v>
      </c>
    </row>
    <row r="881" spans="1:7" x14ac:dyDescent="0.3">
      <c r="A881">
        <v>51</v>
      </c>
      <c r="B881" t="s">
        <v>31</v>
      </c>
      <c r="C881" t="s">
        <v>31</v>
      </c>
      <c r="D881" t="s">
        <v>1</v>
      </c>
      <c r="E881" t="s">
        <v>1791</v>
      </c>
      <c r="F881" t="s">
        <v>1510</v>
      </c>
      <c r="G881" t="str">
        <f t="shared" si="13"/>
        <v>new HoloCard("Hypno", Pokedex.Hypno, HoloRarity.BWXY_REVERSE_ENERGY_HOLO, Types.Psychic, Sets.BREAKpoint, 51),</v>
      </c>
    </row>
    <row r="882" spans="1:7" x14ac:dyDescent="0.3">
      <c r="A882">
        <v>53</v>
      </c>
      <c r="B882" t="s">
        <v>981</v>
      </c>
      <c r="C882" t="s">
        <v>981</v>
      </c>
      <c r="D882" t="s">
        <v>1</v>
      </c>
      <c r="E882" t="s">
        <v>1791</v>
      </c>
      <c r="F882" t="s">
        <v>1510</v>
      </c>
      <c r="G882" t="str">
        <f t="shared" si="13"/>
        <v>new HoloCard("Skorupi", Pokedex.Skorupi, HoloRarity.BWXY_REVERSE_ENERGY_HOLO, Types.Psychic, Sets.BREAKpoint, 53),</v>
      </c>
    </row>
    <row r="883" spans="1:7" x14ac:dyDescent="0.3">
      <c r="A883">
        <v>54</v>
      </c>
      <c r="B883" t="s">
        <v>1045</v>
      </c>
      <c r="C883" t="s">
        <v>1045</v>
      </c>
      <c r="D883" t="s">
        <v>1</v>
      </c>
      <c r="E883" t="s">
        <v>1791</v>
      </c>
      <c r="F883" t="s">
        <v>1510</v>
      </c>
      <c r="G883" t="str">
        <f t="shared" si="13"/>
        <v>new HoloCard("Drapion", Pokedex.Drapion, HoloRarity.BWXY_REVERSE_ENERGY_HOLO, Types.Psychic, Sets.BREAKpoint, 54),</v>
      </c>
    </row>
    <row r="884" spans="1:7" x14ac:dyDescent="0.3">
      <c r="A884">
        <v>55</v>
      </c>
      <c r="B884" t="s">
        <v>1355</v>
      </c>
      <c r="C884" t="s">
        <v>1355</v>
      </c>
      <c r="D884" t="s">
        <v>1</v>
      </c>
      <c r="E884" t="s">
        <v>1791</v>
      </c>
      <c r="F884" t="s">
        <v>1510</v>
      </c>
      <c r="G884" t="str">
        <f t="shared" si="13"/>
        <v>new HoloCard("Sigilyph", Pokedex.Sigilyph, HoloRarity.BWXY_REVERSE_ENERGY_HOLO, Types.Psychic, Sets.BREAKpoint, 55),</v>
      </c>
    </row>
    <row r="885" spans="1:7" x14ac:dyDescent="0.3">
      <c r="A885">
        <v>56</v>
      </c>
      <c r="B885" t="s">
        <v>1406</v>
      </c>
      <c r="C885" t="s">
        <v>1406</v>
      </c>
      <c r="D885" t="s">
        <v>1</v>
      </c>
      <c r="E885" t="s">
        <v>1791</v>
      </c>
      <c r="F885" t="s">
        <v>1510</v>
      </c>
      <c r="G885" t="str">
        <f t="shared" si="13"/>
        <v>new HoloCard("Trubbish", Pokedex.Trubbish, HoloRarity.BWXY_REVERSE_ENERGY_HOLO, Types.Psychic, Sets.BREAKpoint, 56),</v>
      </c>
    </row>
    <row r="886" spans="1:7" x14ac:dyDescent="0.3">
      <c r="A886">
        <v>57</v>
      </c>
      <c r="B886" t="s">
        <v>1407</v>
      </c>
      <c r="C886" t="s">
        <v>1407</v>
      </c>
      <c r="D886" t="s">
        <v>1</v>
      </c>
      <c r="E886" t="s">
        <v>1791</v>
      </c>
      <c r="F886" t="s">
        <v>1510</v>
      </c>
      <c r="G886" t="str">
        <f t="shared" si="13"/>
        <v>new HoloCard("Garbodor", Pokedex.Garbodor, HoloRarity.BWXY_REVERSE_ENERGY_HOLO, Types.Psychic, Sets.BREAKpoint, 57),</v>
      </c>
    </row>
    <row r="887" spans="1:7" x14ac:dyDescent="0.3">
      <c r="A887">
        <v>58</v>
      </c>
      <c r="B887" t="s">
        <v>1648</v>
      </c>
      <c r="C887" t="s">
        <v>1648</v>
      </c>
      <c r="D887" t="s">
        <v>1</v>
      </c>
      <c r="E887" t="s">
        <v>1791</v>
      </c>
      <c r="F887" t="s">
        <v>1510</v>
      </c>
      <c r="G887" t="str">
        <f t="shared" si="13"/>
        <v>new HoloCard("Espurr", Pokedex.Espurr, HoloRarity.BWXY_REVERSE_ENERGY_HOLO, Types.Psychic, Sets.BREAKpoint, 58),</v>
      </c>
    </row>
    <row r="888" spans="1:7" x14ac:dyDescent="0.3">
      <c r="A888">
        <v>59</v>
      </c>
      <c r="B888" t="s">
        <v>1649</v>
      </c>
      <c r="C888" t="s">
        <v>1649</v>
      </c>
      <c r="D888" t="s">
        <v>1</v>
      </c>
      <c r="E888" t="s">
        <v>1791</v>
      </c>
      <c r="F888" t="s">
        <v>1510</v>
      </c>
      <c r="G888" t="str">
        <f t="shared" si="13"/>
        <v>new HoloCard("Meowstic", Pokedex.Meowstic, HoloRarity.BWXY_REVERSE_ENERGY_HOLO, Types.Psychic, Sets.BREAKpoint, 59),</v>
      </c>
    </row>
    <row r="889" spans="1:7" x14ac:dyDescent="0.3">
      <c r="A889">
        <v>60</v>
      </c>
      <c r="B889" t="s">
        <v>1613</v>
      </c>
      <c r="C889" t="s">
        <v>1613</v>
      </c>
      <c r="D889" t="s">
        <v>1</v>
      </c>
      <c r="E889" t="s">
        <v>1791</v>
      </c>
      <c r="F889" t="s">
        <v>1510</v>
      </c>
      <c r="G889" t="str">
        <f t="shared" si="13"/>
        <v>new HoloCard("Honedge", Pokedex.Honedge, HoloRarity.BWXY_REVERSE_ENERGY_HOLO, Types.Psychic, Sets.BREAKpoint, 60),</v>
      </c>
    </row>
    <row r="890" spans="1:7" x14ac:dyDescent="0.3">
      <c r="A890">
        <v>61</v>
      </c>
      <c r="B890" t="s">
        <v>1614</v>
      </c>
      <c r="C890" t="s">
        <v>1614</v>
      </c>
      <c r="D890" t="s">
        <v>1</v>
      </c>
      <c r="E890" t="s">
        <v>1791</v>
      </c>
      <c r="F890" t="s">
        <v>1510</v>
      </c>
      <c r="G890" t="str">
        <f t="shared" si="13"/>
        <v>new HoloCard("Doublade", Pokedex.Doublade, HoloRarity.BWXY_REVERSE_ENERGY_HOLO, Types.Psychic, Sets.BREAKpoint, 61),</v>
      </c>
    </row>
    <row r="891" spans="1:7" x14ac:dyDescent="0.3">
      <c r="A891">
        <v>62</v>
      </c>
      <c r="B891" t="s">
        <v>1615</v>
      </c>
      <c r="C891" t="s">
        <v>1615</v>
      </c>
      <c r="D891" t="s">
        <v>1</v>
      </c>
      <c r="E891" t="s">
        <v>1791</v>
      </c>
      <c r="F891" t="s">
        <v>1510</v>
      </c>
      <c r="G891" t="str">
        <f t="shared" si="13"/>
        <v>new HoloCard("Aegislash", Pokedex.Aegislash, HoloRarity.BWXY_REVERSE_ENERGY_HOLO, Types.Psychic, Sets.BREAKpoint, 62),</v>
      </c>
    </row>
    <row r="892" spans="1:7" x14ac:dyDescent="0.3">
      <c r="A892">
        <v>63</v>
      </c>
      <c r="B892" t="s">
        <v>1650</v>
      </c>
      <c r="C892" t="s">
        <v>1650</v>
      </c>
      <c r="D892" t="s">
        <v>1</v>
      </c>
      <c r="E892" t="s">
        <v>1791</v>
      </c>
      <c r="F892" t="s">
        <v>1510</v>
      </c>
      <c r="G892" t="str">
        <f t="shared" si="13"/>
        <v>new HoloCard("Skrelp", Pokedex.Skrelp, HoloRarity.BWXY_REVERSE_ENERGY_HOLO, Types.Psychic, Sets.BREAKpoint, 63),</v>
      </c>
    </row>
    <row r="893" spans="1:7" x14ac:dyDescent="0.3">
      <c r="A893">
        <v>64</v>
      </c>
      <c r="B893" t="s">
        <v>1606</v>
      </c>
      <c r="C893" t="s">
        <v>1606</v>
      </c>
      <c r="D893" t="s">
        <v>1</v>
      </c>
      <c r="E893" t="s">
        <v>1791</v>
      </c>
      <c r="F893" t="s">
        <v>1510</v>
      </c>
      <c r="G893" t="str">
        <f t="shared" si="13"/>
        <v>new HoloCard("Phantump", Pokedex.Phantump, HoloRarity.BWXY_REVERSE_ENERGY_HOLO, Types.Psychic, Sets.BREAKpoint, 64),</v>
      </c>
    </row>
    <row r="894" spans="1:7" x14ac:dyDescent="0.3">
      <c r="A894">
        <v>65</v>
      </c>
      <c r="B894" t="s">
        <v>1607</v>
      </c>
      <c r="C894" t="s">
        <v>1607</v>
      </c>
      <c r="D894" t="s">
        <v>1</v>
      </c>
      <c r="E894" t="s">
        <v>1791</v>
      </c>
      <c r="F894" t="s">
        <v>1510</v>
      </c>
      <c r="G894" t="str">
        <f t="shared" si="13"/>
        <v>new HoloCard("Trevenant", Pokedex.Trevenant, HoloRarity.BWXY_REVERSE_ENERGY_HOLO, Types.Psychic, Sets.BREAKpoint, 65),</v>
      </c>
    </row>
    <row r="895" spans="1:7" x14ac:dyDescent="0.3">
      <c r="A895">
        <v>67</v>
      </c>
      <c r="B895" t="s">
        <v>165</v>
      </c>
      <c r="C895" t="s">
        <v>165</v>
      </c>
      <c r="D895" t="s">
        <v>18</v>
      </c>
      <c r="E895" t="s">
        <v>1791</v>
      </c>
      <c r="F895" t="s">
        <v>1510</v>
      </c>
      <c r="G895" t="str">
        <f t="shared" si="13"/>
        <v>new HoloCard("Sudowoodo", Pokedex.Sudowoodo, HoloRarity.BWXY_REVERSE_ENERGY_HOLO, Types.Fighting, Sets.BREAKpoint, 67),</v>
      </c>
    </row>
    <row r="896" spans="1:7" x14ac:dyDescent="0.3">
      <c r="A896">
        <v>68</v>
      </c>
      <c r="B896" t="s">
        <v>1031</v>
      </c>
      <c r="C896" t="s">
        <v>1031</v>
      </c>
      <c r="D896" t="s">
        <v>18</v>
      </c>
      <c r="E896" t="s">
        <v>1791</v>
      </c>
      <c r="F896" t="s">
        <v>1510</v>
      </c>
      <c r="G896" t="str">
        <f t="shared" si="13"/>
        <v>new HoloCard("Gible", Pokedex.Gible, HoloRarity.BWXY_REVERSE_ENERGY_HOLO, Types.Fighting, Sets.BREAKpoint, 68),</v>
      </c>
    </row>
    <row r="897" spans="1:7" x14ac:dyDescent="0.3">
      <c r="A897">
        <v>69</v>
      </c>
      <c r="B897" t="s">
        <v>989</v>
      </c>
      <c r="C897" t="s">
        <v>989</v>
      </c>
      <c r="D897" t="s">
        <v>18</v>
      </c>
      <c r="E897" t="s">
        <v>1791</v>
      </c>
      <c r="F897" t="s">
        <v>1510</v>
      </c>
      <c r="G897" t="str">
        <f t="shared" ref="G897:G960" si="14">"new HoloCard(""" &amp; B897 &amp; """, Pokedex." &amp; C897 &amp; ", HoloRarity." &amp; F897 &amp; ", Types." &amp; D897 &amp; ", Sets." &amp; E897 &amp; ", " &amp; A897 &amp; "),"</f>
        <v>new HoloCard("Gabite", Pokedex.Gabite, HoloRarity.BWXY_REVERSE_ENERGY_HOLO, Types.Fighting, Sets.BREAKpoint, 69),</v>
      </c>
    </row>
    <row r="898" spans="1:7" x14ac:dyDescent="0.3">
      <c r="A898">
        <v>70</v>
      </c>
      <c r="B898" t="s">
        <v>902</v>
      </c>
      <c r="C898" t="s">
        <v>902</v>
      </c>
      <c r="D898" t="s">
        <v>18</v>
      </c>
      <c r="E898" t="s">
        <v>1791</v>
      </c>
      <c r="F898" t="s">
        <v>1510</v>
      </c>
      <c r="G898" t="str">
        <f t="shared" si="14"/>
        <v>new HoloCard("Garchomp", Pokedex.Garchomp, HoloRarity.BWXY_REVERSE_ENERGY_HOLO, Types.Fighting, Sets.BREAKpoint, 70),</v>
      </c>
    </row>
    <row r="899" spans="1:7" x14ac:dyDescent="0.3">
      <c r="A899">
        <v>71</v>
      </c>
      <c r="B899" t="s">
        <v>1676</v>
      </c>
      <c r="C899" t="s">
        <v>1676</v>
      </c>
      <c r="D899" t="s">
        <v>18</v>
      </c>
      <c r="E899" t="s">
        <v>1791</v>
      </c>
      <c r="F899" t="s">
        <v>1510</v>
      </c>
      <c r="G899" t="str">
        <f t="shared" si="14"/>
        <v>new HoloCard("Pancham", Pokedex.Pancham, HoloRarity.BWXY_REVERSE_ENERGY_HOLO, Types.Fighting, Sets.BREAKpoint, 71),</v>
      </c>
    </row>
    <row r="900" spans="1:7" x14ac:dyDescent="0.3">
      <c r="A900">
        <v>72</v>
      </c>
      <c r="B900" t="s">
        <v>583</v>
      </c>
      <c r="C900" t="s">
        <v>583</v>
      </c>
      <c r="D900" t="s">
        <v>146</v>
      </c>
      <c r="E900" t="s">
        <v>1791</v>
      </c>
      <c r="F900" t="s">
        <v>1510</v>
      </c>
      <c r="G900" t="str">
        <f t="shared" si="14"/>
        <v>new HoloCard("Nuzleaf", Pokedex.Nuzleaf, HoloRarity.BWXY_REVERSE_ENERGY_HOLO, Types.Darkness, Sets.BREAKpoint, 72),</v>
      </c>
    </row>
    <row r="901" spans="1:7" x14ac:dyDescent="0.3">
      <c r="A901">
        <v>73</v>
      </c>
      <c r="B901" t="s">
        <v>397</v>
      </c>
      <c r="C901" t="s">
        <v>397</v>
      </c>
      <c r="D901" t="s">
        <v>146</v>
      </c>
      <c r="E901" t="s">
        <v>1791</v>
      </c>
      <c r="F901" t="s">
        <v>1510</v>
      </c>
      <c r="G901" t="str">
        <f t="shared" si="14"/>
        <v>new HoloCard("Shiftry", Pokedex.Shiftry, HoloRarity.BWXY_REVERSE_ENERGY_HOLO, Types.Darkness, Sets.BREAKpoint, 73),</v>
      </c>
    </row>
    <row r="902" spans="1:7" x14ac:dyDescent="0.3">
      <c r="A902">
        <v>75</v>
      </c>
      <c r="B902" t="s">
        <v>1680</v>
      </c>
      <c r="C902" t="s">
        <v>1680</v>
      </c>
      <c r="D902" t="s">
        <v>146</v>
      </c>
      <c r="E902" t="s">
        <v>1791</v>
      </c>
      <c r="F902" t="s">
        <v>1510</v>
      </c>
      <c r="G902" t="str">
        <f t="shared" si="14"/>
        <v>new HoloCard("Pangoro", Pokedex.Pangoro, HoloRarity.BWXY_REVERSE_ENERGY_HOLO, Types.Darkness, Sets.BREAKpoint, 75),</v>
      </c>
    </row>
    <row r="903" spans="1:7" x14ac:dyDescent="0.3">
      <c r="A903">
        <v>78</v>
      </c>
      <c r="B903" t="s">
        <v>394</v>
      </c>
      <c r="C903" t="s">
        <v>394</v>
      </c>
      <c r="D903" t="s">
        <v>143</v>
      </c>
      <c r="E903" t="s">
        <v>1791</v>
      </c>
      <c r="F903" t="s">
        <v>1510</v>
      </c>
      <c r="G903" t="str">
        <f t="shared" si="14"/>
        <v>new HoloCard("Mawile", Pokedex.Mawile, HoloRarity.BWXY_REVERSE_ENERGY_HOLO, Types.Metal, Sets.BREAKpoint, 78),</v>
      </c>
    </row>
    <row r="904" spans="1:7" x14ac:dyDescent="0.3">
      <c r="A904">
        <v>79</v>
      </c>
      <c r="B904" t="s">
        <v>1365</v>
      </c>
      <c r="C904" t="s">
        <v>1365</v>
      </c>
      <c r="D904" t="s">
        <v>143</v>
      </c>
      <c r="E904" t="s">
        <v>1791</v>
      </c>
      <c r="F904" t="s">
        <v>1510</v>
      </c>
      <c r="G904" t="str">
        <f t="shared" si="14"/>
        <v>new HoloCard("Ferroseed", Pokedex.Ferroseed, HoloRarity.BWXY_REVERSE_ENERGY_HOLO, Types.Metal, Sets.BREAKpoint, 79),</v>
      </c>
    </row>
    <row r="905" spans="1:7" x14ac:dyDescent="0.3">
      <c r="A905">
        <v>80</v>
      </c>
      <c r="B905" t="s">
        <v>1366</v>
      </c>
      <c r="C905" t="s">
        <v>1366</v>
      </c>
      <c r="D905" t="s">
        <v>143</v>
      </c>
      <c r="E905" t="s">
        <v>1791</v>
      </c>
      <c r="F905" t="s">
        <v>1510</v>
      </c>
      <c r="G905" t="str">
        <f t="shared" si="14"/>
        <v>new HoloCard("Ferrothorn", Pokedex.Ferrothorn, HoloRarity.BWXY_REVERSE_ENERGY_HOLO, Types.Metal, Sets.BREAKpoint, 80),</v>
      </c>
    </row>
    <row r="906" spans="1:7" x14ac:dyDescent="0.3">
      <c r="A906">
        <v>81</v>
      </c>
      <c r="B906" t="s">
        <v>191</v>
      </c>
      <c r="C906" t="s">
        <v>191</v>
      </c>
      <c r="D906" t="s">
        <v>1616</v>
      </c>
      <c r="E906" t="s">
        <v>1791</v>
      </c>
      <c r="F906" t="s">
        <v>1510</v>
      </c>
      <c r="G906" t="str">
        <f t="shared" si="14"/>
        <v>new HoloCard("Clefairy", Pokedex.Clefairy, HoloRarity.BWXY_REVERSE_ENERGY_HOLO, Types.Fairy, Sets.BREAKpoint, 81),</v>
      </c>
    </row>
    <row r="907" spans="1:7" x14ac:dyDescent="0.3">
      <c r="A907">
        <v>82</v>
      </c>
      <c r="B907" t="s">
        <v>132</v>
      </c>
      <c r="C907" t="s">
        <v>132</v>
      </c>
      <c r="D907" t="s">
        <v>1616</v>
      </c>
      <c r="E907" t="s">
        <v>1791</v>
      </c>
      <c r="F907" t="s">
        <v>1510</v>
      </c>
      <c r="G907" t="str">
        <f t="shared" si="14"/>
        <v>new HoloCard("Clefable", Pokedex.Clefable, HoloRarity.BWXY_REVERSE_ENERGY_HOLO, Types.Fairy, Sets.BREAKpoint, 82),</v>
      </c>
    </row>
    <row r="908" spans="1:7" x14ac:dyDescent="0.3">
      <c r="A908">
        <v>84</v>
      </c>
      <c r="B908" t="s">
        <v>1617</v>
      </c>
      <c r="C908" t="s">
        <v>1617</v>
      </c>
      <c r="D908" t="s">
        <v>1616</v>
      </c>
      <c r="E908" t="s">
        <v>1791</v>
      </c>
      <c r="F908" t="s">
        <v>1510</v>
      </c>
      <c r="G908" t="str">
        <f t="shared" si="14"/>
        <v>new HoloCard("Spritzee", Pokedex.Spritzee, HoloRarity.BWXY_REVERSE_ENERGY_HOLO, Types.Fairy, Sets.BREAKpoint, 84),</v>
      </c>
    </row>
    <row r="909" spans="1:7" x14ac:dyDescent="0.3">
      <c r="A909">
        <v>85</v>
      </c>
      <c r="B909" t="s">
        <v>1618</v>
      </c>
      <c r="C909" t="s">
        <v>1618</v>
      </c>
      <c r="D909" t="s">
        <v>1616</v>
      </c>
      <c r="E909" t="s">
        <v>1791</v>
      </c>
      <c r="F909" t="s">
        <v>1510</v>
      </c>
      <c r="G909" t="str">
        <f t="shared" si="14"/>
        <v>new HoloCard("Aromatisse", Pokedex.Aromatisse, HoloRarity.BWXY_REVERSE_ENERGY_HOLO, Types.Fairy, Sets.BREAKpoint, 85),</v>
      </c>
    </row>
    <row r="910" spans="1:7" x14ac:dyDescent="0.3">
      <c r="A910">
        <v>86</v>
      </c>
      <c r="B910" t="s">
        <v>1657</v>
      </c>
      <c r="C910" t="s">
        <v>1657</v>
      </c>
      <c r="D910" t="s">
        <v>1454</v>
      </c>
      <c r="E910" t="s">
        <v>1791</v>
      </c>
      <c r="F910" t="s">
        <v>1510</v>
      </c>
      <c r="G910" t="str">
        <f t="shared" si="14"/>
        <v>new HoloCard("Dragalge", Pokedex.Dragalge, HoloRarity.BWXY_REVERSE_ENERGY_HOLO, Types.Dragon, Sets.BREAKpoint, 86),</v>
      </c>
    </row>
    <row r="911" spans="1:7" x14ac:dyDescent="0.3">
      <c r="A911">
        <v>87</v>
      </c>
      <c r="B911" t="s">
        <v>95</v>
      </c>
      <c r="C911" t="s">
        <v>95</v>
      </c>
      <c r="D911" t="s">
        <v>8</v>
      </c>
      <c r="E911" t="s">
        <v>1791</v>
      </c>
      <c r="F911" t="s">
        <v>1510</v>
      </c>
      <c r="G911" t="str">
        <f t="shared" si="14"/>
        <v>new HoloCard("Rattata", Pokedex.Rattata, HoloRarity.BWXY_REVERSE_ENERGY_HOLO, Types.Colorless, Sets.BREAKpoint, 87),</v>
      </c>
    </row>
    <row r="912" spans="1:7" x14ac:dyDescent="0.3">
      <c r="A912">
        <v>88</v>
      </c>
      <c r="B912" t="s">
        <v>67</v>
      </c>
      <c r="C912" t="s">
        <v>67</v>
      </c>
      <c r="D912" t="s">
        <v>8</v>
      </c>
      <c r="E912" t="s">
        <v>1791</v>
      </c>
      <c r="F912" t="s">
        <v>1510</v>
      </c>
      <c r="G912" t="str">
        <f t="shared" si="14"/>
        <v>new HoloCard("Raticate", Pokedex.Raticate, HoloRarity.BWXY_REVERSE_ENERGY_HOLO, Types.Colorless, Sets.BREAKpoint, 88),</v>
      </c>
    </row>
    <row r="913" spans="1:7" x14ac:dyDescent="0.3">
      <c r="A913">
        <v>90</v>
      </c>
      <c r="B913" t="s">
        <v>314</v>
      </c>
      <c r="C913" t="s">
        <v>314</v>
      </c>
      <c r="D913" t="s">
        <v>8</v>
      </c>
      <c r="E913" t="s">
        <v>1791</v>
      </c>
      <c r="F913" t="s">
        <v>1510</v>
      </c>
      <c r="G913" t="str">
        <f t="shared" si="14"/>
        <v>new HoloCard("Dunsparce", Pokedex.Dunsparce, HoloRarity.BWXY_REVERSE_ENERGY_HOLO, Types.Colorless, Sets.BREAKpoint, 90),</v>
      </c>
    </row>
    <row r="914" spans="1:7" x14ac:dyDescent="0.3">
      <c r="A914">
        <v>91</v>
      </c>
      <c r="B914" t="s">
        <v>333</v>
      </c>
      <c r="C914" t="s">
        <v>333</v>
      </c>
      <c r="D914" t="s">
        <v>8</v>
      </c>
      <c r="E914" t="s">
        <v>1791</v>
      </c>
      <c r="F914" t="s">
        <v>1510</v>
      </c>
      <c r="G914" t="str">
        <f t="shared" si="14"/>
        <v>new HoloCard("Stantler", Pokedex.Stantler, HoloRarity.BWXY_REVERSE_ENERGY_HOLO, Types.Colorless, Sets.BREAKpoint, 91),</v>
      </c>
    </row>
    <row r="915" spans="1:7" x14ac:dyDescent="0.3">
      <c r="A915">
        <v>93</v>
      </c>
      <c r="B915" t="s">
        <v>978</v>
      </c>
      <c r="C915" t="s">
        <v>978</v>
      </c>
      <c r="D915" t="s">
        <v>8</v>
      </c>
      <c r="E915" t="s">
        <v>1791</v>
      </c>
      <c r="F915" t="s">
        <v>1510</v>
      </c>
      <c r="G915" t="str">
        <f t="shared" si="14"/>
        <v>new HoloCard("Glameow", Pokedex.Glameow, HoloRarity.BWXY_REVERSE_ENERGY_HOLO, Types.Colorless, Sets.BREAKpoint, 93),</v>
      </c>
    </row>
    <row r="916" spans="1:7" x14ac:dyDescent="0.3">
      <c r="A916">
        <v>94</v>
      </c>
      <c r="B916" t="s">
        <v>1047</v>
      </c>
      <c r="C916" t="s">
        <v>1047</v>
      </c>
      <c r="D916" t="s">
        <v>8</v>
      </c>
      <c r="E916" t="s">
        <v>1791</v>
      </c>
      <c r="F916" t="s">
        <v>1510</v>
      </c>
      <c r="G916" t="str">
        <f t="shared" si="14"/>
        <v>new HoloCard("Purugly", Pokedex.Purugly, HoloRarity.BWXY_REVERSE_ENERGY_HOLO, Types.Colorless, Sets.BREAKpoint, 94),</v>
      </c>
    </row>
    <row r="917" spans="1:7" x14ac:dyDescent="0.3">
      <c r="A917">
        <v>95</v>
      </c>
      <c r="B917" t="s">
        <v>1625</v>
      </c>
      <c r="C917" t="s">
        <v>1625</v>
      </c>
      <c r="D917" t="s">
        <v>8</v>
      </c>
      <c r="E917" t="s">
        <v>1791</v>
      </c>
      <c r="F917" t="s">
        <v>1510</v>
      </c>
      <c r="G917" t="str">
        <f t="shared" si="14"/>
        <v>new HoloCard("Furfrou", Pokedex.Furfrou, HoloRarity.BWXY_REVERSE_ENERGY_HOLO, Types.Colorless, Sets.BREAKpoint, 95),</v>
      </c>
    </row>
    <row r="918" spans="1:7" x14ac:dyDescent="0.3">
      <c r="A918">
        <v>96</v>
      </c>
      <c r="B918" t="s">
        <v>1792</v>
      </c>
      <c r="C918" t="s">
        <v>127</v>
      </c>
      <c r="D918" t="s">
        <v>299</v>
      </c>
      <c r="E918" t="s">
        <v>1791</v>
      </c>
      <c r="F918" t="s">
        <v>1510</v>
      </c>
      <c r="G918" t="str">
        <f t="shared" si="14"/>
        <v>new HoloCard("All-Night Party", Pokedex.NVT, HoloRarity.BWXY_REVERSE_ENERGY_HOLO, Types.Stadium, Sets.BREAKpoint, 96),</v>
      </c>
    </row>
    <row r="919" spans="1:7" x14ac:dyDescent="0.3">
      <c r="A919">
        <v>97</v>
      </c>
      <c r="B919" t="s">
        <v>1793</v>
      </c>
      <c r="C919" t="s">
        <v>127</v>
      </c>
      <c r="D919" t="s">
        <v>234</v>
      </c>
      <c r="E919" t="s">
        <v>1791</v>
      </c>
      <c r="F919" t="s">
        <v>1510</v>
      </c>
      <c r="G919" t="str">
        <f t="shared" si="14"/>
        <v>new HoloCard("Bursting Balloon", Pokedex.NVT, HoloRarity.BWXY_REVERSE_ENERGY_HOLO, Types.Tool, Sets.BREAKpoint, 97),</v>
      </c>
    </row>
    <row r="920" spans="1:7" x14ac:dyDescent="0.3">
      <c r="A920">
        <v>98</v>
      </c>
      <c r="B920" t="s">
        <v>1794</v>
      </c>
      <c r="C920" t="s">
        <v>127</v>
      </c>
      <c r="D920" t="s">
        <v>232</v>
      </c>
      <c r="E920" t="s">
        <v>1791</v>
      </c>
      <c r="F920" t="s">
        <v>1510</v>
      </c>
      <c r="G920" t="str">
        <f t="shared" si="14"/>
        <v>new HoloCard("Delinquent", Pokedex.NVT, HoloRarity.BWXY_REVERSE_ENERGY_HOLO, Types.Supporter, Sets.BREAKpoint, 98),</v>
      </c>
    </row>
    <row r="921" spans="1:7" x14ac:dyDescent="0.3">
      <c r="A921">
        <v>99</v>
      </c>
      <c r="B921" t="s">
        <v>1795</v>
      </c>
      <c r="C921" t="s">
        <v>127</v>
      </c>
      <c r="D921" t="s">
        <v>234</v>
      </c>
      <c r="E921" t="s">
        <v>1791</v>
      </c>
      <c r="F921" t="s">
        <v>1510</v>
      </c>
      <c r="G921" t="str">
        <f t="shared" si="14"/>
        <v>new HoloCard("Fighting Fury Belt", Pokedex.NVT, HoloRarity.BWXY_REVERSE_ENERGY_HOLO, Types.Tool, Sets.BREAKpoint, 99),</v>
      </c>
    </row>
    <row r="922" spans="1:7" x14ac:dyDescent="0.3">
      <c r="A922">
        <v>100</v>
      </c>
      <c r="B922" t="s">
        <v>688</v>
      </c>
      <c r="C922" t="s">
        <v>127</v>
      </c>
      <c r="D922" t="s">
        <v>129</v>
      </c>
      <c r="E922" t="s">
        <v>1791</v>
      </c>
      <c r="F922" t="s">
        <v>1510</v>
      </c>
      <c r="G922" t="str">
        <f t="shared" si="14"/>
        <v>new HoloCard("Great Ball", Pokedex.NVT, HoloRarity.BWXY_REVERSE_ENERGY_HOLO, Types.Item, Sets.BREAKpoint, 100),</v>
      </c>
    </row>
    <row r="923" spans="1:7" x14ac:dyDescent="0.3">
      <c r="A923">
        <v>101</v>
      </c>
      <c r="B923" t="s">
        <v>1796</v>
      </c>
      <c r="C923" t="s">
        <v>127</v>
      </c>
      <c r="D923" t="s">
        <v>234</v>
      </c>
      <c r="E923" t="s">
        <v>1791</v>
      </c>
      <c r="F923" t="s">
        <v>1510</v>
      </c>
      <c r="G923" t="str">
        <f t="shared" si="14"/>
        <v>new HoloCard("Gyarados Spirit Link", Pokedex.NVT, HoloRarity.BWXY_REVERSE_ENERGY_HOLO, Types.Tool, Sets.BREAKpoint, 101),</v>
      </c>
    </row>
    <row r="924" spans="1:7" x14ac:dyDescent="0.3">
      <c r="A924">
        <v>102</v>
      </c>
      <c r="B924" t="s">
        <v>1797</v>
      </c>
      <c r="C924" t="s">
        <v>127</v>
      </c>
      <c r="D924" t="s">
        <v>129</v>
      </c>
      <c r="E924" t="s">
        <v>1791</v>
      </c>
      <c r="F924" t="s">
        <v>1510</v>
      </c>
      <c r="G924" t="str">
        <f t="shared" si="14"/>
        <v>new HoloCard("Max Elixir", Pokedex.NVT, HoloRarity.BWXY_REVERSE_ENERGY_HOLO, Types.Item, Sets.BREAKpoint, 102),</v>
      </c>
    </row>
    <row r="925" spans="1:7" x14ac:dyDescent="0.3">
      <c r="A925">
        <v>103</v>
      </c>
      <c r="B925" t="s">
        <v>1374</v>
      </c>
      <c r="C925" t="s">
        <v>127</v>
      </c>
      <c r="D925" t="s">
        <v>129</v>
      </c>
      <c r="E925" t="s">
        <v>1791</v>
      </c>
      <c r="F925" t="s">
        <v>1510</v>
      </c>
      <c r="G925" t="str">
        <f t="shared" si="14"/>
        <v>new HoloCard("Max Potion", Pokedex.NVT, HoloRarity.BWXY_REVERSE_ENERGY_HOLO, Types.Item, Sets.BREAKpoint, 103),</v>
      </c>
    </row>
    <row r="926" spans="1:7" x14ac:dyDescent="0.3">
      <c r="A926">
        <v>104</v>
      </c>
      <c r="B926" t="s">
        <v>1798</v>
      </c>
      <c r="C926" t="s">
        <v>127</v>
      </c>
      <c r="D926" t="s">
        <v>232</v>
      </c>
      <c r="E926" t="s">
        <v>1791</v>
      </c>
      <c r="F926" t="s">
        <v>1510</v>
      </c>
      <c r="G926" t="str">
        <f t="shared" si="14"/>
        <v>new HoloCard("Misty's Determination", Pokedex.NVT, HoloRarity.BWXY_REVERSE_ENERGY_HOLO, Types.Supporter, Sets.BREAKpoint, 104),</v>
      </c>
    </row>
    <row r="927" spans="1:7" x14ac:dyDescent="0.3">
      <c r="A927">
        <v>105</v>
      </c>
      <c r="B927" t="s">
        <v>1375</v>
      </c>
      <c r="C927" t="s">
        <v>127</v>
      </c>
      <c r="D927" t="s">
        <v>129</v>
      </c>
      <c r="E927" t="s">
        <v>1791</v>
      </c>
      <c r="F927" t="s">
        <v>1510</v>
      </c>
      <c r="G927" t="str">
        <f t="shared" si="14"/>
        <v>new HoloCard("Pokémon Catcher", Pokedex.NVT, HoloRarity.BWXY_REVERSE_ENERGY_HOLO, Types.Item, Sets.BREAKpoint, 105),</v>
      </c>
    </row>
    <row r="928" spans="1:7" x14ac:dyDescent="0.3">
      <c r="A928">
        <v>106</v>
      </c>
      <c r="B928" t="s">
        <v>116</v>
      </c>
      <c r="C928" t="s">
        <v>127</v>
      </c>
      <c r="D928" t="s">
        <v>129</v>
      </c>
      <c r="E928" t="s">
        <v>1791</v>
      </c>
      <c r="F928" t="s">
        <v>1510</v>
      </c>
      <c r="G928" t="str">
        <f t="shared" si="14"/>
        <v>new HoloCard("Potion", Pokedex.NVT, HoloRarity.BWXY_REVERSE_ENERGY_HOLO, Types.Item, Sets.BREAKpoint, 106),</v>
      </c>
    </row>
    <row r="929" spans="1:7" x14ac:dyDescent="0.3">
      <c r="A929">
        <v>107</v>
      </c>
      <c r="B929" t="s">
        <v>1632</v>
      </c>
      <c r="C929" t="s">
        <v>127</v>
      </c>
      <c r="D929" t="s">
        <v>232</v>
      </c>
      <c r="E929" t="s">
        <v>1791</v>
      </c>
      <c r="F929" t="s">
        <v>1510</v>
      </c>
      <c r="G929" t="str">
        <f t="shared" si="14"/>
        <v>new HoloCard("Professor Sycamore", Pokedex.NVT, HoloRarity.BWXY_REVERSE_ENERGY_HOLO, Types.Supporter, Sets.BREAKpoint, 107),</v>
      </c>
    </row>
    <row r="930" spans="1:7" x14ac:dyDescent="0.3">
      <c r="A930">
        <v>108</v>
      </c>
      <c r="B930" t="s">
        <v>1799</v>
      </c>
      <c r="C930" t="s">
        <v>127</v>
      </c>
      <c r="D930" t="s">
        <v>232</v>
      </c>
      <c r="E930" t="s">
        <v>1791</v>
      </c>
      <c r="F930" t="s">
        <v>1510</v>
      </c>
      <c r="G930" t="str">
        <f t="shared" si="14"/>
        <v>new HoloCard("Psychic's Third Eye", Pokedex.NVT, HoloRarity.BWXY_REVERSE_ENERGY_HOLO, Types.Supporter, Sets.BREAKpoint, 108),</v>
      </c>
    </row>
    <row r="931" spans="1:7" x14ac:dyDescent="0.3">
      <c r="A931">
        <v>109</v>
      </c>
      <c r="B931" t="s">
        <v>1800</v>
      </c>
      <c r="C931" t="s">
        <v>127</v>
      </c>
      <c r="D931" t="s">
        <v>129</v>
      </c>
      <c r="E931" t="s">
        <v>1791</v>
      </c>
      <c r="F931" t="s">
        <v>1510</v>
      </c>
      <c r="G931" t="str">
        <f t="shared" si="14"/>
        <v>new HoloCard("Puzzle of Time", Pokedex.NVT, HoloRarity.BWXY_REVERSE_ENERGY_HOLO, Types.Item, Sets.BREAKpoint, 109),</v>
      </c>
    </row>
    <row r="932" spans="1:7" x14ac:dyDescent="0.3">
      <c r="A932">
        <v>111</v>
      </c>
      <c r="B932" t="s">
        <v>1801</v>
      </c>
      <c r="C932" t="s">
        <v>127</v>
      </c>
      <c r="D932" t="s">
        <v>234</v>
      </c>
      <c r="E932" t="s">
        <v>1791</v>
      </c>
      <c r="F932" t="s">
        <v>1510</v>
      </c>
      <c r="G932" t="str">
        <f t="shared" si="14"/>
        <v>new HoloCard("Scizor Spirit Link", Pokedex.NVT, HoloRarity.BWXY_REVERSE_ENERGY_HOLO, Types.Tool, Sets.BREAKpoint, 111),</v>
      </c>
    </row>
    <row r="933" spans="1:7" x14ac:dyDescent="0.3">
      <c r="A933">
        <v>112</v>
      </c>
      <c r="B933" t="s">
        <v>1713</v>
      </c>
      <c r="C933" t="s">
        <v>127</v>
      </c>
      <c r="D933" t="s">
        <v>232</v>
      </c>
      <c r="E933" t="s">
        <v>1791</v>
      </c>
      <c r="F933" t="s">
        <v>1510</v>
      </c>
      <c r="G933" t="str">
        <f t="shared" si="14"/>
        <v>new HoloCard("Tierno", Pokedex.NVT, HoloRarity.BWXY_REVERSE_ENERGY_HOLO, Types.Supporter, Sets.BREAKpoint, 112),</v>
      </c>
    </row>
    <row r="934" spans="1:7" x14ac:dyDescent="0.3">
      <c r="A934">
        <v>113</v>
      </c>
      <c r="B934" t="s">
        <v>1802</v>
      </c>
      <c r="C934" t="s">
        <v>127</v>
      </c>
      <c r="D934" t="s">
        <v>128</v>
      </c>
      <c r="E934" t="s">
        <v>1791</v>
      </c>
      <c r="F934" t="s">
        <v>1510</v>
      </c>
      <c r="G934" t="str">
        <f t="shared" si="14"/>
        <v>new HoloCard("Splash Energy", Pokedex.NVT, HoloRarity.BWXY_REVERSE_ENERGY_HOLO, Types.Special_Energy, Sets.BREAKpoint, 113),</v>
      </c>
    </row>
    <row r="935" spans="1:7" x14ac:dyDescent="0.3">
      <c r="A935">
        <v>3</v>
      </c>
      <c r="B935" t="s">
        <v>75</v>
      </c>
      <c r="C935" t="s">
        <v>75</v>
      </c>
      <c r="D935" t="s">
        <v>22</v>
      </c>
      <c r="E935" t="s">
        <v>1803</v>
      </c>
      <c r="F935" t="s">
        <v>1510</v>
      </c>
      <c r="G935" t="str">
        <f t="shared" si="14"/>
        <v>new HoloCard("Caterpie", Pokedex.Caterpie, HoloRarity.BWXY_REVERSE_ENERGY_HOLO, Types.Grass, Sets.Generations, 3),</v>
      </c>
    </row>
    <row r="936" spans="1:7" x14ac:dyDescent="0.3">
      <c r="A936">
        <v>4</v>
      </c>
      <c r="B936" t="s">
        <v>60</v>
      </c>
      <c r="C936" t="s">
        <v>60</v>
      </c>
      <c r="D936" t="s">
        <v>22</v>
      </c>
      <c r="E936" t="s">
        <v>1803</v>
      </c>
      <c r="F936" t="s">
        <v>1510</v>
      </c>
      <c r="G936" t="str">
        <f t="shared" si="14"/>
        <v>new HoloCard("Metapod", Pokedex.Metapod, HoloRarity.BWXY_REVERSE_ENERGY_HOLO, Types.Grass, Sets.Generations, 4),</v>
      </c>
    </row>
    <row r="937" spans="1:7" x14ac:dyDescent="0.3">
      <c r="A937">
        <v>5</v>
      </c>
      <c r="B937" t="s">
        <v>27</v>
      </c>
      <c r="C937" t="s">
        <v>27</v>
      </c>
      <c r="D937" t="s">
        <v>22</v>
      </c>
      <c r="E937" t="s">
        <v>1803</v>
      </c>
      <c r="F937" t="s">
        <v>1510</v>
      </c>
      <c r="G937" t="str">
        <f t="shared" si="14"/>
        <v>new HoloCard("Butterfree", Pokedex.Butterfree, HoloRarity.BWXY_REVERSE_ENERGY_HOLO, Types.Grass, Sets.Generations, 5),</v>
      </c>
    </row>
    <row r="938" spans="1:7" x14ac:dyDescent="0.3">
      <c r="A938">
        <v>6</v>
      </c>
      <c r="B938" t="s">
        <v>260</v>
      </c>
      <c r="C938" t="s">
        <v>260</v>
      </c>
      <c r="D938" t="s">
        <v>22</v>
      </c>
      <c r="E938" t="s">
        <v>1803</v>
      </c>
      <c r="F938" t="s">
        <v>1510</v>
      </c>
      <c r="G938" t="str">
        <f t="shared" si="14"/>
        <v>new HoloCard("Paras", Pokedex.Paras, HoloRarity.BWXY_REVERSE_ENERGY_HOLO, Types.Grass, Sets.Generations, 6),</v>
      </c>
    </row>
    <row r="939" spans="1:7" x14ac:dyDescent="0.3">
      <c r="A939">
        <v>7</v>
      </c>
      <c r="B939" t="s">
        <v>237</v>
      </c>
      <c r="C939" t="s">
        <v>237</v>
      </c>
      <c r="D939" t="s">
        <v>22</v>
      </c>
      <c r="E939" t="s">
        <v>1803</v>
      </c>
      <c r="F939" t="s">
        <v>1510</v>
      </c>
      <c r="G939" t="str">
        <f t="shared" si="14"/>
        <v>new HoloCard("Parasect", Pokedex.Parasect, HoloRarity.BWXY_REVERSE_ENERGY_HOLO, Types.Grass, Sets.Generations, 7),</v>
      </c>
    </row>
    <row r="940" spans="1:7" x14ac:dyDescent="0.3">
      <c r="A940">
        <v>8</v>
      </c>
      <c r="B940" t="s">
        <v>268</v>
      </c>
      <c r="C940" t="s">
        <v>268</v>
      </c>
      <c r="D940" t="s">
        <v>22</v>
      </c>
      <c r="E940" t="s">
        <v>1803</v>
      </c>
      <c r="F940" t="s">
        <v>1510</v>
      </c>
      <c r="G940" t="str">
        <f t="shared" si="14"/>
        <v>new HoloCard("Tangela", Pokedex.Tangela, HoloRarity.BWXY_REVERSE_ENERGY_HOLO, Types.Grass, Sets.Generations, 8),</v>
      </c>
    </row>
    <row r="941" spans="1:7" x14ac:dyDescent="0.3">
      <c r="A941">
        <v>9</v>
      </c>
      <c r="B941" t="s">
        <v>262</v>
      </c>
      <c r="C941" t="s">
        <v>262</v>
      </c>
      <c r="D941" t="s">
        <v>22</v>
      </c>
      <c r="E941" t="s">
        <v>1803</v>
      </c>
      <c r="F941" t="s">
        <v>1510</v>
      </c>
      <c r="G941" t="str">
        <f t="shared" si="14"/>
        <v>new HoloCard("Pinsir", Pokedex.Pinsir, HoloRarity.BWXY_REVERSE_ENERGY_HOLO, Types.Grass, Sets.Generations, 9),</v>
      </c>
    </row>
    <row r="942" spans="1:7" x14ac:dyDescent="0.3">
      <c r="A942">
        <v>14</v>
      </c>
      <c r="B942" t="s">
        <v>93</v>
      </c>
      <c r="C942" t="s">
        <v>93</v>
      </c>
      <c r="D942" t="s">
        <v>5</v>
      </c>
      <c r="E942" t="s">
        <v>1803</v>
      </c>
      <c r="F942" t="s">
        <v>1510</v>
      </c>
      <c r="G942" t="str">
        <f t="shared" si="14"/>
        <v>new HoloCard("Ponyta", Pokedex.Ponyta, HoloRarity.BWXY_REVERSE_ENERGY_HOLO, Types.Fire, Sets.Generations, 14),</v>
      </c>
    </row>
    <row r="943" spans="1:7" x14ac:dyDescent="0.3">
      <c r="A943">
        <v>15</v>
      </c>
      <c r="B943" t="s">
        <v>66</v>
      </c>
      <c r="C943" t="s">
        <v>66</v>
      </c>
      <c r="D943" t="s">
        <v>5</v>
      </c>
      <c r="E943" t="s">
        <v>1803</v>
      </c>
      <c r="F943" t="s">
        <v>1510</v>
      </c>
      <c r="G943" t="str">
        <f t="shared" si="14"/>
        <v>new HoloCard("Rapidash", Pokedex.Rapidash, HoloRarity.BWXY_REVERSE_ENERGY_HOLO, Types.Fire, Sets.Generations, 15),</v>
      </c>
    </row>
    <row r="944" spans="1:7" x14ac:dyDescent="0.3">
      <c r="A944">
        <v>16</v>
      </c>
      <c r="B944" t="s">
        <v>186</v>
      </c>
      <c r="C944" t="s">
        <v>186</v>
      </c>
      <c r="D944" t="s">
        <v>5</v>
      </c>
      <c r="E944" t="s">
        <v>1803</v>
      </c>
      <c r="F944" t="s">
        <v>1510</v>
      </c>
      <c r="G944" t="str">
        <f t="shared" si="14"/>
        <v>new HoloCard("Magmar", Pokedex.Magmar, HoloRarity.BWXY_REVERSE_ENERGY_HOLO, Types.Fire, Sets.Generations, 16),</v>
      </c>
    </row>
    <row r="945" spans="1:7" x14ac:dyDescent="0.3">
      <c r="A945">
        <v>19</v>
      </c>
      <c r="B945" t="s">
        <v>208</v>
      </c>
      <c r="C945" t="s">
        <v>208</v>
      </c>
      <c r="D945" t="s">
        <v>3</v>
      </c>
      <c r="E945" t="s">
        <v>1803</v>
      </c>
      <c r="F945" t="s">
        <v>1510</v>
      </c>
      <c r="G945" t="str">
        <f t="shared" si="14"/>
        <v>new HoloCard("Shellder", Pokedex.Shellder, HoloRarity.BWXY_REVERSE_ENERGY_HOLO, Types.Water, Sets.Generations, 19),</v>
      </c>
    </row>
    <row r="946" spans="1:7" x14ac:dyDescent="0.3">
      <c r="A946">
        <v>20</v>
      </c>
      <c r="B946" t="s">
        <v>133</v>
      </c>
      <c r="C946" t="s">
        <v>133</v>
      </c>
      <c r="D946" t="s">
        <v>3</v>
      </c>
      <c r="E946" t="s">
        <v>1803</v>
      </c>
      <c r="F946" t="s">
        <v>1510</v>
      </c>
      <c r="G946" t="str">
        <f t="shared" si="14"/>
        <v>new HoloCard("Cloyster", Pokedex.Cloyster, HoloRarity.BWXY_REVERSE_ENERGY_HOLO, Types.Water, Sets.Generations, 20),</v>
      </c>
    </row>
    <row r="947" spans="1:7" x14ac:dyDescent="0.3">
      <c r="A947">
        <v>21</v>
      </c>
      <c r="B947" t="s">
        <v>201</v>
      </c>
      <c r="C947" t="s">
        <v>201</v>
      </c>
      <c r="D947" t="s">
        <v>3</v>
      </c>
      <c r="E947" t="s">
        <v>1803</v>
      </c>
      <c r="F947" t="s">
        <v>1510</v>
      </c>
      <c r="G947" t="str">
        <f t="shared" si="14"/>
        <v>new HoloCard("Krabby", Pokedex.Krabby, HoloRarity.BWXY_REVERSE_ENERGY_HOLO, Types.Water, Sets.Generations, 21),</v>
      </c>
    </row>
    <row r="948" spans="1:7" x14ac:dyDescent="0.3">
      <c r="A948">
        <v>22</v>
      </c>
      <c r="B948" t="s">
        <v>58</v>
      </c>
      <c r="C948" t="s">
        <v>58</v>
      </c>
      <c r="D948" t="s">
        <v>3</v>
      </c>
      <c r="E948" t="s">
        <v>1803</v>
      </c>
      <c r="F948" t="s">
        <v>1510</v>
      </c>
      <c r="G948" t="str">
        <f t="shared" si="14"/>
        <v>new HoloCard("Magikarp", Pokedex.Magikarp, HoloRarity.BWXY_REVERSE_ENERGY_HOLO, Types.Water, Sets.Generations, 22),</v>
      </c>
    </row>
    <row r="949" spans="1:7" x14ac:dyDescent="0.3">
      <c r="A949">
        <v>23</v>
      </c>
      <c r="B949" t="s">
        <v>16</v>
      </c>
      <c r="C949" t="s">
        <v>16</v>
      </c>
      <c r="D949" t="s">
        <v>3</v>
      </c>
      <c r="E949" t="s">
        <v>1803</v>
      </c>
      <c r="F949" t="s">
        <v>1510</v>
      </c>
      <c r="G949" t="str">
        <f t="shared" si="14"/>
        <v>new HoloCard("Gyarados", Pokedex.Gyarados, HoloRarity.BWXY_REVERSE_ENERGY_HOLO, Types.Water, Sets.Generations, 23),</v>
      </c>
    </row>
    <row r="950" spans="1:7" x14ac:dyDescent="0.3">
      <c r="A950">
        <v>26</v>
      </c>
      <c r="B950" t="s">
        <v>92</v>
      </c>
      <c r="C950" t="s">
        <v>92</v>
      </c>
      <c r="D950" t="s">
        <v>11</v>
      </c>
      <c r="E950" t="s">
        <v>1803</v>
      </c>
      <c r="F950" t="s">
        <v>1510</v>
      </c>
      <c r="G950" t="str">
        <f t="shared" si="14"/>
        <v>new HoloCard("Pikachu", Pokedex.Pikachu, HoloRarity.BWXY_REVERSE_ENERGY_HOLO, Types.Lightning, Sets.Generations, 26),</v>
      </c>
    </row>
    <row r="951" spans="1:7" x14ac:dyDescent="0.3">
      <c r="A951">
        <v>27</v>
      </c>
      <c r="B951" t="s">
        <v>120</v>
      </c>
      <c r="C951" t="s">
        <v>120</v>
      </c>
      <c r="D951" t="s">
        <v>11</v>
      </c>
      <c r="E951" t="s">
        <v>1803</v>
      </c>
      <c r="F951" t="s">
        <v>1510</v>
      </c>
      <c r="G951" t="str">
        <f t="shared" si="14"/>
        <v>new HoloCard("Raichu", Pokedex.Raichu, HoloRarity.BWXY_REVERSE_ENERGY_HOLO, Types.Lightning, Sets.Generations, 27),</v>
      </c>
    </row>
    <row r="952" spans="1:7" x14ac:dyDescent="0.3">
      <c r="A952">
        <v>30</v>
      </c>
      <c r="B952" t="s">
        <v>343</v>
      </c>
      <c r="C952" t="s">
        <v>343</v>
      </c>
      <c r="D952" t="s">
        <v>1</v>
      </c>
      <c r="E952" t="s">
        <v>1803</v>
      </c>
      <c r="F952" t="s">
        <v>1510</v>
      </c>
      <c r="G952" t="str">
        <f t="shared" si="14"/>
        <v>new HoloCard("Zubat", Pokedex.Zubat, HoloRarity.BWXY_REVERSE_ENERGY_HOLO, Types.Psychic, Sets.Generations, 30),</v>
      </c>
    </row>
    <row r="953" spans="1:7" x14ac:dyDescent="0.3">
      <c r="A953">
        <v>31</v>
      </c>
      <c r="B953" t="s">
        <v>318</v>
      </c>
      <c r="C953" t="s">
        <v>318</v>
      </c>
      <c r="D953" t="s">
        <v>1</v>
      </c>
      <c r="E953" t="s">
        <v>1803</v>
      </c>
      <c r="F953" t="s">
        <v>1510</v>
      </c>
      <c r="G953" t="str">
        <f t="shared" si="14"/>
        <v>new HoloCard("Golbat", Pokedex.Golbat, HoloRarity.BWXY_REVERSE_ENERGY_HOLO, Types.Psychic, Sets.Generations, 31),</v>
      </c>
    </row>
    <row r="954" spans="1:7" x14ac:dyDescent="0.3">
      <c r="A954">
        <v>32</v>
      </c>
      <c r="B954" t="s">
        <v>99</v>
      </c>
      <c r="C954" t="s">
        <v>99</v>
      </c>
      <c r="D954" t="s">
        <v>1</v>
      </c>
      <c r="E954" t="s">
        <v>1803</v>
      </c>
      <c r="F954" t="s">
        <v>1510</v>
      </c>
      <c r="G954" t="str">
        <f t="shared" si="14"/>
        <v>new HoloCard("Slowpoke", Pokedex.Slowpoke, HoloRarity.BWXY_REVERSE_ENERGY_HOLO, Types.Psychic, Sets.Generations, 32),</v>
      </c>
    </row>
    <row r="955" spans="1:7" x14ac:dyDescent="0.3">
      <c r="A955">
        <v>33</v>
      </c>
      <c r="B955" t="s">
        <v>82</v>
      </c>
      <c r="C955" t="s">
        <v>82</v>
      </c>
      <c r="D955" t="s">
        <v>1</v>
      </c>
      <c r="E955" t="s">
        <v>1803</v>
      </c>
      <c r="F955" t="s">
        <v>1510</v>
      </c>
      <c r="G955" t="str">
        <f t="shared" si="14"/>
        <v>new HoloCard("Gastly", Pokedex.Gastly, HoloRarity.BWXY_REVERSE_ENERGY_HOLO, Types.Psychic, Sets.Generations, 33),</v>
      </c>
    </row>
    <row r="956" spans="1:7" x14ac:dyDescent="0.3">
      <c r="A956">
        <v>34</v>
      </c>
      <c r="B956" t="s">
        <v>52</v>
      </c>
      <c r="C956" t="s">
        <v>52</v>
      </c>
      <c r="D956" t="s">
        <v>1</v>
      </c>
      <c r="E956" t="s">
        <v>1803</v>
      </c>
      <c r="F956" t="s">
        <v>1510</v>
      </c>
      <c r="G956" t="str">
        <f t="shared" si="14"/>
        <v>new HoloCard("Haunter", Pokedex.Haunter, HoloRarity.BWXY_REVERSE_ENERGY_HOLO, Types.Psychic, Sets.Generations, 34),</v>
      </c>
    </row>
    <row r="957" spans="1:7" x14ac:dyDescent="0.3">
      <c r="A957">
        <v>35</v>
      </c>
      <c r="B957" t="s">
        <v>15</v>
      </c>
      <c r="C957" t="s">
        <v>15</v>
      </c>
      <c r="D957" t="s">
        <v>1</v>
      </c>
      <c r="E957" t="s">
        <v>1803</v>
      </c>
      <c r="F957" t="s">
        <v>1510</v>
      </c>
      <c r="G957" t="str">
        <f t="shared" si="14"/>
        <v>new HoloCard("Gengar", Pokedex.Gengar, HoloRarity.BWXY_REVERSE_ENERGY_HOLO, Types.Psychic, Sets.Generations, 35),</v>
      </c>
    </row>
    <row r="958" spans="1:7" x14ac:dyDescent="0.3">
      <c r="A958">
        <v>36</v>
      </c>
      <c r="B958" t="s">
        <v>32</v>
      </c>
      <c r="C958" t="s">
        <v>32</v>
      </c>
      <c r="D958" t="s">
        <v>1</v>
      </c>
      <c r="E958" t="s">
        <v>1803</v>
      </c>
      <c r="F958" t="s">
        <v>1510</v>
      </c>
      <c r="G958" t="str">
        <f t="shared" si="14"/>
        <v>new HoloCard("Jynx", Pokedex.Jynx, HoloRarity.BWXY_REVERSE_ENERGY_HOLO, Types.Psychic, Sets.Generations, 36),</v>
      </c>
    </row>
    <row r="959" spans="1:7" x14ac:dyDescent="0.3">
      <c r="A959">
        <v>38</v>
      </c>
      <c r="B959" t="s">
        <v>195</v>
      </c>
      <c r="C959" t="s">
        <v>195</v>
      </c>
      <c r="D959" t="s">
        <v>18</v>
      </c>
      <c r="E959" t="s">
        <v>1803</v>
      </c>
      <c r="F959" t="s">
        <v>1510</v>
      </c>
      <c r="G959" t="str">
        <f t="shared" si="14"/>
        <v>new HoloCard("Diglett", Pokedex.Diglett, HoloRarity.BWXY_REVERSE_ENERGY_HOLO, Types.Fighting, Sets.Generations, 38),</v>
      </c>
    </row>
    <row r="960" spans="1:7" x14ac:dyDescent="0.3">
      <c r="A960">
        <v>39</v>
      </c>
      <c r="B960" t="s">
        <v>134</v>
      </c>
      <c r="C960" t="s">
        <v>134</v>
      </c>
      <c r="D960" t="s">
        <v>18</v>
      </c>
      <c r="E960" t="s">
        <v>1803</v>
      </c>
      <c r="F960" t="s">
        <v>1510</v>
      </c>
      <c r="G960" t="str">
        <f t="shared" si="14"/>
        <v>new HoloCard("Dugtrio", Pokedex.Dugtrio, HoloRarity.BWXY_REVERSE_ENERGY_HOLO, Types.Fighting, Sets.Generations, 39),</v>
      </c>
    </row>
    <row r="961" spans="1:7" x14ac:dyDescent="0.3">
      <c r="A961">
        <v>40</v>
      </c>
      <c r="B961" t="s">
        <v>85</v>
      </c>
      <c r="C961" t="s">
        <v>85</v>
      </c>
      <c r="D961" t="s">
        <v>18</v>
      </c>
      <c r="E961" t="s">
        <v>1803</v>
      </c>
      <c r="F961" t="s">
        <v>1510</v>
      </c>
      <c r="G961" t="str">
        <f t="shared" ref="G961:G1024" si="15">"new HoloCard(""" &amp; B961 &amp; """, Pokedex." &amp; C961 &amp; ", HoloRarity." &amp; F961 &amp; ", Types." &amp; D961 &amp; ", Sets." &amp; E961 &amp; ", " &amp; A961 &amp; "),"</f>
        <v>new HoloCard("Machop", Pokedex.Machop, HoloRarity.BWXY_REVERSE_ENERGY_HOLO, Types.Fighting, Sets.Generations, 40),</v>
      </c>
    </row>
    <row r="962" spans="1:7" x14ac:dyDescent="0.3">
      <c r="A962">
        <v>41</v>
      </c>
      <c r="B962" t="s">
        <v>57</v>
      </c>
      <c r="C962" t="s">
        <v>57</v>
      </c>
      <c r="D962" t="s">
        <v>18</v>
      </c>
      <c r="E962" t="s">
        <v>1803</v>
      </c>
      <c r="F962" t="s">
        <v>1510</v>
      </c>
      <c r="G962" t="str">
        <f t="shared" si="15"/>
        <v>new HoloCard("Machoke", Pokedex.Machoke, HoloRarity.BWXY_REVERSE_ENERGY_HOLO, Types.Fighting, Sets.Generations, 41),</v>
      </c>
    </row>
    <row r="963" spans="1:7" x14ac:dyDescent="0.3">
      <c r="A963">
        <v>42</v>
      </c>
      <c r="B963" t="s">
        <v>20</v>
      </c>
      <c r="C963" t="s">
        <v>20</v>
      </c>
      <c r="D963" t="s">
        <v>18</v>
      </c>
      <c r="E963" t="s">
        <v>1803</v>
      </c>
      <c r="F963" t="s">
        <v>1510</v>
      </c>
      <c r="G963" t="str">
        <f t="shared" si="15"/>
        <v>new HoloCard("Machamp", Pokedex.Machamp, HoloRarity.BWXY_REVERSE_ENERGY_HOLO, Types.Fighting, Sets.Generations, 42),</v>
      </c>
    </row>
    <row r="964" spans="1:7" x14ac:dyDescent="0.3">
      <c r="A964">
        <v>43</v>
      </c>
      <c r="B964" t="s">
        <v>83</v>
      </c>
      <c r="C964" t="s">
        <v>83</v>
      </c>
      <c r="D964" t="s">
        <v>18</v>
      </c>
      <c r="E964" t="s">
        <v>1803</v>
      </c>
      <c r="F964" t="s">
        <v>1510</v>
      </c>
      <c r="G964" t="str">
        <f t="shared" si="15"/>
        <v>new HoloCard("Geodude", Pokedex.Geodude, HoloRarity.BWXY_REVERSE_ENERGY_HOLO, Types.Fighting, Sets.Generations, 43),</v>
      </c>
    </row>
    <row r="965" spans="1:7" x14ac:dyDescent="0.3">
      <c r="A965">
        <v>44</v>
      </c>
      <c r="B965" t="s">
        <v>50</v>
      </c>
      <c r="C965" t="s">
        <v>50</v>
      </c>
      <c r="D965" t="s">
        <v>18</v>
      </c>
      <c r="E965" t="s">
        <v>1803</v>
      </c>
      <c r="F965" t="s">
        <v>1510</v>
      </c>
      <c r="G965" t="str">
        <f t="shared" si="15"/>
        <v>new HoloCard("Graveler", Pokedex.Graveler, HoloRarity.BWXY_REVERSE_ENERGY_HOLO, Types.Fighting, Sets.Generations, 44),</v>
      </c>
    </row>
    <row r="966" spans="1:7" x14ac:dyDescent="0.3">
      <c r="A966">
        <v>45</v>
      </c>
      <c r="B966" t="s">
        <v>30</v>
      </c>
      <c r="C966" t="s">
        <v>30</v>
      </c>
      <c r="D966" t="s">
        <v>18</v>
      </c>
      <c r="E966" t="s">
        <v>1803</v>
      </c>
      <c r="F966" t="s">
        <v>1510</v>
      </c>
      <c r="G966" t="str">
        <f t="shared" si="15"/>
        <v>new HoloCard("Golem", Pokedex.Golem, HoloRarity.BWXY_REVERSE_ENERGY_HOLO, Types.Fighting, Sets.Generations, 45),</v>
      </c>
    </row>
    <row r="967" spans="1:7" x14ac:dyDescent="0.3">
      <c r="A967">
        <v>47</v>
      </c>
      <c r="B967" t="s">
        <v>17</v>
      </c>
      <c r="C967" t="s">
        <v>17</v>
      </c>
      <c r="D967" t="s">
        <v>18</v>
      </c>
      <c r="E967" t="s">
        <v>1803</v>
      </c>
      <c r="F967" t="s">
        <v>1510</v>
      </c>
      <c r="G967" t="str">
        <f t="shared" si="15"/>
        <v>new HoloCard("Hitmonlee", Pokedex.Hitmonlee, HoloRarity.BWXY_REVERSE_ENERGY_HOLO, Types.Fighting, Sets.Generations, 47),</v>
      </c>
    </row>
    <row r="968" spans="1:7" x14ac:dyDescent="0.3">
      <c r="A968">
        <v>48</v>
      </c>
      <c r="B968" t="s">
        <v>253</v>
      </c>
      <c r="C968" t="s">
        <v>253</v>
      </c>
      <c r="D968" t="s">
        <v>18</v>
      </c>
      <c r="E968" t="s">
        <v>1803</v>
      </c>
      <c r="F968" t="s">
        <v>1510</v>
      </c>
      <c r="G968" t="str">
        <f t="shared" si="15"/>
        <v>new HoloCard("Hitmonchan", Pokedex.Hitmonchan, HoloRarity.BWXY_REVERSE_ENERGY_HOLO, Types.Fighting, Sets.Generations, 48),</v>
      </c>
    </row>
    <row r="969" spans="1:7" x14ac:dyDescent="0.3">
      <c r="A969">
        <v>49</v>
      </c>
      <c r="B969" t="s">
        <v>96</v>
      </c>
      <c r="C969" t="s">
        <v>96</v>
      </c>
      <c r="D969" t="s">
        <v>18</v>
      </c>
      <c r="E969" t="s">
        <v>1803</v>
      </c>
      <c r="F969" t="s">
        <v>1510</v>
      </c>
      <c r="G969" t="str">
        <f t="shared" si="15"/>
        <v>new HoloCard("Rhyhorn", Pokedex.Rhyhorn, HoloRarity.BWXY_REVERSE_ENERGY_HOLO, Types.Fighting, Sets.Generations, 49),</v>
      </c>
    </row>
    <row r="970" spans="1:7" x14ac:dyDescent="0.3">
      <c r="A970">
        <v>50</v>
      </c>
      <c r="B970" t="s">
        <v>191</v>
      </c>
      <c r="C970" t="s">
        <v>191</v>
      </c>
      <c r="D970" t="s">
        <v>1616</v>
      </c>
      <c r="E970" t="s">
        <v>1803</v>
      </c>
      <c r="F970" t="s">
        <v>1510</v>
      </c>
      <c r="G970" t="str">
        <f t="shared" si="15"/>
        <v>new HoloCard("Clefairy", Pokedex.Clefairy, HoloRarity.BWXY_REVERSE_ENERGY_HOLO, Types.Fairy, Sets.Generations, 50),</v>
      </c>
    </row>
    <row r="971" spans="1:7" x14ac:dyDescent="0.3">
      <c r="A971">
        <v>51</v>
      </c>
      <c r="B971" t="s">
        <v>132</v>
      </c>
      <c r="C971" t="s">
        <v>132</v>
      </c>
      <c r="D971" t="s">
        <v>1616</v>
      </c>
      <c r="E971" t="s">
        <v>1803</v>
      </c>
      <c r="F971" t="s">
        <v>1510</v>
      </c>
      <c r="G971" t="str">
        <f t="shared" si="15"/>
        <v>new HoloCard("Clefable", Pokedex.Clefable, HoloRarity.BWXY_REVERSE_ENERGY_HOLO, Types.Fairy, Sets.Generations, 51),</v>
      </c>
    </row>
    <row r="972" spans="1:7" x14ac:dyDescent="0.3">
      <c r="A972">
        <v>52</v>
      </c>
      <c r="B972" t="s">
        <v>259</v>
      </c>
      <c r="C972" t="s">
        <v>298</v>
      </c>
      <c r="D972" t="s">
        <v>1616</v>
      </c>
      <c r="E972" t="s">
        <v>1803</v>
      </c>
      <c r="F972" t="s">
        <v>1510</v>
      </c>
      <c r="G972" t="str">
        <f t="shared" si="15"/>
        <v>new HoloCard("Mr. Mime", Pokedex.Mr_Mime, HoloRarity.BWXY_REVERSE_ENERGY_HOLO, Types.Fairy, Sets.Generations, 52),</v>
      </c>
    </row>
    <row r="973" spans="1:7" x14ac:dyDescent="0.3">
      <c r="A973">
        <v>53</v>
      </c>
      <c r="B973" t="s">
        <v>59</v>
      </c>
      <c r="C973" t="s">
        <v>59</v>
      </c>
      <c r="D973" t="s">
        <v>8</v>
      </c>
      <c r="E973" t="s">
        <v>1803</v>
      </c>
      <c r="F973" t="s">
        <v>1510</v>
      </c>
      <c r="G973" t="str">
        <f t="shared" si="15"/>
        <v>new HoloCard("Meowth", Pokedex.Meowth, HoloRarity.BWXY_REVERSE_ENERGY_HOLO, Types.Colorless, Sets.Generations, 53),</v>
      </c>
    </row>
    <row r="974" spans="1:7" x14ac:dyDescent="0.3">
      <c r="A974">
        <v>54</v>
      </c>
      <c r="B974" t="s">
        <v>119</v>
      </c>
      <c r="C974" t="s">
        <v>119</v>
      </c>
      <c r="D974" t="s">
        <v>8</v>
      </c>
      <c r="E974" t="s">
        <v>1803</v>
      </c>
      <c r="F974" t="s">
        <v>1510</v>
      </c>
      <c r="G974" t="str">
        <f t="shared" si="15"/>
        <v>new HoloCard("Persian", Pokedex.Persian, HoloRarity.BWXY_REVERSE_ENERGY_HOLO, Types.Colorless, Sets.Generations, 54),</v>
      </c>
    </row>
    <row r="975" spans="1:7" x14ac:dyDescent="0.3">
      <c r="A975">
        <v>55</v>
      </c>
      <c r="B975" t="s">
        <v>77</v>
      </c>
      <c r="C975" t="s">
        <v>77</v>
      </c>
      <c r="D975" t="s">
        <v>8</v>
      </c>
      <c r="E975" t="s">
        <v>1803</v>
      </c>
      <c r="F975" t="s">
        <v>1510</v>
      </c>
      <c r="G975" t="str">
        <f t="shared" si="15"/>
        <v>new HoloCard("Doduo", Pokedex.Doduo, HoloRarity.BWXY_REVERSE_ENERGY_HOLO, Types.Colorless, Sets.Generations, 55),</v>
      </c>
    </row>
    <row r="976" spans="1:7" x14ac:dyDescent="0.3">
      <c r="A976">
        <v>56</v>
      </c>
      <c r="B976" t="s">
        <v>47</v>
      </c>
      <c r="C976" t="s">
        <v>47</v>
      </c>
      <c r="D976" t="s">
        <v>8</v>
      </c>
      <c r="E976" t="s">
        <v>1803</v>
      </c>
      <c r="F976" t="s">
        <v>1510</v>
      </c>
      <c r="G976" t="str">
        <f t="shared" si="15"/>
        <v>new HoloCard("Dodrio", Pokedex.Dodrio, HoloRarity.BWXY_REVERSE_ENERGY_HOLO, Types.Colorless, Sets.Generations, 56),</v>
      </c>
    </row>
    <row r="977" spans="1:7" x14ac:dyDescent="0.3">
      <c r="A977">
        <v>57</v>
      </c>
      <c r="B977" t="s">
        <v>71</v>
      </c>
      <c r="C977" t="s">
        <v>71</v>
      </c>
      <c r="D977" t="s">
        <v>8</v>
      </c>
      <c r="E977" t="s">
        <v>1803</v>
      </c>
      <c r="F977" t="s">
        <v>1510</v>
      </c>
      <c r="G977" t="str">
        <f t="shared" si="15"/>
        <v>new HoloCard("Tauros", Pokedex.Tauros, HoloRarity.BWXY_REVERSE_ENERGY_HOLO, Types.Colorless, Sets.Generations, 57),</v>
      </c>
    </row>
    <row r="978" spans="1:7" x14ac:dyDescent="0.3">
      <c r="A978">
        <v>58</v>
      </c>
      <c r="B978" t="s">
        <v>70</v>
      </c>
      <c r="C978" t="s">
        <v>70</v>
      </c>
      <c r="D978" t="s">
        <v>8</v>
      </c>
      <c r="E978" t="s">
        <v>1803</v>
      </c>
      <c r="F978" t="s">
        <v>1510</v>
      </c>
      <c r="G978" t="str">
        <f t="shared" si="15"/>
        <v>new HoloCard("Snorlax", Pokedex.Snorlax, HoloRarity.BWXY_REVERSE_ENERGY_HOLO, Types.Colorless, Sets.Generations, 58),</v>
      </c>
    </row>
    <row r="979" spans="1:7" x14ac:dyDescent="0.3">
      <c r="A979">
        <v>59</v>
      </c>
      <c r="B979" t="s">
        <v>1804</v>
      </c>
      <c r="C979" t="s">
        <v>127</v>
      </c>
      <c r="D979" t="s">
        <v>232</v>
      </c>
      <c r="E979" t="s">
        <v>1803</v>
      </c>
      <c r="F979" t="s">
        <v>1510</v>
      </c>
      <c r="G979" t="str">
        <f t="shared" si="15"/>
        <v>new HoloCard("Clemont", Pokedex.NVT, HoloRarity.BWXY_REVERSE_ENERGY_HOLO, Types.Supporter, Sets.Generations, 59),</v>
      </c>
    </row>
    <row r="980" spans="1:7" x14ac:dyDescent="0.3">
      <c r="A980">
        <v>60</v>
      </c>
      <c r="B980" t="s">
        <v>1373</v>
      </c>
      <c r="C980" t="s">
        <v>127</v>
      </c>
      <c r="D980" t="s">
        <v>129</v>
      </c>
      <c r="E980" t="s">
        <v>1803</v>
      </c>
      <c r="F980" t="s">
        <v>1510</v>
      </c>
      <c r="G980" t="str">
        <f t="shared" si="15"/>
        <v>new HoloCard("Crushing Hammer", Pokedex.NVT, HoloRarity.BWXY_REVERSE_ENERGY_HOLO, Types.Item, Sets.Generations, 60),</v>
      </c>
    </row>
    <row r="981" spans="1:7" x14ac:dyDescent="0.3">
      <c r="A981">
        <v>61</v>
      </c>
      <c r="B981" t="s">
        <v>272</v>
      </c>
      <c r="C981" t="s">
        <v>127</v>
      </c>
      <c r="D981" t="s">
        <v>129</v>
      </c>
      <c r="E981" t="s">
        <v>1803</v>
      </c>
      <c r="F981" t="s">
        <v>1510</v>
      </c>
      <c r="G981" t="str">
        <f t="shared" si="15"/>
        <v>new HoloCard("Energy Switch", Pokedex.NVT, HoloRarity.BWXY_REVERSE_ENERGY_HOLO, Types.Item, Sets.Generations, 61),</v>
      </c>
    </row>
    <row r="982" spans="1:7" x14ac:dyDescent="0.3">
      <c r="A982">
        <v>62</v>
      </c>
      <c r="B982" t="s">
        <v>1627</v>
      </c>
      <c r="C982" t="s">
        <v>127</v>
      </c>
      <c r="D982" t="s">
        <v>129</v>
      </c>
      <c r="E982" t="s">
        <v>1803</v>
      </c>
      <c r="F982" t="s">
        <v>1510</v>
      </c>
      <c r="G982" t="str">
        <f t="shared" si="15"/>
        <v>new HoloCard("Evosoda", Pokedex.NVT, HoloRarity.BWXY_REVERSE_ENERGY_HOLO, Types.Item, Sets.Generations, 62),</v>
      </c>
    </row>
    <row r="983" spans="1:7" x14ac:dyDescent="0.3">
      <c r="A983">
        <v>63</v>
      </c>
      <c r="B983" t="s">
        <v>1805</v>
      </c>
      <c r="C983" t="s">
        <v>127</v>
      </c>
      <c r="D983" t="s">
        <v>232</v>
      </c>
      <c r="E983" t="s">
        <v>1803</v>
      </c>
      <c r="F983" t="s">
        <v>1510</v>
      </c>
      <c r="G983" t="str">
        <f t="shared" si="15"/>
        <v>new HoloCard("Imakuni?", Pokedex.NVT, HoloRarity.BWXY_REVERSE_ENERGY_HOLO, Types.Supporter, Sets.Generations, 63),</v>
      </c>
    </row>
    <row r="984" spans="1:7" x14ac:dyDescent="0.3">
      <c r="A984">
        <v>64</v>
      </c>
      <c r="B984" t="s">
        <v>1691</v>
      </c>
      <c r="C984" t="s">
        <v>127</v>
      </c>
      <c r="D984" t="s">
        <v>129</v>
      </c>
      <c r="E984" t="s">
        <v>1803</v>
      </c>
      <c r="F984" t="s">
        <v>1510</v>
      </c>
      <c r="G984" t="str">
        <f t="shared" si="15"/>
        <v>new HoloCard("Maintenance", Pokedex.NVT, HoloRarity.BWXY_REVERSE_ENERGY_HOLO, Types.Item, Sets.Generations, 64),</v>
      </c>
    </row>
    <row r="985" spans="1:7" x14ac:dyDescent="0.3">
      <c r="A985">
        <v>65</v>
      </c>
      <c r="B985" t="s">
        <v>1630</v>
      </c>
      <c r="C985" t="s">
        <v>127</v>
      </c>
      <c r="D985" t="s">
        <v>129</v>
      </c>
      <c r="E985" t="s">
        <v>1803</v>
      </c>
      <c r="F985" t="s">
        <v>1510</v>
      </c>
      <c r="G985" t="str">
        <f t="shared" si="15"/>
        <v>new HoloCard("Max Revive", Pokedex.NVT, HoloRarity.BWXY_REVERSE_ENERGY_HOLO, Types.Item, Sets.Generations, 65),</v>
      </c>
    </row>
    <row r="986" spans="1:7" x14ac:dyDescent="0.3">
      <c r="A986">
        <v>66</v>
      </c>
      <c r="B986" t="s">
        <v>1806</v>
      </c>
      <c r="C986" t="s">
        <v>127</v>
      </c>
      <c r="D986" t="s">
        <v>232</v>
      </c>
      <c r="E986" t="s">
        <v>1803</v>
      </c>
      <c r="F986" t="s">
        <v>1510</v>
      </c>
      <c r="G986" t="str">
        <f t="shared" si="15"/>
        <v>new HoloCard("Olympia", Pokedex.NVT, HoloRarity.BWXY_REVERSE_ENERGY_HOLO, Types.Supporter, Sets.Generations, 66),</v>
      </c>
    </row>
    <row r="987" spans="1:7" x14ac:dyDescent="0.3">
      <c r="A987">
        <v>67</v>
      </c>
      <c r="B987" t="s">
        <v>560</v>
      </c>
      <c r="C987" t="s">
        <v>127</v>
      </c>
      <c r="D987" t="s">
        <v>129</v>
      </c>
      <c r="E987" t="s">
        <v>1803</v>
      </c>
      <c r="F987" t="s">
        <v>1510</v>
      </c>
      <c r="G987" t="str">
        <f t="shared" si="15"/>
        <v>new HoloCard("Poké Ball", Pokedex.NVT, HoloRarity.BWXY_REVERSE_ENERGY_HOLO, Types.Item, Sets.Generations, 67),</v>
      </c>
    </row>
    <row r="988" spans="1:7" x14ac:dyDescent="0.3">
      <c r="A988">
        <v>68</v>
      </c>
      <c r="B988" t="s">
        <v>1665</v>
      </c>
      <c r="C988" t="s">
        <v>127</v>
      </c>
      <c r="D988" t="s">
        <v>232</v>
      </c>
      <c r="E988" t="s">
        <v>1803</v>
      </c>
      <c r="F988" t="s">
        <v>1510</v>
      </c>
      <c r="G988" t="str">
        <f t="shared" si="15"/>
        <v>new HoloCard("Pokémon Center Lady", Pokedex.NVT, HoloRarity.BWXY_REVERSE_ENERGY_HOLO, Types.Supporter, Sets.Generations, 68),</v>
      </c>
    </row>
    <row r="989" spans="1:7" x14ac:dyDescent="0.3">
      <c r="A989">
        <v>69</v>
      </c>
      <c r="B989" t="s">
        <v>282</v>
      </c>
      <c r="C989" t="s">
        <v>127</v>
      </c>
      <c r="D989" t="s">
        <v>232</v>
      </c>
      <c r="E989" t="s">
        <v>1803</v>
      </c>
      <c r="F989" t="s">
        <v>1510</v>
      </c>
      <c r="G989" t="str">
        <f t="shared" si="15"/>
        <v>new HoloCard("Pokémon Fan Club", Pokedex.NVT, HoloRarity.BWXY_REVERSE_ENERGY_HOLO, Types.Supporter, Sets.Generations, 69),</v>
      </c>
    </row>
    <row r="990" spans="1:7" x14ac:dyDescent="0.3">
      <c r="A990">
        <v>70</v>
      </c>
      <c r="B990" t="s">
        <v>1807</v>
      </c>
      <c r="C990" t="s">
        <v>127</v>
      </c>
      <c r="D990" t="s">
        <v>129</v>
      </c>
      <c r="E990" t="s">
        <v>1803</v>
      </c>
      <c r="F990" t="s">
        <v>1510</v>
      </c>
      <c r="G990" t="str">
        <f t="shared" si="15"/>
        <v>new HoloCard("Revitalizer", Pokedex.NVT, HoloRarity.BWXY_REVERSE_ENERGY_HOLO, Types.Item, Sets.Generations, 70),</v>
      </c>
    </row>
    <row r="991" spans="1:7" x14ac:dyDescent="0.3">
      <c r="A991">
        <v>71</v>
      </c>
      <c r="B991" t="s">
        <v>1634</v>
      </c>
      <c r="C991" t="s">
        <v>127</v>
      </c>
      <c r="D991" t="s">
        <v>129</v>
      </c>
      <c r="E991" t="s">
        <v>1803</v>
      </c>
      <c r="F991" t="s">
        <v>1510</v>
      </c>
      <c r="G991" t="str">
        <f t="shared" si="15"/>
        <v>new HoloCard("Red Card", Pokedex.NVT, HoloRarity.BWXY_REVERSE_ENERGY_HOLO, Types.Item, Sets.Generations, 71),</v>
      </c>
    </row>
    <row r="992" spans="1:7" x14ac:dyDescent="0.3">
      <c r="A992">
        <v>72</v>
      </c>
      <c r="B992" t="s">
        <v>1637</v>
      </c>
      <c r="C992" t="s">
        <v>127</v>
      </c>
      <c r="D992" t="s">
        <v>232</v>
      </c>
      <c r="E992" t="s">
        <v>1803</v>
      </c>
      <c r="F992" t="s">
        <v>1510</v>
      </c>
      <c r="G992" t="str">
        <f t="shared" si="15"/>
        <v>new HoloCard("Shauna", Pokedex.NVT, HoloRarity.BWXY_REVERSE_ENERGY_HOLO, Types.Supporter, Sets.Generations, 72),</v>
      </c>
    </row>
    <row r="993" spans="1:7" x14ac:dyDescent="0.3">
      <c r="A993">
        <v>73</v>
      </c>
      <c r="B993" t="s">
        <v>1639</v>
      </c>
      <c r="C993" t="s">
        <v>127</v>
      </c>
      <c r="D993" t="s">
        <v>232</v>
      </c>
      <c r="E993" t="s">
        <v>1803</v>
      </c>
      <c r="F993" t="s">
        <v>1510</v>
      </c>
      <c r="G993" t="str">
        <f t="shared" si="15"/>
        <v>new HoloCard("Team Flare Grunt", Pokedex.NVT, HoloRarity.BWXY_REVERSE_ENERGY_HOLO, Types.Supporter, Sets.Generations, 73),</v>
      </c>
    </row>
    <row r="994" spans="1:7" x14ac:dyDescent="0.3">
      <c r="A994">
        <v>74</v>
      </c>
      <c r="B994" t="s">
        <v>1233</v>
      </c>
      <c r="C994" t="s">
        <v>127</v>
      </c>
      <c r="D994" t="s">
        <v>128</v>
      </c>
      <c r="E994" t="s">
        <v>1803</v>
      </c>
      <c r="F994" t="s">
        <v>1510</v>
      </c>
      <c r="G994" t="str">
        <f t="shared" si="15"/>
        <v>new HoloCard("Double Colorless Energy", Pokedex.NVT, HoloRarity.BWXY_REVERSE_ENERGY_HOLO, Types.Special_Energy, Sets.Generations, 74),</v>
      </c>
    </row>
    <row r="995" spans="1:7" x14ac:dyDescent="0.3">
      <c r="A995">
        <v>75</v>
      </c>
      <c r="B995" t="s">
        <v>563</v>
      </c>
      <c r="C995" t="s">
        <v>127</v>
      </c>
      <c r="D995" t="s">
        <v>570</v>
      </c>
      <c r="E995" t="s">
        <v>1803</v>
      </c>
      <c r="F995" t="s">
        <v>2010</v>
      </c>
      <c r="G995" t="str">
        <f t="shared" si="15"/>
        <v>new HoloCard("Grass Energy", Pokedex.NVT, HoloRarity.BWXY_MIRROR_HOLO_ENERGY_GENERATIONS, Types.Basic_Grass_Energy, Sets.Generations, 75),</v>
      </c>
    </row>
    <row r="996" spans="1:7" x14ac:dyDescent="0.3">
      <c r="A996">
        <v>76</v>
      </c>
      <c r="B996" t="s">
        <v>567</v>
      </c>
      <c r="C996" t="s">
        <v>127</v>
      </c>
      <c r="D996" t="s">
        <v>574</v>
      </c>
      <c r="E996" t="s">
        <v>1803</v>
      </c>
      <c r="F996" t="s">
        <v>2010</v>
      </c>
      <c r="G996" t="str">
        <f t="shared" si="15"/>
        <v>new HoloCard("Fire Energy", Pokedex.NVT, HoloRarity.BWXY_MIRROR_HOLO_ENERGY_GENERATIONS, Types.Basic_Fire_Energy, Sets.Generations, 76),</v>
      </c>
    </row>
    <row r="997" spans="1:7" x14ac:dyDescent="0.3">
      <c r="A997">
        <v>77</v>
      </c>
      <c r="B997" t="s">
        <v>565</v>
      </c>
      <c r="C997" t="s">
        <v>127</v>
      </c>
      <c r="D997" t="s">
        <v>572</v>
      </c>
      <c r="E997" t="s">
        <v>1803</v>
      </c>
      <c r="F997" t="s">
        <v>2010</v>
      </c>
      <c r="G997" t="str">
        <f t="shared" si="15"/>
        <v>new HoloCard("Water Energy", Pokedex.NVT, HoloRarity.BWXY_MIRROR_HOLO_ENERGY_GENERATIONS, Types.Basic_Water_Energy, Sets.Generations, 77),</v>
      </c>
    </row>
    <row r="998" spans="1:7" x14ac:dyDescent="0.3">
      <c r="A998">
        <v>78</v>
      </c>
      <c r="B998" t="s">
        <v>568</v>
      </c>
      <c r="C998" t="s">
        <v>127</v>
      </c>
      <c r="D998" t="s">
        <v>575</v>
      </c>
      <c r="E998" t="s">
        <v>1803</v>
      </c>
      <c r="F998" t="s">
        <v>2010</v>
      </c>
      <c r="G998" t="str">
        <f t="shared" si="15"/>
        <v>new HoloCard("Lightning Energy", Pokedex.NVT, HoloRarity.BWXY_MIRROR_HOLO_ENERGY_GENERATIONS, Types.Basic_Lightning_Energy, Sets.Generations, 78),</v>
      </c>
    </row>
    <row r="999" spans="1:7" x14ac:dyDescent="0.3">
      <c r="A999">
        <v>79</v>
      </c>
      <c r="B999" t="s">
        <v>566</v>
      </c>
      <c r="C999" t="s">
        <v>127</v>
      </c>
      <c r="D999" t="s">
        <v>573</v>
      </c>
      <c r="E999" t="s">
        <v>1803</v>
      </c>
      <c r="F999" t="s">
        <v>2010</v>
      </c>
      <c r="G999" t="str">
        <f t="shared" si="15"/>
        <v>new HoloCard("Psychic Energy", Pokedex.NVT, HoloRarity.BWXY_MIRROR_HOLO_ENERGY_GENERATIONS, Types.Basic_Psychic_Energy, Sets.Generations, 79),</v>
      </c>
    </row>
    <row r="1000" spans="1:7" x14ac:dyDescent="0.3">
      <c r="A1000">
        <v>80</v>
      </c>
      <c r="B1000" t="s">
        <v>564</v>
      </c>
      <c r="C1000" t="s">
        <v>127</v>
      </c>
      <c r="D1000" t="s">
        <v>571</v>
      </c>
      <c r="E1000" t="s">
        <v>1803</v>
      </c>
      <c r="F1000" t="s">
        <v>2010</v>
      </c>
      <c r="G1000" t="str">
        <f t="shared" si="15"/>
        <v>new HoloCard("Fighting Energy", Pokedex.NVT, HoloRarity.BWXY_MIRROR_HOLO_ENERGY_GENERATIONS, Types.Basic_Fighting_Energy, Sets.Generations, 80),</v>
      </c>
    </row>
    <row r="1001" spans="1:7" x14ac:dyDescent="0.3">
      <c r="A1001">
        <v>81</v>
      </c>
      <c r="B1001" t="s">
        <v>230</v>
      </c>
      <c r="C1001" t="s">
        <v>127</v>
      </c>
      <c r="D1001" t="s">
        <v>1240</v>
      </c>
      <c r="E1001" t="s">
        <v>1803</v>
      </c>
      <c r="F1001" t="s">
        <v>2010</v>
      </c>
      <c r="G1001" t="str">
        <f t="shared" si="15"/>
        <v>new HoloCard("Darkness Energy", Pokedex.NVT, HoloRarity.BWXY_MIRROR_HOLO_ENERGY_GENERATIONS, Types.Basic_Darkness_Energy, Sets.Generations, 81),</v>
      </c>
    </row>
    <row r="1002" spans="1:7" x14ac:dyDescent="0.3">
      <c r="A1002">
        <v>82</v>
      </c>
      <c r="B1002" t="s">
        <v>231</v>
      </c>
      <c r="C1002" t="s">
        <v>127</v>
      </c>
      <c r="D1002" t="s">
        <v>1241</v>
      </c>
      <c r="E1002" t="s">
        <v>1803</v>
      </c>
      <c r="F1002" t="s">
        <v>2010</v>
      </c>
      <c r="G1002" t="str">
        <f t="shared" si="15"/>
        <v>new HoloCard("Metal Energy", Pokedex.NVT, HoloRarity.BWXY_MIRROR_HOLO_ENERGY_GENERATIONS, Types.Basic_Metal_Energy, Sets.Generations, 82),</v>
      </c>
    </row>
    <row r="1003" spans="1:7" x14ac:dyDescent="0.3">
      <c r="A1003">
        <v>83</v>
      </c>
      <c r="B1003" t="s">
        <v>1808</v>
      </c>
      <c r="C1003" t="s">
        <v>127</v>
      </c>
      <c r="D1003" t="s">
        <v>1836</v>
      </c>
      <c r="E1003" t="s">
        <v>1803</v>
      </c>
      <c r="F1003" t="s">
        <v>2010</v>
      </c>
      <c r="G1003" t="str">
        <f t="shared" si="15"/>
        <v>new HoloCard("Fairy Energy", Pokedex.NVT, HoloRarity.BWXY_MIRROR_HOLO_ENERGY_GENERATIONS, Types.Basic_Fairy_Energy, Sets.Generations, 83),</v>
      </c>
    </row>
    <row r="1004" spans="1:7" x14ac:dyDescent="0.3">
      <c r="A1004">
        <v>1</v>
      </c>
      <c r="B1004" t="s">
        <v>330</v>
      </c>
      <c r="C1004" t="s">
        <v>330</v>
      </c>
      <c r="D1004" t="s">
        <v>22</v>
      </c>
      <c r="E1004" t="s">
        <v>1809</v>
      </c>
      <c r="F1004" t="s">
        <v>1510</v>
      </c>
      <c r="G1004" t="str">
        <f t="shared" si="15"/>
        <v>new HoloCard("Shuckle", Pokedex.Shuckle, HoloRarity.BWXY_REVERSE_ENERGY_HOLO, Types.Grass, Sets.Fates_Collide, 1),</v>
      </c>
    </row>
    <row r="1005" spans="1:7" x14ac:dyDescent="0.3">
      <c r="A1005">
        <v>2</v>
      </c>
      <c r="B1005" t="s">
        <v>996</v>
      </c>
      <c r="C1005" t="s">
        <v>996</v>
      </c>
      <c r="D1005" t="s">
        <v>22</v>
      </c>
      <c r="E1005" t="s">
        <v>1809</v>
      </c>
      <c r="F1005" t="s">
        <v>1510</v>
      </c>
      <c r="G1005" t="str">
        <f t="shared" si="15"/>
        <v>new HoloCard("Burmy", Pokedex.Burmy, HoloRarity.BWXY_REVERSE_ENERGY_HOLO, Types.Grass, Sets.Fates_Collide, 2),</v>
      </c>
    </row>
    <row r="1006" spans="1:7" x14ac:dyDescent="0.3">
      <c r="A1006">
        <v>3</v>
      </c>
      <c r="B1006" t="s">
        <v>1222</v>
      </c>
      <c r="C1006" t="s">
        <v>1222</v>
      </c>
      <c r="D1006" t="s">
        <v>22</v>
      </c>
      <c r="E1006" t="s">
        <v>1809</v>
      </c>
      <c r="F1006" t="s">
        <v>1510</v>
      </c>
      <c r="G1006" t="str">
        <f t="shared" si="15"/>
        <v>new HoloCard("Wormadam", Pokedex.Wormadam, HoloRarity.BWXY_REVERSE_ENERGY_HOLO, Types.Grass, Sets.Fates_Collide, 3),</v>
      </c>
    </row>
    <row r="1007" spans="1:7" x14ac:dyDescent="0.3">
      <c r="A1007">
        <v>4</v>
      </c>
      <c r="B1007" t="s">
        <v>968</v>
      </c>
      <c r="C1007" t="s">
        <v>968</v>
      </c>
      <c r="D1007" t="s">
        <v>22</v>
      </c>
      <c r="E1007" t="s">
        <v>1809</v>
      </c>
      <c r="F1007" t="s">
        <v>1510</v>
      </c>
      <c r="G1007" t="str">
        <f t="shared" si="15"/>
        <v>new HoloCard("Mothim", Pokedex.Mothim, HoloRarity.BWXY_REVERSE_ENERGY_HOLO, Types.Grass, Sets.Fates_Collide, 4),</v>
      </c>
    </row>
    <row r="1008" spans="1:7" x14ac:dyDescent="0.3">
      <c r="A1008">
        <v>5</v>
      </c>
      <c r="B1008" t="s">
        <v>1269</v>
      </c>
      <c r="C1008" t="s">
        <v>1269</v>
      </c>
      <c r="D1008" t="s">
        <v>22</v>
      </c>
      <c r="E1008" t="s">
        <v>1809</v>
      </c>
      <c r="F1008" t="s">
        <v>1510</v>
      </c>
      <c r="G1008" t="str">
        <f t="shared" si="15"/>
        <v>new HoloCard("Snivy", Pokedex.Snivy, HoloRarity.BWXY_REVERSE_ENERGY_HOLO, Types.Grass, Sets.Fates_Collide, 5),</v>
      </c>
    </row>
    <row r="1009" spans="1:7" x14ac:dyDescent="0.3">
      <c r="A1009">
        <v>6</v>
      </c>
      <c r="B1009" t="s">
        <v>1270</v>
      </c>
      <c r="C1009" t="s">
        <v>1270</v>
      </c>
      <c r="D1009" t="s">
        <v>22</v>
      </c>
      <c r="E1009" t="s">
        <v>1809</v>
      </c>
      <c r="F1009" t="s">
        <v>1510</v>
      </c>
      <c r="G1009" t="str">
        <f t="shared" si="15"/>
        <v>new HoloCard("Servine", Pokedex.Servine, HoloRarity.BWXY_REVERSE_ENERGY_HOLO, Types.Grass, Sets.Fates_Collide, 6),</v>
      </c>
    </row>
    <row r="1010" spans="1:7" x14ac:dyDescent="0.3">
      <c r="A1010">
        <v>7</v>
      </c>
      <c r="B1010" t="s">
        <v>1271</v>
      </c>
      <c r="C1010" t="s">
        <v>1271</v>
      </c>
      <c r="D1010" t="s">
        <v>22</v>
      </c>
      <c r="E1010" t="s">
        <v>1809</v>
      </c>
      <c r="F1010" t="s">
        <v>1510</v>
      </c>
      <c r="G1010" t="str">
        <f t="shared" si="15"/>
        <v>new HoloCard("Serperior", Pokedex.Serperior, HoloRarity.BWXY_REVERSE_ENERGY_HOLO, Types.Grass, Sets.Fates_Collide, 7),</v>
      </c>
    </row>
    <row r="1011" spans="1:7" x14ac:dyDescent="0.3">
      <c r="A1011">
        <v>8</v>
      </c>
      <c r="B1011" t="s">
        <v>1277</v>
      </c>
      <c r="C1011" t="s">
        <v>1277</v>
      </c>
      <c r="D1011" t="s">
        <v>22</v>
      </c>
      <c r="E1011" t="s">
        <v>1809</v>
      </c>
      <c r="F1011" t="s">
        <v>1510</v>
      </c>
      <c r="G1011" t="str">
        <f t="shared" si="15"/>
        <v>new HoloCard("Deerling", Pokedex.Deerling, HoloRarity.BWXY_REVERSE_ENERGY_HOLO, Types.Grass, Sets.Fates_Collide, 8),</v>
      </c>
    </row>
    <row r="1012" spans="1:7" x14ac:dyDescent="0.3">
      <c r="A1012">
        <v>9</v>
      </c>
      <c r="B1012" t="s">
        <v>36</v>
      </c>
      <c r="C1012" t="s">
        <v>36</v>
      </c>
      <c r="D1012" t="s">
        <v>5</v>
      </c>
      <c r="E1012" t="s">
        <v>1809</v>
      </c>
      <c r="F1012" t="s">
        <v>1510</v>
      </c>
      <c r="G1012" t="str">
        <f t="shared" si="15"/>
        <v>new HoloCard("Moltres", Pokedex.Moltres, HoloRarity.BWXY_REVERSE_ENERGY_HOLO, Types.Fire, Sets.Fates_Collide, 9),</v>
      </c>
    </row>
    <row r="1013" spans="1:7" x14ac:dyDescent="0.3">
      <c r="A1013">
        <v>10</v>
      </c>
      <c r="B1013" t="s">
        <v>1598</v>
      </c>
      <c r="C1013" t="s">
        <v>1598</v>
      </c>
      <c r="D1013" t="s">
        <v>5</v>
      </c>
      <c r="E1013" t="s">
        <v>1809</v>
      </c>
      <c r="F1013" t="s">
        <v>1510</v>
      </c>
      <c r="G1013" t="str">
        <f t="shared" si="15"/>
        <v>new HoloCard("Fennekin", Pokedex.Fennekin, HoloRarity.BWXY_REVERSE_ENERGY_HOLO, Types.Fire, Sets.Fates_Collide, 10),</v>
      </c>
    </row>
    <row r="1014" spans="1:7" x14ac:dyDescent="0.3">
      <c r="A1014">
        <v>11</v>
      </c>
      <c r="B1014" t="s">
        <v>1598</v>
      </c>
      <c r="C1014" t="s">
        <v>1598</v>
      </c>
      <c r="D1014" t="s">
        <v>5</v>
      </c>
      <c r="E1014" t="s">
        <v>1809</v>
      </c>
      <c r="F1014" t="s">
        <v>1510</v>
      </c>
      <c r="G1014" t="str">
        <f t="shared" si="15"/>
        <v>new HoloCard("Fennekin", Pokedex.Fennekin, HoloRarity.BWXY_REVERSE_ENERGY_HOLO, Types.Fire, Sets.Fates_Collide, 11),</v>
      </c>
    </row>
    <row r="1015" spans="1:7" x14ac:dyDescent="0.3">
      <c r="A1015">
        <v>12</v>
      </c>
      <c r="B1015" t="s">
        <v>1599</v>
      </c>
      <c r="C1015" t="s">
        <v>1599</v>
      </c>
      <c r="D1015" t="s">
        <v>5</v>
      </c>
      <c r="E1015" t="s">
        <v>1809</v>
      </c>
      <c r="F1015" t="s">
        <v>1510</v>
      </c>
      <c r="G1015" t="str">
        <f t="shared" si="15"/>
        <v>new HoloCard("Braixen", Pokedex.Braixen, HoloRarity.BWXY_REVERSE_ENERGY_HOLO, Types.Fire, Sets.Fates_Collide, 12),</v>
      </c>
    </row>
    <row r="1016" spans="1:7" x14ac:dyDescent="0.3">
      <c r="A1016">
        <v>13</v>
      </c>
      <c r="B1016" t="s">
        <v>1600</v>
      </c>
      <c r="C1016" t="s">
        <v>1600</v>
      </c>
      <c r="D1016" t="s">
        <v>5</v>
      </c>
      <c r="E1016" t="s">
        <v>1809</v>
      </c>
      <c r="F1016" t="s">
        <v>1510</v>
      </c>
      <c r="G1016" t="str">
        <f t="shared" si="15"/>
        <v>new HoloCard("Delphox", Pokedex.Delphox, HoloRarity.BWXY_REVERSE_ENERGY_HOLO, Types.Fire, Sets.Fates_Collide, 13),</v>
      </c>
    </row>
    <row r="1017" spans="1:7" x14ac:dyDescent="0.3">
      <c r="A1017">
        <v>15</v>
      </c>
      <c r="B1017" t="s">
        <v>98</v>
      </c>
      <c r="C1017" t="s">
        <v>98</v>
      </c>
      <c r="D1017" t="s">
        <v>3</v>
      </c>
      <c r="E1017" t="s">
        <v>1809</v>
      </c>
      <c r="F1017" t="s">
        <v>1510</v>
      </c>
      <c r="G1017" t="str">
        <f t="shared" si="15"/>
        <v>new HoloCard("Seel", Pokedex.Seel, HoloRarity.BWXY_REVERSE_ENERGY_HOLO, Types.Water, Sets.Fates_Collide, 15),</v>
      </c>
    </row>
    <row r="1018" spans="1:7" x14ac:dyDescent="0.3">
      <c r="A1018">
        <v>16</v>
      </c>
      <c r="B1018" t="s">
        <v>46</v>
      </c>
      <c r="C1018" t="s">
        <v>46</v>
      </c>
      <c r="D1018" t="s">
        <v>3</v>
      </c>
      <c r="E1018" t="s">
        <v>1809</v>
      </c>
      <c r="F1018" t="s">
        <v>1510</v>
      </c>
      <c r="G1018" t="str">
        <f t="shared" si="15"/>
        <v>new HoloCard("Dewgong", Pokedex.Dewgong, HoloRarity.BWXY_REVERSE_ENERGY_HOLO, Types.Water, Sets.Fates_Collide, 16),</v>
      </c>
    </row>
    <row r="1019" spans="1:7" x14ac:dyDescent="0.3">
      <c r="A1019">
        <v>17</v>
      </c>
      <c r="B1019" t="s">
        <v>63</v>
      </c>
      <c r="C1019" t="s">
        <v>63</v>
      </c>
      <c r="D1019" t="s">
        <v>3</v>
      </c>
      <c r="E1019" t="s">
        <v>1809</v>
      </c>
      <c r="F1019" t="s">
        <v>1510</v>
      </c>
      <c r="G1019" t="str">
        <f t="shared" si="15"/>
        <v>new HoloCard("Omanyte", Pokedex.Omanyte, HoloRarity.BWXY_REVERSE_ENERGY_HOLO, Types.Water, Sets.Fates_Collide, 17),</v>
      </c>
    </row>
    <row r="1020" spans="1:7" x14ac:dyDescent="0.3">
      <c r="A1020">
        <v>18</v>
      </c>
      <c r="B1020" t="s">
        <v>64</v>
      </c>
      <c r="C1020" t="s">
        <v>64</v>
      </c>
      <c r="D1020" t="s">
        <v>3</v>
      </c>
      <c r="E1020" t="s">
        <v>1809</v>
      </c>
      <c r="F1020" t="s">
        <v>1510</v>
      </c>
      <c r="G1020" t="str">
        <f t="shared" si="15"/>
        <v>new HoloCard("Omastar", Pokedex.Omastar, HoloRarity.BWXY_REVERSE_ENERGY_HOLO, Types.Water, Sets.Fates_Collide, 18),</v>
      </c>
    </row>
    <row r="1021" spans="1:7" x14ac:dyDescent="0.3">
      <c r="A1021">
        <v>21</v>
      </c>
      <c r="B1021" t="s">
        <v>1463</v>
      </c>
      <c r="C1021" t="s">
        <v>1520</v>
      </c>
      <c r="D1021" t="s">
        <v>3</v>
      </c>
      <c r="E1021" t="s">
        <v>1809</v>
      </c>
      <c r="F1021" t="s">
        <v>1510</v>
      </c>
      <c r="G1021" t="str">
        <f t="shared" si="15"/>
        <v>new HoloCard("White Kyurem", Pokedex.White_Kyurem, HoloRarity.BWXY_REVERSE_ENERGY_HOLO, Types.Water, Sets.Fates_Collide, 21),</v>
      </c>
    </row>
    <row r="1022" spans="1:7" x14ac:dyDescent="0.3">
      <c r="A1022">
        <v>22</v>
      </c>
      <c r="B1022" t="s">
        <v>1651</v>
      </c>
      <c r="C1022" t="s">
        <v>1651</v>
      </c>
      <c r="D1022" t="s">
        <v>3</v>
      </c>
      <c r="E1022" t="s">
        <v>1809</v>
      </c>
      <c r="F1022" t="s">
        <v>1510</v>
      </c>
      <c r="G1022" t="str">
        <f t="shared" si="15"/>
        <v>new HoloCard("Binacle", Pokedex.Binacle, HoloRarity.BWXY_REVERSE_ENERGY_HOLO, Types.Water, Sets.Fates_Collide, 22),</v>
      </c>
    </row>
    <row r="1023" spans="1:7" x14ac:dyDescent="0.3">
      <c r="A1023">
        <v>23</v>
      </c>
      <c r="B1023" t="s">
        <v>1652</v>
      </c>
      <c r="C1023" t="s">
        <v>1652</v>
      </c>
      <c r="D1023" t="s">
        <v>3</v>
      </c>
      <c r="E1023" t="s">
        <v>1809</v>
      </c>
      <c r="F1023" t="s">
        <v>1510</v>
      </c>
      <c r="G1023" t="str">
        <f t="shared" si="15"/>
        <v>new HoloCard("Barbaracle", Pokedex.Barbaracle, HoloRarity.BWXY_REVERSE_ENERGY_HOLO, Types.Water, Sets.Fates_Collide, 23),</v>
      </c>
    </row>
    <row r="1024" spans="1:7" x14ac:dyDescent="0.3">
      <c r="A1024">
        <v>24</v>
      </c>
      <c r="B1024" t="s">
        <v>919</v>
      </c>
      <c r="C1024" t="s">
        <v>919</v>
      </c>
      <c r="D1024" t="s">
        <v>11</v>
      </c>
      <c r="E1024" t="s">
        <v>1809</v>
      </c>
      <c r="F1024" t="s">
        <v>1510</v>
      </c>
      <c r="G1024" t="str">
        <f t="shared" si="15"/>
        <v>new HoloCard("Rotom", Pokedex.Rotom, HoloRarity.BWXY_REVERSE_ENERGY_HOLO, Types.Lightning, Sets.Fates_Collide, 24),</v>
      </c>
    </row>
    <row r="1025" spans="1:7" x14ac:dyDescent="0.3">
      <c r="A1025">
        <v>27</v>
      </c>
      <c r="B1025" t="s">
        <v>200</v>
      </c>
      <c r="C1025" t="s">
        <v>200</v>
      </c>
      <c r="D1025" t="s">
        <v>1</v>
      </c>
      <c r="E1025" t="s">
        <v>1809</v>
      </c>
      <c r="F1025" t="s">
        <v>1510</v>
      </c>
      <c r="G1025" t="str">
        <f t="shared" ref="G1025:G1088" si="16">"new HoloCard(""" &amp; B1025 &amp; """, Pokedex." &amp; C1025 &amp; ", HoloRarity." &amp; F1025 &amp; ", Types." &amp; D1025 &amp; ", Sets." &amp; E1025 &amp; ", " &amp; A1025 &amp; "),"</f>
        <v>new HoloCard("Koffing", Pokedex.Koffing, HoloRarity.BWXY_REVERSE_ENERGY_HOLO, Types.Psychic, Sets.Fates_Collide, 27),</v>
      </c>
    </row>
    <row r="1026" spans="1:7" x14ac:dyDescent="0.3">
      <c r="A1026">
        <v>28</v>
      </c>
      <c r="B1026" t="s">
        <v>148</v>
      </c>
      <c r="C1026" t="s">
        <v>148</v>
      </c>
      <c r="D1026" t="s">
        <v>1</v>
      </c>
      <c r="E1026" t="s">
        <v>1809</v>
      </c>
      <c r="F1026" t="s">
        <v>1510</v>
      </c>
      <c r="G1026" t="str">
        <f t="shared" si="16"/>
        <v>new HoloCard("Weezing", Pokedex.Weezing, HoloRarity.BWXY_REVERSE_ENERGY_HOLO, Types.Psychic, Sets.Fates_Collide, 28),</v>
      </c>
    </row>
    <row r="1027" spans="1:7" x14ac:dyDescent="0.3">
      <c r="A1027">
        <v>29</v>
      </c>
      <c r="B1027" t="s">
        <v>139</v>
      </c>
      <c r="C1027" t="s">
        <v>139</v>
      </c>
      <c r="D1027" t="s">
        <v>1</v>
      </c>
      <c r="E1027" t="s">
        <v>1809</v>
      </c>
      <c r="F1027" t="s">
        <v>1510</v>
      </c>
      <c r="G1027" t="str">
        <f t="shared" si="16"/>
        <v>new HoloCard("Mew", Pokedex.Mew, HoloRarity.BWXY_REVERSE_ENERGY_HOLO, Types.Psychic, Sets.Fates_Collide, 29),</v>
      </c>
    </row>
    <row r="1028" spans="1:7" x14ac:dyDescent="0.3">
      <c r="A1028">
        <v>30</v>
      </c>
      <c r="B1028" t="s">
        <v>607</v>
      </c>
      <c r="C1028" t="s">
        <v>607</v>
      </c>
      <c r="D1028" t="s">
        <v>1</v>
      </c>
      <c r="E1028" t="s">
        <v>1809</v>
      </c>
      <c r="F1028" t="s">
        <v>1510</v>
      </c>
      <c r="G1028" t="str">
        <f t="shared" si="16"/>
        <v>new HoloCard("Spoink", Pokedex.Spoink, HoloRarity.BWXY_REVERSE_ENERGY_HOLO, Types.Psychic, Sets.Fates_Collide, 30),</v>
      </c>
    </row>
    <row r="1029" spans="1:7" x14ac:dyDescent="0.3">
      <c r="A1029">
        <v>31</v>
      </c>
      <c r="B1029" t="s">
        <v>406</v>
      </c>
      <c r="C1029" t="s">
        <v>406</v>
      </c>
      <c r="D1029" t="s">
        <v>1</v>
      </c>
      <c r="E1029" t="s">
        <v>1809</v>
      </c>
      <c r="F1029" t="s">
        <v>1510</v>
      </c>
      <c r="G1029" t="str">
        <f t="shared" si="16"/>
        <v>new HoloCard("Grumpig", Pokedex.Grumpig, HoloRarity.BWXY_REVERSE_ENERGY_HOLO, Types.Psychic, Sets.Fates_Collide, 31),</v>
      </c>
    </row>
    <row r="1030" spans="1:7" x14ac:dyDescent="0.3">
      <c r="A1030">
        <v>32</v>
      </c>
      <c r="B1030" t="s">
        <v>1356</v>
      </c>
      <c r="C1030" t="s">
        <v>1356</v>
      </c>
      <c r="D1030" t="s">
        <v>1</v>
      </c>
      <c r="E1030" t="s">
        <v>1809</v>
      </c>
      <c r="F1030" t="s">
        <v>1510</v>
      </c>
      <c r="G1030" t="str">
        <f t="shared" si="16"/>
        <v>new HoloCard("Gothita", Pokedex.Gothita, HoloRarity.BWXY_REVERSE_ENERGY_HOLO, Types.Psychic, Sets.Fates_Collide, 32),</v>
      </c>
    </row>
    <row r="1031" spans="1:7" x14ac:dyDescent="0.3">
      <c r="A1031">
        <v>33</v>
      </c>
      <c r="B1031" t="s">
        <v>1308</v>
      </c>
      <c r="C1031" t="s">
        <v>1308</v>
      </c>
      <c r="D1031" t="s">
        <v>1</v>
      </c>
      <c r="E1031" t="s">
        <v>1809</v>
      </c>
      <c r="F1031" t="s">
        <v>1510</v>
      </c>
      <c r="G1031" t="str">
        <f t="shared" si="16"/>
        <v>new HoloCard("Solosis", Pokedex.Solosis, HoloRarity.BWXY_REVERSE_ENERGY_HOLO, Types.Psychic, Sets.Fates_Collide, 33),</v>
      </c>
    </row>
    <row r="1032" spans="1:7" x14ac:dyDescent="0.3">
      <c r="A1032">
        <v>34</v>
      </c>
      <c r="B1032" t="s">
        <v>1309</v>
      </c>
      <c r="C1032" t="s">
        <v>1309</v>
      </c>
      <c r="D1032" t="s">
        <v>1</v>
      </c>
      <c r="E1032" t="s">
        <v>1809</v>
      </c>
      <c r="F1032" t="s">
        <v>1510</v>
      </c>
      <c r="G1032" t="str">
        <f t="shared" si="16"/>
        <v>new HoloCard("Duosion", Pokedex.Duosion, HoloRarity.BWXY_REVERSE_ENERGY_HOLO, Types.Psychic, Sets.Fates_Collide, 34),</v>
      </c>
    </row>
    <row r="1033" spans="1:7" x14ac:dyDescent="0.3">
      <c r="A1033">
        <v>35</v>
      </c>
      <c r="B1033" t="s">
        <v>1310</v>
      </c>
      <c r="C1033" t="s">
        <v>1310</v>
      </c>
      <c r="D1033" t="s">
        <v>1</v>
      </c>
      <c r="E1033" t="s">
        <v>1809</v>
      </c>
      <c r="F1033" t="s">
        <v>1510</v>
      </c>
      <c r="G1033" t="str">
        <f t="shared" si="16"/>
        <v>new HoloCard("Reuniclus", Pokedex.Reuniclus, HoloRarity.BWXY_REVERSE_ENERGY_HOLO, Types.Psychic, Sets.Fates_Collide, 35),</v>
      </c>
    </row>
    <row r="1034" spans="1:7" x14ac:dyDescent="0.3">
      <c r="A1034">
        <v>36</v>
      </c>
      <c r="B1034" t="s">
        <v>195</v>
      </c>
      <c r="C1034" t="s">
        <v>195</v>
      </c>
      <c r="D1034" t="s">
        <v>18</v>
      </c>
      <c r="E1034" t="s">
        <v>1809</v>
      </c>
      <c r="F1034" t="s">
        <v>1510</v>
      </c>
      <c r="G1034" t="str">
        <f t="shared" si="16"/>
        <v>new HoloCard("Diglett", Pokedex.Diglett, HoloRarity.BWXY_REVERSE_ENERGY_HOLO, Types.Fighting, Sets.Fates_Collide, 36),</v>
      </c>
    </row>
    <row r="1035" spans="1:7" x14ac:dyDescent="0.3">
      <c r="A1035">
        <v>37</v>
      </c>
      <c r="B1035" t="s">
        <v>242</v>
      </c>
      <c r="C1035" t="s">
        <v>242</v>
      </c>
      <c r="D1035" t="s">
        <v>18</v>
      </c>
      <c r="E1035" t="s">
        <v>1809</v>
      </c>
      <c r="F1035" t="s">
        <v>1510</v>
      </c>
      <c r="G1035" t="str">
        <f t="shared" si="16"/>
        <v>new HoloCard("Marowak", Pokedex.Marowak, HoloRarity.BWXY_REVERSE_ENERGY_HOLO, Types.Fighting, Sets.Fates_Collide, 37),</v>
      </c>
    </row>
    <row r="1036" spans="1:7" x14ac:dyDescent="0.3">
      <c r="A1036">
        <v>38</v>
      </c>
      <c r="B1036" t="s">
        <v>54</v>
      </c>
      <c r="C1036" t="s">
        <v>54</v>
      </c>
      <c r="D1036" t="s">
        <v>18</v>
      </c>
      <c r="E1036" t="s">
        <v>1809</v>
      </c>
      <c r="F1036" t="s">
        <v>1510</v>
      </c>
      <c r="G1036" t="str">
        <f t="shared" si="16"/>
        <v>new HoloCard("Kabuto", Pokedex.Kabuto, HoloRarity.BWXY_REVERSE_ENERGY_HOLO, Types.Fighting, Sets.Fates_Collide, 38),</v>
      </c>
    </row>
    <row r="1037" spans="1:7" x14ac:dyDescent="0.3">
      <c r="A1037">
        <v>39</v>
      </c>
      <c r="B1037" t="s">
        <v>33</v>
      </c>
      <c r="C1037" t="s">
        <v>33</v>
      </c>
      <c r="D1037" t="s">
        <v>18</v>
      </c>
      <c r="E1037" t="s">
        <v>1809</v>
      </c>
      <c r="F1037" t="s">
        <v>1510</v>
      </c>
      <c r="G1037" t="str">
        <f t="shared" si="16"/>
        <v>new HoloCard("Kabutops", Pokedex.Kabutops, HoloRarity.BWXY_REVERSE_ENERGY_HOLO, Types.Fighting, Sets.Fates_Collide, 39),</v>
      </c>
    </row>
    <row r="1038" spans="1:7" x14ac:dyDescent="0.3">
      <c r="A1038">
        <v>40</v>
      </c>
      <c r="B1038" t="s">
        <v>202</v>
      </c>
      <c r="C1038" t="s">
        <v>202</v>
      </c>
      <c r="D1038" t="s">
        <v>18</v>
      </c>
      <c r="E1038" t="s">
        <v>1809</v>
      </c>
      <c r="F1038" t="s">
        <v>1510</v>
      </c>
      <c r="G1038" t="str">
        <f t="shared" si="16"/>
        <v>new HoloCard("Larvitar", Pokedex.Larvitar, HoloRarity.BWXY_REVERSE_ENERGY_HOLO, Types.Fighting, Sets.Fates_Collide, 40),</v>
      </c>
    </row>
    <row r="1039" spans="1:7" x14ac:dyDescent="0.3">
      <c r="A1039">
        <v>41</v>
      </c>
      <c r="B1039" t="s">
        <v>202</v>
      </c>
      <c r="C1039" t="s">
        <v>202</v>
      </c>
      <c r="D1039" t="s">
        <v>18</v>
      </c>
      <c r="E1039" t="s">
        <v>1809</v>
      </c>
      <c r="F1039" t="s">
        <v>1510</v>
      </c>
      <c r="G1039" t="str">
        <f t="shared" si="16"/>
        <v>new HoloCard("Larvitar", Pokedex.Larvitar, HoloRarity.BWXY_REVERSE_ENERGY_HOLO, Types.Fighting, Sets.Fates_Collide, 41),</v>
      </c>
    </row>
    <row r="1040" spans="1:7" x14ac:dyDescent="0.3">
      <c r="A1040">
        <v>42</v>
      </c>
      <c r="B1040" t="s">
        <v>188</v>
      </c>
      <c r="C1040" t="s">
        <v>188</v>
      </c>
      <c r="D1040" t="s">
        <v>18</v>
      </c>
      <c r="E1040" t="s">
        <v>1809</v>
      </c>
      <c r="F1040" t="s">
        <v>1510</v>
      </c>
      <c r="G1040" t="str">
        <f t="shared" si="16"/>
        <v>new HoloCard("Pupitar", Pokedex.Pupitar, HoloRarity.BWXY_REVERSE_ENERGY_HOLO, Types.Fighting, Sets.Fates_Collide, 42),</v>
      </c>
    </row>
    <row r="1041" spans="1:7" x14ac:dyDescent="0.3">
      <c r="A1041">
        <v>44</v>
      </c>
      <c r="B1041" t="s">
        <v>1222</v>
      </c>
      <c r="C1041" t="s">
        <v>1222</v>
      </c>
      <c r="D1041" t="s">
        <v>18</v>
      </c>
      <c r="E1041" t="s">
        <v>1809</v>
      </c>
      <c r="F1041" t="s">
        <v>1510</v>
      </c>
      <c r="G1041" t="str">
        <f t="shared" si="16"/>
        <v>new HoloCard("Wormadam", Pokedex.Wormadam, HoloRarity.BWXY_REVERSE_ENERGY_HOLO, Types.Fighting, Sets.Fates_Collide, 44),</v>
      </c>
    </row>
    <row r="1042" spans="1:7" x14ac:dyDescent="0.3">
      <c r="A1042">
        <v>45</v>
      </c>
      <c r="B1042" t="s">
        <v>976</v>
      </c>
      <c r="C1042" t="s">
        <v>976</v>
      </c>
      <c r="D1042" t="s">
        <v>18</v>
      </c>
      <c r="E1042" t="s">
        <v>1809</v>
      </c>
      <c r="F1042" t="s">
        <v>1510</v>
      </c>
      <c r="G1042" t="str">
        <f t="shared" si="16"/>
        <v>new HoloCard("Riolu", Pokedex.Riolu, HoloRarity.BWXY_REVERSE_ENERGY_HOLO, Types.Fighting, Sets.Fates_Collide, 45),</v>
      </c>
    </row>
    <row r="1043" spans="1:7" x14ac:dyDescent="0.3">
      <c r="A1043">
        <v>46</v>
      </c>
      <c r="B1043" t="s">
        <v>976</v>
      </c>
      <c r="C1043" t="s">
        <v>976</v>
      </c>
      <c r="D1043" t="s">
        <v>18</v>
      </c>
      <c r="E1043" t="s">
        <v>1809</v>
      </c>
      <c r="F1043" t="s">
        <v>1510</v>
      </c>
      <c r="G1043" t="str">
        <f t="shared" si="16"/>
        <v>new HoloCard("Riolu", Pokedex.Riolu, HoloRarity.BWXY_REVERSE_ENERGY_HOLO, Types.Fighting, Sets.Fates_Collide, 46),</v>
      </c>
    </row>
    <row r="1044" spans="1:7" x14ac:dyDescent="0.3">
      <c r="A1044">
        <v>47</v>
      </c>
      <c r="B1044" t="s">
        <v>886</v>
      </c>
      <c r="C1044" t="s">
        <v>886</v>
      </c>
      <c r="D1044" t="s">
        <v>18</v>
      </c>
      <c r="E1044" t="s">
        <v>1809</v>
      </c>
      <c r="F1044" t="s">
        <v>1510</v>
      </c>
      <c r="G1044" t="str">
        <f t="shared" si="16"/>
        <v>new HoloCard("Lucario", Pokedex.Lucario, HoloRarity.BWXY_REVERSE_ENERGY_HOLO, Types.Fighting, Sets.Fates_Collide, 47),</v>
      </c>
    </row>
    <row r="1045" spans="1:7" x14ac:dyDescent="0.3">
      <c r="A1045">
        <v>48</v>
      </c>
      <c r="B1045" t="s">
        <v>1679</v>
      </c>
      <c r="C1045" t="s">
        <v>1679</v>
      </c>
      <c r="D1045" t="s">
        <v>18</v>
      </c>
      <c r="E1045" t="s">
        <v>1809</v>
      </c>
      <c r="F1045" t="s">
        <v>1510</v>
      </c>
      <c r="G1045" t="str">
        <f t="shared" si="16"/>
        <v>new HoloCard("Hawlucha", Pokedex.Hawlucha, HoloRarity.BWXY_REVERSE_ENERGY_HOLO, Types.Fighting, Sets.Fates_Collide, 48),</v>
      </c>
    </row>
    <row r="1046" spans="1:7" x14ac:dyDescent="0.3">
      <c r="A1046">
        <v>49</v>
      </c>
      <c r="B1046" t="s">
        <v>1656</v>
      </c>
      <c r="C1046" t="s">
        <v>1656</v>
      </c>
      <c r="D1046" t="s">
        <v>18</v>
      </c>
      <c r="E1046" t="s">
        <v>1809</v>
      </c>
      <c r="F1046" t="s">
        <v>1510</v>
      </c>
      <c r="G1046" t="str">
        <f t="shared" si="16"/>
        <v>new HoloCard("Carbink", Pokedex.Carbink, HoloRarity.BWXY_REVERSE_ENERGY_HOLO, Types.Fighting, Sets.Fates_Collide, 49),</v>
      </c>
    </row>
    <row r="1047" spans="1:7" x14ac:dyDescent="0.3">
      <c r="A1047">
        <v>50</v>
      </c>
      <c r="B1047" t="s">
        <v>1656</v>
      </c>
      <c r="C1047" t="s">
        <v>1656</v>
      </c>
      <c r="D1047" t="s">
        <v>18</v>
      </c>
      <c r="E1047" t="s">
        <v>1809</v>
      </c>
      <c r="F1047" t="s">
        <v>1510</v>
      </c>
      <c r="G1047" t="str">
        <f t="shared" si="16"/>
        <v>new HoloCard("Carbink", Pokedex.Carbink, HoloRarity.BWXY_REVERSE_ENERGY_HOLO, Types.Fighting, Sets.Fates_Collide, 50),</v>
      </c>
    </row>
    <row r="1048" spans="1:7" x14ac:dyDescent="0.3">
      <c r="A1048">
        <v>52</v>
      </c>
      <c r="B1048" t="s">
        <v>1810</v>
      </c>
      <c r="C1048" t="s">
        <v>1810</v>
      </c>
      <c r="D1048" t="s">
        <v>18</v>
      </c>
      <c r="E1048" t="s">
        <v>1809</v>
      </c>
      <c r="F1048" t="s">
        <v>1510</v>
      </c>
      <c r="G1048" t="str">
        <f t="shared" si="16"/>
        <v>new HoloCard("Zygarde", Pokedex.Zygarde, HoloRarity.BWXY_REVERSE_ENERGY_HOLO, Types.Fighting, Sets.Fates_Collide, 52),</v>
      </c>
    </row>
    <row r="1049" spans="1:7" x14ac:dyDescent="0.3">
      <c r="A1049">
        <v>53</v>
      </c>
      <c r="B1049" t="s">
        <v>1810</v>
      </c>
      <c r="C1049" t="s">
        <v>1810</v>
      </c>
      <c r="D1049" t="s">
        <v>18</v>
      </c>
      <c r="E1049" t="s">
        <v>1809</v>
      </c>
      <c r="F1049" t="s">
        <v>1510</v>
      </c>
      <c r="G1049" t="str">
        <f t="shared" si="16"/>
        <v>new HoloCard("Zygarde", Pokedex.Zygarde, HoloRarity.BWXY_REVERSE_ENERGY_HOLO, Types.Fighting, Sets.Fates_Collide, 53),</v>
      </c>
    </row>
    <row r="1050" spans="1:7" x14ac:dyDescent="0.3">
      <c r="A1050">
        <v>56</v>
      </c>
      <c r="B1050" t="s">
        <v>145</v>
      </c>
      <c r="C1050" t="s">
        <v>145</v>
      </c>
      <c r="D1050" t="s">
        <v>146</v>
      </c>
      <c r="E1050" t="s">
        <v>1809</v>
      </c>
      <c r="F1050" t="s">
        <v>1510</v>
      </c>
      <c r="G1050" t="str">
        <f t="shared" si="16"/>
        <v>new HoloCard("Tyranitar", Pokedex.Tyranitar, HoloRarity.BWXY_REVERSE_ENERGY_HOLO, Types.Darkness, Sets.Fates_Collide, 56),</v>
      </c>
    </row>
    <row r="1051" spans="1:7" x14ac:dyDescent="0.3">
      <c r="A1051">
        <v>57</v>
      </c>
      <c r="B1051" t="s">
        <v>1324</v>
      </c>
      <c r="C1051" t="s">
        <v>1324</v>
      </c>
      <c r="D1051" t="s">
        <v>146</v>
      </c>
      <c r="E1051" t="s">
        <v>1809</v>
      </c>
      <c r="F1051" t="s">
        <v>1510</v>
      </c>
      <c r="G1051" t="str">
        <f t="shared" si="16"/>
        <v>new HoloCard("Vullaby", Pokedex.Vullaby, HoloRarity.BWXY_REVERSE_ENERGY_HOLO, Types.Darkness, Sets.Fates_Collide, 57),</v>
      </c>
    </row>
    <row r="1052" spans="1:7" x14ac:dyDescent="0.3">
      <c r="A1052">
        <v>58</v>
      </c>
      <c r="B1052" t="s">
        <v>1325</v>
      </c>
      <c r="C1052" t="s">
        <v>1325</v>
      </c>
      <c r="D1052" t="s">
        <v>146</v>
      </c>
      <c r="E1052" t="s">
        <v>1809</v>
      </c>
      <c r="F1052" t="s">
        <v>1510</v>
      </c>
      <c r="G1052" t="str">
        <f t="shared" si="16"/>
        <v>new HoloCard("Mandibuzz", Pokedex.Mandibuzz, HoloRarity.BWXY_REVERSE_ENERGY_HOLO, Types.Darkness, Sets.Fates_Collide, 58),</v>
      </c>
    </row>
    <row r="1053" spans="1:7" x14ac:dyDescent="0.3">
      <c r="A1053">
        <v>59</v>
      </c>
      <c r="B1053" t="s">
        <v>1222</v>
      </c>
      <c r="C1053" t="s">
        <v>1222</v>
      </c>
      <c r="D1053" t="s">
        <v>143</v>
      </c>
      <c r="E1053" t="s">
        <v>1809</v>
      </c>
      <c r="F1053" t="s">
        <v>1510</v>
      </c>
      <c r="G1053" t="str">
        <f t="shared" si="16"/>
        <v>new HoloCard("Wormadam", Pokedex.Wormadam, HoloRarity.BWXY_REVERSE_ENERGY_HOLO, Types.Metal, Sets.Fates_Collide, 59),</v>
      </c>
    </row>
    <row r="1054" spans="1:7" x14ac:dyDescent="0.3">
      <c r="A1054">
        <v>60</v>
      </c>
      <c r="B1054" t="s">
        <v>992</v>
      </c>
      <c r="C1054" t="s">
        <v>992</v>
      </c>
      <c r="D1054" t="s">
        <v>143</v>
      </c>
      <c r="E1054" t="s">
        <v>1809</v>
      </c>
      <c r="F1054" t="s">
        <v>1510</v>
      </c>
      <c r="G1054" t="str">
        <f t="shared" si="16"/>
        <v>new HoloCard("Bronzor", Pokedex.Bronzor, HoloRarity.BWXY_REVERSE_ENERGY_HOLO, Types.Metal, Sets.Fates_Collide, 60),</v>
      </c>
    </row>
    <row r="1055" spans="1:7" x14ac:dyDescent="0.3">
      <c r="A1055">
        <v>61</v>
      </c>
      <c r="B1055" t="s">
        <v>901</v>
      </c>
      <c r="C1055" t="s">
        <v>901</v>
      </c>
      <c r="D1055" t="s">
        <v>143</v>
      </c>
      <c r="E1055" t="s">
        <v>1809</v>
      </c>
      <c r="F1055" t="s">
        <v>1510</v>
      </c>
      <c r="G1055" t="str">
        <f t="shared" si="16"/>
        <v>new HoloCard("Bronzong", Pokedex.Bronzong, HoloRarity.BWXY_REVERSE_ENERGY_HOLO, Types.Metal, Sets.Fates_Collide, 61),</v>
      </c>
    </row>
    <row r="1056" spans="1:7" x14ac:dyDescent="0.3">
      <c r="A1056">
        <v>63</v>
      </c>
      <c r="B1056" t="s">
        <v>886</v>
      </c>
      <c r="C1056" t="s">
        <v>886</v>
      </c>
      <c r="D1056" t="s">
        <v>143</v>
      </c>
      <c r="E1056" t="s">
        <v>1809</v>
      </c>
      <c r="F1056" t="s">
        <v>1510</v>
      </c>
      <c r="G1056" t="str">
        <f t="shared" si="16"/>
        <v>new HoloCard("Lucario", Pokedex.Lucario, HoloRarity.BWXY_REVERSE_ENERGY_HOLO, Types.Metal, Sets.Fates_Collide, 63),</v>
      </c>
    </row>
    <row r="1057" spans="1:7" x14ac:dyDescent="0.3">
      <c r="A1057">
        <v>65</v>
      </c>
      <c r="B1057" t="s">
        <v>323</v>
      </c>
      <c r="C1057" t="s">
        <v>323</v>
      </c>
      <c r="D1057" t="s">
        <v>1616</v>
      </c>
      <c r="E1057" t="s">
        <v>1809</v>
      </c>
      <c r="F1057" t="s">
        <v>1510</v>
      </c>
      <c r="G1057" t="str">
        <f t="shared" si="16"/>
        <v>new HoloCard("Jigglypuff", Pokedex.Jigglypuff, HoloRarity.BWXY_REVERSE_ENERGY_HOLO, Types.Fairy, Sets.Fates_Collide, 65),</v>
      </c>
    </row>
    <row r="1058" spans="1:7" x14ac:dyDescent="0.3">
      <c r="A1058">
        <v>66</v>
      </c>
      <c r="B1058" t="s">
        <v>306</v>
      </c>
      <c r="C1058" t="s">
        <v>306</v>
      </c>
      <c r="D1058" t="s">
        <v>1616</v>
      </c>
      <c r="E1058" t="s">
        <v>1809</v>
      </c>
      <c r="F1058" t="s">
        <v>1510</v>
      </c>
      <c r="G1058" t="str">
        <f t="shared" si="16"/>
        <v>new HoloCard("Wigglytuff", Pokedex.Wigglytuff, HoloRarity.BWXY_REVERSE_ENERGY_HOLO, Types.Fairy, Sets.Fates_Collide, 66),</v>
      </c>
    </row>
    <row r="1059" spans="1:7" x14ac:dyDescent="0.3">
      <c r="A1059">
        <v>67</v>
      </c>
      <c r="B1059" t="s">
        <v>259</v>
      </c>
      <c r="C1059" t="s">
        <v>298</v>
      </c>
      <c r="D1059" t="s">
        <v>1616</v>
      </c>
      <c r="E1059" t="s">
        <v>1809</v>
      </c>
      <c r="F1059" t="s">
        <v>1510</v>
      </c>
      <c r="G1059" t="str">
        <f t="shared" si="16"/>
        <v>new HoloCard("Mr. Mime", Pokedex.Mr_Mime, HoloRarity.BWXY_REVERSE_ENERGY_HOLO, Types.Fairy, Sets.Fates_Collide, 67),</v>
      </c>
    </row>
    <row r="1060" spans="1:7" x14ac:dyDescent="0.3">
      <c r="A1060">
        <v>68</v>
      </c>
      <c r="B1060" t="s">
        <v>332</v>
      </c>
      <c r="C1060" t="s">
        <v>332</v>
      </c>
      <c r="D1060" t="s">
        <v>1616</v>
      </c>
      <c r="E1060" t="s">
        <v>1809</v>
      </c>
      <c r="F1060" t="s">
        <v>1510</v>
      </c>
      <c r="G1060" t="str">
        <f t="shared" si="16"/>
        <v>new HoloCard("Snubbull", Pokedex.Snubbull, HoloRarity.BWXY_REVERSE_ENERGY_HOLO, Types.Fairy, Sets.Fates_Collide, 68),</v>
      </c>
    </row>
    <row r="1061" spans="1:7" x14ac:dyDescent="0.3">
      <c r="A1061">
        <v>70</v>
      </c>
      <c r="B1061" t="s">
        <v>1348</v>
      </c>
      <c r="C1061" t="s">
        <v>1348</v>
      </c>
      <c r="D1061" t="s">
        <v>1616</v>
      </c>
      <c r="E1061" t="s">
        <v>1809</v>
      </c>
      <c r="F1061" t="s">
        <v>1510</v>
      </c>
      <c r="G1061" t="str">
        <f t="shared" si="16"/>
        <v>new HoloCard("Cottonee", Pokedex.Cottonee, HoloRarity.BWXY_REVERSE_ENERGY_HOLO, Types.Fairy, Sets.Fates_Collide, 70),</v>
      </c>
    </row>
    <row r="1062" spans="1:7" x14ac:dyDescent="0.3">
      <c r="A1062">
        <v>71</v>
      </c>
      <c r="B1062" t="s">
        <v>1349</v>
      </c>
      <c r="C1062" t="s">
        <v>1349</v>
      </c>
      <c r="D1062" t="s">
        <v>1616</v>
      </c>
      <c r="E1062" t="s">
        <v>1809</v>
      </c>
      <c r="F1062" t="s">
        <v>1510</v>
      </c>
      <c r="G1062" t="str">
        <f t="shared" si="16"/>
        <v>new HoloCard("Whimsicott", Pokedex.Whimsicott, HoloRarity.BWXY_REVERSE_ENERGY_HOLO, Types.Fairy, Sets.Fates_Collide, 71),</v>
      </c>
    </row>
    <row r="1063" spans="1:7" x14ac:dyDescent="0.3">
      <c r="A1063">
        <v>74</v>
      </c>
      <c r="B1063" t="s">
        <v>59</v>
      </c>
      <c r="C1063" t="s">
        <v>59</v>
      </c>
      <c r="D1063" t="s">
        <v>8</v>
      </c>
      <c r="E1063" t="s">
        <v>1809</v>
      </c>
      <c r="F1063" t="s">
        <v>1510</v>
      </c>
      <c r="G1063" t="str">
        <f t="shared" si="16"/>
        <v>new HoloCard("Meowth", Pokedex.Meowth, HoloRarity.BWXY_REVERSE_ENERGY_HOLO, Types.Colorless, Sets.Fates_Collide, 74),</v>
      </c>
    </row>
    <row r="1064" spans="1:7" x14ac:dyDescent="0.3">
      <c r="A1064">
        <v>75</v>
      </c>
      <c r="B1064" t="s">
        <v>256</v>
      </c>
      <c r="C1064" t="s">
        <v>256</v>
      </c>
      <c r="D1064" t="s">
        <v>8</v>
      </c>
      <c r="E1064" t="s">
        <v>1809</v>
      </c>
      <c r="F1064" t="s">
        <v>1510</v>
      </c>
      <c r="G1064" t="str">
        <f t="shared" si="16"/>
        <v>new HoloCard("Kangaskhan", Pokedex.Kangaskhan, HoloRarity.BWXY_REVERSE_ENERGY_HOLO, Types.Colorless, Sets.Fates_Collide, 75),</v>
      </c>
    </row>
    <row r="1065" spans="1:7" x14ac:dyDescent="0.3">
      <c r="A1065">
        <v>76</v>
      </c>
      <c r="B1065" t="s">
        <v>305</v>
      </c>
      <c r="C1065" t="s">
        <v>305</v>
      </c>
      <c r="D1065" t="s">
        <v>8</v>
      </c>
      <c r="E1065" t="s">
        <v>1809</v>
      </c>
      <c r="F1065" t="s">
        <v>1510</v>
      </c>
      <c r="G1065" t="str">
        <f t="shared" si="16"/>
        <v>new HoloCard("Aerodactyl", Pokedex.Aerodactyl, HoloRarity.BWXY_REVERSE_ENERGY_HOLO, Types.Colorless, Sets.Fates_Collide, 76),</v>
      </c>
    </row>
    <row r="1066" spans="1:7" x14ac:dyDescent="0.3">
      <c r="A1066">
        <v>77</v>
      </c>
      <c r="B1066" t="s">
        <v>70</v>
      </c>
      <c r="C1066" t="s">
        <v>70</v>
      </c>
      <c r="D1066" t="s">
        <v>8</v>
      </c>
      <c r="E1066" t="s">
        <v>1809</v>
      </c>
      <c r="F1066" t="s">
        <v>1510</v>
      </c>
      <c r="G1066" t="str">
        <f t="shared" si="16"/>
        <v>new HoloCard("Snorlax", Pokedex.Snorlax, HoloRarity.BWXY_REVERSE_ENERGY_HOLO, Types.Colorless, Sets.Fates_Collide, 77),</v>
      </c>
    </row>
    <row r="1067" spans="1:7" x14ac:dyDescent="0.3">
      <c r="A1067">
        <v>78</v>
      </c>
      <c r="B1067" t="s">
        <v>461</v>
      </c>
      <c r="C1067" t="s">
        <v>461</v>
      </c>
      <c r="D1067" t="s">
        <v>8</v>
      </c>
      <c r="E1067" t="s">
        <v>1809</v>
      </c>
      <c r="F1067" t="s">
        <v>1510</v>
      </c>
      <c r="G1067" t="str">
        <f t="shared" si="16"/>
        <v>new HoloCard("Lugia", Pokedex.Lugia, HoloRarity.BWXY_REVERSE_ENERGY_HOLO, Types.Colorless, Sets.Fates_Collide, 78),</v>
      </c>
    </row>
    <row r="1068" spans="1:7" x14ac:dyDescent="0.3">
      <c r="A1068">
        <v>80</v>
      </c>
      <c r="B1068" t="s">
        <v>675</v>
      </c>
      <c r="C1068" t="s">
        <v>675</v>
      </c>
      <c r="D1068" t="s">
        <v>8</v>
      </c>
      <c r="E1068" t="s">
        <v>1809</v>
      </c>
      <c r="F1068" t="s">
        <v>1510</v>
      </c>
      <c r="G1068" t="str">
        <f t="shared" si="16"/>
        <v>new HoloCard("Whismur", Pokedex.Whismur, HoloRarity.BWXY_REVERSE_ENERGY_HOLO, Types.Colorless, Sets.Fates_Collide, 80),</v>
      </c>
    </row>
    <row r="1069" spans="1:7" x14ac:dyDescent="0.3">
      <c r="A1069">
        <v>81</v>
      </c>
      <c r="B1069" t="s">
        <v>669</v>
      </c>
      <c r="C1069" t="s">
        <v>669</v>
      </c>
      <c r="D1069" t="s">
        <v>8</v>
      </c>
      <c r="E1069" t="s">
        <v>1809</v>
      </c>
      <c r="F1069" t="s">
        <v>1510</v>
      </c>
      <c r="G1069" t="str">
        <f t="shared" si="16"/>
        <v>new HoloCard("Loudred", Pokedex.Loudred, HoloRarity.BWXY_REVERSE_ENERGY_HOLO, Types.Colorless, Sets.Fates_Collide, 81),</v>
      </c>
    </row>
    <row r="1070" spans="1:7" x14ac:dyDescent="0.3">
      <c r="A1070">
        <v>82</v>
      </c>
      <c r="B1070" t="s">
        <v>434</v>
      </c>
      <c r="C1070" t="s">
        <v>434</v>
      </c>
      <c r="D1070" t="s">
        <v>8</v>
      </c>
      <c r="E1070" t="s">
        <v>1809</v>
      </c>
      <c r="F1070" t="s">
        <v>1510</v>
      </c>
      <c r="G1070" t="str">
        <f t="shared" si="16"/>
        <v>new HoloCard("Exploud", Pokedex.Exploud, HoloRarity.BWXY_REVERSE_ENERGY_HOLO, Types.Colorless, Sets.Fates_Collide, 82),</v>
      </c>
    </row>
    <row r="1071" spans="1:7" x14ac:dyDescent="0.3">
      <c r="A1071">
        <v>86</v>
      </c>
      <c r="B1071" t="s">
        <v>1338</v>
      </c>
      <c r="C1071" t="s">
        <v>1338</v>
      </c>
      <c r="D1071" t="s">
        <v>8</v>
      </c>
      <c r="E1071" t="s">
        <v>1809</v>
      </c>
      <c r="F1071" t="s">
        <v>1510</v>
      </c>
      <c r="G1071" t="str">
        <f t="shared" si="16"/>
        <v>new HoloCard("Minccino", Pokedex.Minccino, HoloRarity.BWXY_REVERSE_ENERGY_HOLO, Types.Colorless, Sets.Fates_Collide, 86),</v>
      </c>
    </row>
    <row r="1072" spans="1:7" x14ac:dyDescent="0.3">
      <c r="A1072">
        <v>87</v>
      </c>
      <c r="B1072" t="s">
        <v>1338</v>
      </c>
      <c r="C1072" t="s">
        <v>1338</v>
      </c>
      <c r="D1072" t="s">
        <v>8</v>
      </c>
      <c r="E1072" t="s">
        <v>1809</v>
      </c>
      <c r="F1072" t="s">
        <v>1510</v>
      </c>
      <c r="G1072" t="str">
        <f t="shared" si="16"/>
        <v>new HoloCard("Minccino", Pokedex.Minccino, HoloRarity.BWXY_REVERSE_ENERGY_HOLO, Types.Colorless, Sets.Fates_Collide, 87),</v>
      </c>
    </row>
    <row r="1073" spans="1:7" x14ac:dyDescent="0.3">
      <c r="A1073">
        <v>88</v>
      </c>
      <c r="B1073" t="s">
        <v>1339</v>
      </c>
      <c r="C1073" t="s">
        <v>1339</v>
      </c>
      <c r="D1073" t="s">
        <v>8</v>
      </c>
      <c r="E1073" t="s">
        <v>1809</v>
      </c>
      <c r="F1073" t="s">
        <v>1510</v>
      </c>
      <c r="G1073" t="str">
        <f t="shared" si="16"/>
        <v>new HoloCard("Cinccino", Pokedex.Cinccino, HoloRarity.BWXY_REVERSE_ENERGY_HOLO, Types.Colorless, Sets.Fates_Collide, 88),</v>
      </c>
    </row>
    <row r="1074" spans="1:7" x14ac:dyDescent="0.3">
      <c r="A1074">
        <v>89</v>
      </c>
      <c r="B1074" t="s">
        <v>1339</v>
      </c>
      <c r="C1074" t="s">
        <v>1339</v>
      </c>
      <c r="D1074" t="s">
        <v>8</v>
      </c>
      <c r="E1074" t="s">
        <v>1809</v>
      </c>
      <c r="F1074" t="s">
        <v>1510</v>
      </c>
      <c r="G1074" t="str">
        <f t="shared" si="16"/>
        <v>new HoloCard("Cinccino", Pokedex.Cinccino, HoloRarity.BWXY_REVERSE_ENERGY_HOLO, Types.Colorless, Sets.Fates_Collide, 89),</v>
      </c>
    </row>
    <row r="1075" spans="1:7" x14ac:dyDescent="0.3">
      <c r="A1075">
        <v>90</v>
      </c>
      <c r="B1075" t="s">
        <v>1811</v>
      </c>
      <c r="C1075" t="s">
        <v>127</v>
      </c>
      <c r="D1075" t="s">
        <v>234</v>
      </c>
      <c r="E1075" t="s">
        <v>1809</v>
      </c>
      <c r="F1075" t="s">
        <v>1510</v>
      </c>
      <c r="G1075" t="str">
        <f t="shared" si="16"/>
        <v>new HoloCard("Alakazam Spirit Link", Pokedex.NVT, HoloRarity.BWXY_REVERSE_ENERGY_HOLO, Types.Tool, Sets.Fates_Collide, 90),</v>
      </c>
    </row>
    <row r="1076" spans="1:7" x14ac:dyDescent="0.3">
      <c r="A1076">
        <v>91</v>
      </c>
      <c r="B1076" t="s">
        <v>1812</v>
      </c>
      <c r="C1076" t="s">
        <v>127</v>
      </c>
      <c r="D1076" t="s">
        <v>234</v>
      </c>
      <c r="E1076" t="s">
        <v>1809</v>
      </c>
      <c r="F1076" t="s">
        <v>1510</v>
      </c>
      <c r="G1076" t="str">
        <f t="shared" si="16"/>
        <v>new HoloCard("Altaria Spirit Link", Pokedex.NVT, HoloRarity.BWXY_REVERSE_ENERGY_HOLO, Types.Tool, Sets.Fates_Collide, 91),</v>
      </c>
    </row>
    <row r="1077" spans="1:7" x14ac:dyDescent="0.3">
      <c r="A1077">
        <v>92</v>
      </c>
      <c r="B1077" t="s">
        <v>1813</v>
      </c>
      <c r="C1077" t="s">
        <v>127</v>
      </c>
      <c r="D1077" t="s">
        <v>234</v>
      </c>
      <c r="E1077" t="s">
        <v>1809</v>
      </c>
      <c r="F1077" t="s">
        <v>1510</v>
      </c>
      <c r="G1077" t="str">
        <f t="shared" si="16"/>
        <v>new HoloCard("Audino Spirit Link", Pokedex.NVT, HoloRarity.BWXY_REVERSE_ENERGY_HOLO, Types.Tool, Sets.Fates_Collide, 92),</v>
      </c>
    </row>
    <row r="1078" spans="1:7" x14ac:dyDescent="0.3">
      <c r="A1078">
        <v>93</v>
      </c>
      <c r="B1078" t="s">
        <v>1814</v>
      </c>
      <c r="C1078" t="s">
        <v>127</v>
      </c>
      <c r="D1078" t="s">
        <v>234</v>
      </c>
      <c r="E1078" t="s">
        <v>1809</v>
      </c>
      <c r="F1078" t="s">
        <v>1510</v>
      </c>
      <c r="G1078" t="str">
        <f t="shared" si="16"/>
        <v>new HoloCard("Bent Spoon", Pokedex.NVT, HoloRarity.BWXY_REVERSE_ENERGY_HOLO, Types.Tool, Sets.Fates_Collide, 93),</v>
      </c>
    </row>
    <row r="1079" spans="1:7" x14ac:dyDescent="0.3">
      <c r="A1079">
        <v>95</v>
      </c>
      <c r="B1079" t="s">
        <v>1455</v>
      </c>
      <c r="C1079" t="s">
        <v>127</v>
      </c>
      <c r="D1079" t="s">
        <v>129</v>
      </c>
      <c r="E1079" t="s">
        <v>1809</v>
      </c>
      <c r="F1079" t="s">
        <v>1510</v>
      </c>
      <c r="G1079" t="str">
        <f t="shared" si="16"/>
        <v>new HoloCard("Devolution Spray", Pokedex.NVT, HoloRarity.BWXY_REVERSE_ENERGY_HOLO, Types.Item, Sets.Fates_Collide, 95),</v>
      </c>
    </row>
    <row r="1080" spans="1:7" x14ac:dyDescent="0.3">
      <c r="A1080">
        <v>96</v>
      </c>
      <c r="B1080" t="s">
        <v>1815</v>
      </c>
      <c r="C1080" t="s">
        <v>127</v>
      </c>
      <c r="D1080" t="s">
        <v>129</v>
      </c>
      <c r="E1080" t="s">
        <v>1809</v>
      </c>
      <c r="F1080" t="s">
        <v>1510</v>
      </c>
      <c r="G1080" t="str">
        <f t="shared" si="16"/>
        <v>new HoloCard("Dome Fossil Kabuto", Pokedex.NVT, HoloRarity.BWXY_REVERSE_ENERGY_HOLO, Types.Item, Sets.Fates_Collide, 96),</v>
      </c>
    </row>
    <row r="1081" spans="1:7" x14ac:dyDescent="0.3">
      <c r="A1081">
        <v>97</v>
      </c>
      <c r="B1081" t="s">
        <v>1816</v>
      </c>
      <c r="C1081" t="s">
        <v>127</v>
      </c>
      <c r="D1081" t="s">
        <v>234</v>
      </c>
      <c r="E1081" t="s">
        <v>1809</v>
      </c>
      <c r="F1081" t="s">
        <v>1510</v>
      </c>
      <c r="G1081" t="str">
        <f t="shared" si="16"/>
        <v>new HoloCard("Energy Pouch", Pokedex.NVT, HoloRarity.BWXY_REVERSE_ENERGY_HOLO, Types.Tool, Sets.Fates_Collide, 97),</v>
      </c>
    </row>
    <row r="1082" spans="1:7" x14ac:dyDescent="0.3">
      <c r="A1082">
        <v>98</v>
      </c>
      <c r="B1082" t="s">
        <v>1817</v>
      </c>
      <c r="C1082" t="s">
        <v>127</v>
      </c>
      <c r="D1082" t="s">
        <v>129</v>
      </c>
      <c r="E1082" t="s">
        <v>1809</v>
      </c>
      <c r="F1082" t="s">
        <v>1510</v>
      </c>
      <c r="G1082" t="str">
        <f t="shared" si="16"/>
        <v>new HoloCard("Energy Reset", Pokedex.NVT, HoloRarity.BWXY_REVERSE_ENERGY_HOLO, Types.Item, Sets.Fates_Collide, 98),</v>
      </c>
    </row>
    <row r="1083" spans="1:7" x14ac:dyDescent="0.3">
      <c r="A1083">
        <v>99</v>
      </c>
      <c r="B1083" t="s">
        <v>1818</v>
      </c>
      <c r="C1083" t="s">
        <v>127</v>
      </c>
      <c r="D1083" t="s">
        <v>129</v>
      </c>
      <c r="E1083" t="s">
        <v>1809</v>
      </c>
      <c r="F1083" t="s">
        <v>1510</v>
      </c>
      <c r="G1083" t="str">
        <f t="shared" si="16"/>
        <v>new HoloCard("Fairy Drop", Pokedex.NVT, HoloRarity.BWXY_REVERSE_ENERGY_HOLO, Types.Item, Sets.Fates_Collide, 99),</v>
      </c>
    </row>
    <row r="1084" spans="1:7" x14ac:dyDescent="0.3">
      <c r="A1084">
        <v>100</v>
      </c>
      <c r="B1084" t="s">
        <v>1628</v>
      </c>
      <c r="C1084" t="s">
        <v>127</v>
      </c>
      <c r="D1084" t="s">
        <v>299</v>
      </c>
      <c r="E1084" t="s">
        <v>1809</v>
      </c>
      <c r="F1084" t="s">
        <v>1510</v>
      </c>
      <c r="G1084" t="str">
        <f t="shared" si="16"/>
        <v>new HoloCard("Fairy Garden", Pokedex.NVT, HoloRarity.BWXY_REVERSE_ENERGY_HOLO, Types.Stadium, Sets.Fates_Collide, 100),</v>
      </c>
    </row>
    <row r="1085" spans="1:7" x14ac:dyDescent="0.3">
      <c r="A1085">
        <v>101</v>
      </c>
      <c r="B1085" t="s">
        <v>1819</v>
      </c>
      <c r="C1085" t="s">
        <v>127</v>
      </c>
      <c r="D1085" t="s">
        <v>129</v>
      </c>
      <c r="E1085" t="s">
        <v>1809</v>
      </c>
      <c r="F1085" t="s">
        <v>1510</v>
      </c>
      <c r="G1085" t="str">
        <f t="shared" si="16"/>
        <v>new HoloCard("Fossil Excavation Kit", Pokedex.NVT, HoloRarity.BWXY_REVERSE_ENERGY_HOLO, Types.Item, Sets.Fates_Collide, 101),</v>
      </c>
    </row>
    <row r="1086" spans="1:7" x14ac:dyDescent="0.3">
      <c r="A1086">
        <v>102</v>
      </c>
      <c r="B1086" t="s">
        <v>1820</v>
      </c>
      <c r="C1086" t="s">
        <v>127</v>
      </c>
      <c r="D1086" t="s">
        <v>129</v>
      </c>
      <c r="E1086" t="s">
        <v>1809</v>
      </c>
      <c r="F1086" t="s">
        <v>1510</v>
      </c>
      <c r="G1086" t="str">
        <f t="shared" si="16"/>
        <v>new HoloCard("Helix Fossil Omanyte", Pokedex.NVT, HoloRarity.BWXY_REVERSE_ENERGY_HOLO, Types.Item, Sets.Fates_Collide, 102),</v>
      </c>
    </row>
    <row r="1087" spans="1:7" x14ac:dyDescent="0.3">
      <c r="A1087">
        <v>103</v>
      </c>
      <c r="B1087" t="s">
        <v>1821</v>
      </c>
      <c r="C1087" t="s">
        <v>127</v>
      </c>
      <c r="D1087" t="s">
        <v>232</v>
      </c>
      <c r="E1087" t="s">
        <v>1809</v>
      </c>
      <c r="F1087" t="s">
        <v>1510</v>
      </c>
      <c r="G1087" t="str">
        <f t="shared" si="16"/>
        <v>new HoloCard("Lass's Special", Pokedex.NVT, HoloRarity.BWXY_REVERSE_ENERGY_HOLO, Types.Supporter, Sets.Fates_Collide, 103),</v>
      </c>
    </row>
    <row r="1088" spans="1:7" x14ac:dyDescent="0.3">
      <c r="A1088">
        <v>104</v>
      </c>
      <c r="B1088" t="s">
        <v>1822</v>
      </c>
      <c r="C1088" t="s">
        <v>127</v>
      </c>
      <c r="D1088" t="s">
        <v>129</v>
      </c>
      <c r="E1088" t="s">
        <v>1809</v>
      </c>
      <c r="F1088" t="s">
        <v>1510</v>
      </c>
      <c r="G1088" t="str">
        <f t="shared" si="16"/>
        <v>new HoloCard("Mega Catcher", Pokedex.NVT, HoloRarity.BWXY_REVERSE_ENERGY_HOLO, Types.Item, Sets.Fates_Collide, 104),</v>
      </c>
    </row>
    <row r="1089" spans="1:7" x14ac:dyDescent="0.3">
      <c r="A1089">
        <v>105</v>
      </c>
      <c r="B1089" t="s">
        <v>1434</v>
      </c>
      <c r="C1089" t="s">
        <v>127</v>
      </c>
      <c r="D1089" t="s">
        <v>232</v>
      </c>
      <c r="E1089" t="s">
        <v>1809</v>
      </c>
      <c r="F1089" t="s">
        <v>1510</v>
      </c>
      <c r="G1089" t="str">
        <f t="shared" ref="G1089:G1152" si="17">"new HoloCard(""" &amp; B1089 &amp; """, Pokedex." &amp; C1089 &amp; ", HoloRarity." &amp; F1089 &amp; ", Types." &amp; D1089 &amp; ", Sets." &amp; E1089 &amp; ", " &amp; A1089 &amp; "),"</f>
        <v>new HoloCard("N", Pokedex.NVT, HoloRarity.BWXY_REVERSE_ENERGY_HOLO, Types.Supporter, Sets.Fates_Collide, 105),</v>
      </c>
    </row>
    <row r="1090" spans="1:7" x14ac:dyDescent="0.3">
      <c r="A1090">
        <v>106</v>
      </c>
      <c r="B1090" t="s">
        <v>1450</v>
      </c>
      <c r="C1090" t="s">
        <v>127</v>
      </c>
      <c r="D1090" t="s">
        <v>129</v>
      </c>
      <c r="E1090" t="s">
        <v>1809</v>
      </c>
      <c r="F1090" t="s">
        <v>1510</v>
      </c>
      <c r="G1090" t="str">
        <f t="shared" si="17"/>
        <v>new HoloCard("Old Amber Aerodactyl", Pokedex.NVT, HoloRarity.BWXY_REVERSE_ENERGY_HOLO, Types.Item, Sets.Fates_Collide, 106),</v>
      </c>
    </row>
    <row r="1091" spans="1:7" x14ac:dyDescent="0.3">
      <c r="A1091">
        <v>107</v>
      </c>
      <c r="B1091" t="s">
        <v>282</v>
      </c>
      <c r="C1091" t="s">
        <v>127</v>
      </c>
      <c r="D1091" t="s">
        <v>232</v>
      </c>
      <c r="E1091" t="s">
        <v>1809</v>
      </c>
      <c r="F1091" t="s">
        <v>1510</v>
      </c>
      <c r="G1091" t="str">
        <f t="shared" si="17"/>
        <v>new HoloCard("Pokémon Fan Club", Pokedex.NVT, HoloRarity.BWXY_REVERSE_ENERGY_HOLO, Types.Supporter, Sets.Fates_Collide, 107),</v>
      </c>
    </row>
    <row r="1092" spans="1:7" x14ac:dyDescent="0.3">
      <c r="A1092">
        <v>108</v>
      </c>
      <c r="B1092" t="s">
        <v>1823</v>
      </c>
      <c r="C1092" t="s">
        <v>127</v>
      </c>
      <c r="D1092" t="s">
        <v>234</v>
      </c>
      <c r="E1092" t="s">
        <v>1809</v>
      </c>
      <c r="F1092" t="s">
        <v>1510</v>
      </c>
      <c r="G1092" t="str">
        <f t="shared" si="17"/>
        <v>new HoloCard("Power Memory", Pokedex.NVT, HoloRarity.BWXY_REVERSE_ENERGY_HOLO, Types.Tool, Sets.Fates_Collide, 108),</v>
      </c>
    </row>
    <row r="1093" spans="1:7" x14ac:dyDescent="0.3">
      <c r="A1093">
        <v>109</v>
      </c>
      <c r="B1093" t="s">
        <v>1451</v>
      </c>
      <c r="C1093" t="s">
        <v>127</v>
      </c>
      <c r="D1093" t="s">
        <v>129</v>
      </c>
      <c r="E1093" t="s">
        <v>1809</v>
      </c>
      <c r="F1093" t="s">
        <v>1510</v>
      </c>
      <c r="G1093" t="str">
        <f t="shared" si="17"/>
        <v>new HoloCard("Random Receiver", Pokedex.NVT, HoloRarity.BWXY_REVERSE_ENERGY_HOLO, Types.Item, Sets.Fates_Collide, 109),</v>
      </c>
    </row>
    <row r="1094" spans="1:7" x14ac:dyDescent="0.3">
      <c r="A1094">
        <v>110</v>
      </c>
      <c r="B1094" t="s">
        <v>1730</v>
      </c>
      <c r="C1094" t="s">
        <v>127</v>
      </c>
      <c r="D1094" t="s">
        <v>299</v>
      </c>
      <c r="E1094" t="s">
        <v>1809</v>
      </c>
      <c r="F1094" t="s">
        <v>1510</v>
      </c>
      <c r="G1094" t="str">
        <f t="shared" si="17"/>
        <v>new HoloCard("Scorched Earth", Pokedex.NVT, HoloRarity.BWXY_REVERSE_ENERGY_HOLO, Types.Stadium, Sets.Fates_Collide, 110),</v>
      </c>
    </row>
    <row r="1095" spans="1:7" x14ac:dyDescent="0.3">
      <c r="A1095">
        <v>111</v>
      </c>
      <c r="B1095" t="s">
        <v>1637</v>
      </c>
      <c r="C1095" t="s">
        <v>127</v>
      </c>
      <c r="D1095" t="s">
        <v>232</v>
      </c>
      <c r="E1095" t="s">
        <v>1809</v>
      </c>
      <c r="F1095" t="s">
        <v>1510</v>
      </c>
      <c r="G1095" t="str">
        <f t="shared" si="17"/>
        <v>new HoloCard("Shauna", Pokedex.NVT, HoloRarity.BWXY_REVERSE_ENERGY_HOLO, Types.Supporter, Sets.Fates_Collide, 111),</v>
      </c>
    </row>
    <row r="1096" spans="1:7" x14ac:dyDescent="0.3">
      <c r="A1096">
        <v>112</v>
      </c>
      <c r="B1096" t="s">
        <v>1824</v>
      </c>
      <c r="C1096" t="s">
        <v>127</v>
      </c>
      <c r="D1096" t="s">
        <v>232</v>
      </c>
      <c r="E1096" t="s">
        <v>1809</v>
      </c>
      <c r="F1096" t="s">
        <v>1510</v>
      </c>
      <c r="G1096" t="str">
        <f t="shared" si="17"/>
        <v>new HoloCard("Team Rocket's Handiwork", Pokedex.NVT, HoloRarity.BWXY_REVERSE_ENERGY_HOLO, Types.Supporter, Sets.Fates_Collide, 112),</v>
      </c>
    </row>
    <row r="1097" spans="1:7" x14ac:dyDescent="0.3">
      <c r="A1097">
        <v>113</v>
      </c>
      <c r="B1097" t="s">
        <v>1453</v>
      </c>
      <c r="C1097" t="s">
        <v>127</v>
      </c>
      <c r="D1097" t="s">
        <v>129</v>
      </c>
      <c r="E1097" t="s">
        <v>1809</v>
      </c>
      <c r="F1097" t="s">
        <v>1510</v>
      </c>
      <c r="G1097" t="str">
        <f t="shared" si="17"/>
        <v>new HoloCard("Ultra Ball", Pokedex.NVT, HoloRarity.BWXY_REVERSE_ENERGY_HOLO, Types.Item, Sets.Fates_Collide, 113),</v>
      </c>
    </row>
    <row r="1098" spans="1:7" x14ac:dyDescent="0.3">
      <c r="A1098">
        <v>114</v>
      </c>
      <c r="B1098" t="s">
        <v>1233</v>
      </c>
      <c r="C1098" t="s">
        <v>127</v>
      </c>
      <c r="D1098" t="s">
        <v>128</v>
      </c>
      <c r="E1098" t="s">
        <v>1809</v>
      </c>
      <c r="F1098" t="s">
        <v>1510</v>
      </c>
      <c r="G1098" t="str">
        <f t="shared" si="17"/>
        <v>new HoloCard("Double Colorless Energy", Pokedex.NVT, HoloRarity.BWXY_REVERSE_ENERGY_HOLO, Types.Special_Energy, Sets.Fates_Collide, 114),</v>
      </c>
    </row>
    <row r="1099" spans="1:7" x14ac:dyDescent="0.3">
      <c r="A1099">
        <v>115</v>
      </c>
      <c r="B1099" t="s">
        <v>1698</v>
      </c>
      <c r="C1099" t="s">
        <v>127</v>
      </c>
      <c r="D1099" t="s">
        <v>128</v>
      </c>
      <c r="E1099" t="s">
        <v>1809</v>
      </c>
      <c r="F1099" t="s">
        <v>1510</v>
      </c>
      <c r="G1099" t="str">
        <f t="shared" si="17"/>
        <v>new HoloCard("Strong Energy", Pokedex.NVT, HoloRarity.BWXY_REVERSE_ENERGY_HOLO, Types.Special_Energy, Sets.Fates_Collide, 115),</v>
      </c>
    </row>
    <row r="1100" spans="1:7" x14ac:dyDescent="0.3">
      <c r="A1100">
        <v>1</v>
      </c>
      <c r="B1100" t="s">
        <v>268</v>
      </c>
      <c r="C1100" t="s">
        <v>268</v>
      </c>
      <c r="D1100" t="s">
        <v>22</v>
      </c>
      <c r="E1100" t="s">
        <v>1825</v>
      </c>
      <c r="F1100" t="s">
        <v>1510</v>
      </c>
      <c r="G1100" t="str">
        <f t="shared" si="17"/>
        <v>new HoloCard("Tangela", Pokedex.Tangela, HoloRarity.BWXY_REVERSE_ENERGY_HOLO, Types.Grass, Sets.Steam_Siege, 1),</v>
      </c>
    </row>
    <row r="1101" spans="1:7" x14ac:dyDescent="0.3">
      <c r="A1101">
        <v>2</v>
      </c>
      <c r="B1101" t="s">
        <v>920</v>
      </c>
      <c r="C1101" t="s">
        <v>920</v>
      </c>
      <c r="D1101" t="s">
        <v>22</v>
      </c>
      <c r="E1101" t="s">
        <v>1825</v>
      </c>
      <c r="F1101" t="s">
        <v>1510</v>
      </c>
      <c r="G1101" t="str">
        <f t="shared" si="17"/>
        <v>new HoloCard("Tangrowth", Pokedex.Tangrowth, HoloRarity.BWXY_REVERSE_ENERGY_HOLO, Types.Grass, Sets.Steam_Siege, 2),</v>
      </c>
    </row>
    <row r="1102" spans="1:7" x14ac:dyDescent="0.3">
      <c r="A1102">
        <v>3</v>
      </c>
      <c r="B1102" t="s">
        <v>198</v>
      </c>
      <c r="C1102" t="s">
        <v>198</v>
      </c>
      <c r="D1102" t="s">
        <v>22</v>
      </c>
      <c r="E1102" t="s">
        <v>1825</v>
      </c>
      <c r="F1102" t="s">
        <v>1510</v>
      </c>
      <c r="G1102" t="str">
        <f t="shared" si="17"/>
        <v>new HoloCard("Hoppip", Pokedex.Hoppip, HoloRarity.BWXY_REVERSE_ENERGY_HOLO, Types.Grass, Sets.Steam_Siege, 3),</v>
      </c>
    </row>
    <row r="1103" spans="1:7" x14ac:dyDescent="0.3">
      <c r="A1103">
        <v>4</v>
      </c>
      <c r="B1103" t="s">
        <v>245</v>
      </c>
      <c r="C1103" t="s">
        <v>245</v>
      </c>
      <c r="D1103" t="s">
        <v>22</v>
      </c>
      <c r="E1103" t="s">
        <v>1825</v>
      </c>
      <c r="F1103" t="s">
        <v>1510</v>
      </c>
      <c r="G1103" t="str">
        <f t="shared" si="17"/>
        <v>new HoloCard("Skiploom", Pokedex.Skiploom, HoloRarity.BWXY_REVERSE_ENERGY_HOLO, Types.Grass, Sets.Steam_Siege, 4),</v>
      </c>
    </row>
    <row r="1104" spans="1:7" x14ac:dyDescent="0.3">
      <c r="A1104">
        <v>5</v>
      </c>
      <c r="B1104" t="s">
        <v>158</v>
      </c>
      <c r="C1104" t="s">
        <v>158</v>
      </c>
      <c r="D1104" t="s">
        <v>22</v>
      </c>
      <c r="E1104" t="s">
        <v>1825</v>
      </c>
      <c r="F1104" t="s">
        <v>1510</v>
      </c>
      <c r="G1104" t="str">
        <f t="shared" si="17"/>
        <v>new HoloCard("Jumpluff", Pokedex.Jumpluff, HoloRarity.BWXY_REVERSE_ENERGY_HOLO, Types.Grass, Sets.Steam_Siege, 5),</v>
      </c>
    </row>
    <row r="1105" spans="1:7" x14ac:dyDescent="0.3">
      <c r="A1105">
        <v>6</v>
      </c>
      <c r="B1105" t="s">
        <v>342</v>
      </c>
      <c r="C1105" t="s">
        <v>342</v>
      </c>
      <c r="D1105" t="s">
        <v>22</v>
      </c>
      <c r="E1105" t="s">
        <v>1825</v>
      </c>
      <c r="F1105" t="s">
        <v>1510</v>
      </c>
      <c r="G1105" t="str">
        <f t="shared" si="17"/>
        <v>new HoloCard("Yanma", Pokedex.Yanma, HoloRarity.BWXY_REVERSE_ENERGY_HOLO, Types.Grass, Sets.Steam_Siege, 6),</v>
      </c>
    </row>
    <row r="1106" spans="1:7" x14ac:dyDescent="0.3">
      <c r="A1106">
        <v>7</v>
      </c>
      <c r="B1106" t="s">
        <v>937</v>
      </c>
      <c r="C1106" t="s">
        <v>937</v>
      </c>
      <c r="D1106" t="s">
        <v>22</v>
      </c>
      <c r="E1106" t="s">
        <v>1825</v>
      </c>
      <c r="F1106" t="s">
        <v>1510</v>
      </c>
      <c r="G1106" t="str">
        <f t="shared" si="17"/>
        <v>new HoloCard("Yanmega", Pokedex.Yanmega, HoloRarity.BWXY_REVERSE_ENERGY_HOLO, Types.Grass, Sets.Steam_Siege, 7),</v>
      </c>
    </row>
    <row r="1107" spans="1:7" x14ac:dyDescent="0.3">
      <c r="A1107">
        <v>9</v>
      </c>
      <c r="B1107" t="s">
        <v>589</v>
      </c>
      <c r="C1107" t="s">
        <v>589</v>
      </c>
      <c r="D1107" t="s">
        <v>22</v>
      </c>
      <c r="E1107" t="s">
        <v>1825</v>
      </c>
      <c r="F1107" t="s">
        <v>1510</v>
      </c>
      <c r="G1107" t="str">
        <f t="shared" si="17"/>
        <v>new HoloCard("Seedot", Pokedex.Seedot, HoloRarity.BWXY_REVERSE_ENERGY_HOLO, Types.Grass, Sets.Steam_Siege, 9),</v>
      </c>
    </row>
    <row r="1108" spans="1:7" x14ac:dyDescent="0.3">
      <c r="A1108">
        <v>10</v>
      </c>
      <c r="B1108" t="s">
        <v>583</v>
      </c>
      <c r="C1108" t="s">
        <v>583</v>
      </c>
      <c r="D1108" t="s">
        <v>22</v>
      </c>
      <c r="E1108" t="s">
        <v>1825</v>
      </c>
      <c r="F1108" t="s">
        <v>1510</v>
      </c>
      <c r="G1108" t="str">
        <f t="shared" si="17"/>
        <v>new HoloCard("Nuzleaf", Pokedex.Nuzleaf, HoloRarity.BWXY_REVERSE_ENERGY_HOLO, Types.Grass, Sets.Steam_Siege, 10),</v>
      </c>
    </row>
    <row r="1109" spans="1:7" x14ac:dyDescent="0.3">
      <c r="A1109">
        <v>11</v>
      </c>
      <c r="B1109" t="s">
        <v>397</v>
      </c>
      <c r="C1109" t="s">
        <v>397</v>
      </c>
      <c r="D1109" t="s">
        <v>22</v>
      </c>
      <c r="E1109" t="s">
        <v>1825</v>
      </c>
      <c r="F1109" t="s">
        <v>1510</v>
      </c>
      <c r="G1109" t="str">
        <f t="shared" si="17"/>
        <v>new HoloCard("Shiftry", Pokedex.Shiftry, HoloRarity.BWXY_REVERSE_ENERGY_HOLO, Types.Grass, Sets.Steam_Siege, 11),</v>
      </c>
    </row>
    <row r="1110" spans="1:7" x14ac:dyDescent="0.3">
      <c r="A1110">
        <v>12</v>
      </c>
      <c r="B1110" t="s">
        <v>1380</v>
      </c>
      <c r="C1110" t="s">
        <v>1380</v>
      </c>
      <c r="D1110" t="s">
        <v>22</v>
      </c>
      <c r="E1110" t="s">
        <v>1825</v>
      </c>
      <c r="F1110" t="s">
        <v>1510</v>
      </c>
      <c r="G1110" t="str">
        <f t="shared" si="17"/>
        <v>new HoloCard("Foongus", Pokedex.Foongus, HoloRarity.BWXY_REVERSE_ENERGY_HOLO, Types.Grass, Sets.Steam_Siege, 12),</v>
      </c>
    </row>
    <row r="1111" spans="1:7" x14ac:dyDescent="0.3">
      <c r="A1111">
        <v>13</v>
      </c>
      <c r="B1111" t="s">
        <v>1381</v>
      </c>
      <c r="C1111" t="s">
        <v>1381</v>
      </c>
      <c r="D1111" t="s">
        <v>22</v>
      </c>
      <c r="E1111" t="s">
        <v>1825</v>
      </c>
      <c r="F1111" t="s">
        <v>1510</v>
      </c>
      <c r="G1111" t="str">
        <f t="shared" si="17"/>
        <v>new HoloCard("Amoonguss", Pokedex.Amoonguss, HoloRarity.BWXY_REVERSE_ENERGY_HOLO, Types.Grass, Sets.Steam_Siege, 13),</v>
      </c>
    </row>
    <row r="1112" spans="1:7" x14ac:dyDescent="0.3">
      <c r="A1112">
        <v>14</v>
      </c>
      <c r="B1112" t="s">
        <v>1386</v>
      </c>
      <c r="C1112" t="s">
        <v>1386</v>
      </c>
      <c r="D1112" t="s">
        <v>22</v>
      </c>
      <c r="E1112" t="s">
        <v>1825</v>
      </c>
      <c r="F1112" t="s">
        <v>1510</v>
      </c>
      <c r="G1112" t="str">
        <f t="shared" si="17"/>
        <v>new HoloCard("Larvesta", Pokedex.Larvesta, HoloRarity.BWXY_REVERSE_ENERGY_HOLO, Types.Grass, Sets.Steam_Siege, 14),</v>
      </c>
    </row>
    <row r="1113" spans="1:7" x14ac:dyDescent="0.3">
      <c r="A1113">
        <v>15</v>
      </c>
      <c r="B1113" t="s">
        <v>1387</v>
      </c>
      <c r="C1113" t="s">
        <v>1387</v>
      </c>
      <c r="D1113" t="s">
        <v>22</v>
      </c>
      <c r="E1113" t="s">
        <v>1825</v>
      </c>
      <c r="F1113" t="s">
        <v>1510</v>
      </c>
      <c r="G1113" t="str">
        <f t="shared" si="17"/>
        <v>new HoloCard("Volcarona", Pokedex.Volcarona, HoloRarity.BWXY_REVERSE_ENERGY_HOLO, Types.Grass, Sets.Steam_Siege, 15),</v>
      </c>
    </row>
    <row r="1114" spans="1:7" x14ac:dyDescent="0.3">
      <c r="A1114">
        <v>16</v>
      </c>
      <c r="B1114" t="s">
        <v>93</v>
      </c>
      <c r="C1114" t="s">
        <v>93</v>
      </c>
      <c r="D1114" t="s">
        <v>5</v>
      </c>
      <c r="E1114" t="s">
        <v>1825</v>
      </c>
      <c r="F1114" t="s">
        <v>1510</v>
      </c>
      <c r="G1114" t="str">
        <f t="shared" si="17"/>
        <v>new HoloCard("Ponyta", Pokedex.Ponyta, HoloRarity.BWXY_REVERSE_ENERGY_HOLO, Types.Fire, Sets.Steam_Siege, 16),</v>
      </c>
    </row>
    <row r="1115" spans="1:7" x14ac:dyDescent="0.3">
      <c r="A1115">
        <v>17</v>
      </c>
      <c r="B1115" t="s">
        <v>66</v>
      </c>
      <c r="C1115" t="s">
        <v>66</v>
      </c>
      <c r="D1115" t="s">
        <v>5</v>
      </c>
      <c r="E1115" t="s">
        <v>1825</v>
      </c>
      <c r="F1115" t="s">
        <v>1510</v>
      </c>
      <c r="G1115" t="str">
        <f t="shared" si="17"/>
        <v>new HoloCard("Rapidash", Pokedex.Rapidash, HoloRarity.BWXY_REVERSE_ENERGY_HOLO, Types.Fire, Sets.Steam_Siege, 17),</v>
      </c>
    </row>
    <row r="1116" spans="1:7" x14ac:dyDescent="0.3">
      <c r="A1116">
        <v>18</v>
      </c>
      <c r="B1116" t="s">
        <v>977</v>
      </c>
      <c r="C1116" t="s">
        <v>977</v>
      </c>
      <c r="D1116" t="s">
        <v>5</v>
      </c>
      <c r="E1116" t="s">
        <v>1825</v>
      </c>
      <c r="F1116" t="s">
        <v>1510</v>
      </c>
      <c r="G1116" t="str">
        <f t="shared" si="17"/>
        <v>new HoloCard("Chimchar", Pokedex.Chimchar, HoloRarity.BWXY_REVERSE_ENERGY_HOLO, Types.Fire, Sets.Steam_Siege, 18),</v>
      </c>
    </row>
    <row r="1117" spans="1:7" x14ac:dyDescent="0.3">
      <c r="A1117">
        <v>19</v>
      </c>
      <c r="B1117" t="s">
        <v>974</v>
      </c>
      <c r="C1117" t="s">
        <v>974</v>
      </c>
      <c r="D1117" t="s">
        <v>5</v>
      </c>
      <c r="E1117" t="s">
        <v>1825</v>
      </c>
      <c r="F1117" t="s">
        <v>1510</v>
      </c>
      <c r="G1117" t="str">
        <f t="shared" si="17"/>
        <v>new HoloCard("Monferno", Pokedex.Monferno, HoloRarity.BWXY_REVERSE_ENERGY_HOLO, Types.Fire, Sets.Steam_Siege, 19),</v>
      </c>
    </row>
    <row r="1118" spans="1:7" x14ac:dyDescent="0.3">
      <c r="A1118">
        <v>20</v>
      </c>
      <c r="B1118" t="s">
        <v>885</v>
      </c>
      <c r="C1118" t="s">
        <v>885</v>
      </c>
      <c r="D1118" t="s">
        <v>5</v>
      </c>
      <c r="E1118" t="s">
        <v>1825</v>
      </c>
      <c r="F1118" t="s">
        <v>1510</v>
      </c>
      <c r="G1118" t="str">
        <f t="shared" si="17"/>
        <v>new HoloCard("Infernape", Pokedex.Infernape, HoloRarity.BWXY_REVERSE_ENERGY_HOLO, Types.Fire, Sets.Steam_Siege, 20),</v>
      </c>
    </row>
    <row r="1119" spans="1:7" x14ac:dyDescent="0.3">
      <c r="A1119">
        <v>22</v>
      </c>
      <c r="B1119" t="s">
        <v>1642</v>
      </c>
      <c r="C1119" t="s">
        <v>1642</v>
      </c>
      <c r="D1119" t="s">
        <v>5</v>
      </c>
      <c r="E1119" t="s">
        <v>1825</v>
      </c>
      <c r="F1119" t="s">
        <v>1510</v>
      </c>
      <c r="G1119" t="str">
        <f t="shared" si="17"/>
        <v>new HoloCard("Litleo", Pokedex.Litleo, HoloRarity.BWXY_REVERSE_ENERGY_HOLO, Types.Fire, Sets.Steam_Siege, 22),</v>
      </c>
    </row>
    <row r="1120" spans="1:7" x14ac:dyDescent="0.3">
      <c r="A1120">
        <v>23</v>
      </c>
      <c r="B1120" t="s">
        <v>1643</v>
      </c>
      <c r="C1120" t="s">
        <v>1643</v>
      </c>
      <c r="D1120" t="s">
        <v>5</v>
      </c>
      <c r="E1120" t="s">
        <v>1825</v>
      </c>
      <c r="F1120" t="s">
        <v>1510</v>
      </c>
      <c r="G1120" t="str">
        <f t="shared" si="17"/>
        <v>new HoloCard("Pyroar", Pokedex.Pyroar, HoloRarity.BWXY_REVERSE_ENERGY_HOLO, Types.Fire, Sets.Steam_Siege, 23),</v>
      </c>
    </row>
    <row r="1121" spans="1:7" x14ac:dyDescent="0.3">
      <c r="A1121">
        <v>25</v>
      </c>
      <c r="B1121" t="s">
        <v>1826</v>
      </c>
      <c r="C1121" t="s">
        <v>1826</v>
      </c>
      <c r="D1121" t="s">
        <v>5</v>
      </c>
      <c r="E1121" t="s">
        <v>1825</v>
      </c>
      <c r="F1121" t="s">
        <v>1510</v>
      </c>
      <c r="G1121" t="str">
        <f t="shared" si="17"/>
        <v>new HoloCard("Volcanion", Pokedex.Volcanion, HoloRarity.BWXY_REVERSE_ENERGY_HOLO, Types.Fire, Sets.Steam_Siege, 25),</v>
      </c>
    </row>
    <row r="1122" spans="1:7" x14ac:dyDescent="0.3">
      <c r="A1122">
        <v>27</v>
      </c>
      <c r="B1122" t="s">
        <v>326</v>
      </c>
      <c r="C1122" t="s">
        <v>326</v>
      </c>
      <c r="D1122" t="s">
        <v>3</v>
      </c>
      <c r="E1122" t="s">
        <v>1825</v>
      </c>
      <c r="F1122" t="s">
        <v>1510</v>
      </c>
      <c r="G1122" t="str">
        <f t="shared" si="17"/>
        <v>new HoloCard("Mantine", Pokedex.Mantine, HoloRarity.BWXY_REVERSE_ENERGY_HOLO, Types.Water, Sets.Steam_Siege, 27),</v>
      </c>
    </row>
    <row r="1123" spans="1:7" x14ac:dyDescent="0.3">
      <c r="A1123">
        <v>28</v>
      </c>
      <c r="B1123" t="s">
        <v>997</v>
      </c>
      <c r="C1123" t="s">
        <v>997</v>
      </c>
      <c r="D1123" t="s">
        <v>3</v>
      </c>
      <c r="E1123" t="s">
        <v>1825</v>
      </c>
      <c r="F1123" t="s">
        <v>1510</v>
      </c>
      <c r="G1123" t="str">
        <f t="shared" si="17"/>
        <v>new HoloCard("Shellos", Pokedex.Shellos, HoloRarity.BWXY_REVERSE_ENERGY_HOLO, Types.Water, Sets.Steam_Siege, 28),</v>
      </c>
    </row>
    <row r="1124" spans="1:7" x14ac:dyDescent="0.3">
      <c r="A1124">
        <v>29</v>
      </c>
      <c r="B1124" t="s">
        <v>913</v>
      </c>
      <c r="C1124" t="s">
        <v>913</v>
      </c>
      <c r="D1124" t="s">
        <v>3</v>
      </c>
      <c r="E1124" t="s">
        <v>1825</v>
      </c>
      <c r="F1124" t="s">
        <v>1510</v>
      </c>
      <c r="G1124" t="str">
        <f t="shared" si="17"/>
        <v>new HoloCard("Gastrodon", Pokedex.Gastrodon, HoloRarity.BWXY_REVERSE_ENERGY_HOLO, Types.Water, Sets.Steam_Siege, 29),</v>
      </c>
    </row>
    <row r="1125" spans="1:7" x14ac:dyDescent="0.3">
      <c r="A1125">
        <v>30</v>
      </c>
      <c r="B1125" t="s">
        <v>1287</v>
      </c>
      <c r="C1125" t="s">
        <v>1287</v>
      </c>
      <c r="D1125" t="s">
        <v>3</v>
      </c>
      <c r="E1125" t="s">
        <v>1825</v>
      </c>
      <c r="F1125" t="s">
        <v>1510</v>
      </c>
      <c r="G1125" t="str">
        <f t="shared" si="17"/>
        <v>new HoloCard("Oshawott", Pokedex.Oshawott, HoloRarity.BWXY_REVERSE_ENERGY_HOLO, Types.Water, Sets.Steam_Siege, 30),</v>
      </c>
    </row>
    <row r="1126" spans="1:7" x14ac:dyDescent="0.3">
      <c r="A1126">
        <v>31</v>
      </c>
      <c r="B1126" t="s">
        <v>1288</v>
      </c>
      <c r="C1126" t="s">
        <v>1288</v>
      </c>
      <c r="D1126" t="s">
        <v>3</v>
      </c>
      <c r="E1126" t="s">
        <v>1825</v>
      </c>
      <c r="F1126" t="s">
        <v>1510</v>
      </c>
      <c r="G1126" t="str">
        <f t="shared" si="17"/>
        <v>new HoloCard("Dewott", Pokedex.Dewott, HoloRarity.BWXY_REVERSE_ENERGY_HOLO, Types.Water, Sets.Steam_Siege, 31),</v>
      </c>
    </row>
    <row r="1127" spans="1:7" x14ac:dyDescent="0.3">
      <c r="A1127">
        <v>32</v>
      </c>
      <c r="B1127" t="s">
        <v>1289</v>
      </c>
      <c r="C1127" t="s">
        <v>1289</v>
      </c>
      <c r="D1127" t="s">
        <v>3</v>
      </c>
      <c r="E1127" t="s">
        <v>1825</v>
      </c>
      <c r="F1127" t="s">
        <v>1510</v>
      </c>
      <c r="G1127" t="str">
        <f t="shared" si="17"/>
        <v>new HoloCard("Samurott", Pokedex.Samurott, HoloRarity.BWXY_REVERSE_ENERGY_HOLO, Types.Water, Sets.Steam_Siege, 32),</v>
      </c>
    </row>
    <row r="1128" spans="1:7" x14ac:dyDescent="0.3">
      <c r="A1128">
        <v>33</v>
      </c>
      <c r="B1128" t="s">
        <v>1671</v>
      </c>
      <c r="C1128" t="s">
        <v>1671</v>
      </c>
      <c r="D1128" t="s">
        <v>3</v>
      </c>
      <c r="E1128" t="s">
        <v>1825</v>
      </c>
      <c r="F1128" t="s">
        <v>1510</v>
      </c>
      <c r="G1128" t="str">
        <f t="shared" si="17"/>
        <v>new HoloCard("Clauncher", Pokedex.Clauncher, HoloRarity.BWXY_REVERSE_ENERGY_HOLO, Types.Water, Sets.Steam_Siege, 33),</v>
      </c>
    </row>
    <row r="1129" spans="1:7" x14ac:dyDescent="0.3">
      <c r="A1129">
        <v>34</v>
      </c>
      <c r="B1129" t="s">
        <v>1672</v>
      </c>
      <c r="C1129" t="s">
        <v>1672</v>
      </c>
      <c r="D1129" t="s">
        <v>3</v>
      </c>
      <c r="E1129" t="s">
        <v>1825</v>
      </c>
      <c r="F1129" t="s">
        <v>1510</v>
      </c>
      <c r="G1129" t="str">
        <f t="shared" si="17"/>
        <v>new HoloCard("Clawitzer", Pokedex.Clawitzer, HoloRarity.BWXY_REVERSE_ENERGY_HOLO, Types.Water, Sets.Steam_Siege, 34),</v>
      </c>
    </row>
    <row r="1130" spans="1:7" x14ac:dyDescent="0.3">
      <c r="A1130">
        <v>36</v>
      </c>
      <c r="B1130" t="s">
        <v>1644</v>
      </c>
      <c r="C1130" t="s">
        <v>1644</v>
      </c>
      <c r="D1130" t="s">
        <v>3</v>
      </c>
      <c r="E1130" t="s">
        <v>1825</v>
      </c>
      <c r="F1130" t="s">
        <v>1510</v>
      </c>
      <c r="G1130" t="str">
        <f t="shared" si="17"/>
        <v>new HoloCard("Bergmite", Pokedex.Bergmite, HoloRarity.BWXY_REVERSE_ENERGY_HOLO, Types.Water, Sets.Steam_Siege, 36),</v>
      </c>
    </row>
    <row r="1131" spans="1:7" x14ac:dyDescent="0.3">
      <c r="A1131">
        <v>37</v>
      </c>
      <c r="B1131" t="s">
        <v>1645</v>
      </c>
      <c r="C1131" t="s">
        <v>1645</v>
      </c>
      <c r="D1131" t="s">
        <v>3</v>
      </c>
      <c r="E1131" t="s">
        <v>1825</v>
      </c>
      <c r="F1131" t="s">
        <v>1510</v>
      </c>
      <c r="G1131" t="str">
        <f t="shared" si="17"/>
        <v>new HoloCard("Avalugg", Pokedex.Avalugg, HoloRarity.BWXY_REVERSE_ENERGY_HOLO, Types.Water, Sets.Steam_Siege, 37),</v>
      </c>
    </row>
    <row r="1132" spans="1:7" x14ac:dyDescent="0.3">
      <c r="A1132">
        <v>38</v>
      </c>
      <c r="B1132" t="s">
        <v>203</v>
      </c>
      <c r="C1132" t="s">
        <v>203</v>
      </c>
      <c r="D1132" t="s">
        <v>11</v>
      </c>
      <c r="E1132" t="s">
        <v>1825</v>
      </c>
      <c r="F1132" t="s">
        <v>1510</v>
      </c>
      <c r="G1132" t="str">
        <f t="shared" si="17"/>
        <v>new HoloCard("Mareep", Pokedex.Mareep, HoloRarity.BWXY_REVERSE_ENERGY_HOLO, Types.Lightning, Sets.Steam_Siege, 38),</v>
      </c>
    </row>
    <row r="1133" spans="1:7" x14ac:dyDescent="0.3">
      <c r="A1133">
        <v>39</v>
      </c>
      <c r="B1133" t="s">
        <v>184</v>
      </c>
      <c r="C1133" t="s">
        <v>184</v>
      </c>
      <c r="D1133" t="s">
        <v>11</v>
      </c>
      <c r="E1133" t="s">
        <v>1825</v>
      </c>
      <c r="F1133" t="s">
        <v>1510</v>
      </c>
      <c r="G1133" t="str">
        <f t="shared" si="17"/>
        <v>new HoloCard("Flaaffy", Pokedex.Flaaffy, HoloRarity.BWXY_REVERSE_ENERGY_HOLO, Types.Lightning, Sets.Steam_Siege, 39),</v>
      </c>
    </row>
    <row r="1134" spans="1:7" x14ac:dyDescent="0.3">
      <c r="A1134">
        <v>40</v>
      </c>
      <c r="B1134" t="s">
        <v>130</v>
      </c>
      <c r="C1134" t="s">
        <v>130</v>
      </c>
      <c r="D1134" t="s">
        <v>11</v>
      </c>
      <c r="E1134" t="s">
        <v>1825</v>
      </c>
      <c r="F1134" t="s">
        <v>1510</v>
      </c>
      <c r="G1134" t="str">
        <f t="shared" si="17"/>
        <v>new HoloCard("Ampharos", Pokedex.Ampharos, HoloRarity.BWXY_REVERSE_ENERGY_HOLO, Types.Lightning, Sets.Steam_Siege, 40),</v>
      </c>
    </row>
    <row r="1135" spans="1:7" x14ac:dyDescent="0.3">
      <c r="A1135">
        <v>41</v>
      </c>
      <c r="B1135" t="s">
        <v>1298</v>
      </c>
      <c r="C1135" t="s">
        <v>1298</v>
      </c>
      <c r="D1135" t="s">
        <v>11</v>
      </c>
      <c r="E1135" t="s">
        <v>1825</v>
      </c>
      <c r="F1135" t="s">
        <v>1510</v>
      </c>
      <c r="G1135" t="str">
        <f t="shared" si="17"/>
        <v>new HoloCard("Joltik", Pokedex.Joltik, HoloRarity.BWXY_REVERSE_ENERGY_HOLO, Types.Lightning, Sets.Steam_Siege, 41),</v>
      </c>
    </row>
    <row r="1136" spans="1:7" x14ac:dyDescent="0.3">
      <c r="A1136">
        <v>42</v>
      </c>
      <c r="B1136" t="s">
        <v>1299</v>
      </c>
      <c r="C1136" t="s">
        <v>1299</v>
      </c>
      <c r="D1136" t="s">
        <v>11</v>
      </c>
      <c r="E1136" t="s">
        <v>1825</v>
      </c>
      <c r="F1136" t="s">
        <v>1510</v>
      </c>
      <c r="G1136" t="str">
        <f t="shared" si="17"/>
        <v>new HoloCard("Galvantula", Pokedex.Galvantula, HoloRarity.BWXY_REVERSE_ENERGY_HOLO, Types.Lightning, Sets.Steam_Siege, 42),</v>
      </c>
    </row>
    <row r="1137" spans="1:7" x14ac:dyDescent="0.3">
      <c r="A1137">
        <v>43</v>
      </c>
      <c r="B1137" t="s">
        <v>89</v>
      </c>
      <c r="C1137" t="s">
        <v>126</v>
      </c>
      <c r="D1137" t="s">
        <v>1</v>
      </c>
      <c r="E1137" t="s">
        <v>1825</v>
      </c>
      <c r="F1137" t="s">
        <v>1510</v>
      </c>
      <c r="G1137" t="str">
        <f t="shared" si="17"/>
        <v>new HoloCard("Nidoran♂", Pokedex.Nidoran_M, HoloRarity.BWXY_REVERSE_ENERGY_HOLO, Types.Psychic, Sets.Steam_Siege, 43),</v>
      </c>
    </row>
    <row r="1138" spans="1:7" x14ac:dyDescent="0.3">
      <c r="A1138">
        <v>44</v>
      </c>
      <c r="B1138" t="s">
        <v>62</v>
      </c>
      <c r="C1138" t="s">
        <v>62</v>
      </c>
      <c r="D1138" t="s">
        <v>1</v>
      </c>
      <c r="E1138" t="s">
        <v>1825</v>
      </c>
      <c r="F1138" t="s">
        <v>1510</v>
      </c>
      <c r="G1138" t="str">
        <f t="shared" si="17"/>
        <v>new HoloCard("Nidorino", Pokedex.Nidorino, HoloRarity.BWXY_REVERSE_ENERGY_HOLO, Types.Psychic, Sets.Steam_Siege, 44),</v>
      </c>
    </row>
    <row r="1139" spans="1:7" x14ac:dyDescent="0.3">
      <c r="A1139">
        <v>45</v>
      </c>
      <c r="B1139" t="s">
        <v>37</v>
      </c>
      <c r="C1139" t="s">
        <v>37</v>
      </c>
      <c r="D1139" t="s">
        <v>1</v>
      </c>
      <c r="E1139" t="s">
        <v>1825</v>
      </c>
      <c r="F1139" t="s">
        <v>1510</v>
      </c>
      <c r="G1139" t="str">
        <f t="shared" si="17"/>
        <v>new HoloCard("Nidoking", Pokedex.Nidoking, HoloRarity.BWXY_REVERSE_ENERGY_HOLO, Types.Psychic, Sets.Steam_Siege, 45),</v>
      </c>
    </row>
    <row r="1140" spans="1:7" x14ac:dyDescent="0.3">
      <c r="A1140">
        <v>46</v>
      </c>
      <c r="B1140" t="s">
        <v>1050</v>
      </c>
      <c r="C1140" t="s">
        <v>1050</v>
      </c>
      <c r="D1140" t="s">
        <v>1</v>
      </c>
      <c r="E1140" t="s">
        <v>1825</v>
      </c>
      <c r="F1140" t="s">
        <v>1510</v>
      </c>
      <c r="G1140" t="str">
        <f t="shared" si="17"/>
        <v>new HoloCard("Drifloon", Pokedex.Drifloon, HoloRarity.BWXY_REVERSE_ENERGY_HOLO, Types.Psychic, Sets.Steam_Siege, 46),</v>
      </c>
    </row>
    <row r="1141" spans="1:7" x14ac:dyDescent="0.3">
      <c r="A1141">
        <v>47</v>
      </c>
      <c r="B1141" t="s">
        <v>966</v>
      </c>
      <c r="C1141" t="s">
        <v>966</v>
      </c>
      <c r="D1141" t="s">
        <v>1</v>
      </c>
      <c r="E1141" t="s">
        <v>1825</v>
      </c>
      <c r="F1141" t="s">
        <v>1510</v>
      </c>
      <c r="G1141" t="str">
        <f t="shared" si="17"/>
        <v>new HoloCard("Drifblim", Pokedex.Drifblim, HoloRarity.BWXY_REVERSE_ENERGY_HOLO, Types.Psychic, Sets.Steam_Siege, 47),</v>
      </c>
    </row>
    <row r="1142" spans="1:7" x14ac:dyDescent="0.3">
      <c r="A1142">
        <v>48</v>
      </c>
      <c r="B1142" t="s">
        <v>1410</v>
      </c>
      <c r="C1142" t="s">
        <v>1410</v>
      </c>
      <c r="D1142" t="s">
        <v>1</v>
      </c>
      <c r="E1142" t="s">
        <v>1825</v>
      </c>
      <c r="F1142" t="s">
        <v>1510</v>
      </c>
      <c r="G1142" t="str">
        <f t="shared" si="17"/>
        <v>new HoloCard("Litwick", Pokedex.Litwick, HoloRarity.BWXY_REVERSE_ENERGY_HOLO, Types.Psychic, Sets.Steam_Siege, 48),</v>
      </c>
    </row>
    <row r="1143" spans="1:7" x14ac:dyDescent="0.3">
      <c r="A1143">
        <v>49</v>
      </c>
      <c r="B1143" t="s">
        <v>1411</v>
      </c>
      <c r="C1143" t="s">
        <v>1411</v>
      </c>
      <c r="D1143" t="s">
        <v>1</v>
      </c>
      <c r="E1143" t="s">
        <v>1825</v>
      </c>
      <c r="F1143" t="s">
        <v>1510</v>
      </c>
      <c r="G1143" t="str">
        <f t="shared" si="17"/>
        <v>new HoloCard("Lampent", Pokedex.Lampent, HoloRarity.BWXY_REVERSE_ENERGY_HOLO, Types.Psychic, Sets.Steam_Siege, 49),</v>
      </c>
    </row>
    <row r="1144" spans="1:7" x14ac:dyDescent="0.3">
      <c r="A1144">
        <v>50</v>
      </c>
      <c r="B1144" t="s">
        <v>1412</v>
      </c>
      <c r="C1144" t="s">
        <v>1412</v>
      </c>
      <c r="D1144" t="s">
        <v>1</v>
      </c>
      <c r="E1144" t="s">
        <v>1825</v>
      </c>
      <c r="F1144" t="s">
        <v>1510</v>
      </c>
      <c r="G1144" t="str">
        <f t="shared" si="17"/>
        <v>new HoloCard("Chandelure", Pokedex.Chandelure, HoloRarity.BWXY_REVERSE_ENERGY_HOLO, Types.Psychic, Sets.Steam_Siege, 50),</v>
      </c>
    </row>
    <row r="1145" spans="1:7" x14ac:dyDescent="0.3">
      <c r="A1145">
        <v>51</v>
      </c>
      <c r="B1145" t="s">
        <v>1827</v>
      </c>
      <c r="C1145" t="s">
        <v>1827</v>
      </c>
      <c r="D1145" t="s">
        <v>1</v>
      </c>
      <c r="E1145" t="s">
        <v>1825</v>
      </c>
      <c r="F1145" t="s">
        <v>1510</v>
      </c>
      <c r="G1145" t="str">
        <f t="shared" si="17"/>
        <v>new HoloCard("Hoopa", Pokedex.Hoopa, HoloRarity.BWXY_REVERSE_ENERGY_HOLO, Types.Psychic, Sets.Steam_Siege, 51),</v>
      </c>
    </row>
    <row r="1146" spans="1:7" x14ac:dyDescent="0.3">
      <c r="A1146">
        <v>52</v>
      </c>
      <c r="B1146" t="s">
        <v>87</v>
      </c>
      <c r="C1146" t="s">
        <v>87</v>
      </c>
      <c r="D1146" t="s">
        <v>18</v>
      </c>
      <c r="E1146" t="s">
        <v>1825</v>
      </c>
      <c r="F1146" t="s">
        <v>1510</v>
      </c>
      <c r="G1146" t="str">
        <f t="shared" si="17"/>
        <v>new HoloCard("Mankey", Pokedex.Mankey, HoloRarity.BWXY_REVERSE_ENERGY_HOLO, Types.Fighting, Sets.Steam_Siege, 52),</v>
      </c>
    </row>
    <row r="1147" spans="1:7" x14ac:dyDescent="0.3">
      <c r="A1147">
        <v>53</v>
      </c>
      <c r="B1147" t="s">
        <v>65</v>
      </c>
      <c r="C1147" t="s">
        <v>65</v>
      </c>
      <c r="D1147" t="s">
        <v>18</v>
      </c>
      <c r="E1147" t="s">
        <v>1825</v>
      </c>
      <c r="F1147" t="s">
        <v>1510</v>
      </c>
      <c r="G1147" t="str">
        <f t="shared" si="17"/>
        <v>new HoloCard("Primeape", Pokedex.Primeape, HoloRarity.BWXY_REVERSE_ENERGY_HOLO, Types.Fighting, Sets.Steam_Siege, 53),</v>
      </c>
    </row>
    <row r="1148" spans="1:7" x14ac:dyDescent="0.3">
      <c r="A1148">
        <v>54</v>
      </c>
      <c r="B1148" t="s">
        <v>530</v>
      </c>
      <c r="C1148" t="s">
        <v>530</v>
      </c>
      <c r="D1148" t="s">
        <v>18</v>
      </c>
      <c r="E1148" t="s">
        <v>1825</v>
      </c>
      <c r="F1148" t="s">
        <v>1510</v>
      </c>
      <c r="G1148" t="str">
        <f t="shared" si="17"/>
        <v>new HoloCard("Nosepass", Pokedex.Nosepass, HoloRarity.BWXY_REVERSE_ENERGY_HOLO, Types.Fighting, Sets.Steam_Siege, 54),</v>
      </c>
    </row>
    <row r="1149" spans="1:7" x14ac:dyDescent="0.3">
      <c r="A1149">
        <v>55</v>
      </c>
      <c r="B1149" t="s">
        <v>934</v>
      </c>
      <c r="C1149" t="s">
        <v>934</v>
      </c>
      <c r="D1149" t="s">
        <v>18</v>
      </c>
      <c r="E1149" t="s">
        <v>1825</v>
      </c>
      <c r="F1149" t="s">
        <v>1510</v>
      </c>
      <c r="G1149" t="str">
        <f t="shared" si="17"/>
        <v>new HoloCard("Probopass", Pokedex.Probopass, HoloRarity.BWXY_REVERSE_ENERGY_HOLO, Types.Fighting, Sets.Steam_Siege, 55),</v>
      </c>
    </row>
    <row r="1150" spans="1:7" x14ac:dyDescent="0.3">
      <c r="A1150">
        <v>56</v>
      </c>
      <c r="B1150" t="s">
        <v>577</v>
      </c>
      <c r="C1150" t="s">
        <v>577</v>
      </c>
      <c r="D1150" t="s">
        <v>18</v>
      </c>
      <c r="E1150" t="s">
        <v>1825</v>
      </c>
      <c r="F1150" t="s">
        <v>1510</v>
      </c>
      <c r="G1150" t="str">
        <f t="shared" si="17"/>
        <v>new HoloCard("Anorith", Pokedex.Anorith, HoloRarity.BWXY_REVERSE_ENERGY_HOLO, Types.Fighting, Sets.Steam_Siege, 56),</v>
      </c>
    </row>
    <row r="1151" spans="1:7" x14ac:dyDescent="0.3">
      <c r="A1151">
        <v>57</v>
      </c>
      <c r="B1151" t="s">
        <v>388</v>
      </c>
      <c r="C1151" t="s">
        <v>388</v>
      </c>
      <c r="D1151" t="s">
        <v>18</v>
      </c>
      <c r="E1151" t="s">
        <v>1825</v>
      </c>
      <c r="F1151" t="s">
        <v>1510</v>
      </c>
      <c r="G1151" t="str">
        <f t="shared" si="17"/>
        <v>new HoloCard("Armaldo", Pokedex.Armaldo, HoloRarity.BWXY_REVERSE_ENERGY_HOLO, Types.Fighting, Sets.Steam_Siege, 57),</v>
      </c>
    </row>
    <row r="1152" spans="1:7" x14ac:dyDescent="0.3">
      <c r="A1152">
        <v>58</v>
      </c>
      <c r="B1152" t="s">
        <v>1038</v>
      </c>
      <c r="C1152" t="s">
        <v>1038</v>
      </c>
      <c r="D1152" t="s">
        <v>18</v>
      </c>
      <c r="E1152" t="s">
        <v>1825</v>
      </c>
      <c r="F1152" t="s">
        <v>1510</v>
      </c>
      <c r="G1152" t="str">
        <f t="shared" si="17"/>
        <v>new HoloCard("Croagunk", Pokedex.Croagunk, HoloRarity.BWXY_REVERSE_ENERGY_HOLO, Types.Fighting, Sets.Steam_Siege, 58),</v>
      </c>
    </row>
    <row r="1153" spans="1:7" x14ac:dyDescent="0.3">
      <c r="A1153">
        <v>59</v>
      </c>
      <c r="B1153" t="s">
        <v>969</v>
      </c>
      <c r="C1153" t="s">
        <v>969</v>
      </c>
      <c r="D1153" t="s">
        <v>18</v>
      </c>
      <c r="E1153" t="s">
        <v>1825</v>
      </c>
      <c r="F1153" t="s">
        <v>1510</v>
      </c>
      <c r="G1153" t="str">
        <f t="shared" ref="G1153:G1192" si="18">"new HoloCard(""" &amp; B1153 &amp; """, Pokedex." &amp; C1153 &amp; ", HoloRarity." &amp; F1153 &amp; ", Types." &amp; D1153 &amp; ", Sets." &amp; E1153 &amp; ", " &amp; A1153 &amp; "),"</f>
        <v>new HoloCard("Toxicroak", Pokedex.Toxicroak, HoloRarity.BWXY_REVERSE_ENERGY_HOLO, Types.Fighting, Sets.Steam_Siege, 59),</v>
      </c>
    </row>
    <row r="1154" spans="1:7" x14ac:dyDescent="0.3">
      <c r="A1154">
        <v>60</v>
      </c>
      <c r="B1154" t="s">
        <v>267</v>
      </c>
      <c r="C1154" t="s">
        <v>267</v>
      </c>
      <c r="D1154" t="s">
        <v>146</v>
      </c>
      <c r="E1154" t="s">
        <v>1825</v>
      </c>
      <c r="F1154" t="s">
        <v>1510</v>
      </c>
      <c r="G1154" t="str">
        <f t="shared" si="18"/>
        <v>new HoloCard("Sneasel", Pokedex.Sneasel, HoloRarity.BWXY_REVERSE_ENERGY_HOLO, Types.Darkness, Sets.Steam_Siege, 60),</v>
      </c>
    </row>
    <row r="1155" spans="1:7" x14ac:dyDescent="0.3">
      <c r="A1155">
        <v>61</v>
      </c>
      <c r="B1155" t="s">
        <v>945</v>
      </c>
      <c r="C1155" t="s">
        <v>945</v>
      </c>
      <c r="D1155" t="s">
        <v>146</v>
      </c>
      <c r="E1155" t="s">
        <v>1825</v>
      </c>
      <c r="F1155" t="s">
        <v>1510</v>
      </c>
      <c r="G1155" t="str">
        <f t="shared" si="18"/>
        <v>new HoloCard("Weavile", Pokedex.Weavile, HoloRarity.BWXY_REVERSE_ENERGY_HOLO, Types.Darkness, Sets.Steam_Siege, 61),</v>
      </c>
    </row>
    <row r="1156" spans="1:7" x14ac:dyDescent="0.3">
      <c r="A1156">
        <v>62</v>
      </c>
      <c r="B1156" t="s">
        <v>936</v>
      </c>
      <c r="C1156" t="s">
        <v>936</v>
      </c>
      <c r="D1156" t="s">
        <v>146</v>
      </c>
      <c r="E1156" t="s">
        <v>1825</v>
      </c>
      <c r="F1156" t="s">
        <v>1510</v>
      </c>
      <c r="G1156" t="str">
        <f t="shared" si="18"/>
        <v>new HoloCard("Spiritomb", Pokedex.Spiritomb, HoloRarity.BWXY_REVERSE_ENERGY_HOLO, Types.Darkness, Sets.Steam_Siege, 62),</v>
      </c>
    </row>
    <row r="1157" spans="1:7" x14ac:dyDescent="0.3">
      <c r="A1157">
        <v>63</v>
      </c>
      <c r="B1157" t="s">
        <v>1421</v>
      </c>
      <c r="C1157" t="s">
        <v>1421</v>
      </c>
      <c r="D1157" t="s">
        <v>146</v>
      </c>
      <c r="E1157" t="s">
        <v>1825</v>
      </c>
      <c r="F1157" t="s">
        <v>1510</v>
      </c>
      <c r="G1157" t="str">
        <f t="shared" si="18"/>
        <v>new HoloCard("Pawniard", Pokedex.Pawniard, HoloRarity.BWXY_REVERSE_ENERGY_HOLO, Types.Darkness, Sets.Steam_Siege, 63),</v>
      </c>
    </row>
    <row r="1158" spans="1:7" x14ac:dyDescent="0.3">
      <c r="A1158">
        <v>64</v>
      </c>
      <c r="B1158" t="s">
        <v>1422</v>
      </c>
      <c r="C1158" t="s">
        <v>1422</v>
      </c>
      <c r="D1158" t="s">
        <v>146</v>
      </c>
      <c r="E1158" t="s">
        <v>1825</v>
      </c>
      <c r="F1158" t="s">
        <v>1510</v>
      </c>
      <c r="G1158" t="str">
        <f t="shared" si="18"/>
        <v>new HoloCard("Bisharp", Pokedex.Bisharp, HoloRarity.BWXY_REVERSE_ENERGY_HOLO, Types.Darkness, Sets.Steam_Siege, 64),</v>
      </c>
    </row>
    <row r="1159" spans="1:7" x14ac:dyDescent="0.3">
      <c r="A1159">
        <v>65</v>
      </c>
      <c r="B1159" t="s">
        <v>1612</v>
      </c>
      <c r="C1159" t="s">
        <v>1612</v>
      </c>
      <c r="D1159" t="s">
        <v>146</v>
      </c>
      <c r="E1159" t="s">
        <v>1825</v>
      </c>
      <c r="F1159" t="s">
        <v>1510</v>
      </c>
      <c r="G1159" t="str">
        <f t="shared" si="18"/>
        <v>new HoloCard("Yveltal", Pokedex.Yveltal, HoloRarity.BWXY_REVERSE_ENERGY_HOLO, Types.Darkness, Sets.Steam_Siege, 65),</v>
      </c>
    </row>
    <row r="1160" spans="1:7" x14ac:dyDescent="0.3">
      <c r="A1160">
        <v>69</v>
      </c>
      <c r="B1160" t="s">
        <v>1071</v>
      </c>
      <c r="C1160" t="s">
        <v>1071</v>
      </c>
      <c r="D1160" t="s">
        <v>143</v>
      </c>
      <c r="E1160" t="s">
        <v>1825</v>
      </c>
      <c r="F1160" t="s">
        <v>1510</v>
      </c>
      <c r="G1160" t="str">
        <f t="shared" si="18"/>
        <v>new HoloCard("Shieldon", Pokedex.Shieldon, HoloRarity.BWXY_REVERSE_ENERGY_HOLO, Types.Metal, Sets.Steam_Siege, 69),</v>
      </c>
    </row>
    <row r="1161" spans="1:7" x14ac:dyDescent="0.3">
      <c r="A1161">
        <v>70</v>
      </c>
      <c r="B1161" t="s">
        <v>956</v>
      </c>
      <c r="C1161" t="s">
        <v>956</v>
      </c>
      <c r="D1161" t="s">
        <v>143</v>
      </c>
      <c r="E1161" t="s">
        <v>1825</v>
      </c>
      <c r="F1161" t="s">
        <v>1510</v>
      </c>
      <c r="G1161" t="str">
        <f t="shared" si="18"/>
        <v>new HoloCard("Bastiodon", Pokedex.Bastiodon, HoloRarity.BWXY_REVERSE_ENERGY_HOLO, Types.Metal, Sets.Steam_Siege, 70),</v>
      </c>
    </row>
    <row r="1162" spans="1:7" x14ac:dyDescent="0.3">
      <c r="A1162">
        <v>71</v>
      </c>
      <c r="B1162" t="s">
        <v>1326</v>
      </c>
      <c r="C1162" t="s">
        <v>1326</v>
      </c>
      <c r="D1162" t="s">
        <v>143</v>
      </c>
      <c r="E1162" t="s">
        <v>1825</v>
      </c>
      <c r="F1162" t="s">
        <v>1510</v>
      </c>
      <c r="G1162" t="str">
        <f t="shared" si="18"/>
        <v>new HoloCard("Klink", Pokedex.Klink, HoloRarity.BWXY_REVERSE_ENERGY_HOLO, Types.Metal, Sets.Steam_Siege, 71),</v>
      </c>
    </row>
    <row r="1163" spans="1:7" x14ac:dyDescent="0.3">
      <c r="A1163">
        <v>72</v>
      </c>
      <c r="B1163" t="s">
        <v>1327</v>
      </c>
      <c r="C1163" t="s">
        <v>1327</v>
      </c>
      <c r="D1163" t="s">
        <v>143</v>
      </c>
      <c r="E1163" t="s">
        <v>1825</v>
      </c>
      <c r="F1163" t="s">
        <v>1510</v>
      </c>
      <c r="G1163" t="str">
        <f t="shared" si="18"/>
        <v>new HoloCard("Klang", Pokedex.Klang, HoloRarity.BWXY_REVERSE_ENERGY_HOLO, Types.Metal, Sets.Steam_Siege, 72),</v>
      </c>
    </row>
    <row r="1164" spans="1:7" x14ac:dyDescent="0.3">
      <c r="A1164">
        <v>73</v>
      </c>
      <c r="B1164" t="s">
        <v>1328</v>
      </c>
      <c r="C1164" t="s">
        <v>1328</v>
      </c>
      <c r="D1164" t="s">
        <v>143</v>
      </c>
      <c r="E1164" t="s">
        <v>1825</v>
      </c>
      <c r="F1164" t="s">
        <v>1510</v>
      </c>
      <c r="G1164" t="str">
        <f t="shared" si="18"/>
        <v>new HoloCard("Klinklang", Pokedex.Klinklang, HoloRarity.BWXY_REVERSE_ENERGY_HOLO, Types.Metal, Sets.Steam_Siege, 73),</v>
      </c>
    </row>
    <row r="1165" spans="1:7" x14ac:dyDescent="0.3">
      <c r="A1165">
        <v>74</v>
      </c>
      <c r="B1165" t="s">
        <v>1367</v>
      </c>
      <c r="C1165" t="s">
        <v>1367</v>
      </c>
      <c r="D1165" t="s">
        <v>143</v>
      </c>
      <c r="E1165" t="s">
        <v>1825</v>
      </c>
      <c r="F1165" t="s">
        <v>1510</v>
      </c>
      <c r="G1165" t="str">
        <f t="shared" si="18"/>
        <v>new HoloCard("Cobalion", Pokedex.Cobalion, HoloRarity.BWXY_REVERSE_ENERGY_HOLO, Types.Metal, Sets.Steam_Siege, 74),</v>
      </c>
    </row>
    <row r="1166" spans="1:7" x14ac:dyDescent="0.3">
      <c r="A1166">
        <v>76</v>
      </c>
      <c r="B1166" t="s">
        <v>204</v>
      </c>
      <c r="C1166" t="s">
        <v>204</v>
      </c>
      <c r="D1166" t="s">
        <v>1616</v>
      </c>
      <c r="E1166" t="s">
        <v>1825</v>
      </c>
      <c r="F1166" t="s">
        <v>1510</v>
      </c>
      <c r="G1166" t="str">
        <f t="shared" si="18"/>
        <v>new HoloCard("Marill", Pokedex.Marill, HoloRarity.BWXY_REVERSE_ENERGY_HOLO, Types.Fairy, Sets.Steam_Siege, 76),</v>
      </c>
    </row>
    <row r="1167" spans="1:7" x14ac:dyDescent="0.3">
      <c r="A1167">
        <v>77</v>
      </c>
      <c r="B1167" t="s">
        <v>152</v>
      </c>
      <c r="C1167" t="s">
        <v>152</v>
      </c>
      <c r="D1167" t="s">
        <v>1616</v>
      </c>
      <c r="E1167" t="s">
        <v>1825</v>
      </c>
      <c r="F1167" t="s">
        <v>1510</v>
      </c>
      <c r="G1167" t="str">
        <f t="shared" si="18"/>
        <v>new HoloCard("Azumarill", Pokedex.Azumarill, HoloRarity.BWXY_REVERSE_ENERGY_HOLO, Types.Fairy, Sets.Steam_Siege, 77),</v>
      </c>
    </row>
    <row r="1168" spans="1:7" x14ac:dyDescent="0.3">
      <c r="A1168">
        <v>80</v>
      </c>
      <c r="B1168" t="s">
        <v>1682</v>
      </c>
      <c r="C1168" t="s">
        <v>1682</v>
      </c>
      <c r="D1168" t="s">
        <v>1616</v>
      </c>
      <c r="E1168" t="s">
        <v>1825</v>
      </c>
      <c r="F1168" t="s">
        <v>1510</v>
      </c>
      <c r="G1168" t="str">
        <f t="shared" si="18"/>
        <v>new HoloCard("Klefki", Pokedex.Klefki, HoloRarity.BWXY_REVERSE_ENERGY_HOLO, Types.Fairy, Sets.Steam_Siege, 80),</v>
      </c>
    </row>
    <row r="1169" spans="1:7" x14ac:dyDescent="0.3">
      <c r="A1169">
        <v>81</v>
      </c>
      <c r="B1169" t="s">
        <v>1621</v>
      </c>
      <c r="C1169" t="s">
        <v>1621</v>
      </c>
      <c r="D1169" t="s">
        <v>1616</v>
      </c>
      <c r="E1169" t="s">
        <v>1825</v>
      </c>
      <c r="F1169" t="s">
        <v>1510</v>
      </c>
      <c r="G1169" t="str">
        <f t="shared" si="18"/>
        <v>new HoloCard("Xerneas", Pokedex.Xerneas, HoloRarity.BWXY_REVERSE_ENERGY_HOLO, Types.Fairy, Sets.Steam_Siege, 81),</v>
      </c>
    </row>
    <row r="1170" spans="1:7" x14ac:dyDescent="0.3">
      <c r="A1170">
        <v>83</v>
      </c>
      <c r="B1170" t="s">
        <v>1431</v>
      </c>
      <c r="C1170" t="s">
        <v>1431</v>
      </c>
      <c r="D1170" t="s">
        <v>1454</v>
      </c>
      <c r="E1170" t="s">
        <v>1825</v>
      </c>
      <c r="F1170" t="s">
        <v>1510</v>
      </c>
      <c r="G1170" t="str">
        <f t="shared" si="18"/>
        <v>new HoloCard("Druddigon", Pokedex.Druddigon, HoloRarity.BWXY_REVERSE_ENERGY_HOLO, Types.Dragon, Sets.Steam_Siege, 83),</v>
      </c>
    </row>
    <row r="1171" spans="1:7" x14ac:dyDescent="0.3">
      <c r="A1171">
        <v>84</v>
      </c>
      <c r="B1171" t="s">
        <v>1423</v>
      </c>
      <c r="C1171" t="s">
        <v>1423</v>
      </c>
      <c r="D1171" t="s">
        <v>1454</v>
      </c>
      <c r="E1171" t="s">
        <v>1825</v>
      </c>
      <c r="F1171" t="s">
        <v>1510</v>
      </c>
      <c r="G1171" t="str">
        <f t="shared" si="18"/>
        <v>new HoloCard("Deino", Pokedex.Deino, HoloRarity.BWXY_REVERSE_ENERGY_HOLO, Types.Dragon, Sets.Steam_Siege, 84),</v>
      </c>
    </row>
    <row r="1172" spans="1:7" x14ac:dyDescent="0.3">
      <c r="A1172">
        <v>85</v>
      </c>
      <c r="B1172" t="s">
        <v>1424</v>
      </c>
      <c r="C1172" t="s">
        <v>1424</v>
      </c>
      <c r="D1172" t="s">
        <v>1454</v>
      </c>
      <c r="E1172" t="s">
        <v>1825</v>
      </c>
      <c r="F1172" t="s">
        <v>1510</v>
      </c>
      <c r="G1172" t="str">
        <f t="shared" si="18"/>
        <v>new HoloCard("Zweilous", Pokedex.Zweilous, HoloRarity.BWXY_REVERSE_ENERGY_HOLO, Types.Dragon, Sets.Steam_Siege, 85),</v>
      </c>
    </row>
    <row r="1173" spans="1:7" x14ac:dyDescent="0.3">
      <c r="A1173">
        <v>86</v>
      </c>
      <c r="B1173" t="s">
        <v>1425</v>
      </c>
      <c r="C1173" t="s">
        <v>1425</v>
      </c>
      <c r="D1173" t="s">
        <v>1454</v>
      </c>
      <c r="E1173" t="s">
        <v>1825</v>
      </c>
      <c r="F1173" t="s">
        <v>1510</v>
      </c>
      <c r="G1173" t="str">
        <f t="shared" si="18"/>
        <v>new HoloCard("Hydreigon", Pokedex.Hydreigon, HoloRarity.BWXY_REVERSE_ENERGY_HOLO, Types.Dragon, Sets.Steam_Siege, 86),</v>
      </c>
    </row>
    <row r="1174" spans="1:7" x14ac:dyDescent="0.3">
      <c r="A1174">
        <v>88</v>
      </c>
      <c r="B1174" t="s">
        <v>59</v>
      </c>
      <c r="C1174" t="s">
        <v>59</v>
      </c>
      <c r="D1174" t="s">
        <v>8</v>
      </c>
      <c r="E1174" t="s">
        <v>1825</v>
      </c>
      <c r="F1174" t="s">
        <v>1510</v>
      </c>
      <c r="G1174" t="str">
        <f t="shared" si="18"/>
        <v>new HoloCard("Meowth", Pokedex.Meowth, HoloRarity.BWXY_REVERSE_ENERGY_HOLO, Types.Colorless, Sets.Steam_Siege, 88),</v>
      </c>
    </row>
    <row r="1175" spans="1:7" x14ac:dyDescent="0.3">
      <c r="A1175">
        <v>89</v>
      </c>
      <c r="B1175" t="s">
        <v>119</v>
      </c>
      <c r="C1175" t="s">
        <v>119</v>
      </c>
      <c r="D1175" t="s">
        <v>8</v>
      </c>
      <c r="E1175" t="s">
        <v>1825</v>
      </c>
      <c r="F1175" t="s">
        <v>1510</v>
      </c>
      <c r="G1175" t="str">
        <f t="shared" si="18"/>
        <v>new HoloCard("Persian", Pokedex.Persian, HoloRarity.BWXY_REVERSE_ENERGY_HOLO, Types.Colorless, Sets.Steam_Siege, 89),</v>
      </c>
    </row>
    <row r="1176" spans="1:7" x14ac:dyDescent="0.3">
      <c r="A1176">
        <v>90</v>
      </c>
      <c r="B1176" t="s">
        <v>251</v>
      </c>
      <c r="C1176" t="s">
        <v>251</v>
      </c>
      <c r="D1176" t="s">
        <v>8</v>
      </c>
      <c r="E1176" t="s">
        <v>1825</v>
      </c>
      <c r="F1176" t="s">
        <v>1510</v>
      </c>
      <c r="G1176" t="str">
        <f t="shared" si="18"/>
        <v>new HoloCard("Aipom", Pokedex.Aipom, HoloRarity.BWXY_REVERSE_ENERGY_HOLO, Types.Colorless, Sets.Steam_Siege, 90),</v>
      </c>
    </row>
    <row r="1177" spans="1:7" x14ac:dyDescent="0.3">
      <c r="A1177">
        <v>91</v>
      </c>
      <c r="B1177" t="s">
        <v>899</v>
      </c>
      <c r="C1177" t="s">
        <v>899</v>
      </c>
      <c r="D1177" t="s">
        <v>8</v>
      </c>
      <c r="E1177" t="s">
        <v>1825</v>
      </c>
      <c r="F1177" t="s">
        <v>1510</v>
      </c>
      <c r="G1177" t="str">
        <f t="shared" si="18"/>
        <v>new HoloCard("Ambipom", Pokedex.Ambipom, HoloRarity.BWXY_REVERSE_ENERGY_HOLO, Types.Colorless, Sets.Steam_Siege, 91),</v>
      </c>
    </row>
    <row r="1178" spans="1:7" x14ac:dyDescent="0.3">
      <c r="A1178">
        <v>92</v>
      </c>
      <c r="B1178" t="s">
        <v>1368</v>
      </c>
      <c r="C1178" t="s">
        <v>1368</v>
      </c>
      <c r="D1178" t="s">
        <v>8</v>
      </c>
      <c r="E1178" t="s">
        <v>1825</v>
      </c>
      <c r="F1178" t="s">
        <v>1510</v>
      </c>
      <c r="G1178" t="str">
        <f t="shared" si="18"/>
        <v>new HoloCard("Rufflet", Pokedex.Rufflet, HoloRarity.BWXY_REVERSE_ENERGY_HOLO, Types.Colorless, Sets.Steam_Siege, 92),</v>
      </c>
    </row>
    <row r="1179" spans="1:7" x14ac:dyDescent="0.3">
      <c r="A1179">
        <v>93</v>
      </c>
      <c r="B1179" t="s">
        <v>1369</v>
      </c>
      <c r="C1179" t="s">
        <v>1369</v>
      </c>
      <c r="D1179" t="s">
        <v>8</v>
      </c>
      <c r="E1179" t="s">
        <v>1825</v>
      </c>
      <c r="F1179" t="s">
        <v>1510</v>
      </c>
      <c r="G1179" t="str">
        <f t="shared" si="18"/>
        <v>new HoloCard("Braviary", Pokedex.Braviary, HoloRarity.BWXY_REVERSE_ENERGY_HOLO, Types.Colorless, Sets.Steam_Siege, 93),</v>
      </c>
    </row>
    <row r="1180" spans="1:7" x14ac:dyDescent="0.3">
      <c r="A1180">
        <v>94</v>
      </c>
      <c r="B1180" t="s">
        <v>1624</v>
      </c>
      <c r="C1180" t="s">
        <v>1624</v>
      </c>
      <c r="D1180" t="s">
        <v>8</v>
      </c>
      <c r="E1180" t="s">
        <v>1825</v>
      </c>
      <c r="F1180" t="s">
        <v>1510</v>
      </c>
      <c r="G1180" t="str">
        <f t="shared" si="18"/>
        <v>new HoloCard("Fletchling", Pokedex.Fletchling, HoloRarity.BWXY_REVERSE_ENERGY_HOLO, Types.Colorless, Sets.Steam_Siege, 94),</v>
      </c>
    </row>
    <row r="1181" spans="1:7" x14ac:dyDescent="0.3">
      <c r="A1181">
        <v>95</v>
      </c>
      <c r="B1181" t="s">
        <v>1601</v>
      </c>
      <c r="C1181" t="s">
        <v>1601</v>
      </c>
      <c r="D1181" t="s">
        <v>8</v>
      </c>
      <c r="E1181" t="s">
        <v>1825</v>
      </c>
      <c r="F1181" t="s">
        <v>1510</v>
      </c>
      <c r="G1181" t="str">
        <f t="shared" si="18"/>
        <v>new HoloCard("Fletchinder", Pokedex.Fletchinder, HoloRarity.BWXY_REVERSE_ENERGY_HOLO, Types.Colorless, Sets.Steam_Siege, 95),</v>
      </c>
    </row>
    <row r="1182" spans="1:7" x14ac:dyDescent="0.3">
      <c r="A1182">
        <v>96</v>
      </c>
      <c r="B1182" t="s">
        <v>1602</v>
      </c>
      <c r="C1182" t="s">
        <v>1602</v>
      </c>
      <c r="D1182" t="s">
        <v>8</v>
      </c>
      <c r="E1182" t="s">
        <v>1825</v>
      </c>
      <c r="F1182" t="s">
        <v>1510</v>
      </c>
      <c r="G1182" t="str">
        <f t="shared" si="18"/>
        <v>new HoloCard("Talonflame", Pokedex.Talonflame, HoloRarity.BWXY_REVERSE_ENERGY_HOLO, Types.Colorless, Sets.Steam_Siege, 96),</v>
      </c>
    </row>
    <row r="1183" spans="1:7" x14ac:dyDescent="0.3">
      <c r="A1183">
        <v>97</v>
      </c>
      <c r="B1183" t="s">
        <v>1679</v>
      </c>
      <c r="C1183" t="s">
        <v>1679</v>
      </c>
      <c r="D1183" t="s">
        <v>8</v>
      </c>
      <c r="E1183" t="s">
        <v>1825</v>
      </c>
      <c r="F1183" t="s">
        <v>1510</v>
      </c>
      <c r="G1183" t="str">
        <f t="shared" si="18"/>
        <v>new HoloCard("Hawlucha", Pokedex.Hawlucha, HoloRarity.BWXY_REVERSE_ENERGY_HOLO, Types.Colorless, Sets.Steam_Siege, 97),</v>
      </c>
    </row>
    <row r="1184" spans="1:7" x14ac:dyDescent="0.3">
      <c r="A1184">
        <v>98</v>
      </c>
      <c r="B1184" t="s">
        <v>1828</v>
      </c>
      <c r="C1184" t="s">
        <v>127</v>
      </c>
      <c r="D1184" t="s">
        <v>129</v>
      </c>
      <c r="E1184" t="s">
        <v>1825</v>
      </c>
      <c r="F1184" t="s">
        <v>1510</v>
      </c>
      <c r="G1184" t="str">
        <f t="shared" si="18"/>
        <v>new HoloCard("Armor Fossil Shieldon", Pokedex.NVT, HoloRarity.BWXY_REVERSE_ENERGY_HOLO, Types.Item, Sets.Steam_Siege, 98),</v>
      </c>
    </row>
    <row r="1185" spans="1:7" x14ac:dyDescent="0.3">
      <c r="A1185">
        <v>99</v>
      </c>
      <c r="B1185" t="s">
        <v>1829</v>
      </c>
      <c r="C1185" t="s">
        <v>127</v>
      </c>
      <c r="D1185" t="s">
        <v>129</v>
      </c>
      <c r="E1185" t="s">
        <v>1825</v>
      </c>
      <c r="F1185" t="s">
        <v>1510</v>
      </c>
      <c r="G1185" t="str">
        <f t="shared" si="18"/>
        <v>new HoloCard("Captivating Poké Puff", Pokedex.NVT, HoloRarity.BWXY_REVERSE_ENERGY_HOLO, Types.Item, Sets.Steam_Siege, 99),</v>
      </c>
    </row>
    <row r="1186" spans="1:7" x14ac:dyDescent="0.3">
      <c r="A1186">
        <v>100</v>
      </c>
      <c r="B1186" t="s">
        <v>1830</v>
      </c>
      <c r="C1186" t="s">
        <v>127</v>
      </c>
      <c r="D1186" t="s">
        <v>129</v>
      </c>
      <c r="E1186" t="s">
        <v>1825</v>
      </c>
      <c r="F1186" t="s">
        <v>1510</v>
      </c>
      <c r="G1186" t="str">
        <f t="shared" si="18"/>
        <v>new HoloCard("Claw Fossil Anorith", Pokedex.NVT, HoloRarity.BWXY_REVERSE_ENERGY_HOLO, Types.Item, Sets.Steam_Siege, 100),</v>
      </c>
    </row>
    <row r="1187" spans="1:7" x14ac:dyDescent="0.3">
      <c r="A1187">
        <v>101</v>
      </c>
      <c r="B1187" t="s">
        <v>1723</v>
      </c>
      <c r="C1187" t="s">
        <v>127</v>
      </c>
      <c r="D1187" t="s">
        <v>234</v>
      </c>
      <c r="E1187" t="s">
        <v>1825</v>
      </c>
      <c r="F1187" t="s">
        <v>1510</v>
      </c>
      <c r="G1187" t="str">
        <f t="shared" si="18"/>
        <v>new HoloCard("Gardevoir Spirit Link", Pokedex.NVT, HoloRarity.BWXY_REVERSE_ENERGY_HOLO, Types.Tool, Sets.Steam_Siege, 101),</v>
      </c>
    </row>
    <row r="1188" spans="1:7" x14ac:dyDescent="0.3">
      <c r="A1188">
        <v>102</v>
      </c>
      <c r="B1188" t="s">
        <v>1831</v>
      </c>
      <c r="C1188" t="s">
        <v>127</v>
      </c>
      <c r="D1188" t="s">
        <v>129</v>
      </c>
      <c r="E1188" t="s">
        <v>1825</v>
      </c>
      <c r="F1188" t="s">
        <v>1510</v>
      </c>
      <c r="G1188" t="str">
        <f t="shared" si="18"/>
        <v>new HoloCard("Greedy Dice", Pokedex.NVT, HoloRarity.BWXY_REVERSE_ENERGY_HOLO, Types.Item, Sets.Steam_Siege, 102),</v>
      </c>
    </row>
    <row r="1189" spans="1:7" x14ac:dyDescent="0.3">
      <c r="A1189">
        <v>103</v>
      </c>
      <c r="B1189" t="s">
        <v>1832</v>
      </c>
      <c r="C1189" t="s">
        <v>127</v>
      </c>
      <c r="D1189" t="s">
        <v>232</v>
      </c>
      <c r="E1189" t="s">
        <v>1825</v>
      </c>
      <c r="F1189" t="s">
        <v>1510</v>
      </c>
      <c r="G1189" t="str">
        <f t="shared" si="18"/>
        <v>new HoloCard("Ninja Boy", Pokedex.NVT, HoloRarity.BWXY_REVERSE_ENERGY_HOLO, Types.Supporter, Sets.Steam_Siege, 103),</v>
      </c>
    </row>
    <row r="1190" spans="1:7" x14ac:dyDescent="0.3">
      <c r="A1190">
        <v>104</v>
      </c>
      <c r="B1190" t="s">
        <v>1833</v>
      </c>
      <c r="C1190" t="s">
        <v>127</v>
      </c>
      <c r="D1190" t="s">
        <v>232</v>
      </c>
      <c r="E1190" t="s">
        <v>1825</v>
      </c>
      <c r="F1190" t="s">
        <v>1510</v>
      </c>
      <c r="G1190" t="str">
        <f t="shared" si="18"/>
        <v>new HoloCard("Pokémon Ranger", Pokedex.NVT, HoloRarity.BWXY_REVERSE_ENERGY_HOLO, Types.Supporter, Sets.Steam_Siege, 104),</v>
      </c>
    </row>
    <row r="1191" spans="1:7" x14ac:dyDescent="0.3">
      <c r="A1191">
        <v>105</v>
      </c>
      <c r="B1191" t="s">
        <v>1834</v>
      </c>
      <c r="C1191" t="s">
        <v>127</v>
      </c>
      <c r="D1191" t="s">
        <v>129</v>
      </c>
      <c r="E1191" t="s">
        <v>1825</v>
      </c>
      <c r="F1191" t="s">
        <v>1510</v>
      </c>
      <c r="G1191" t="str">
        <f t="shared" si="18"/>
        <v>new HoloCard("Special Charge", Pokedex.NVT, HoloRarity.BWXY_REVERSE_ENERGY_HOLO, Types.Item, Sets.Steam_Siege, 105),</v>
      </c>
    </row>
    <row r="1192" spans="1:7" x14ac:dyDescent="0.3">
      <c r="A1192">
        <v>106</v>
      </c>
      <c r="B1192" t="s">
        <v>1835</v>
      </c>
      <c r="C1192" t="s">
        <v>127</v>
      </c>
      <c r="D1192" t="s">
        <v>234</v>
      </c>
      <c r="E1192" t="s">
        <v>1825</v>
      </c>
      <c r="F1192" t="s">
        <v>1510</v>
      </c>
      <c r="G1192" t="str">
        <f t="shared" si="18"/>
        <v>new HoloCard("Steelix Spirit Link", Pokedex.NVT, HoloRarity.BWXY_REVERSE_ENERGY_HOLO, Types.Tool, Sets.Steam_Siege, 106),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D6D21-8D7C-4515-8A77-9D24C892B6AD}">
  <dimension ref="A1:G13"/>
  <sheetViews>
    <sheetView workbookViewId="0"/>
  </sheetViews>
  <sheetFormatPr defaultRowHeight="14.4" x14ac:dyDescent="0.3"/>
  <sheetData>
    <row r="1" spans="1:7" x14ac:dyDescent="0.3">
      <c r="A1">
        <v>11</v>
      </c>
      <c r="B1" t="s">
        <v>4</v>
      </c>
      <c r="C1" t="s">
        <v>4</v>
      </c>
      <c r="D1" t="s">
        <v>5</v>
      </c>
      <c r="E1" t="s">
        <v>2018</v>
      </c>
      <c r="F1" t="s">
        <v>2019</v>
      </c>
      <c r="G1" t="str">
        <f t="shared" ref="G1:G13" si="0">"new HoloCard(""" &amp; B1 &amp; """, Pokedex." &amp; C1 &amp; ", HoloRarity." &amp; F1 &amp; ", Types." &amp; D1 &amp; ", Sets." &amp; E1 &amp; ", " &amp; A1 &amp; "),"</f>
        <v>new HoloCard("Charizard", Pokedex.Charizard, HoloRarity.EV_STAR_HOLO, Types.Fire, Sets.Evolutions, 11),</v>
      </c>
    </row>
    <row r="2" spans="1:7" x14ac:dyDescent="0.3">
      <c r="A2">
        <v>15</v>
      </c>
      <c r="B2" t="s">
        <v>23</v>
      </c>
      <c r="C2" t="s">
        <v>23</v>
      </c>
      <c r="D2" t="s">
        <v>5</v>
      </c>
      <c r="E2" t="s">
        <v>2018</v>
      </c>
      <c r="F2" t="s">
        <v>2019</v>
      </c>
      <c r="G2" t="str">
        <f t="shared" si="0"/>
        <v>new HoloCard("Ninetales", Pokedex.Ninetales, HoloRarity.EV_STAR_HOLO, Types.Fire, Sets.Evolutions, 15),</v>
      </c>
    </row>
    <row r="3" spans="1:7" x14ac:dyDescent="0.3">
      <c r="A3">
        <v>25</v>
      </c>
      <c r="B3" t="s">
        <v>141</v>
      </c>
      <c r="C3" t="s">
        <v>141</v>
      </c>
      <c r="D3" t="s">
        <v>3</v>
      </c>
      <c r="E3" t="s">
        <v>2018</v>
      </c>
      <c r="F3" t="s">
        <v>2019</v>
      </c>
      <c r="G3" t="str">
        <f t="shared" si="0"/>
        <v>new HoloCard("Poliwrath", Pokedex.Poliwrath, HoloRarity.EV_STAR_HOLO, Types.Water, Sets.Evolutions, 25),</v>
      </c>
    </row>
    <row r="4" spans="1:7" x14ac:dyDescent="0.3">
      <c r="A4">
        <v>34</v>
      </c>
      <c r="B4" t="s">
        <v>16</v>
      </c>
      <c r="C4" t="s">
        <v>16</v>
      </c>
      <c r="D4" t="s">
        <v>3</v>
      </c>
      <c r="E4" t="s">
        <v>2018</v>
      </c>
      <c r="F4" t="s">
        <v>2019</v>
      </c>
      <c r="G4" t="str">
        <f t="shared" si="0"/>
        <v>new HoloCard("Gyarados", Pokedex.Gyarados, HoloRarity.EV_STAR_HOLO, Types.Water, Sets.Evolutions, 34),</v>
      </c>
    </row>
    <row r="5" spans="1:7" x14ac:dyDescent="0.3">
      <c r="A5">
        <v>36</v>
      </c>
      <c r="B5" t="s">
        <v>120</v>
      </c>
      <c r="C5" t="s">
        <v>120</v>
      </c>
      <c r="D5" t="s">
        <v>11</v>
      </c>
      <c r="E5" t="s">
        <v>2018</v>
      </c>
      <c r="F5" t="s">
        <v>2019</v>
      </c>
      <c r="G5" t="str">
        <f t="shared" si="0"/>
        <v>new HoloCard("Raichu", Pokedex.Raichu, HoloRarity.EV_STAR_HOLO, Types.Lightning, Sets.Evolutions, 36),</v>
      </c>
    </row>
    <row r="6" spans="1:7" x14ac:dyDescent="0.3">
      <c r="A6">
        <v>38</v>
      </c>
      <c r="B6" t="s">
        <v>34</v>
      </c>
      <c r="C6" t="s">
        <v>34</v>
      </c>
      <c r="D6" t="s">
        <v>11</v>
      </c>
      <c r="E6" t="s">
        <v>2018</v>
      </c>
      <c r="F6" t="s">
        <v>2019</v>
      </c>
      <c r="G6" t="str">
        <f t="shared" si="0"/>
        <v>new HoloCard("Magneton", Pokedex.Magneton, HoloRarity.EV_STAR_HOLO, Types.Lightning, Sets.Evolutions, 38),</v>
      </c>
    </row>
    <row r="7" spans="1:7" x14ac:dyDescent="0.3">
      <c r="A7">
        <v>42</v>
      </c>
      <c r="B7" t="s">
        <v>25</v>
      </c>
      <c r="C7" t="s">
        <v>25</v>
      </c>
      <c r="D7" t="s">
        <v>11</v>
      </c>
      <c r="E7" t="s">
        <v>2018</v>
      </c>
      <c r="F7" t="s">
        <v>2019</v>
      </c>
      <c r="G7" t="str">
        <f t="shared" si="0"/>
        <v>new HoloCard("Zapdos", Pokedex.Zapdos, HoloRarity.EV_STAR_HOLO, Types.Lightning, Sets.Evolutions, 42),</v>
      </c>
    </row>
    <row r="8" spans="1:7" x14ac:dyDescent="0.3">
      <c r="A8">
        <v>45</v>
      </c>
      <c r="B8" t="s">
        <v>37</v>
      </c>
      <c r="C8" t="s">
        <v>37</v>
      </c>
      <c r="D8" t="s">
        <v>1</v>
      </c>
      <c r="E8" t="s">
        <v>2018</v>
      </c>
      <c r="F8" t="s">
        <v>2019</v>
      </c>
      <c r="G8" t="str">
        <f t="shared" si="0"/>
        <v>new HoloCard("Nidoking", Pokedex.Nidoking, HoloRarity.EV_STAR_HOLO, Types.Psychic, Sets.Evolutions, 45),</v>
      </c>
    </row>
    <row r="9" spans="1:7" x14ac:dyDescent="0.3">
      <c r="A9">
        <v>53</v>
      </c>
      <c r="B9" t="s">
        <v>139</v>
      </c>
      <c r="C9" t="s">
        <v>139</v>
      </c>
      <c r="D9" t="s">
        <v>1</v>
      </c>
      <c r="E9" t="s">
        <v>2018</v>
      </c>
      <c r="F9" t="s">
        <v>2019</v>
      </c>
      <c r="G9" t="str">
        <f t="shared" si="0"/>
        <v>new HoloCard("Mew", Pokedex.Mew, HoloRarity.EV_STAR_HOLO, Types.Psychic, Sets.Evolutions, 53),</v>
      </c>
    </row>
    <row r="10" spans="1:7" x14ac:dyDescent="0.3">
      <c r="A10">
        <v>59</v>
      </c>
      <c r="B10" t="s">
        <v>20</v>
      </c>
      <c r="C10" t="s">
        <v>20</v>
      </c>
      <c r="D10" t="s">
        <v>18</v>
      </c>
      <c r="E10" t="s">
        <v>2018</v>
      </c>
      <c r="F10" t="s">
        <v>2019</v>
      </c>
      <c r="G10" t="str">
        <f t="shared" si="0"/>
        <v>new HoloCard("Machamp", Pokedex.Machamp, HoloRarity.EV_STAR_HOLO, Types.Fighting, Sets.Evolutions, 59),</v>
      </c>
    </row>
    <row r="11" spans="1:7" x14ac:dyDescent="0.3">
      <c r="A11">
        <v>62</v>
      </c>
      <c r="B11" t="s">
        <v>253</v>
      </c>
      <c r="C11" t="s">
        <v>253</v>
      </c>
      <c r="D11" t="s">
        <v>18</v>
      </c>
      <c r="E11" t="s">
        <v>2018</v>
      </c>
      <c r="F11" t="s">
        <v>2019</v>
      </c>
      <c r="G11" t="str">
        <f t="shared" si="0"/>
        <v>new HoloCard("Hitmonchan", Pokedex.Hitmonchan, HoloRarity.EV_STAR_HOLO, Types.Fighting, Sets.Evolutions, 62),</v>
      </c>
    </row>
    <row r="12" spans="1:7" x14ac:dyDescent="0.3">
      <c r="A12">
        <v>63</v>
      </c>
      <c r="B12" t="s">
        <v>191</v>
      </c>
      <c r="C12" t="s">
        <v>191</v>
      </c>
      <c r="D12" t="s">
        <v>1616</v>
      </c>
      <c r="E12" t="s">
        <v>2018</v>
      </c>
      <c r="F12" t="s">
        <v>2019</v>
      </c>
      <c r="G12" t="str">
        <f t="shared" si="0"/>
        <v>new HoloCard("Clefairy", Pokedex.Clefairy, HoloRarity.EV_STAR_HOLO, Types.Fairy, Sets.Evolutions, 63),</v>
      </c>
    </row>
    <row r="13" spans="1:7" x14ac:dyDescent="0.3">
      <c r="A13">
        <v>70</v>
      </c>
      <c r="B13" t="s">
        <v>181</v>
      </c>
      <c r="C13" t="s">
        <v>181</v>
      </c>
      <c r="D13" t="s">
        <v>8</v>
      </c>
      <c r="E13" t="s">
        <v>2018</v>
      </c>
      <c r="F13" t="s">
        <v>2019</v>
      </c>
      <c r="G13" t="str">
        <f t="shared" si="0"/>
        <v>new HoloCard("Chansey", Pokedex.Chansey, HoloRarity.EV_STAR_HOLO, Types.Colorless, Sets.Evolutions, 70),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8317-2EA2-48F4-83AD-3EE77D02A5E2}">
  <dimension ref="A1:R9"/>
  <sheetViews>
    <sheetView workbookViewId="0">
      <selection activeCell="B5" sqref="B5"/>
    </sheetView>
  </sheetViews>
  <sheetFormatPr defaultRowHeight="14.4" x14ac:dyDescent="0.3"/>
  <sheetData>
    <row r="1" spans="1:18" x14ac:dyDescent="0.3">
      <c r="A1">
        <v>9</v>
      </c>
      <c r="B1" t="s">
        <v>76</v>
      </c>
      <c r="C1" t="s">
        <v>76</v>
      </c>
      <c r="D1" t="s">
        <v>5</v>
      </c>
      <c r="E1" t="s">
        <v>2018</v>
      </c>
      <c r="F1" t="s">
        <v>1986</v>
      </c>
      <c r="G1" t="str">
        <f t="shared" ref="G1:G9" si="0">"new HoloCard(""" &amp; B1 &amp; """, Pokedex." &amp; C1 &amp; ", HoloRarity." &amp; F1 &amp; ", Types." &amp; D1 &amp; ", Sets." &amp; E1 &amp; ", " &amp; A1 &amp; "),"</f>
        <v>new HoloCard("Charmander", Pokedex.Charmander, HoloRarity.EV_COSMOS_HOLO, Types.Fire, Sets.Evolutions, 9),</v>
      </c>
      <c r="R1" t="s">
        <v>2020</v>
      </c>
    </row>
    <row r="2" spans="1:18" x14ac:dyDescent="0.3">
      <c r="A2">
        <v>11</v>
      </c>
      <c r="B2" t="s">
        <v>4</v>
      </c>
      <c r="C2" t="s">
        <v>4</v>
      </c>
      <c r="D2" t="s">
        <v>5</v>
      </c>
      <c r="E2" t="s">
        <v>2018</v>
      </c>
      <c r="F2" t="s">
        <v>2026</v>
      </c>
      <c r="G2" t="str">
        <f t="shared" si="0"/>
        <v>new HoloCard("Charizard", Pokedex.Charizard, HoloRarity.EV_SHEEN_HOLO, Types.Fire, Sets.Evolutions, 11),</v>
      </c>
      <c r="R2" t="s">
        <v>2021</v>
      </c>
    </row>
    <row r="3" spans="1:18" x14ac:dyDescent="0.3">
      <c r="A3">
        <v>34</v>
      </c>
      <c r="B3" t="s">
        <v>16</v>
      </c>
      <c r="C3" t="s">
        <v>16</v>
      </c>
      <c r="D3" t="s">
        <v>3</v>
      </c>
      <c r="E3" t="s">
        <v>2018</v>
      </c>
      <c r="F3" t="s">
        <v>2026</v>
      </c>
      <c r="G3" t="str">
        <f t="shared" si="0"/>
        <v>new HoloCard("Gyarados", Pokedex.Gyarados, HoloRarity.EV_SHEEN_HOLO, Types.Water, Sets.Evolutions, 34),</v>
      </c>
      <c r="R3" t="s">
        <v>2021</v>
      </c>
    </row>
    <row r="4" spans="1:18" x14ac:dyDescent="0.3">
      <c r="A4">
        <v>35</v>
      </c>
      <c r="B4" t="s">
        <v>92</v>
      </c>
      <c r="C4" t="s">
        <v>92</v>
      </c>
      <c r="D4" t="s">
        <v>11</v>
      </c>
      <c r="E4" t="s">
        <v>2018</v>
      </c>
      <c r="F4" t="s">
        <v>2027</v>
      </c>
      <c r="G4" t="str">
        <f t="shared" si="0"/>
        <v>new HoloCard("Pikachu", Pokedex.Pikachu, HoloRarity.EV_CRACKED_ICE_HOLO, Types.Lightning, Sets.Evolutions, 35),</v>
      </c>
      <c r="R4" t="s">
        <v>2022</v>
      </c>
    </row>
    <row r="5" spans="1:18" x14ac:dyDescent="0.3">
      <c r="A5">
        <v>41</v>
      </c>
      <c r="B5" t="s">
        <v>183</v>
      </c>
      <c r="C5" t="s">
        <v>183</v>
      </c>
      <c r="D5" t="s">
        <v>11</v>
      </c>
      <c r="E5" t="s">
        <v>2018</v>
      </c>
      <c r="F5" t="s">
        <v>1986</v>
      </c>
      <c r="G5" t="str">
        <f t="shared" si="0"/>
        <v>new HoloCard("Electabuzz", Pokedex.Electabuzz, HoloRarity.EV_COSMOS_HOLO, Types.Lightning, Sets.Evolutions, 41),</v>
      </c>
      <c r="R5" t="s">
        <v>2023</v>
      </c>
    </row>
    <row r="6" spans="1:18" x14ac:dyDescent="0.3">
      <c r="A6">
        <v>51</v>
      </c>
      <c r="B6" t="s">
        <v>35</v>
      </c>
      <c r="C6" t="s">
        <v>35</v>
      </c>
      <c r="D6" t="s">
        <v>1</v>
      </c>
      <c r="E6" t="s">
        <v>2018</v>
      </c>
      <c r="F6" t="s">
        <v>2026</v>
      </c>
      <c r="G6" t="str">
        <f t="shared" si="0"/>
        <v>new HoloCard("Mewtwo", Pokedex.Mewtwo, HoloRarity.EV_SHEEN_HOLO, Types.Psychic, Sets.Evolutions, 51),</v>
      </c>
      <c r="R6" t="s">
        <v>2021</v>
      </c>
    </row>
    <row r="7" spans="1:18" x14ac:dyDescent="0.3">
      <c r="A7">
        <v>51</v>
      </c>
      <c r="B7" t="s">
        <v>35</v>
      </c>
      <c r="C7" t="s">
        <v>35</v>
      </c>
      <c r="D7" t="s">
        <v>1</v>
      </c>
      <c r="E7" t="s">
        <v>2018</v>
      </c>
      <c r="F7" t="s">
        <v>2027</v>
      </c>
      <c r="G7" t="str">
        <f t="shared" si="0"/>
        <v>new HoloCard("Mewtwo", Pokedex.Mewtwo, HoloRarity.EV_CRACKED_ICE_HOLO, Types.Psychic, Sets.Evolutions, 51),</v>
      </c>
      <c r="R7" t="s">
        <v>2024</v>
      </c>
    </row>
    <row r="8" spans="1:18" x14ac:dyDescent="0.3">
      <c r="A8">
        <v>53</v>
      </c>
      <c r="B8" t="s">
        <v>139</v>
      </c>
      <c r="C8" t="s">
        <v>139</v>
      </c>
      <c r="D8" t="s">
        <v>1</v>
      </c>
      <c r="E8" t="s">
        <v>2018</v>
      </c>
      <c r="F8" t="s">
        <v>1987</v>
      </c>
      <c r="G8" t="str">
        <f t="shared" si="0"/>
        <v>new HoloCard("Mew", Pokedex.Mew, HoloRarity.EV_MIRROR_HOLO, Types.Psychic, Sets.Evolutions, 53),</v>
      </c>
      <c r="R8" t="s">
        <v>2025</v>
      </c>
    </row>
    <row r="9" spans="1:18" x14ac:dyDescent="0.3">
      <c r="A9">
        <v>59</v>
      </c>
      <c r="B9" t="s">
        <v>20</v>
      </c>
      <c r="C9" t="s">
        <v>20</v>
      </c>
      <c r="D9" t="s">
        <v>18</v>
      </c>
      <c r="E9" t="s">
        <v>2018</v>
      </c>
      <c r="F9" t="s">
        <v>2026</v>
      </c>
      <c r="G9" t="str">
        <f t="shared" si="0"/>
        <v>new HoloCard("Machamp", Pokedex.Machamp, HoloRarity.EV_SHEEN_HOLO, Types.Fighting, Sets.Evolutions, 59),</v>
      </c>
      <c r="R9" t="s">
        <v>2021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3C86B-F44B-43E5-9FB9-7466409AFE65}">
  <dimension ref="A1:G83"/>
  <sheetViews>
    <sheetView workbookViewId="0">
      <selection activeCell="G1" sqref="G1"/>
    </sheetView>
  </sheetViews>
  <sheetFormatPr defaultRowHeight="14.4" x14ac:dyDescent="0.3"/>
  <sheetData>
    <row r="1" spans="1:7" x14ac:dyDescent="0.3">
      <c r="A1">
        <v>3</v>
      </c>
      <c r="B1" t="s">
        <v>75</v>
      </c>
      <c r="C1" t="s">
        <v>75</v>
      </c>
      <c r="D1" t="s">
        <v>22</v>
      </c>
      <c r="E1" t="s">
        <v>2018</v>
      </c>
      <c r="F1" t="s">
        <v>2028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HoloCard("Caterpie", Pokedex.Caterpie, HoloRarity.EV_REVERSE_MIRROR_HOLO, Types.Grass, Sets.Evolutions, 3),</v>
      </c>
    </row>
    <row r="2" spans="1:7" x14ac:dyDescent="0.3">
      <c r="A2">
        <v>4</v>
      </c>
      <c r="B2" t="s">
        <v>60</v>
      </c>
      <c r="C2" t="s">
        <v>60</v>
      </c>
      <c r="D2" t="s">
        <v>22</v>
      </c>
      <c r="E2" t="s">
        <v>2018</v>
      </c>
      <c r="F2" t="s">
        <v>2028</v>
      </c>
      <c r="G2" t="str">
        <f t="shared" si="0"/>
        <v>new HoloCard("Metapod", Pokedex.Metapod, HoloRarity.EV_REVERSE_MIRROR_HOLO, Types.Grass, Sets.Evolutions, 4),</v>
      </c>
    </row>
    <row r="3" spans="1:7" x14ac:dyDescent="0.3">
      <c r="A3">
        <v>5</v>
      </c>
      <c r="B3" t="s">
        <v>105</v>
      </c>
      <c r="C3" t="s">
        <v>105</v>
      </c>
      <c r="D3" t="s">
        <v>22</v>
      </c>
      <c r="E3" t="s">
        <v>2018</v>
      </c>
      <c r="F3" t="s">
        <v>2028</v>
      </c>
      <c r="G3" t="str">
        <f t="shared" si="0"/>
        <v>new HoloCard("Weedle", Pokedex.Weedle, HoloRarity.EV_REVERSE_MIRROR_HOLO, Types.Grass, Sets.Evolutions, 5),</v>
      </c>
    </row>
    <row r="4" spans="1:7" x14ac:dyDescent="0.3">
      <c r="A4">
        <v>6</v>
      </c>
      <c r="B4" t="s">
        <v>56</v>
      </c>
      <c r="C4" t="s">
        <v>56</v>
      </c>
      <c r="D4" t="s">
        <v>22</v>
      </c>
      <c r="E4" t="s">
        <v>2018</v>
      </c>
      <c r="F4" t="s">
        <v>2028</v>
      </c>
      <c r="G4" t="str">
        <f t="shared" si="0"/>
        <v>new HoloCard("Kakuna", Pokedex.Kakuna, HoloRarity.EV_REVERSE_MIRROR_HOLO, Types.Grass, Sets.Evolutions, 6),</v>
      </c>
    </row>
    <row r="5" spans="1:7" x14ac:dyDescent="0.3">
      <c r="A5">
        <v>7</v>
      </c>
      <c r="B5" t="s">
        <v>26</v>
      </c>
      <c r="C5" t="s">
        <v>26</v>
      </c>
      <c r="D5" t="s">
        <v>22</v>
      </c>
      <c r="E5" t="s">
        <v>2018</v>
      </c>
      <c r="F5" t="s">
        <v>2028</v>
      </c>
      <c r="G5" t="str">
        <f t="shared" si="0"/>
        <v>new HoloCard("Beedrill", Pokedex.Beedrill, HoloRarity.EV_REVERSE_MIRROR_HOLO, Types.Grass, Sets.Evolutions, 7),</v>
      </c>
    </row>
    <row r="6" spans="1:7" x14ac:dyDescent="0.3">
      <c r="A6">
        <v>8</v>
      </c>
      <c r="B6" t="s">
        <v>268</v>
      </c>
      <c r="C6" t="s">
        <v>268</v>
      </c>
      <c r="D6" t="s">
        <v>22</v>
      </c>
      <c r="E6" t="s">
        <v>2018</v>
      </c>
      <c r="F6" t="s">
        <v>2028</v>
      </c>
      <c r="G6" t="str">
        <f t="shared" si="0"/>
        <v>new HoloCard("Tangela", Pokedex.Tangela, HoloRarity.EV_REVERSE_MIRROR_HOLO, Types.Grass, Sets.Evolutions, 8),</v>
      </c>
    </row>
    <row r="7" spans="1:7" x14ac:dyDescent="0.3">
      <c r="A7">
        <v>9</v>
      </c>
      <c r="B7" t="s">
        <v>76</v>
      </c>
      <c r="C7" t="s">
        <v>76</v>
      </c>
      <c r="D7" t="s">
        <v>5</v>
      </c>
      <c r="E7" t="s">
        <v>2018</v>
      </c>
      <c r="F7" t="s">
        <v>2028</v>
      </c>
      <c r="G7" t="str">
        <f t="shared" si="0"/>
        <v>new HoloCard("Charmander", Pokedex.Charmander, HoloRarity.EV_REVERSE_MIRROR_HOLO, Types.Fire, Sets.Evolutions, 9),</v>
      </c>
    </row>
    <row r="8" spans="1:7" x14ac:dyDescent="0.3">
      <c r="A8">
        <v>10</v>
      </c>
      <c r="B8" t="s">
        <v>43</v>
      </c>
      <c r="C8" t="s">
        <v>43</v>
      </c>
      <c r="D8" t="s">
        <v>5</v>
      </c>
      <c r="E8" t="s">
        <v>2018</v>
      </c>
      <c r="F8" t="s">
        <v>2028</v>
      </c>
      <c r="G8" t="str">
        <f t="shared" si="0"/>
        <v>new HoloCard("Charmeleon", Pokedex.Charmeleon, HoloRarity.EV_REVERSE_MIRROR_HOLO, Types.Fire, Sets.Evolutions, 10),</v>
      </c>
    </row>
    <row r="9" spans="1:7" x14ac:dyDescent="0.3">
      <c r="A9">
        <v>11</v>
      </c>
      <c r="B9" t="s">
        <v>4</v>
      </c>
      <c r="C9" t="s">
        <v>4</v>
      </c>
      <c r="D9" t="s">
        <v>5</v>
      </c>
      <c r="E9" t="s">
        <v>2018</v>
      </c>
      <c r="F9" t="s">
        <v>2028</v>
      </c>
      <c r="G9" t="str">
        <f t="shared" si="0"/>
        <v>new HoloCard("Charizard", Pokedex.Charizard, HoloRarity.EV_REVERSE_MIRROR_HOLO, Types.Fire, Sets.Evolutions, 11),</v>
      </c>
    </row>
    <row r="10" spans="1:7" x14ac:dyDescent="0.3">
      <c r="A10">
        <v>14</v>
      </c>
      <c r="B10" t="s">
        <v>104</v>
      </c>
      <c r="C10" t="s">
        <v>104</v>
      </c>
      <c r="D10" t="s">
        <v>5</v>
      </c>
      <c r="E10" t="s">
        <v>2018</v>
      </c>
      <c r="F10" t="s">
        <v>2028</v>
      </c>
      <c r="G10" t="str">
        <f t="shared" si="0"/>
        <v>new HoloCard("Vulpix", Pokedex.Vulpix, HoloRarity.EV_REVERSE_MIRROR_HOLO, Types.Fire, Sets.Evolutions, 14),</v>
      </c>
    </row>
    <row r="11" spans="1:7" x14ac:dyDescent="0.3">
      <c r="A11">
        <v>15</v>
      </c>
      <c r="B11" t="s">
        <v>23</v>
      </c>
      <c r="C11" t="s">
        <v>23</v>
      </c>
      <c r="D11" t="s">
        <v>5</v>
      </c>
      <c r="E11" t="s">
        <v>2018</v>
      </c>
      <c r="F11" t="s">
        <v>2028</v>
      </c>
      <c r="G11" t="str">
        <f t="shared" si="0"/>
        <v>new HoloCard("Ninetales", Pokedex.Ninetales, HoloRarity.EV_REVERSE_MIRROR_HOLO, Types.Fire, Sets.Evolutions, 15),</v>
      </c>
    </row>
    <row r="12" spans="1:7" x14ac:dyDescent="0.3">
      <c r="A12">
        <v>17</v>
      </c>
      <c r="B12" t="s">
        <v>51</v>
      </c>
      <c r="C12" t="s">
        <v>51</v>
      </c>
      <c r="D12" t="s">
        <v>5</v>
      </c>
      <c r="E12" t="s">
        <v>2018</v>
      </c>
      <c r="F12" t="s">
        <v>2028</v>
      </c>
      <c r="G12" t="str">
        <f t="shared" si="0"/>
        <v>new HoloCard("Growlithe", Pokedex.Growlithe, HoloRarity.EV_REVERSE_MIRROR_HOLO, Types.Fire, Sets.Evolutions, 17),</v>
      </c>
    </row>
    <row r="13" spans="1:7" x14ac:dyDescent="0.3">
      <c r="A13">
        <v>18</v>
      </c>
      <c r="B13" t="s">
        <v>42</v>
      </c>
      <c r="C13" t="s">
        <v>42</v>
      </c>
      <c r="D13" t="s">
        <v>5</v>
      </c>
      <c r="E13" t="s">
        <v>2018</v>
      </c>
      <c r="F13" t="s">
        <v>2028</v>
      </c>
      <c r="G13" t="str">
        <f t="shared" si="0"/>
        <v>new HoloCard("Arcanine", Pokedex.Arcanine, HoloRarity.EV_REVERSE_MIRROR_HOLO, Types.Fire, Sets.Evolutions, 18),</v>
      </c>
    </row>
    <row r="14" spans="1:7" x14ac:dyDescent="0.3">
      <c r="A14">
        <v>19</v>
      </c>
      <c r="B14" t="s">
        <v>93</v>
      </c>
      <c r="C14" t="s">
        <v>93</v>
      </c>
      <c r="D14" t="s">
        <v>5</v>
      </c>
      <c r="E14" t="s">
        <v>2018</v>
      </c>
      <c r="F14" t="s">
        <v>2028</v>
      </c>
      <c r="G14" t="str">
        <f t="shared" si="0"/>
        <v>new HoloCard("Ponyta", Pokedex.Ponyta, HoloRarity.EV_REVERSE_MIRROR_HOLO, Types.Fire, Sets.Evolutions, 19),</v>
      </c>
    </row>
    <row r="15" spans="1:7" x14ac:dyDescent="0.3">
      <c r="A15">
        <v>20</v>
      </c>
      <c r="B15" t="s">
        <v>186</v>
      </c>
      <c r="C15" t="s">
        <v>186</v>
      </c>
      <c r="D15" t="s">
        <v>5</v>
      </c>
      <c r="E15" t="s">
        <v>2018</v>
      </c>
      <c r="F15" t="s">
        <v>2028</v>
      </c>
      <c r="G15" t="str">
        <f t="shared" si="0"/>
        <v>new HoloCard("Magmar", Pokedex.Magmar, HoloRarity.EV_REVERSE_MIRROR_HOLO, Types.Fire, Sets.Evolutions, 20),</v>
      </c>
    </row>
    <row r="16" spans="1:7" x14ac:dyDescent="0.3">
      <c r="A16">
        <v>23</v>
      </c>
      <c r="B16" t="s">
        <v>206</v>
      </c>
      <c r="C16" t="s">
        <v>206</v>
      </c>
      <c r="D16" t="s">
        <v>3</v>
      </c>
      <c r="E16" t="s">
        <v>2018</v>
      </c>
      <c r="F16" t="s">
        <v>2028</v>
      </c>
      <c r="G16" t="str">
        <f t="shared" si="0"/>
        <v>new HoloCard("Poliwag", Pokedex.Poliwag, HoloRarity.EV_REVERSE_MIRROR_HOLO, Types.Water, Sets.Evolutions, 23),</v>
      </c>
    </row>
    <row r="17" spans="1:7" x14ac:dyDescent="0.3">
      <c r="A17">
        <v>24</v>
      </c>
      <c r="B17" t="s">
        <v>187</v>
      </c>
      <c r="C17" t="s">
        <v>187</v>
      </c>
      <c r="D17" t="s">
        <v>3</v>
      </c>
      <c r="E17" t="s">
        <v>2018</v>
      </c>
      <c r="F17" t="s">
        <v>2028</v>
      </c>
      <c r="G17" t="str">
        <f t="shared" si="0"/>
        <v>new HoloCard("Poliwhirl", Pokedex.Poliwhirl, HoloRarity.EV_REVERSE_MIRROR_HOLO, Types.Water, Sets.Evolutions, 24),</v>
      </c>
    </row>
    <row r="18" spans="1:7" x14ac:dyDescent="0.3">
      <c r="A18">
        <v>25</v>
      </c>
      <c r="B18" t="s">
        <v>141</v>
      </c>
      <c r="C18" t="s">
        <v>141</v>
      </c>
      <c r="D18" t="s">
        <v>3</v>
      </c>
      <c r="E18" t="s">
        <v>2018</v>
      </c>
      <c r="F18" t="s">
        <v>2028</v>
      </c>
      <c r="G18" t="str">
        <f t="shared" si="0"/>
        <v>new HoloCard("Poliwrath", Pokedex.Poliwrath, HoloRarity.EV_REVERSE_MIRROR_HOLO, Types.Water, Sets.Evolutions, 25),</v>
      </c>
    </row>
    <row r="19" spans="1:7" x14ac:dyDescent="0.3">
      <c r="A19">
        <v>28</v>
      </c>
      <c r="B19" t="s">
        <v>98</v>
      </c>
      <c r="C19" t="s">
        <v>98</v>
      </c>
      <c r="D19" t="s">
        <v>3</v>
      </c>
      <c r="E19" t="s">
        <v>2018</v>
      </c>
      <c r="F19" t="s">
        <v>2028</v>
      </c>
      <c r="G19" t="str">
        <f t="shared" si="0"/>
        <v>new HoloCard("Seel", Pokedex.Seel, HoloRarity.EV_REVERSE_MIRROR_HOLO, Types.Water, Sets.Evolutions, 28),</v>
      </c>
    </row>
    <row r="20" spans="1:7" x14ac:dyDescent="0.3">
      <c r="A20">
        <v>29</v>
      </c>
      <c r="B20" t="s">
        <v>46</v>
      </c>
      <c r="C20" t="s">
        <v>46</v>
      </c>
      <c r="D20" t="s">
        <v>3</v>
      </c>
      <c r="E20" t="s">
        <v>2018</v>
      </c>
      <c r="F20" t="s">
        <v>2028</v>
      </c>
      <c r="G20" t="str">
        <f t="shared" si="0"/>
        <v>new HoloCard("Dewgong", Pokedex.Dewgong, HoloRarity.EV_REVERSE_MIRROR_HOLO, Types.Water, Sets.Evolutions, 29),</v>
      </c>
    </row>
    <row r="21" spans="1:7" x14ac:dyDescent="0.3">
      <c r="A21">
        <v>30</v>
      </c>
      <c r="B21" t="s">
        <v>334</v>
      </c>
      <c r="C21" t="s">
        <v>334</v>
      </c>
      <c r="D21" t="s">
        <v>3</v>
      </c>
      <c r="E21" t="s">
        <v>2018</v>
      </c>
      <c r="F21" t="s">
        <v>2028</v>
      </c>
      <c r="G21" t="str">
        <f t="shared" si="0"/>
        <v>new HoloCard("Staryu", Pokedex.Staryu, HoloRarity.EV_REVERSE_MIRROR_HOLO, Types.Water, Sets.Evolutions, 30),</v>
      </c>
    </row>
    <row r="22" spans="1:7" x14ac:dyDescent="0.3">
      <c r="A22">
        <v>31</v>
      </c>
      <c r="B22" t="s">
        <v>178</v>
      </c>
      <c r="C22" t="s">
        <v>178</v>
      </c>
      <c r="D22" t="s">
        <v>3</v>
      </c>
      <c r="E22" t="s">
        <v>2018</v>
      </c>
      <c r="F22" t="s">
        <v>2028</v>
      </c>
      <c r="G22" t="str">
        <f t="shared" si="0"/>
        <v>new HoloCard("Starmie", Pokedex.Starmie, HoloRarity.EV_REVERSE_MIRROR_HOLO, Types.Water, Sets.Evolutions, 31),</v>
      </c>
    </row>
    <row r="23" spans="1:7" x14ac:dyDescent="0.3">
      <c r="A23">
        <v>33</v>
      </c>
      <c r="B23" t="s">
        <v>58</v>
      </c>
      <c r="C23" t="s">
        <v>58</v>
      </c>
      <c r="D23" t="s">
        <v>3</v>
      </c>
      <c r="E23" t="s">
        <v>2018</v>
      </c>
      <c r="F23" t="s">
        <v>2028</v>
      </c>
      <c r="G23" t="str">
        <f t="shared" si="0"/>
        <v>new HoloCard("Magikarp", Pokedex.Magikarp, HoloRarity.EV_REVERSE_MIRROR_HOLO, Types.Water, Sets.Evolutions, 33),</v>
      </c>
    </row>
    <row r="24" spans="1:7" x14ac:dyDescent="0.3">
      <c r="A24">
        <v>34</v>
      </c>
      <c r="B24" t="s">
        <v>16</v>
      </c>
      <c r="C24" t="s">
        <v>16</v>
      </c>
      <c r="D24" t="s">
        <v>3</v>
      </c>
      <c r="E24" t="s">
        <v>2018</v>
      </c>
      <c r="F24" t="s">
        <v>2028</v>
      </c>
      <c r="G24" t="str">
        <f t="shared" si="0"/>
        <v>new HoloCard("Gyarados", Pokedex.Gyarados, HoloRarity.EV_REVERSE_MIRROR_HOLO, Types.Water, Sets.Evolutions, 34),</v>
      </c>
    </row>
    <row r="25" spans="1:7" x14ac:dyDescent="0.3">
      <c r="A25">
        <v>35</v>
      </c>
      <c r="B25" t="s">
        <v>92</v>
      </c>
      <c r="C25" t="s">
        <v>92</v>
      </c>
      <c r="D25" t="s">
        <v>11</v>
      </c>
      <c r="E25" t="s">
        <v>2018</v>
      </c>
      <c r="F25" t="s">
        <v>2028</v>
      </c>
      <c r="G25" t="str">
        <f t="shared" si="0"/>
        <v>new HoloCard("Pikachu", Pokedex.Pikachu, HoloRarity.EV_REVERSE_MIRROR_HOLO, Types.Lightning, Sets.Evolutions, 35),</v>
      </c>
    </row>
    <row r="26" spans="1:7" x14ac:dyDescent="0.3">
      <c r="A26">
        <v>36</v>
      </c>
      <c r="B26" t="s">
        <v>120</v>
      </c>
      <c r="C26" t="s">
        <v>120</v>
      </c>
      <c r="D26" t="s">
        <v>11</v>
      </c>
      <c r="E26" t="s">
        <v>2018</v>
      </c>
      <c r="F26" t="s">
        <v>2028</v>
      </c>
      <c r="G26" t="str">
        <f t="shared" si="0"/>
        <v>new HoloCard("Raichu", Pokedex.Raichu, HoloRarity.EV_REVERSE_MIRROR_HOLO, Types.Lightning, Sets.Evolutions, 36),</v>
      </c>
    </row>
    <row r="27" spans="1:7" x14ac:dyDescent="0.3">
      <c r="A27">
        <v>37</v>
      </c>
      <c r="B27" t="s">
        <v>86</v>
      </c>
      <c r="C27" t="s">
        <v>86</v>
      </c>
      <c r="D27" t="s">
        <v>11</v>
      </c>
      <c r="E27" t="s">
        <v>2018</v>
      </c>
      <c r="F27" t="s">
        <v>2028</v>
      </c>
      <c r="G27" t="str">
        <f t="shared" si="0"/>
        <v>new HoloCard("Magnemite", Pokedex.Magnemite, HoloRarity.EV_REVERSE_MIRROR_HOLO, Types.Lightning, Sets.Evolutions, 37),</v>
      </c>
    </row>
    <row r="28" spans="1:7" x14ac:dyDescent="0.3">
      <c r="A28">
        <v>38</v>
      </c>
      <c r="B28" t="s">
        <v>34</v>
      </c>
      <c r="C28" t="s">
        <v>34</v>
      </c>
      <c r="D28" t="s">
        <v>11</v>
      </c>
      <c r="E28" t="s">
        <v>2018</v>
      </c>
      <c r="F28" t="s">
        <v>2028</v>
      </c>
      <c r="G28" t="str">
        <f t="shared" si="0"/>
        <v>new HoloCard("Magneton", Pokedex.Magneton, HoloRarity.EV_REVERSE_MIRROR_HOLO, Types.Lightning, Sets.Evolutions, 38),</v>
      </c>
    </row>
    <row r="29" spans="1:7" x14ac:dyDescent="0.3">
      <c r="A29">
        <v>39</v>
      </c>
      <c r="B29" t="s">
        <v>103</v>
      </c>
      <c r="C29" t="s">
        <v>103</v>
      </c>
      <c r="D29" t="s">
        <v>11</v>
      </c>
      <c r="E29" t="s">
        <v>2018</v>
      </c>
      <c r="F29" t="s">
        <v>2028</v>
      </c>
      <c r="G29" t="str">
        <f t="shared" si="0"/>
        <v>new HoloCard("Voltorb", Pokedex.Voltorb, HoloRarity.EV_REVERSE_MIRROR_HOLO, Types.Lightning, Sets.Evolutions, 39),</v>
      </c>
    </row>
    <row r="30" spans="1:7" x14ac:dyDescent="0.3">
      <c r="A30">
        <v>40</v>
      </c>
      <c r="B30" t="s">
        <v>28</v>
      </c>
      <c r="C30" t="s">
        <v>28</v>
      </c>
      <c r="D30" t="s">
        <v>11</v>
      </c>
      <c r="E30" t="s">
        <v>2018</v>
      </c>
      <c r="F30" t="s">
        <v>2028</v>
      </c>
      <c r="G30" t="str">
        <f t="shared" si="0"/>
        <v>new HoloCard("Electrode", Pokedex.Electrode, HoloRarity.EV_REVERSE_MIRROR_HOLO, Types.Lightning, Sets.Evolutions, 40),</v>
      </c>
    </row>
    <row r="31" spans="1:7" x14ac:dyDescent="0.3">
      <c r="A31">
        <v>41</v>
      </c>
      <c r="B31" t="s">
        <v>183</v>
      </c>
      <c r="C31" t="s">
        <v>183</v>
      </c>
      <c r="D31" t="s">
        <v>11</v>
      </c>
      <c r="E31" t="s">
        <v>2018</v>
      </c>
      <c r="F31" t="s">
        <v>2028</v>
      </c>
      <c r="G31" t="str">
        <f t="shared" si="0"/>
        <v>new HoloCard("Electabuzz", Pokedex.Electabuzz, HoloRarity.EV_REVERSE_MIRROR_HOLO, Types.Lightning, Sets.Evolutions, 41),</v>
      </c>
    </row>
    <row r="32" spans="1:7" x14ac:dyDescent="0.3">
      <c r="A32">
        <v>42</v>
      </c>
      <c r="B32" t="s">
        <v>25</v>
      </c>
      <c r="C32" t="s">
        <v>25</v>
      </c>
      <c r="D32" t="s">
        <v>11</v>
      </c>
      <c r="E32" t="s">
        <v>2018</v>
      </c>
      <c r="F32" t="s">
        <v>2028</v>
      </c>
      <c r="G32" t="str">
        <f t="shared" si="0"/>
        <v>new HoloCard("Zapdos", Pokedex.Zapdos, HoloRarity.EV_REVERSE_MIRROR_HOLO, Types.Lightning, Sets.Evolutions, 42),</v>
      </c>
    </row>
    <row r="33" spans="1:7" x14ac:dyDescent="0.3">
      <c r="A33">
        <v>43</v>
      </c>
      <c r="B33" t="s">
        <v>89</v>
      </c>
      <c r="C33" t="s">
        <v>126</v>
      </c>
      <c r="D33" t="s">
        <v>1</v>
      </c>
      <c r="E33" t="s">
        <v>2018</v>
      </c>
      <c r="F33" t="s">
        <v>2028</v>
      </c>
      <c r="G33" t="str">
        <f t="shared" si="0"/>
        <v>new HoloCard("Nidoran♂", Pokedex.Nidoran_M, HoloRarity.EV_REVERSE_MIRROR_HOLO, Types.Psychic, Sets.Evolutions, 43),</v>
      </c>
    </row>
    <row r="34" spans="1:7" x14ac:dyDescent="0.3">
      <c r="A34">
        <v>44</v>
      </c>
      <c r="B34" t="s">
        <v>62</v>
      </c>
      <c r="C34" t="s">
        <v>62</v>
      </c>
      <c r="D34" t="s">
        <v>1</v>
      </c>
      <c r="E34" t="s">
        <v>2018</v>
      </c>
      <c r="F34" t="s">
        <v>2028</v>
      </c>
      <c r="G34" t="str">
        <f t="shared" si="0"/>
        <v>new HoloCard("Nidorino", Pokedex.Nidorino, HoloRarity.EV_REVERSE_MIRROR_HOLO, Types.Psychic, Sets.Evolutions, 44),</v>
      </c>
    </row>
    <row r="35" spans="1:7" x14ac:dyDescent="0.3">
      <c r="A35">
        <v>45</v>
      </c>
      <c r="B35" t="s">
        <v>37</v>
      </c>
      <c r="C35" t="s">
        <v>37</v>
      </c>
      <c r="D35" t="s">
        <v>1</v>
      </c>
      <c r="E35" t="s">
        <v>2018</v>
      </c>
      <c r="F35" t="s">
        <v>2028</v>
      </c>
      <c r="G35" t="str">
        <f t="shared" si="0"/>
        <v>new HoloCard("Nidoking", Pokedex.Nidoking, HoloRarity.EV_REVERSE_MIRROR_HOLO, Types.Psychic, Sets.Evolutions, 45),</v>
      </c>
    </row>
    <row r="36" spans="1:7" x14ac:dyDescent="0.3">
      <c r="A36">
        <v>47</v>
      </c>
      <c r="B36" t="s">
        <v>82</v>
      </c>
      <c r="C36" t="s">
        <v>82</v>
      </c>
      <c r="D36" t="s">
        <v>1</v>
      </c>
      <c r="E36" t="s">
        <v>2018</v>
      </c>
      <c r="F36" t="s">
        <v>2028</v>
      </c>
      <c r="G36" t="str">
        <f t="shared" si="0"/>
        <v>new HoloCard("Gastly", Pokedex.Gastly, HoloRarity.EV_REVERSE_MIRROR_HOLO, Types.Psychic, Sets.Evolutions, 47),</v>
      </c>
    </row>
    <row r="37" spans="1:7" x14ac:dyDescent="0.3">
      <c r="A37">
        <v>48</v>
      </c>
      <c r="B37" t="s">
        <v>52</v>
      </c>
      <c r="C37" t="s">
        <v>52</v>
      </c>
      <c r="D37" t="s">
        <v>1</v>
      </c>
      <c r="E37" t="s">
        <v>2018</v>
      </c>
      <c r="F37" t="s">
        <v>2028</v>
      </c>
      <c r="G37" t="str">
        <f t="shared" si="0"/>
        <v>new HoloCard("Haunter", Pokedex.Haunter, HoloRarity.EV_REVERSE_MIRROR_HOLO, Types.Psychic, Sets.Evolutions, 48),</v>
      </c>
    </row>
    <row r="38" spans="1:7" x14ac:dyDescent="0.3">
      <c r="A38">
        <v>49</v>
      </c>
      <c r="B38" t="s">
        <v>79</v>
      </c>
      <c r="C38" t="s">
        <v>79</v>
      </c>
      <c r="D38" t="s">
        <v>1</v>
      </c>
      <c r="E38" t="s">
        <v>2018</v>
      </c>
      <c r="F38" t="s">
        <v>2028</v>
      </c>
      <c r="G38" t="str">
        <f t="shared" si="0"/>
        <v>new HoloCard("Drowzee", Pokedex.Drowzee, HoloRarity.EV_REVERSE_MIRROR_HOLO, Types.Psychic, Sets.Evolutions, 49),</v>
      </c>
    </row>
    <row r="39" spans="1:7" x14ac:dyDescent="0.3">
      <c r="A39">
        <v>50</v>
      </c>
      <c r="B39" t="s">
        <v>200</v>
      </c>
      <c r="C39" t="s">
        <v>200</v>
      </c>
      <c r="D39" t="s">
        <v>1</v>
      </c>
      <c r="E39" t="s">
        <v>2018</v>
      </c>
      <c r="F39" t="s">
        <v>2028</v>
      </c>
      <c r="G39" t="str">
        <f t="shared" si="0"/>
        <v>new HoloCard("Koffing", Pokedex.Koffing, HoloRarity.EV_REVERSE_MIRROR_HOLO, Types.Psychic, Sets.Evolutions, 50),</v>
      </c>
    </row>
    <row r="40" spans="1:7" x14ac:dyDescent="0.3">
      <c r="A40">
        <v>51</v>
      </c>
      <c r="B40" t="s">
        <v>35</v>
      </c>
      <c r="C40" t="s">
        <v>35</v>
      </c>
      <c r="D40" t="s">
        <v>1</v>
      </c>
      <c r="E40" t="s">
        <v>2018</v>
      </c>
      <c r="F40" t="s">
        <v>2028</v>
      </c>
      <c r="G40" t="str">
        <f t="shared" si="0"/>
        <v>new HoloCard("Mewtwo", Pokedex.Mewtwo, HoloRarity.EV_REVERSE_MIRROR_HOLO, Types.Psychic, Sets.Evolutions, 51),</v>
      </c>
    </row>
    <row r="41" spans="1:7" x14ac:dyDescent="0.3">
      <c r="A41">
        <v>53</v>
      </c>
      <c r="B41" t="s">
        <v>139</v>
      </c>
      <c r="C41" t="s">
        <v>139</v>
      </c>
      <c r="D41" t="s">
        <v>1</v>
      </c>
      <c r="E41" t="s">
        <v>2018</v>
      </c>
      <c r="F41" t="s">
        <v>2028</v>
      </c>
      <c r="G41" t="str">
        <f t="shared" si="0"/>
        <v>new HoloCard("Mew", Pokedex.Mew, HoloRarity.EV_REVERSE_MIRROR_HOLO, Types.Psychic, Sets.Evolutions, 53),</v>
      </c>
    </row>
    <row r="42" spans="1:7" x14ac:dyDescent="0.3">
      <c r="A42">
        <v>54</v>
      </c>
      <c r="B42" t="s">
        <v>97</v>
      </c>
      <c r="C42" t="s">
        <v>97</v>
      </c>
      <c r="D42" t="s">
        <v>18</v>
      </c>
      <c r="E42" t="s">
        <v>2018</v>
      </c>
      <c r="F42" t="s">
        <v>2028</v>
      </c>
      <c r="G42" t="str">
        <f t="shared" si="0"/>
        <v>new HoloCard("Sandshrew", Pokedex.Sandshrew, HoloRarity.EV_REVERSE_MIRROR_HOLO, Types.Fighting, Sets.Evolutions, 54),</v>
      </c>
    </row>
    <row r="43" spans="1:7" x14ac:dyDescent="0.3">
      <c r="A43">
        <v>55</v>
      </c>
      <c r="B43" t="s">
        <v>195</v>
      </c>
      <c r="C43" t="s">
        <v>195</v>
      </c>
      <c r="D43" t="s">
        <v>18</v>
      </c>
      <c r="E43" t="s">
        <v>2018</v>
      </c>
      <c r="F43" t="s">
        <v>2028</v>
      </c>
      <c r="G43" t="str">
        <f t="shared" si="0"/>
        <v>new HoloCard("Diglett", Pokedex.Diglett, HoloRarity.EV_REVERSE_MIRROR_HOLO, Types.Fighting, Sets.Evolutions, 55),</v>
      </c>
    </row>
    <row r="44" spans="1:7" x14ac:dyDescent="0.3">
      <c r="A44">
        <v>56</v>
      </c>
      <c r="B44" t="s">
        <v>134</v>
      </c>
      <c r="C44" t="s">
        <v>134</v>
      </c>
      <c r="D44" t="s">
        <v>18</v>
      </c>
      <c r="E44" t="s">
        <v>2018</v>
      </c>
      <c r="F44" t="s">
        <v>2028</v>
      </c>
      <c r="G44" t="str">
        <f t="shared" si="0"/>
        <v>new HoloCard("Dugtrio", Pokedex.Dugtrio, HoloRarity.EV_REVERSE_MIRROR_HOLO, Types.Fighting, Sets.Evolutions, 56),</v>
      </c>
    </row>
    <row r="45" spans="1:7" x14ac:dyDescent="0.3">
      <c r="A45">
        <v>57</v>
      </c>
      <c r="B45" t="s">
        <v>85</v>
      </c>
      <c r="C45" t="s">
        <v>85</v>
      </c>
      <c r="D45" t="s">
        <v>18</v>
      </c>
      <c r="E45" t="s">
        <v>2018</v>
      </c>
      <c r="F45" t="s">
        <v>2028</v>
      </c>
      <c r="G45" t="str">
        <f t="shared" si="0"/>
        <v>new HoloCard("Machop", Pokedex.Machop, HoloRarity.EV_REVERSE_MIRROR_HOLO, Types.Fighting, Sets.Evolutions, 57),</v>
      </c>
    </row>
    <row r="46" spans="1:7" x14ac:dyDescent="0.3">
      <c r="A46">
        <v>58</v>
      </c>
      <c r="B46" t="s">
        <v>57</v>
      </c>
      <c r="C46" t="s">
        <v>57</v>
      </c>
      <c r="D46" t="s">
        <v>18</v>
      </c>
      <c r="E46" t="s">
        <v>2018</v>
      </c>
      <c r="F46" t="s">
        <v>2028</v>
      </c>
      <c r="G46" t="str">
        <f t="shared" si="0"/>
        <v>new HoloCard("Machoke", Pokedex.Machoke, HoloRarity.EV_REVERSE_MIRROR_HOLO, Types.Fighting, Sets.Evolutions, 58),</v>
      </c>
    </row>
    <row r="47" spans="1:7" x14ac:dyDescent="0.3">
      <c r="A47">
        <v>59</v>
      </c>
      <c r="B47" t="s">
        <v>20</v>
      </c>
      <c r="C47" t="s">
        <v>20</v>
      </c>
      <c r="D47" t="s">
        <v>18</v>
      </c>
      <c r="E47" t="s">
        <v>2018</v>
      </c>
      <c r="F47" t="s">
        <v>2028</v>
      </c>
      <c r="G47" t="str">
        <f t="shared" si="0"/>
        <v>new HoloCard("Machamp", Pokedex.Machamp, HoloRarity.EV_REVERSE_MIRROR_HOLO, Types.Fighting, Sets.Evolutions, 59),</v>
      </c>
    </row>
    <row r="48" spans="1:7" x14ac:dyDescent="0.3">
      <c r="A48">
        <v>61</v>
      </c>
      <c r="B48" t="s">
        <v>90</v>
      </c>
      <c r="C48" t="s">
        <v>90</v>
      </c>
      <c r="D48" t="s">
        <v>18</v>
      </c>
      <c r="E48" t="s">
        <v>2018</v>
      </c>
      <c r="F48" t="s">
        <v>2028</v>
      </c>
      <c r="G48" t="str">
        <f t="shared" si="0"/>
        <v>new HoloCard("Onix", Pokedex.Onix, HoloRarity.EV_REVERSE_MIRROR_HOLO, Types.Fighting, Sets.Evolutions, 61),</v>
      </c>
    </row>
    <row r="49" spans="1:7" x14ac:dyDescent="0.3">
      <c r="A49">
        <v>62</v>
      </c>
      <c r="B49" t="s">
        <v>253</v>
      </c>
      <c r="C49" t="s">
        <v>253</v>
      </c>
      <c r="D49" t="s">
        <v>18</v>
      </c>
      <c r="E49" t="s">
        <v>2018</v>
      </c>
      <c r="F49" t="s">
        <v>2028</v>
      </c>
      <c r="G49" t="str">
        <f t="shared" si="0"/>
        <v>new HoloCard("Hitmonchan", Pokedex.Hitmonchan, HoloRarity.EV_REVERSE_MIRROR_HOLO, Types.Fighting, Sets.Evolutions, 62),</v>
      </c>
    </row>
    <row r="50" spans="1:7" x14ac:dyDescent="0.3">
      <c r="A50">
        <v>63</v>
      </c>
      <c r="B50" t="s">
        <v>191</v>
      </c>
      <c r="C50" t="s">
        <v>191</v>
      </c>
      <c r="D50" t="s">
        <v>1616</v>
      </c>
      <c r="E50" t="s">
        <v>2018</v>
      </c>
      <c r="F50" t="s">
        <v>2028</v>
      </c>
      <c r="G50" t="str">
        <f t="shared" si="0"/>
        <v>new HoloCard("Clefairy", Pokedex.Clefairy, HoloRarity.EV_REVERSE_MIRROR_HOLO, Types.Fairy, Sets.Evolutions, 63),</v>
      </c>
    </row>
    <row r="51" spans="1:7" x14ac:dyDescent="0.3">
      <c r="A51">
        <v>66</v>
      </c>
      <c r="B51" t="s">
        <v>95</v>
      </c>
      <c r="C51" t="s">
        <v>95</v>
      </c>
      <c r="D51" t="s">
        <v>8</v>
      </c>
      <c r="E51" t="s">
        <v>2018</v>
      </c>
      <c r="F51" t="s">
        <v>2028</v>
      </c>
      <c r="G51" t="str">
        <f t="shared" si="0"/>
        <v>new HoloCard("Rattata", Pokedex.Rattata, HoloRarity.EV_REVERSE_MIRROR_HOLO, Types.Colorless, Sets.Evolutions, 66),</v>
      </c>
    </row>
    <row r="52" spans="1:7" x14ac:dyDescent="0.3">
      <c r="A52">
        <v>67</v>
      </c>
      <c r="B52" t="s">
        <v>67</v>
      </c>
      <c r="C52" t="s">
        <v>67</v>
      </c>
      <c r="D52" t="s">
        <v>8</v>
      </c>
      <c r="E52" t="s">
        <v>2018</v>
      </c>
      <c r="F52" t="s">
        <v>2028</v>
      </c>
      <c r="G52" t="str">
        <f t="shared" si="0"/>
        <v>new HoloCard("Raticate", Pokedex.Raticate, HoloRarity.EV_REVERSE_MIRROR_HOLO, Types.Colorless, Sets.Evolutions, 67),</v>
      </c>
    </row>
    <row r="53" spans="1:7" x14ac:dyDescent="0.3">
      <c r="A53">
        <v>68</v>
      </c>
      <c r="B53" t="s">
        <v>315</v>
      </c>
      <c r="C53" t="s">
        <v>370</v>
      </c>
      <c r="D53" t="s">
        <v>8</v>
      </c>
      <c r="E53" t="s">
        <v>2018</v>
      </c>
      <c r="F53" t="s">
        <v>2028</v>
      </c>
      <c r="G53" t="str">
        <f t="shared" si="0"/>
        <v>new HoloCard("Farfetch'd", Pokedex.Farfetch_d, HoloRarity.EV_REVERSE_MIRROR_HOLO, Types.Colorless, Sets.Evolutions, 68),</v>
      </c>
    </row>
    <row r="54" spans="1:7" x14ac:dyDescent="0.3">
      <c r="A54">
        <v>69</v>
      </c>
      <c r="B54" t="s">
        <v>77</v>
      </c>
      <c r="C54" t="s">
        <v>77</v>
      </c>
      <c r="D54" t="s">
        <v>8</v>
      </c>
      <c r="E54" t="s">
        <v>2018</v>
      </c>
      <c r="F54" t="s">
        <v>2028</v>
      </c>
      <c r="G54" t="str">
        <f t="shared" si="0"/>
        <v>new HoloCard("Doduo", Pokedex.Doduo, HoloRarity.EV_REVERSE_MIRROR_HOLO, Types.Colorless, Sets.Evolutions, 69),</v>
      </c>
    </row>
    <row r="55" spans="1:7" x14ac:dyDescent="0.3">
      <c r="A55">
        <v>70</v>
      </c>
      <c r="B55" t="s">
        <v>181</v>
      </c>
      <c r="C55" t="s">
        <v>181</v>
      </c>
      <c r="D55" t="s">
        <v>8</v>
      </c>
      <c r="E55" t="s">
        <v>2018</v>
      </c>
      <c r="F55" t="s">
        <v>2028</v>
      </c>
      <c r="G55" t="str">
        <f t="shared" si="0"/>
        <v>new HoloCard("Chansey", Pokedex.Chansey, HoloRarity.EV_REVERSE_MIRROR_HOLO, Types.Colorless, Sets.Evolutions, 70),</v>
      </c>
    </row>
    <row r="56" spans="1:7" x14ac:dyDescent="0.3">
      <c r="A56">
        <v>71</v>
      </c>
      <c r="B56" t="s">
        <v>263</v>
      </c>
      <c r="C56" t="s">
        <v>263</v>
      </c>
      <c r="D56" t="s">
        <v>8</v>
      </c>
      <c r="E56" t="s">
        <v>2018</v>
      </c>
      <c r="F56" t="s">
        <v>2028</v>
      </c>
      <c r="G56" t="str">
        <f t="shared" si="0"/>
        <v>new HoloCard("Porygon", Pokedex.Porygon, HoloRarity.EV_REVERSE_MIRROR_HOLO, Types.Colorless, Sets.Evolutions, 71),</v>
      </c>
    </row>
    <row r="57" spans="1:7" x14ac:dyDescent="0.3">
      <c r="A57">
        <v>73</v>
      </c>
      <c r="B57" t="s">
        <v>2011</v>
      </c>
      <c r="C57" t="s">
        <v>127</v>
      </c>
      <c r="D57" t="s">
        <v>234</v>
      </c>
      <c r="E57" t="s">
        <v>2018</v>
      </c>
      <c r="F57" t="s">
        <v>2028</v>
      </c>
      <c r="G57" t="str">
        <f t="shared" si="0"/>
        <v>new HoloCard("Blastoise Spirit Link", Pokedex.NVT, HoloRarity.EV_REVERSE_MIRROR_HOLO, Types.Tool, Sets.Evolutions, 73),</v>
      </c>
    </row>
    <row r="58" spans="1:7" x14ac:dyDescent="0.3">
      <c r="A58">
        <v>74</v>
      </c>
      <c r="B58" t="s">
        <v>2012</v>
      </c>
      <c r="C58" t="s">
        <v>127</v>
      </c>
      <c r="D58" t="s">
        <v>232</v>
      </c>
      <c r="E58" t="s">
        <v>2018</v>
      </c>
      <c r="F58" t="s">
        <v>2028</v>
      </c>
      <c r="G58" t="str">
        <f t="shared" si="0"/>
        <v>new HoloCard("Brock's Grit", Pokedex.NVT, HoloRarity.EV_REVERSE_MIRROR_HOLO, Types.Supporter, Sets.Evolutions, 74),</v>
      </c>
    </row>
    <row r="59" spans="1:7" x14ac:dyDescent="0.3">
      <c r="A59">
        <v>75</v>
      </c>
      <c r="B59" t="s">
        <v>2013</v>
      </c>
      <c r="C59" t="s">
        <v>127</v>
      </c>
      <c r="D59" t="s">
        <v>234</v>
      </c>
      <c r="E59" t="s">
        <v>2018</v>
      </c>
      <c r="F59" t="s">
        <v>2028</v>
      </c>
      <c r="G59" t="str">
        <f t="shared" si="0"/>
        <v>new HoloCard("Charizard Spirit Link", Pokedex.NVT, HoloRarity.EV_REVERSE_MIRROR_HOLO, Types.Tool, Sets.Evolutions, 75),</v>
      </c>
    </row>
    <row r="60" spans="1:7" x14ac:dyDescent="0.3">
      <c r="A60">
        <v>76</v>
      </c>
      <c r="B60" t="s">
        <v>1455</v>
      </c>
      <c r="C60" t="s">
        <v>127</v>
      </c>
      <c r="D60" t="s">
        <v>129</v>
      </c>
      <c r="E60" t="s">
        <v>2018</v>
      </c>
      <c r="F60" t="s">
        <v>2028</v>
      </c>
      <c r="G60" t="str">
        <f t="shared" si="0"/>
        <v>new HoloCard("Devolution Spray", Pokedex.NVT, HoloRarity.EV_REVERSE_MIRROR_HOLO, Types.Item, Sets.Evolutions, 76),</v>
      </c>
    </row>
    <row r="61" spans="1:7" x14ac:dyDescent="0.3">
      <c r="A61">
        <v>77</v>
      </c>
      <c r="B61" t="s">
        <v>113</v>
      </c>
      <c r="C61" t="s">
        <v>127</v>
      </c>
      <c r="D61" t="s">
        <v>129</v>
      </c>
      <c r="E61" t="s">
        <v>2018</v>
      </c>
      <c r="F61" t="s">
        <v>2028</v>
      </c>
      <c r="G61" t="str">
        <f t="shared" si="0"/>
        <v>new HoloCard("Energy Retrieval", Pokedex.NVT, HoloRarity.EV_REVERSE_MIRROR_HOLO, Types.Item, Sets.Evolutions, 77),</v>
      </c>
    </row>
    <row r="62" spans="1:7" x14ac:dyDescent="0.3">
      <c r="A62">
        <v>78</v>
      </c>
      <c r="B62" t="s">
        <v>227</v>
      </c>
      <c r="C62" t="s">
        <v>127</v>
      </c>
      <c r="D62" t="s">
        <v>129</v>
      </c>
      <c r="E62" t="s">
        <v>2018</v>
      </c>
      <c r="F62" t="s">
        <v>2028</v>
      </c>
      <c r="G62" t="str">
        <f t="shared" si="0"/>
        <v>new HoloCard("Full Heal", Pokedex.NVT, HoloRarity.EV_REVERSE_MIRROR_HOLO, Types.Item, Sets.Evolutions, 78),</v>
      </c>
    </row>
    <row r="63" spans="1:7" x14ac:dyDescent="0.3">
      <c r="A63">
        <v>79</v>
      </c>
      <c r="B63" t="s">
        <v>1691</v>
      </c>
      <c r="C63" t="s">
        <v>127</v>
      </c>
      <c r="D63" t="s">
        <v>129</v>
      </c>
      <c r="E63" t="s">
        <v>2018</v>
      </c>
      <c r="F63" t="s">
        <v>2028</v>
      </c>
      <c r="G63" t="str">
        <f t="shared" si="0"/>
        <v>new HoloCard("Maintenance", Pokedex.NVT, HoloRarity.EV_REVERSE_MIRROR_HOLO, Types.Item, Sets.Evolutions, 79),</v>
      </c>
    </row>
    <row r="64" spans="1:7" x14ac:dyDescent="0.3">
      <c r="A64">
        <v>80</v>
      </c>
      <c r="B64" t="s">
        <v>1798</v>
      </c>
      <c r="C64" t="s">
        <v>127</v>
      </c>
      <c r="D64" t="s">
        <v>232</v>
      </c>
      <c r="E64" t="s">
        <v>2018</v>
      </c>
      <c r="F64" t="s">
        <v>2028</v>
      </c>
      <c r="G64" t="str">
        <f t="shared" si="0"/>
        <v>new HoloCard("Misty's Determination", Pokedex.NVT, HoloRarity.EV_REVERSE_MIRROR_HOLO, Types.Supporter, Sets.Evolutions, 80),</v>
      </c>
    </row>
    <row r="65" spans="1:7" x14ac:dyDescent="0.3">
      <c r="A65">
        <v>81</v>
      </c>
      <c r="B65" t="s">
        <v>2014</v>
      </c>
      <c r="C65" t="s">
        <v>127</v>
      </c>
      <c r="D65" t="s">
        <v>234</v>
      </c>
      <c r="E65" t="s">
        <v>2018</v>
      </c>
      <c r="F65" t="s">
        <v>2028</v>
      </c>
      <c r="G65" t="str">
        <f t="shared" ref="G65:G83" si="1">"new HoloCard(""" &amp; B65 &amp; """, Pokedex." &amp; C65 &amp; ", HoloRarity." &amp; F65 &amp; ", Types." &amp; D65 &amp; ", Sets." &amp; E65 &amp; ", " &amp; A65 &amp; "),"</f>
        <v>new HoloCard("Pidgeot Spirit Link", Pokedex.NVT, HoloRarity.EV_REVERSE_MIRROR_HOLO, Types.Tool, Sets.Evolutions, 81),</v>
      </c>
    </row>
    <row r="66" spans="1:7" x14ac:dyDescent="0.3">
      <c r="A66">
        <v>82</v>
      </c>
      <c r="B66" t="s">
        <v>1342</v>
      </c>
      <c r="C66" t="s">
        <v>127</v>
      </c>
      <c r="D66" t="s">
        <v>129</v>
      </c>
      <c r="E66" t="s">
        <v>2018</v>
      </c>
      <c r="F66" t="s">
        <v>2028</v>
      </c>
      <c r="G66" t="str">
        <f t="shared" si="1"/>
        <v>new HoloCard("Pokédex", Pokedex.NVT, HoloRarity.EV_REVERSE_MIRROR_HOLO, Types.Item, Sets.Evolutions, 82),</v>
      </c>
    </row>
    <row r="67" spans="1:7" x14ac:dyDescent="0.3">
      <c r="A67">
        <v>83</v>
      </c>
      <c r="B67" t="s">
        <v>116</v>
      </c>
      <c r="C67" t="s">
        <v>127</v>
      </c>
      <c r="D67" t="s">
        <v>129</v>
      </c>
      <c r="E67" t="s">
        <v>2018</v>
      </c>
      <c r="F67" t="s">
        <v>2028</v>
      </c>
      <c r="G67" t="str">
        <f t="shared" si="1"/>
        <v>new HoloCard("Potion", Pokedex.NVT, HoloRarity.EV_REVERSE_MIRROR_HOLO, Types.Item, Sets.Evolutions, 83),</v>
      </c>
    </row>
    <row r="68" spans="1:7" x14ac:dyDescent="0.3">
      <c r="A68">
        <v>84</v>
      </c>
      <c r="B68" t="s">
        <v>2015</v>
      </c>
      <c r="C68" t="s">
        <v>127</v>
      </c>
      <c r="D68" t="s">
        <v>232</v>
      </c>
      <c r="E68" t="s">
        <v>2018</v>
      </c>
      <c r="F68" t="s">
        <v>2028</v>
      </c>
      <c r="G68" t="str">
        <f t="shared" si="1"/>
        <v>new HoloCard("Professor Oak's Hint", Pokedex.NVT, HoloRarity.EV_REVERSE_MIRROR_HOLO, Types.Supporter, Sets.Evolutions, 84),</v>
      </c>
    </row>
    <row r="69" spans="1:7" x14ac:dyDescent="0.3">
      <c r="A69">
        <v>85</v>
      </c>
      <c r="B69" t="s">
        <v>1344</v>
      </c>
      <c r="C69" t="s">
        <v>127</v>
      </c>
      <c r="D69" t="s">
        <v>129</v>
      </c>
      <c r="E69" t="s">
        <v>2018</v>
      </c>
      <c r="F69" t="s">
        <v>2028</v>
      </c>
      <c r="G69" t="str">
        <f t="shared" si="1"/>
        <v>new HoloCard("Revive", Pokedex.NVT, HoloRarity.EV_REVERSE_MIRROR_HOLO, Types.Item, Sets.Evolutions, 85),</v>
      </c>
    </row>
    <row r="70" spans="1:7" x14ac:dyDescent="0.3">
      <c r="A70">
        <v>86</v>
      </c>
      <c r="B70" t="s">
        <v>2016</v>
      </c>
      <c r="C70" t="s">
        <v>127</v>
      </c>
      <c r="D70" t="s">
        <v>234</v>
      </c>
      <c r="E70" t="s">
        <v>2018</v>
      </c>
      <c r="F70" t="s">
        <v>2028</v>
      </c>
      <c r="G70" t="str">
        <f t="shared" si="1"/>
        <v>new HoloCard("Slowbro Spirit Link", Pokedex.NVT, HoloRarity.EV_REVERSE_MIRROR_HOLO, Types.Tool, Sets.Evolutions, 86),</v>
      </c>
    </row>
    <row r="71" spans="1:7" x14ac:dyDescent="0.3">
      <c r="A71">
        <v>87</v>
      </c>
      <c r="B71" t="s">
        <v>1638</v>
      </c>
      <c r="C71" t="s">
        <v>127</v>
      </c>
      <c r="D71" t="s">
        <v>129</v>
      </c>
      <c r="E71" t="s">
        <v>2018</v>
      </c>
      <c r="F71" t="s">
        <v>2028</v>
      </c>
      <c r="G71" t="str">
        <f t="shared" si="1"/>
        <v>new HoloCard("Super Potion", Pokedex.NVT, HoloRarity.EV_REVERSE_MIRROR_HOLO, Types.Item, Sets.Evolutions, 87),</v>
      </c>
    </row>
    <row r="72" spans="1:7" x14ac:dyDescent="0.3">
      <c r="A72">
        <v>88</v>
      </c>
      <c r="B72" t="s">
        <v>229</v>
      </c>
      <c r="C72" t="s">
        <v>127</v>
      </c>
      <c r="D72" t="s">
        <v>129</v>
      </c>
      <c r="E72" t="s">
        <v>2018</v>
      </c>
      <c r="F72" t="s">
        <v>2028</v>
      </c>
      <c r="G72" t="str">
        <f t="shared" si="1"/>
        <v>new HoloCard("Switch", Pokedex.NVT, HoloRarity.EV_REVERSE_MIRROR_HOLO, Types.Item, Sets.Evolutions, 88),</v>
      </c>
    </row>
    <row r="73" spans="1:7" x14ac:dyDescent="0.3">
      <c r="A73">
        <v>89</v>
      </c>
      <c r="B73" t="s">
        <v>2017</v>
      </c>
      <c r="C73" t="s">
        <v>127</v>
      </c>
      <c r="D73" t="s">
        <v>234</v>
      </c>
      <c r="E73" t="s">
        <v>2018</v>
      </c>
      <c r="F73" t="s">
        <v>2028</v>
      </c>
      <c r="G73" t="str">
        <f t="shared" si="1"/>
        <v>new HoloCard("Venusaur Spirit Link", Pokedex.NVT, HoloRarity.EV_REVERSE_MIRROR_HOLO, Types.Tool, Sets.Evolutions, 89),</v>
      </c>
    </row>
    <row r="74" spans="1:7" x14ac:dyDescent="0.3">
      <c r="A74">
        <v>90</v>
      </c>
      <c r="B74" t="s">
        <v>1233</v>
      </c>
      <c r="C74" t="s">
        <v>127</v>
      </c>
      <c r="D74" t="s">
        <v>128</v>
      </c>
      <c r="E74" t="s">
        <v>2018</v>
      </c>
      <c r="F74" t="s">
        <v>2028</v>
      </c>
      <c r="G74" t="str">
        <f t="shared" si="1"/>
        <v>new HoloCard("Double Colorless Energy", Pokedex.NVT, HoloRarity.EV_REVERSE_MIRROR_HOLO, Types.Special_Energy, Sets.Evolutions, 90),</v>
      </c>
    </row>
    <row r="75" spans="1:7" x14ac:dyDescent="0.3">
      <c r="A75">
        <v>91</v>
      </c>
      <c r="B75" t="s">
        <v>563</v>
      </c>
      <c r="C75" t="s">
        <v>127</v>
      </c>
      <c r="D75" t="s">
        <v>570</v>
      </c>
      <c r="E75" t="s">
        <v>2018</v>
      </c>
      <c r="F75" t="s">
        <v>2029</v>
      </c>
      <c r="G75" t="str">
        <f t="shared" si="1"/>
        <v>new HoloCard("Grass Energy", Pokedex.NVT, HoloRarity.EV_MIRROR_HOLO_ENERGY, Types.Basic_Grass_Energy, Sets.Evolutions, 91),</v>
      </c>
    </row>
    <row r="76" spans="1:7" x14ac:dyDescent="0.3">
      <c r="A76">
        <v>92</v>
      </c>
      <c r="B76" t="s">
        <v>567</v>
      </c>
      <c r="C76" t="s">
        <v>127</v>
      </c>
      <c r="D76" t="s">
        <v>574</v>
      </c>
      <c r="E76" t="s">
        <v>2018</v>
      </c>
      <c r="F76" t="s">
        <v>2029</v>
      </c>
      <c r="G76" t="str">
        <f t="shared" si="1"/>
        <v>new HoloCard("Fire Energy", Pokedex.NVT, HoloRarity.EV_MIRROR_HOLO_ENERGY, Types.Basic_Fire_Energy, Sets.Evolutions, 92),</v>
      </c>
    </row>
    <row r="77" spans="1:7" x14ac:dyDescent="0.3">
      <c r="A77">
        <v>93</v>
      </c>
      <c r="B77" t="s">
        <v>565</v>
      </c>
      <c r="C77" t="s">
        <v>127</v>
      </c>
      <c r="D77" t="s">
        <v>572</v>
      </c>
      <c r="E77" t="s">
        <v>2018</v>
      </c>
      <c r="F77" t="s">
        <v>2029</v>
      </c>
      <c r="G77" t="str">
        <f t="shared" si="1"/>
        <v>new HoloCard("Water Energy", Pokedex.NVT, HoloRarity.EV_MIRROR_HOLO_ENERGY, Types.Basic_Water_Energy, Sets.Evolutions, 93),</v>
      </c>
    </row>
    <row r="78" spans="1:7" x14ac:dyDescent="0.3">
      <c r="A78">
        <v>94</v>
      </c>
      <c r="B78" t="s">
        <v>568</v>
      </c>
      <c r="C78" t="s">
        <v>127</v>
      </c>
      <c r="D78" t="s">
        <v>575</v>
      </c>
      <c r="E78" t="s">
        <v>2018</v>
      </c>
      <c r="F78" t="s">
        <v>2029</v>
      </c>
      <c r="G78" t="str">
        <f t="shared" si="1"/>
        <v>new HoloCard("Lightning Energy", Pokedex.NVT, HoloRarity.EV_MIRROR_HOLO_ENERGY, Types.Basic_Lightning_Energy, Sets.Evolutions, 94),</v>
      </c>
    </row>
    <row r="79" spans="1:7" x14ac:dyDescent="0.3">
      <c r="A79">
        <v>95</v>
      </c>
      <c r="B79" t="s">
        <v>566</v>
      </c>
      <c r="C79" t="s">
        <v>127</v>
      </c>
      <c r="D79" t="s">
        <v>573</v>
      </c>
      <c r="E79" t="s">
        <v>2018</v>
      </c>
      <c r="F79" t="s">
        <v>2029</v>
      </c>
      <c r="G79" t="str">
        <f t="shared" si="1"/>
        <v>new HoloCard("Psychic Energy", Pokedex.NVT, HoloRarity.EV_MIRROR_HOLO_ENERGY, Types.Basic_Psychic_Energy, Sets.Evolutions, 95),</v>
      </c>
    </row>
    <row r="80" spans="1:7" x14ac:dyDescent="0.3">
      <c r="A80">
        <v>96</v>
      </c>
      <c r="B80" t="s">
        <v>564</v>
      </c>
      <c r="C80" t="s">
        <v>127</v>
      </c>
      <c r="D80" t="s">
        <v>571</v>
      </c>
      <c r="E80" t="s">
        <v>2018</v>
      </c>
      <c r="F80" t="s">
        <v>2029</v>
      </c>
      <c r="G80" t="str">
        <f t="shared" si="1"/>
        <v>new HoloCard("Fighting Energy", Pokedex.NVT, HoloRarity.EV_MIRROR_HOLO_ENERGY, Types.Basic_Fighting_Energy, Sets.Evolutions, 96),</v>
      </c>
    </row>
    <row r="81" spans="1:7" x14ac:dyDescent="0.3">
      <c r="A81">
        <v>97</v>
      </c>
      <c r="B81" t="s">
        <v>230</v>
      </c>
      <c r="C81" t="s">
        <v>127</v>
      </c>
      <c r="D81" t="s">
        <v>1240</v>
      </c>
      <c r="E81" t="s">
        <v>2018</v>
      </c>
      <c r="F81" t="s">
        <v>2029</v>
      </c>
      <c r="G81" t="str">
        <f t="shared" si="1"/>
        <v>new HoloCard("Darkness Energy", Pokedex.NVT, HoloRarity.EV_MIRROR_HOLO_ENERGY, Types.Basic_Darkness_Energy, Sets.Evolutions, 97),</v>
      </c>
    </row>
    <row r="82" spans="1:7" x14ac:dyDescent="0.3">
      <c r="A82">
        <v>98</v>
      </c>
      <c r="B82" t="s">
        <v>231</v>
      </c>
      <c r="C82" t="s">
        <v>127</v>
      </c>
      <c r="D82" t="s">
        <v>1241</v>
      </c>
      <c r="E82" t="s">
        <v>2018</v>
      </c>
      <c r="F82" t="s">
        <v>2029</v>
      </c>
      <c r="G82" t="str">
        <f t="shared" si="1"/>
        <v>new HoloCard("Metal Energy", Pokedex.NVT, HoloRarity.EV_MIRROR_HOLO_ENERGY, Types.Basic_Metal_Energy, Sets.Evolutions, 98),</v>
      </c>
    </row>
    <row r="83" spans="1:7" x14ac:dyDescent="0.3">
      <c r="A83">
        <v>99</v>
      </c>
      <c r="B83" t="s">
        <v>1808</v>
      </c>
      <c r="C83" t="s">
        <v>127</v>
      </c>
      <c r="D83" t="s">
        <v>1836</v>
      </c>
      <c r="E83" t="s">
        <v>2018</v>
      </c>
      <c r="F83" t="s">
        <v>2029</v>
      </c>
      <c r="G83" t="str">
        <f t="shared" si="1"/>
        <v>new HoloCard("Fairy Energy", Pokedex.NVT, HoloRarity.EV_MIRROR_HOLO_ENERGY, Types.Basic_Fairy_Energy, Sets.Evolutions, 99),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627A-6054-4C73-B637-C434FF22A06A}">
  <dimension ref="A1:T250"/>
  <sheetViews>
    <sheetView workbookViewId="0">
      <selection activeCell="S1" sqref="S1:T6"/>
    </sheetView>
  </sheetViews>
  <sheetFormatPr defaultRowHeight="14.4" x14ac:dyDescent="0.3"/>
  <sheetData>
    <row r="1" spans="1:20" x14ac:dyDescent="0.3">
      <c r="A1">
        <v>17</v>
      </c>
      <c r="B1" t="s">
        <v>2036</v>
      </c>
      <c r="C1" t="s">
        <v>2036</v>
      </c>
      <c r="D1" t="s">
        <v>22</v>
      </c>
      <c r="E1" t="s">
        <v>2091</v>
      </c>
      <c r="F1" t="s">
        <v>2377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HoloCard("Shiinotic", Pokedex.Shiinotic, HoloRarity.SM_WATER_WEB_HOLO, Types.Grass, Sets.Sun_Moon, 17),</v>
      </c>
      <c r="S1" t="s">
        <v>1341</v>
      </c>
      <c r="T1" t="str">
        <f>IF(S1 = "I", "Item",
IF(S1 = "Su", "Supporter",
IF(S1 = "St", "Stadium",
IF(S1 = "", "",
S1))))</f>
        <v>Item</v>
      </c>
    </row>
    <row r="2" spans="1:20" x14ac:dyDescent="0.3">
      <c r="A2">
        <v>20</v>
      </c>
      <c r="B2" t="s">
        <v>2039</v>
      </c>
      <c r="C2" t="s">
        <v>2039</v>
      </c>
      <c r="D2" t="s">
        <v>22</v>
      </c>
      <c r="E2" t="s">
        <v>2091</v>
      </c>
      <c r="F2" t="s">
        <v>2377</v>
      </c>
      <c r="G2" t="str">
        <f t="shared" si="0"/>
        <v>new HoloCard("Tsareena", Pokedex.Tsareena, HoloRarity.SM_WATER_WEB_HOLO, Types.Grass, Sets.Sun_Moon, 20),</v>
      </c>
      <c r="S2" t="s">
        <v>985</v>
      </c>
      <c r="T2" t="str">
        <f>IF(S2 = "I", "Item",
IF(S2 = "Su", "Supporter",
IF(S2 = "St", "Stadium",
IF(S2 = "", "",
S2))))</f>
        <v>Supporter</v>
      </c>
    </row>
    <row r="3" spans="1:20" x14ac:dyDescent="0.3">
      <c r="A3">
        <v>22</v>
      </c>
      <c r="B3" t="s">
        <v>42</v>
      </c>
      <c r="C3" t="s">
        <v>42</v>
      </c>
      <c r="D3" t="s">
        <v>5</v>
      </c>
      <c r="E3" t="s">
        <v>2091</v>
      </c>
      <c r="F3" t="s">
        <v>2377</v>
      </c>
      <c r="G3" t="str">
        <f t="shared" si="0"/>
        <v>new HoloCard("Arcanine", Pokedex.Arcanine, HoloRarity.SM_WATER_WEB_HOLO, Types.Fire, Sets.Sun_Moon, 22),</v>
      </c>
      <c r="S3" t="s">
        <v>1011</v>
      </c>
      <c r="T3" t="str">
        <f>IF(S3 = "I", "Item",
IF(S3 = "Su", "Supporter",
IF(S3 = "St", "Stadium",
IF(S3 = "", "",
S3))))</f>
        <v>Stadium</v>
      </c>
    </row>
    <row r="4" spans="1:20" x14ac:dyDescent="0.3">
      <c r="A4">
        <v>32</v>
      </c>
      <c r="B4" t="s">
        <v>141</v>
      </c>
      <c r="C4" t="s">
        <v>141</v>
      </c>
      <c r="D4" t="s">
        <v>3</v>
      </c>
      <c r="E4" t="s">
        <v>2091</v>
      </c>
      <c r="F4" t="s">
        <v>2377</v>
      </c>
      <c r="G4" t="str">
        <f t="shared" si="0"/>
        <v>new HoloCard("Poliwrath", Pokedex.Poliwrath, HoloRarity.SM_WATER_WEB_HOLO, Types.Water, Sets.Sun_Moon, 32),</v>
      </c>
      <c r="S4" t="s">
        <v>5</v>
      </c>
      <c r="T4" t="str">
        <f>IF(S4 = "I", "Item",
IF(S4 = "Su", "Supporter",
IF(S4 = "St", "Stadium",
IF(S4 = "", "",
S4))))</f>
        <v>Fire</v>
      </c>
    </row>
    <row r="5" spans="1:20" x14ac:dyDescent="0.3">
      <c r="A5">
        <v>52</v>
      </c>
      <c r="B5" t="s">
        <v>2053</v>
      </c>
      <c r="C5" t="s">
        <v>2053</v>
      </c>
      <c r="D5" t="s">
        <v>11</v>
      </c>
      <c r="E5" t="s">
        <v>2091</v>
      </c>
      <c r="F5" t="s">
        <v>2377</v>
      </c>
      <c r="G5" t="str">
        <f t="shared" si="0"/>
        <v>new HoloCard("Vikavolt", Pokedex.Vikavolt, HoloRarity.SM_WATER_WEB_HOLO, Types.Lightning, Sets.Sun_Moon, 52),</v>
      </c>
    </row>
    <row r="6" spans="1:20" x14ac:dyDescent="0.3">
      <c r="A6">
        <v>56</v>
      </c>
      <c r="B6" t="s">
        <v>171</v>
      </c>
      <c r="C6" t="s">
        <v>171</v>
      </c>
      <c r="D6" t="s">
        <v>1</v>
      </c>
      <c r="E6" t="s">
        <v>2091</v>
      </c>
      <c r="F6" t="s">
        <v>2377</v>
      </c>
      <c r="G6" t="str">
        <f t="shared" si="0"/>
        <v>new HoloCard("Crobat", Pokedex.Crobat, HoloRarity.SM_WATER_WEB_HOLO, Types.Psychic, Sets.Sun_Moon, 56),</v>
      </c>
      <c r="S6" s="2" t="s">
        <v>1588</v>
      </c>
      <c r="T6" t="str">
        <f>IF(S6 = "Common", "",
IF(S6 = "Uncommon", "",
IF(S6 = "Rare", "",
IF(S6 = "Rare Holo", "",
"&lt;- DEZE"))))</f>
        <v>&lt;- DEZE</v>
      </c>
    </row>
    <row r="7" spans="1:20" x14ac:dyDescent="0.3">
      <c r="A7">
        <v>58</v>
      </c>
      <c r="B7" t="s">
        <v>2056</v>
      </c>
      <c r="C7" t="s">
        <v>2378</v>
      </c>
      <c r="D7" t="s">
        <v>1</v>
      </c>
      <c r="E7" t="s">
        <v>2091</v>
      </c>
      <c r="F7" t="s">
        <v>2377</v>
      </c>
      <c r="G7" t="str">
        <f t="shared" si="0"/>
        <v>new HoloCard("Alolan Muk", Pokedex.Alolan_Muk, HoloRarity.SM_WATER_WEB_HOLO, Types.Psychic, Sets.Sun_Moon, 58),</v>
      </c>
    </row>
    <row r="8" spans="1:20" x14ac:dyDescent="0.3">
      <c r="A8">
        <v>63</v>
      </c>
      <c r="B8" t="s">
        <v>2058</v>
      </c>
      <c r="C8" t="s">
        <v>2058</v>
      </c>
      <c r="D8" t="s">
        <v>1</v>
      </c>
      <c r="E8" t="s">
        <v>2091</v>
      </c>
      <c r="F8" t="s">
        <v>2377</v>
      </c>
      <c r="G8" t="str">
        <f t="shared" si="0"/>
        <v>new HoloCard("Toxapex", Pokedex.Toxapex, HoloRarity.SM_WATER_WEB_HOLO, Types.Psychic, Sets.Sun_Moon, 63),</v>
      </c>
    </row>
    <row r="9" spans="1:20" x14ac:dyDescent="0.3">
      <c r="A9">
        <v>71</v>
      </c>
      <c r="B9" t="s">
        <v>1361</v>
      </c>
      <c r="C9" t="s">
        <v>1361</v>
      </c>
      <c r="D9" t="s">
        <v>18</v>
      </c>
      <c r="E9" t="s">
        <v>2091</v>
      </c>
      <c r="F9" t="s">
        <v>2377</v>
      </c>
      <c r="G9" t="str">
        <f t="shared" si="0"/>
        <v>new HoloCard("Gigalith", Pokedex.Gigalith, HoloRarity.SM_WATER_WEB_HOLO, Types.Fighting, Sets.Sun_Moon, 71),</v>
      </c>
    </row>
    <row r="10" spans="1:20" x14ac:dyDescent="0.3">
      <c r="A10">
        <v>82</v>
      </c>
      <c r="B10" t="s">
        <v>428</v>
      </c>
      <c r="C10" t="s">
        <v>428</v>
      </c>
      <c r="D10" t="s">
        <v>146</v>
      </c>
      <c r="E10" t="s">
        <v>2091</v>
      </c>
      <c r="F10" t="s">
        <v>2377</v>
      </c>
      <c r="G10" t="str">
        <f t="shared" si="0"/>
        <v>new HoloCard("Sharpedo", Pokedex.Sharpedo, HoloRarity.SM_WATER_WEB_HOLO, Types.Darkness, Sets.Sun_Moon, 82),</v>
      </c>
    </row>
    <row r="11" spans="1:20" x14ac:dyDescent="0.3">
      <c r="A11">
        <v>85</v>
      </c>
      <c r="B11" t="s">
        <v>1317</v>
      </c>
      <c r="C11" t="s">
        <v>1317</v>
      </c>
      <c r="D11" t="s">
        <v>146</v>
      </c>
      <c r="E11" t="s">
        <v>2091</v>
      </c>
      <c r="F11" t="s">
        <v>2377</v>
      </c>
      <c r="G11" t="str">
        <f t="shared" si="0"/>
        <v>new HoloCard("Krookodile", Pokedex.Krookodile, HoloRarity.SM_WATER_WEB_HOLO, Types.Darkness, Sets.Sun_Moon, 85),</v>
      </c>
    </row>
    <row r="12" spans="1:20" x14ac:dyDescent="0.3">
      <c r="A12">
        <v>87</v>
      </c>
      <c r="B12" t="s">
        <v>2070</v>
      </c>
      <c r="C12" t="s">
        <v>2379</v>
      </c>
      <c r="D12" t="s">
        <v>143</v>
      </c>
      <c r="E12" t="s">
        <v>2091</v>
      </c>
      <c r="F12" t="s">
        <v>2377</v>
      </c>
      <c r="G12" t="str">
        <f t="shared" si="0"/>
        <v>new HoloCard("Alolan Dugtrio", Pokedex.Alolan_Dugtrio, HoloRarity.SM_WATER_WEB_HOLO, Types.Metal, Sets.Sun_Moon, 87),</v>
      </c>
    </row>
    <row r="13" spans="1:20" x14ac:dyDescent="0.3">
      <c r="A13">
        <v>93</v>
      </c>
      <c r="B13" t="s">
        <v>2072</v>
      </c>
      <c r="C13" t="s">
        <v>2072</v>
      </c>
      <c r="D13" t="s">
        <v>1616</v>
      </c>
      <c r="E13" t="s">
        <v>2091</v>
      </c>
      <c r="F13" t="s">
        <v>2377</v>
      </c>
      <c r="G13" t="str">
        <f t="shared" si="0"/>
        <v>new HoloCard("Ribombee", Pokedex.Ribombee, HoloRarity.SM_WATER_WEB_HOLO, Types.Fairy, Sets.Sun_Moon, 93),</v>
      </c>
    </row>
    <row r="14" spans="1:20" x14ac:dyDescent="0.3">
      <c r="A14">
        <v>96</v>
      </c>
      <c r="B14" t="s">
        <v>118</v>
      </c>
      <c r="C14" t="s">
        <v>118</v>
      </c>
      <c r="D14" t="s">
        <v>1454</v>
      </c>
      <c r="E14" t="s">
        <v>2091</v>
      </c>
      <c r="F14" t="s">
        <v>2377</v>
      </c>
      <c r="G14" t="str">
        <f t="shared" si="0"/>
        <v>new HoloCard("Dragonite", Pokedex.Dragonite, HoloRarity.SM_WATER_WEB_HOLO, Types.Dragon, Sets.Sun_Moon, 96),</v>
      </c>
    </row>
    <row r="15" spans="1:20" x14ac:dyDescent="0.3">
      <c r="A15">
        <v>99</v>
      </c>
      <c r="B15" t="s">
        <v>256</v>
      </c>
      <c r="C15" t="s">
        <v>256</v>
      </c>
      <c r="D15" t="s">
        <v>8</v>
      </c>
      <c r="E15" t="s">
        <v>2091</v>
      </c>
      <c r="F15" t="s">
        <v>2377</v>
      </c>
      <c r="G15" t="str">
        <f t="shared" si="0"/>
        <v>new HoloCard("Kangaskhan", Pokedex.Kangaskhan, HoloRarity.SM_WATER_WEB_HOLO, Types.Colorless, Sets.Sun_Moon, 99),</v>
      </c>
    </row>
    <row r="16" spans="1:20" x14ac:dyDescent="0.3">
      <c r="A16">
        <v>113</v>
      </c>
      <c r="B16" t="s">
        <v>2079</v>
      </c>
      <c r="C16" t="s">
        <v>2079</v>
      </c>
      <c r="D16" t="s">
        <v>8</v>
      </c>
      <c r="E16" t="s">
        <v>2091</v>
      </c>
      <c r="F16" t="s">
        <v>2377</v>
      </c>
      <c r="G16" t="str">
        <f t="shared" si="0"/>
        <v>new HoloCard("Oranguru", Pokedex.Oranguru, HoloRarity.SM_WATER_WEB_HOLO, Types.Colorless, Sets.Sun_Moon, 113),</v>
      </c>
    </row>
    <row r="17" spans="1:7" x14ac:dyDescent="0.3">
      <c r="A17">
        <v>9</v>
      </c>
      <c r="B17" t="s">
        <v>2093</v>
      </c>
      <c r="C17" t="s">
        <v>2093</v>
      </c>
      <c r="D17" t="s">
        <v>22</v>
      </c>
      <c r="E17" t="s">
        <v>2129</v>
      </c>
      <c r="F17" t="s">
        <v>2377</v>
      </c>
      <c r="G17" t="str">
        <f t="shared" si="0"/>
        <v>new HoloCard("Golisopod", Pokedex.Golisopod, HoloRarity.SM_WATER_WEB_HOLO, Types.Grass, Sets.Guardians_Rising, 9),</v>
      </c>
    </row>
    <row r="18" spans="1:7" x14ac:dyDescent="0.3">
      <c r="A18">
        <v>10</v>
      </c>
      <c r="B18" t="s">
        <v>1384</v>
      </c>
      <c r="C18" t="s">
        <v>1384</v>
      </c>
      <c r="D18" t="s">
        <v>5</v>
      </c>
      <c r="E18" t="s">
        <v>2129</v>
      </c>
      <c r="F18" t="s">
        <v>2377</v>
      </c>
      <c r="G18" t="str">
        <f t="shared" si="0"/>
        <v>new HoloCard("Victini", Pokedex.Victini, HoloRarity.SM_WATER_WEB_HOLO, Types.Fire, Sets.Guardians_Rising, 10),</v>
      </c>
    </row>
    <row r="19" spans="1:7" x14ac:dyDescent="0.3">
      <c r="A19">
        <v>13</v>
      </c>
      <c r="B19" t="s">
        <v>1412</v>
      </c>
      <c r="C19" t="s">
        <v>1412</v>
      </c>
      <c r="D19" t="s">
        <v>5</v>
      </c>
      <c r="E19" t="s">
        <v>2129</v>
      </c>
      <c r="F19" t="s">
        <v>2377</v>
      </c>
      <c r="G19" t="str">
        <f t="shared" si="0"/>
        <v>new HoloCard("Chandelure", Pokedex.Chandelure, HoloRarity.SM_WATER_WEB_HOLO, Types.Fire, Sets.Guardians_Rising, 13),</v>
      </c>
    </row>
    <row r="20" spans="1:7" x14ac:dyDescent="0.3">
      <c r="A20">
        <v>25</v>
      </c>
      <c r="B20" t="s">
        <v>176</v>
      </c>
      <c r="C20" t="s">
        <v>176</v>
      </c>
      <c r="D20" t="s">
        <v>3</v>
      </c>
      <c r="E20" t="s">
        <v>2129</v>
      </c>
      <c r="F20" t="s">
        <v>2377</v>
      </c>
      <c r="G20" t="str">
        <f t="shared" si="0"/>
        <v>new HoloCard("Politoed", Pokedex.Politoed, HoloRarity.SM_WATER_WEB_HOLO, Types.Water, Sets.Guardians_Rising, 25),</v>
      </c>
    </row>
    <row r="21" spans="1:7" x14ac:dyDescent="0.3">
      <c r="A21">
        <v>42</v>
      </c>
      <c r="B21" t="s">
        <v>2103</v>
      </c>
      <c r="C21" t="s">
        <v>2380</v>
      </c>
      <c r="D21" t="s">
        <v>11</v>
      </c>
      <c r="E21" t="s">
        <v>2129</v>
      </c>
      <c r="F21" t="s">
        <v>2377</v>
      </c>
      <c r="G21" t="str">
        <f t="shared" si="0"/>
        <v>new HoloCard("Alolan Golem", Pokedex.Alolan_Golem, HoloRarity.SM_WATER_WEB_HOLO, Types.Lightning, Sets.Guardians_Rising, 42),</v>
      </c>
    </row>
    <row r="22" spans="1:7" x14ac:dyDescent="0.3">
      <c r="A22">
        <v>58</v>
      </c>
      <c r="B22" t="s">
        <v>2104</v>
      </c>
      <c r="C22" t="s">
        <v>2104</v>
      </c>
      <c r="D22" t="s">
        <v>1</v>
      </c>
      <c r="E22" t="s">
        <v>2129</v>
      </c>
      <c r="F22" t="s">
        <v>2377</v>
      </c>
      <c r="G22" t="str">
        <f t="shared" si="0"/>
        <v>new HoloCard("Mimikyu", Pokedex.Mimikyu, HoloRarity.SM_WATER_WEB_HOLO, Types.Psychic, Sets.Guardians_Rising, 58),</v>
      </c>
    </row>
    <row r="23" spans="1:7" x14ac:dyDescent="0.3">
      <c r="A23">
        <v>59</v>
      </c>
      <c r="B23" t="s">
        <v>2105</v>
      </c>
      <c r="C23" t="s">
        <v>2105</v>
      </c>
      <c r="D23" t="s">
        <v>1</v>
      </c>
      <c r="E23" t="s">
        <v>2129</v>
      </c>
      <c r="F23" t="s">
        <v>2377</v>
      </c>
      <c r="G23" t="str">
        <f t="shared" si="0"/>
        <v>new HoloCard("Dhelmise", Pokedex.Dhelmise, HoloRarity.SM_WATER_WEB_HOLO, Types.Psychic, Sets.Guardians_Rising, 59),</v>
      </c>
    </row>
    <row r="24" spans="1:7" x14ac:dyDescent="0.3">
      <c r="A24">
        <v>65</v>
      </c>
      <c r="B24" t="s">
        <v>20</v>
      </c>
      <c r="C24" t="s">
        <v>20</v>
      </c>
      <c r="D24" t="s">
        <v>18</v>
      </c>
      <c r="E24" t="s">
        <v>2129</v>
      </c>
      <c r="F24" t="s">
        <v>2377</v>
      </c>
      <c r="G24" t="str">
        <f t="shared" si="0"/>
        <v>new HoloCard("Machamp", Pokedex.Machamp, HoloRarity.SM_WATER_WEB_HOLO, Types.Fighting, Sets.Guardians_Rising, 65),</v>
      </c>
    </row>
    <row r="25" spans="1:7" x14ac:dyDescent="0.3">
      <c r="A25">
        <v>76</v>
      </c>
      <c r="B25" t="s">
        <v>2109</v>
      </c>
      <c r="C25" t="s">
        <v>2109</v>
      </c>
      <c r="D25" t="s">
        <v>18</v>
      </c>
      <c r="E25" t="s">
        <v>2129</v>
      </c>
      <c r="F25" t="s">
        <v>2377</v>
      </c>
      <c r="G25" t="str">
        <f t="shared" si="0"/>
        <v>new HoloCard("Mudsdale", Pokedex.Mudsdale, HoloRarity.SM_WATER_WEB_HOLO, Types.Fighting, Sets.Guardians_Rising, 76),</v>
      </c>
    </row>
    <row r="26" spans="1:7" x14ac:dyDescent="0.3">
      <c r="A26">
        <v>77</v>
      </c>
      <c r="B26" t="s">
        <v>2110</v>
      </c>
      <c r="C26" t="s">
        <v>2110</v>
      </c>
      <c r="D26" t="s">
        <v>18</v>
      </c>
      <c r="E26" t="s">
        <v>2129</v>
      </c>
      <c r="F26" t="s">
        <v>2377</v>
      </c>
      <c r="G26" t="str">
        <f t="shared" si="0"/>
        <v>new HoloCard("Minior", Pokedex.Minior, HoloRarity.SM_WATER_WEB_HOLO, Types.Fighting, Sets.Guardians_Rising, 77),</v>
      </c>
    </row>
    <row r="27" spans="1:7" x14ac:dyDescent="0.3">
      <c r="A27">
        <v>81</v>
      </c>
      <c r="B27" t="s">
        <v>402</v>
      </c>
      <c r="C27" t="s">
        <v>402</v>
      </c>
      <c r="D27" t="s">
        <v>146</v>
      </c>
      <c r="E27" t="s">
        <v>2129</v>
      </c>
      <c r="F27" t="s">
        <v>2377</v>
      </c>
      <c r="G27" t="str">
        <f t="shared" si="0"/>
        <v>new HoloCard("Absol", Pokedex.Absol, HoloRarity.SM_WATER_WEB_HOLO, Types.Darkness, Sets.Guardians_Rising, 81),</v>
      </c>
    </row>
    <row r="28" spans="1:7" x14ac:dyDescent="0.3">
      <c r="A28">
        <v>93</v>
      </c>
      <c r="B28" t="s">
        <v>2112</v>
      </c>
      <c r="C28" t="s">
        <v>2112</v>
      </c>
      <c r="D28" t="s">
        <v>1616</v>
      </c>
      <c r="E28" t="s">
        <v>2129</v>
      </c>
      <c r="F28" t="s">
        <v>2377</v>
      </c>
      <c r="G28" t="str">
        <f t="shared" si="0"/>
        <v>new HoloCard("Comfey", Pokedex.Comfey, HoloRarity.SM_WATER_WEB_HOLO, Types.Fairy, Sets.Guardians_Rising, 93),</v>
      </c>
    </row>
    <row r="29" spans="1:7" x14ac:dyDescent="0.3">
      <c r="A29">
        <v>96</v>
      </c>
      <c r="B29" t="s">
        <v>1660</v>
      </c>
      <c r="C29" t="s">
        <v>1660</v>
      </c>
      <c r="D29" t="s">
        <v>1454</v>
      </c>
      <c r="E29" t="s">
        <v>2129</v>
      </c>
      <c r="F29" t="s">
        <v>2377</v>
      </c>
      <c r="G29" t="str">
        <f t="shared" si="0"/>
        <v>new HoloCard("Goodra", Pokedex.Goodra, HoloRarity.SM_WATER_WEB_HOLO, Types.Dragon, Sets.Guardians_Rising, 96),</v>
      </c>
    </row>
    <row r="30" spans="1:7" x14ac:dyDescent="0.3">
      <c r="A30">
        <v>97</v>
      </c>
      <c r="B30" t="s">
        <v>2113</v>
      </c>
      <c r="C30" t="s">
        <v>2113</v>
      </c>
      <c r="D30" t="s">
        <v>1454</v>
      </c>
      <c r="E30" t="s">
        <v>2129</v>
      </c>
      <c r="F30" t="s">
        <v>2377</v>
      </c>
      <c r="G30" t="str">
        <f t="shared" si="0"/>
        <v>new HoloCard("Drampa", Pokedex.Drampa, HoloRarity.SM_WATER_WEB_HOLO, Types.Dragon, Sets.Guardians_Rising, 97),</v>
      </c>
    </row>
    <row r="31" spans="1:7" x14ac:dyDescent="0.3">
      <c r="A31">
        <v>102</v>
      </c>
      <c r="B31" t="s">
        <v>154</v>
      </c>
      <c r="C31" t="s">
        <v>154</v>
      </c>
      <c r="D31" t="s">
        <v>8</v>
      </c>
      <c r="E31" t="s">
        <v>2129</v>
      </c>
      <c r="F31" t="s">
        <v>2377</v>
      </c>
      <c r="G31" t="str">
        <f t="shared" si="0"/>
        <v>new HoloCard("Blissey", Pokedex.Blissey, HoloRarity.SM_WATER_WEB_HOLO, Types.Colorless, Sets.Guardians_Rising, 102),</v>
      </c>
    </row>
    <row r="32" spans="1:7" x14ac:dyDescent="0.3">
      <c r="A32">
        <v>6</v>
      </c>
      <c r="B32" t="s">
        <v>147</v>
      </c>
      <c r="C32" t="s">
        <v>147</v>
      </c>
      <c r="D32" t="s">
        <v>22</v>
      </c>
      <c r="E32" t="s">
        <v>2146</v>
      </c>
      <c r="F32" t="s">
        <v>2377</v>
      </c>
      <c r="G32" t="str">
        <f t="shared" si="0"/>
        <v>new HoloCard("Vileplume", Pokedex.Vileplume, HoloRarity.SM_WATER_WEB_HOLO, Types.Grass, Sets.Burning_Shadows, 6),</v>
      </c>
    </row>
    <row r="33" spans="1:7" x14ac:dyDescent="0.3">
      <c r="A33">
        <v>31</v>
      </c>
      <c r="B33" t="s">
        <v>159</v>
      </c>
      <c r="C33" t="s">
        <v>159</v>
      </c>
      <c r="D33" t="s">
        <v>3</v>
      </c>
      <c r="E33" t="s">
        <v>2146</v>
      </c>
      <c r="F33" t="s">
        <v>2377</v>
      </c>
      <c r="G33" t="str">
        <f t="shared" si="0"/>
        <v>new HoloCard("Kingdra", Pokedex.Kingdra, HoloRarity.SM_WATER_WEB_HOLO, Types.Water, Sets.Burning_Shadows, 31),</v>
      </c>
    </row>
    <row r="34" spans="1:7" x14ac:dyDescent="0.3">
      <c r="A34">
        <v>33</v>
      </c>
      <c r="B34" t="s">
        <v>16</v>
      </c>
      <c r="C34" t="s">
        <v>16</v>
      </c>
      <c r="D34" t="s">
        <v>3</v>
      </c>
      <c r="E34" t="s">
        <v>2146</v>
      </c>
      <c r="F34" t="s">
        <v>2377</v>
      </c>
      <c r="G34" t="str">
        <f t="shared" si="0"/>
        <v>new HoloCard("Gyarados", Pokedex.Gyarados, HoloRarity.SM_WATER_WEB_HOLO, Types.Water, Sets.Burning_Shadows, 33),</v>
      </c>
    </row>
    <row r="35" spans="1:7" x14ac:dyDescent="0.3">
      <c r="A35">
        <v>41</v>
      </c>
      <c r="B35" t="s">
        <v>120</v>
      </c>
      <c r="C35" t="s">
        <v>120</v>
      </c>
      <c r="D35" t="s">
        <v>11</v>
      </c>
      <c r="E35" t="s">
        <v>2146</v>
      </c>
      <c r="F35" t="s">
        <v>2377</v>
      </c>
      <c r="G35" t="str">
        <f t="shared" si="0"/>
        <v>new HoloCard("Raichu", Pokedex.Raichu, HoloRarity.SM_WATER_WEB_HOLO, Types.Lightning, Sets.Burning_Shadows, 41),</v>
      </c>
    </row>
    <row r="36" spans="1:7" x14ac:dyDescent="0.3">
      <c r="A36">
        <v>53</v>
      </c>
      <c r="B36" t="s">
        <v>882</v>
      </c>
      <c r="C36" t="s">
        <v>882</v>
      </c>
      <c r="D36" t="s">
        <v>1</v>
      </c>
      <c r="E36" t="s">
        <v>2146</v>
      </c>
      <c r="F36" t="s">
        <v>2377</v>
      </c>
      <c r="G36" t="str">
        <f t="shared" si="0"/>
        <v>new HoloCard("Dusknoir", Pokedex.Dusknoir, HoloRarity.SM_WATER_WEB_HOLO, Types.Psychic, Sets.Burning_Shadows, 53),</v>
      </c>
    </row>
    <row r="37" spans="1:7" x14ac:dyDescent="0.3">
      <c r="A37">
        <v>62</v>
      </c>
      <c r="B37" t="s">
        <v>2064</v>
      </c>
      <c r="C37" t="s">
        <v>2064</v>
      </c>
      <c r="D37" t="s">
        <v>1</v>
      </c>
      <c r="E37" t="s">
        <v>2146</v>
      </c>
      <c r="F37" t="s">
        <v>2377</v>
      </c>
      <c r="G37" t="str">
        <f t="shared" si="0"/>
        <v>new HoloCard("Palossand", Pokedex.Palossand, HoloRarity.SM_WATER_WEB_HOLO, Types.Psychic, Sets.Burning_Shadows, 62),</v>
      </c>
    </row>
    <row r="38" spans="1:7" x14ac:dyDescent="0.3">
      <c r="A38">
        <v>67</v>
      </c>
      <c r="B38" t="s">
        <v>892</v>
      </c>
      <c r="C38" t="s">
        <v>892</v>
      </c>
      <c r="D38" t="s">
        <v>18</v>
      </c>
      <c r="E38" t="s">
        <v>2146</v>
      </c>
      <c r="F38" t="s">
        <v>2377</v>
      </c>
      <c r="G38" t="str">
        <f t="shared" si="0"/>
        <v>new HoloCard("Rhyperior", Pokedex.Rhyperior, HoloRarity.SM_WATER_WEB_HOLO, Types.Fighting, Sets.Burning_Shadows, 67),</v>
      </c>
    </row>
    <row r="39" spans="1:7" x14ac:dyDescent="0.3">
      <c r="A39">
        <v>71</v>
      </c>
      <c r="B39" t="s">
        <v>886</v>
      </c>
      <c r="C39" t="s">
        <v>886</v>
      </c>
      <c r="D39" t="s">
        <v>18</v>
      </c>
      <c r="E39" t="s">
        <v>2146</v>
      </c>
      <c r="F39" t="s">
        <v>2377</v>
      </c>
      <c r="G39" t="str">
        <f t="shared" si="0"/>
        <v>new HoloCard("Lucario", Pokedex.Lucario, HoloRarity.SM_WATER_WEB_HOLO, Types.Fighting, Sets.Burning_Shadows, 71),</v>
      </c>
    </row>
    <row r="40" spans="1:7" x14ac:dyDescent="0.3">
      <c r="A40">
        <v>75</v>
      </c>
      <c r="B40" t="s">
        <v>2131</v>
      </c>
      <c r="C40" t="s">
        <v>2131</v>
      </c>
      <c r="D40" t="s">
        <v>18</v>
      </c>
      <c r="E40" t="s">
        <v>2146</v>
      </c>
      <c r="F40" t="s">
        <v>2377</v>
      </c>
      <c r="G40" t="str">
        <f t="shared" si="0"/>
        <v>new HoloCard("Lycanroc", Pokedex.Lycanroc, HoloRarity.SM_WATER_WEB_HOLO, Types.Fighting, Sets.Burning_Shadows, 75),</v>
      </c>
    </row>
    <row r="41" spans="1:7" x14ac:dyDescent="0.3">
      <c r="A41">
        <v>87</v>
      </c>
      <c r="B41" t="s">
        <v>916</v>
      </c>
      <c r="C41" t="s">
        <v>916</v>
      </c>
      <c r="D41" t="s">
        <v>146</v>
      </c>
      <c r="E41" t="s">
        <v>2146</v>
      </c>
      <c r="F41" t="s">
        <v>2377</v>
      </c>
      <c r="G41" t="str">
        <f t="shared" si="0"/>
        <v>new HoloCard("Darkrai", Pokedex.Darkrai, HoloRarity.SM_WATER_WEB_HOLO, Types.Darkness, Sets.Burning_Shadows, 87),</v>
      </c>
    </row>
    <row r="42" spans="1:7" x14ac:dyDescent="0.3">
      <c r="A42">
        <v>94</v>
      </c>
      <c r="B42" t="s">
        <v>1700</v>
      </c>
      <c r="C42" t="s">
        <v>1700</v>
      </c>
      <c r="D42" t="s">
        <v>1616</v>
      </c>
      <c r="E42" t="s">
        <v>2146</v>
      </c>
      <c r="F42" t="s">
        <v>2377</v>
      </c>
      <c r="G42" t="str">
        <f t="shared" si="0"/>
        <v>new HoloCard("Diancie", Pokedex.Diancie, HoloRarity.SM_WATER_WEB_HOLO, Types.Fairy, Sets.Burning_Shadows, 94),</v>
      </c>
    </row>
    <row r="43" spans="1:7" x14ac:dyDescent="0.3">
      <c r="A43">
        <v>100</v>
      </c>
      <c r="B43" t="s">
        <v>1810</v>
      </c>
      <c r="C43" t="s">
        <v>1810</v>
      </c>
      <c r="D43" t="s">
        <v>1454</v>
      </c>
      <c r="E43" t="s">
        <v>2146</v>
      </c>
      <c r="F43" t="s">
        <v>2377</v>
      </c>
      <c r="G43" t="str">
        <f t="shared" si="0"/>
        <v>new HoloCard("Zygarde", Pokedex.Zygarde, HoloRarity.SM_WATER_WEB_HOLO, Types.Dragon, Sets.Burning_Shadows, 100),</v>
      </c>
    </row>
    <row r="44" spans="1:7" x14ac:dyDescent="0.3">
      <c r="A44">
        <v>105</v>
      </c>
      <c r="B44" t="s">
        <v>918</v>
      </c>
      <c r="C44" t="s">
        <v>922</v>
      </c>
      <c r="D44" t="s">
        <v>8</v>
      </c>
      <c r="E44" t="s">
        <v>2146</v>
      </c>
      <c r="F44" t="s">
        <v>2377</v>
      </c>
      <c r="G44" t="str">
        <f t="shared" si="0"/>
        <v>new HoloCard("Porygon-Z", Pokedex.Porygon_Z, HoloRarity.SM_WATER_WEB_HOLO, Types.Colorless, Sets.Burning_Shadows, 105),</v>
      </c>
    </row>
    <row r="45" spans="1:7" x14ac:dyDescent="0.3">
      <c r="A45">
        <v>7</v>
      </c>
      <c r="B45" t="s">
        <v>943</v>
      </c>
      <c r="C45" t="s">
        <v>943</v>
      </c>
      <c r="D45" t="s">
        <v>22</v>
      </c>
      <c r="E45" t="s">
        <v>2149</v>
      </c>
      <c r="F45" t="s">
        <v>2377</v>
      </c>
      <c r="G45" t="str">
        <f t="shared" si="0"/>
        <v>new HoloCard("Shaymin", Pokedex.Shaymin, HoloRarity.SM_WATER_WEB_HOLO, Types.Grass, Sets.Shining_Legends, 7),</v>
      </c>
    </row>
    <row r="46" spans="1:7" x14ac:dyDescent="0.3">
      <c r="A46">
        <v>8</v>
      </c>
      <c r="B46" t="s">
        <v>1350</v>
      </c>
      <c r="C46" t="s">
        <v>1350</v>
      </c>
      <c r="D46" t="s">
        <v>22</v>
      </c>
      <c r="E46" t="s">
        <v>2149</v>
      </c>
      <c r="F46" t="s">
        <v>2377</v>
      </c>
      <c r="G46" t="str">
        <f t="shared" si="0"/>
        <v>new HoloCard("Virizion", Pokedex.Virizion, HoloRarity.SM_WATER_WEB_HOLO, Types.Grass, Sets.Shining_Legends, 8),</v>
      </c>
    </row>
    <row r="47" spans="1:7" x14ac:dyDescent="0.3">
      <c r="A47">
        <v>14</v>
      </c>
      <c r="B47" t="s">
        <v>1286</v>
      </c>
      <c r="C47" t="s">
        <v>1286</v>
      </c>
      <c r="D47" t="s">
        <v>5</v>
      </c>
      <c r="E47" t="s">
        <v>2149</v>
      </c>
      <c r="F47" t="s">
        <v>2377</v>
      </c>
      <c r="G47" t="str">
        <f t="shared" si="0"/>
        <v>new HoloCard("Reshiram", Pokedex.Reshiram, HoloRarity.SM_WATER_WEB_HOLO, Types.Fire, Sets.Shining_Legends, 14),</v>
      </c>
    </row>
    <row r="48" spans="1:7" x14ac:dyDescent="0.3">
      <c r="A48">
        <v>24</v>
      </c>
      <c r="B48" t="s">
        <v>891</v>
      </c>
      <c r="C48" t="s">
        <v>891</v>
      </c>
      <c r="D48" t="s">
        <v>3</v>
      </c>
      <c r="E48" t="s">
        <v>2149</v>
      </c>
      <c r="F48" t="s">
        <v>2377</v>
      </c>
      <c r="G48" t="str">
        <f t="shared" si="0"/>
        <v>new HoloCard("Palkia", Pokedex.Palkia, HoloRarity.SM_WATER_WEB_HOLO, Types.Water, Sets.Shining_Legends, 24),</v>
      </c>
    </row>
    <row r="49" spans="1:7" x14ac:dyDescent="0.3">
      <c r="A49">
        <v>25</v>
      </c>
      <c r="B49" t="s">
        <v>889</v>
      </c>
      <c r="C49" t="s">
        <v>889</v>
      </c>
      <c r="D49" t="s">
        <v>3</v>
      </c>
      <c r="E49" t="s">
        <v>2149</v>
      </c>
      <c r="F49" t="s">
        <v>2377</v>
      </c>
      <c r="G49" t="str">
        <f t="shared" si="0"/>
        <v>new HoloCard("Manaphy", Pokedex.Manaphy, HoloRarity.SM_WATER_WEB_HOLO, Types.Water, Sets.Shining_Legends, 25),</v>
      </c>
    </row>
    <row r="50" spans="1:7" x14ac:dyDescent="0.3">
      <c r="A50">
        <v>26</v>
      </c>
      <c r="B50" t="s">
        <v>1460</v>
      </c>
      <c r="C50" t="s">
        <v>1460</v>
      </c>
      <c r="D50" t="s">
        <v>3</v>
      </c>
      <c r="E50" t="s">
        <v>2149</v>
      </c>
      <c r="F50" t="s">
        <v>2377</v>
      </c>
      <c r="G50" t="str">
        <f t="shared" si="0"/>
        <v>new HoloCard("Keldeo", Pokedex.Keldeo, HoloRarity.SM_WATER_WEB_HOLO, Types.Water, Sets.Shining_Legends, 26),</v>
      </c>
    </row>
    <row r="51" spans="1:7" x14ac:dyDescent="0.3">
      <c r="A51">
        <v>32</v>
      </c>
      <c r="B51" t="s">
        <v>177</v>
      </c>
      <c r="C51" t="s">
        <v>177</v>
      </c>
      <c r="D51" t="s">
        <v>11</v>
      </c>
      <c r="E51" t="s">
        <v>2149</v>
      </c>
      <c r="F51" t="s">
        <v>2377</v>
      </c>
      <c r="G51" t="str">
        <f t="shared" si="0"/>
        <v>new HoloCard("Raikou", Pokedex.Raikou, HoloRarity.SM_WATER_WEB_HOLO, Types.Lightning, Sets.Shining_Legends, 32),</v>
      </c>
    </row>
    <row r="52" spans="1:7" x14ac:dyDescent="0.3">
      <c r="A52">
        <v>35</v>
      </c>
      <c r="B52" t="s">
        <v>1300</v>
      </c>
      <c r="C52" t="s">
        <v>1300</v>
      </c>
      <c r="D52" t="s">
        <v>11</v>
      </c>
      <c r="E52" t="s">
        <v>2149</v>
      </c>
      <c r="F52" t="s">
        <v>2377</v>
      </c>
      <c r="G52" t="str">
        <f t="shared" si="0"/>
        <v>new HoloCard("Zekrom", Pokedex.Zekrom, HoloRarity.SM_WATER_WEB_HOLO, Types.Lightning, Sets.Shining_Legends, 35),</v>
      </c>
    </row>
    <row r="53" spans="1:7" x14ac:dyDescent="0.3">
      <c r="A53">
        <v>41</v>
      </c>
      <c r="B53" t="s">
        <v>483</v>
      </c>
      <c r="C53" t="s">
        <v>483</v>
      </c>
      <c r="D53" t="s">
        <v>1</v>
      </c>
      <c r="E53" t="s">
        <v>2149</v>
      </c>
      <c r="F53" t="s">
        <v>2377</v>
      </c>
      <c r="G53" t="str">
        <f t="shared" si="0"/>
        <v>new HoloCard("Latios", Pokedex.Latios, HoloRarity.SM_WATER_WEB_HOLO, Types.Psychic, Sets.Shining_Legends, 41),</v>
      </c>
    </row>
    <row r="54" spans="1:7" x14ac:dyDescent="0.3">
      <c r="A54">
        <v>45</v>
      </c>
      <c r="B54" t="s">
        <v>2147</v>
      </c>
      <c r="C54" t="s">
        <v>2147</v>
      </c>
      <c r="D54" t="s">
        <v>1</v>
      </c>
      <c r="E54" t="s">
        <v>2149</v>
      </c>
      <c r="F54" t="s">
        <v>2377</v>
      </c>
      <c r="G54" t="str">
        <f t="shared" si="0"/>
        <v>new HoloCard("Marshadow", Pokedex.Marshadow, HoloRarity.SM_WATER_WEB_HOLO, Types.Psychic, Sets.Shining_Legends, 45),</v>
      </c>
    </row>
    <row r="55" spans="1:7" x14ac:dyDescent="0.3">
      <c r="A55">
        <v>54</v>
      </c>
      <c r="B55" t="s">
        <v>1612</v>
      </c>
      <c r="C55" t="s">
        <v>1612</v>
      </c>
      <c r="D55" t="s">
        <v>146</v>
      </c>
      <c r="E55" t="s">
        <v>2149</v>
      </c>
      <c r="F55" t="s">
        <v>2377</v>
      </c>
      <c r="G55" t="str">
        <f t="shared" si="0"/>
        <v>new HoloCard("Yveltal", Pokedex.Yveltal, HoloRarity.SM_WATER_WEB_HOLO, Types.Darkness, Sets.Shining_Legends, 54),</v>
      </c>
    </row>
    <row r="56" spans="1:7" x14ac:dyDescent="0.3">
      <c r="A56">
        <v>55</v>
      </c>
      <c r="B56" t="s">
        <v>1827</v>
      </c>
      <c r="C56" t="s">
        <v>1827</v>
      </c>
      <c r="D56" t="s">
        <v>146</v>
      </c>
      <c r="E56" t="s">
        <v>2149</v>
      </c>
      <c r="F56" t="s">
        <v>2377</v>
      </c>
      <c r="G56" t="str">
        <f t="shared" si="0"/>
        <v>new HoloCard("Hoopa", Pokedex.Hoopa, HoloRarity.SM_WATER_WEB_HOLO, Types.Darkness, Sets.Shining_Legends, 55),</v>
      </c>
    </row>
    <row r="57" spans="1:7" x14ac:dyDescent="0.3">
      <c r="A57">
        <v>11</v>
      </c>
      <c r="B57" t="s">
        <v>1597</v>
      </c>
      <c r="C57" t="s">
        <v>1597</v>
      </c>
      <c r="D57" t="s">
        <v>22</v>
      </c>
      <c r="E57" t="s">
        <v>2164</v>
      </c>
      <c r="F57" t="s">
        <v>2377</v>
      </c>
      <c r="G57" t="str">
        <f t="shared" si="0"/>
        <v>new HoloCard("Gogoat", Pokedex.Gogoat, HoloRarity.SM_WATER_WEB_HOLO, Types.Grass, Sets.Crimson_Invasion, 11),</v>
      </c>
    </row>
    <row r="58" spans="1:7" x14ac:dyDescent="0.3">
      <c r="A58">
        <v>12</v>
      </c>
      <c r="B58" t="s">
        <v>2150</v>
      </c>
      <c r="C58" t="s">
        <v>2381</v>
      </c>
      <c r="D58" t="s">
        <v>5</v>
      </c>
      <c r="E58" t="s">
        <v>2164</v>
      </c>
      <c r="F58" t="s">
        <v>2377</v>
      </c>
      <c r="G58" t="str">
        <f t="shared" si="0"/>
        <v>new HoloCard("Alolan Marowak", Pokedex.Alolan_Marowak, HoloRarity.SM_WATER_WEB_HOLO, Types.Fire, Sets.Crimson_Invasion, 12),</v>
      </c>
    </row>
    <row r="59" spans="1:7" x14ac:dyDescent="0.3">
      <c r="A59">
        <v>27</v>
      </c>
      <c r="B59" t="s">
        <v>438</v>
      </c>
      <c r="C59" t="s">
        <v>438</v>
      </c>
      <c r="D59" t="s">
        <v>3</v>
      </c>
      <c r="E59" t="s">
        <v>2164</v>
      </c>
      <c r="F59" t="s">
        <v>2377</v>
      </c>
      <c r="G59" t="str">
        <f t="shared" si="0"/>
        <v>new HoloCard("Milotic", Pokedex.Milotic, HoloRarity.SM_WATER_WEB_HOLO, Types.Water, Sets.Crimson_Invasion, 27),</v>
      </c>
    </row>
    <row r="60" spans="1:7" x14ac:dyDescent="0.3">
      <c r="A60">
        <v>28</v>
      </c>
      <c r="B60" t="s">
        <v>781</v>
      </c>
      <c r="C60" t="s">
        <v>781</v>
      </c>
      <c r="D60" t="s">
        <v>3</v>
      </c>
      <c r="E60" t="s">
        <v>2164</v>
      </c>
      <c r="F60" t="s">
        <v>2377</v>
      </c>
      <c r="G60" t="str">
        <f t="shared" si="0"/>
        <v>new HoloCard("Regice", Pokedex.Regice, HoloRarity.SM_WATER_WEB_HOLO, Types.Water, Sets.Crimson_Invasion, 28),</v>
      </c>
    </row>
    <row r="61" spans="1:7" x14ac:dyDescent="0.3">
      <c r="A61">
        <v>31</v>
      </c>
      <c r="B61" t="s">
        <v>2151</v>
      </c>
      <c r="C61" t="s">
        <v>2382</v>
      </c>
      <c r="D61" t="s">
        <v>11</v>
      </c>
      <c r="E61" t="s">
        <v>2164</v>
      </c>
      <c r="F61" t="s">
        <v>2377</v>
      </c>
      <c r="G61" t="str">
        <f t="shared" si="0"/>
        <v>new HoloCard("Alolan Raichu", Pokedex.Alolan_Raichu, HoloRarity.SM_WATER_WEB_HOLO, Types.Lightning, Sets.Crimson_Invasion, 31),</v>
      </c>
    </row>
    <row r="62" spans="1:7" x14ac:dyDescent="0.3">
      <c r="A62">
        <v>38</v>
      </c>
      <c r="B62" t="s">
        <v>15</v>
      </c>
      <c r="C62" t="s">
        <v>15</v>
      </c>
      <c r="D62" t="s">
        <v>1</v>
      </c>
      <c r="E62" t="s">
        <v>2164</v>
      </c>
      <c r="F62" t="s">
        <v>2377</v>
      </c>
      <c r="G62" t="str">
        <f t="shared" si="0"/>
        <v>new HoloCard("Gengar", Pokedex.Gengar, HoloRarity.SM_WATER_WEB_HOLO, Types.Psychic, Sets.Crimson_Invasion, 38),</v>
      </c>
    </row>
    <row r="63" spans="1:7" x14ac:dyDescent="0.3">
      <c r="A63">
        <v>47</v>
      </c>
      <c r="B63" t="s">
        <v>2096</v>
      </c>
      <c r="C63" t="s">
        <v>2096</v>
      </c>
      <c r="D63" t="s">
        <v>1</v>
      </c>
      <c r="E63" t="s">
        <v>2164</v>
      </c>
      <c r="F63" t="s">
        <v>2377</v>
      </c>
      <c r="G63" t="str">
        <f t="shared" si="0"/>
        <v>new HoloCard("Salazzle", Pokedex.Salazzle, HoloRarity.SM_WATER_WEB_HOLO, Types.Psychic, Sets.Crimson_Invasion, 47),</v>
      </c>
    </row>
    <row r="64" spans="1:7" x14ac:dyDescent="0.3">
      <c r="A64">
        <v>56</v>
      </c>
      <c r="B64" t="s">
        <v>2078</v>
      </c>
      <c r="C64" t="s">
        <v>2078</v>
      </c>
      <c r="D64" t="s">
        <v>18</v>
      </c>
      <c r="E64" t="s">
        <v>2164</v>
      </c>
      <c r="F64" t="s">
        <v>2377</v>
      </c>
      <c r="G64" t="str">
        <f t="shared" si="0"/>
        <v>new HoloCard("Bewear", Pokedex.Bewear, HoloRarity.SM_WATER_WEB_HOLO, Types.Fighting, Sets.Crimson_Invasion, 56),</v>
      </c>
    </row>
    <row r="65" spans="1:7" x14ac:dyDescent="0.3">
      <c r="A65">
        <v>67</v>
      </c>
      <c r="B65" t="s">
        <v>371</v>
      </c>
      <c r="C65" t="s">
        <v>371</v>
      </c>
      <c r="D65" t="s">
        <v>143</v>
      </c>
      <c r="E65" t="s">
        <v>2164</v>
      </c>
      <c r="F65" t="s">
        <v>2377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HoloCard("Aggron", Pokedex.Aggron, HoloRarity.SM_WATER_WEB_HOLO, Types.Metal, Sets.Crimson_Invasion, 67),</v>
      </c>
    </row>
    <row r="66" spans="1:7" x14ac:dyDescent="0.3">
      <c r="A66">
        <v>73</v>
      </c>
      <c r="B66" t="s">
        <v>1621</v>
      </c>
      <c r="C66" t="s">
        <v>1621</v>
      </c>
      <c r="D66" t="s">
        <v>1616</v>
      </c>
      <c r="E66" t="s">
        <v>2164</v>
      </c>
      <c r="F66" t="s">
        <v>2377</v>
      </c>
      <c r="G66" t="str">
        <f t="shared" si="1"/>
        <v>new HoloCard("Xerneas", Pokedex.Xerneas, HoloRarity.SM_WATER_WEB_HOLO, Types.Fairy, Sets.Crimson_Invasion, 73),</v>
      </c>
    </row>
    <row r="67" spans="1:7" x14ac:dyDescent="0.3">
      <c r="A67">
        <v>84</v>
      </c>
      <c r="B67" t="s">
        <v>935</v>
      </c>
      <c r="C67" t="s">
        <v>935</v>
      </c>
      <c r="D67" t="s">
        <v>8</v>
      </c>
      <c r="E67" t="s">
        <v>2164</v>
      </c>
      <c r="F67" t="s">
        <v>2377</v>
      </c>
      <c r="G67" t="str">
        <f t="shared" si="1"/>
        <v>new HoloCard("Regigigas", Pokedex.Regigigas, HoloRarity.SM_WATER_WEB_HOLO, Types.Colorless, Sets.Crimson_Invasion, 84),</v>
      </c>
    </row>
    <row r="68" spans="1:7" x14ac:dyDescent="0.3">
      <c r="A68">
        <v>89</v>
      </c>
      <c r="B68" t="s">
        <v>2153</v>
      </c>
      <c r="C68" t="s">
        <v>2383</v>
      </c>
      <c r="D68" t="s">
        <v>8</v>
      </c>
      <c r="E68" t="s">
        <v>2164</v>
      </c>
      <c r="F68" t="s">
        <v>2377</v>
      </c>
      <c r="G68" t="str">
        <f t="shared" si="1"/>
        <v>new HoloCard("Type: Null", Pokedex.Type_Null, HoloRarity.SM_WATER_WEB_HOLO, Types.Colorless, Sets.Crimson_Invasion, 89),</v>
      </c>
    </row>
    <row r="69" spans="1:7" x14ac:dyDescent="0.3">
      <c r="A69">
        <v>9</v>
      </c>
      <c r="B69" t="s">
        <v>896</v>
      </c>
      <c r="C69" t="s">
        <v>896</v>
      </c>
      <c r="D69" t="s">
        <v>22</v>
      </c>
      <c r="E69" t="s">
        <v>2189</v>
      </c>
      <c r="F69" t="s">
        <v>2377</v>
      </c>
      <c r="G69" t="str">
        <f t="shared" si="1"/>
        <v>new HoloCard("Torterra", Pokedex.Torterra, HoloRarity.SM_WATER_WEB_HOLO, Types.Grass, Sets.Ultra_Prism, 9),</v>
      </c>
    </row>
    <row r="70" spans="1:7" x14ac:dyDescent="0.3">
      <c r="A70">
        <v>15</v>
      </c>
      <c r="B70" t="s">
        <v>943</v>
      </c>
      <c r="C70" t="s">
        <v>943</v>
      </c>
      <c r="D70" t="s">
        <v>22</v>
      </c>
      <c r="E70" t="s">
        <v>2189</v>
      </c>
      <c r="F70" t="s">
        <v>2377</v>
      </c>
      <c r="G70" t="str">
        <f t="shared" si="1"/>
        <v>new HoloCard("Shaymin", Pokedex.Shaymin, HoloRarity.SM_WATER_WEB_HOLO, Types.Grass, Sets.Ultra_Prism, 15),</v>
      </c>
    </row>
    <row r="71" spans="1:7" x14ac:dyDescent="0.3">
      <c r="A71">
        <v>19</v>
      </c>
      <c r="B71" t="s">
        <v>905</v>
      </c>
      <c r="C71" t="s">
        <v>905</v>
      </c>
      <c r="D71" t="s">
        <v>5</v>
      </c>
      <c r="E71" t="s">
        <v>2189</v>
      </c>
      <c r="F71" t="s">
        <v>2377</v>
      </c>
      <c r="G71" t="str">
        <f t="shared" si="1"/>
        <v>new HoloCard("Magmortar", Pokedex.Magmortar, HoloRarity.SM_WATER_WEB_HOLO, Types.Fire, Sets.Ultra_Prism, 19),</v>
      </c>
    </row>
    <row r="72" spans="1:7" x14ac:dyDescent="0.3">
      <c r="A72">
        <v>23</v>
      </c>
      <c r="B72" t="s">
        <v>885</v>
      </c>
      <c r="C72" t="s">
        <v>885</v>
      </c>
      <c r="D72" t="s">
        <v>5</v>
      </c>
      <c r="E72" t="s">
        <v>2189</v>
      </c>
      <c r="F72" t="s">
        <v>2377</v>
      </c>
      <c r="G72" t="str">
        <f t="shared" si="1"/>
        <v>new HoloCard("Infernape", Pokedex.Infernape, HoloRarity.SM_WATER_WEB_HOLO, Types.Fire, Sets.Ultra_Prism, 23),</v>
      </c>
    </row>
    <row r="73" spans="1:7" x14ac:dyDescent="0.3">
      <c r="A73">
        <v>48</v>
      </c>
      <c r="B73" t="s">
        <v>887</v>
      </c>
      <c r="C73" t="s">
        <v>887</v>
      </c>
      <c r="D73" t="s">
        <v>11</v>
      </c>
      <c r="E73" t="s">
        <v>2189</v>
      </c>
      <c r="F73" t="s">
        <v>2377</v>
      </c>
      <c r="G73" t="str">
        <f t="shared" si="1"/>
        <v>new HoloCard("Luxray", Pokedex.Luxray, HoloRarity.SM_WATER_WEB_HOLO, Types.Lightning, Sets.Ultra_Prism, 48),</v>
      </c>
    </row>
    <row r="74" spans="1:7" x14ac:dyDescent="0.3">
      <c r="A74">
        <v>59</v>
      </c>
      <c r="B74" t="s">
        <v>915</v>
      </c>
      <c r="C74" t="s">
        <v>915</v>
      </c>
      <c r="D74" t="s">
        <v>1</v>
      </c>
      <c r="E74" t="s">
        <v>2189</v>
      </c>
      <c r="F74" t="s">
        <v>2377</v>
      </c>
      <c r="G74" t="str">
        <f t="shared" si="1"/>
        <v>new HoloCard("Cresselia", Pokedex.Cresselia, HoloRarity.SM_WATER_WEB_HOLO, Types.Psychic, Sets.Ultra_Prism, 59),</v>
      </c>
    </row>
    <row r="75" spans="1:7" x14ac:dyDescent="0.3">
      <c r="A75">
        <v>65</v>
      </c>
      <c r="B75" t="s">
        <v>942</v>
      </c>
      <c r="C75" t="s">
        <v>942</v>
      </c>
      <c r="D75" t="s">
        <v>18</v>
      </c>
      <c r="E75" t="s">
        <v>2189</v>
      </c>
      <c r="F75" t="s">
        <v>2377</v>
      </c>
      <c r="G75" t="str">
        <f t="shared" si="1"/>
        <v>new HoloCard("Rampardos", Pokedex.Rampardos, HoloRarity.SM_WATER_WEB_HOLO, Types.Fighting, Sets.Ultra_Prism, 65),</v>
      </c>
    </row>
    <row r="76" spans="1:7" x14ac:dyDescent="0.3">
      <c r="A76">
        <v>67</v>
      </c>
      <c r="B76" t="s">
        <v>886</v>
      </c>
      <c r="C76" t="s">
        <v>886</v>
      </c>
      <c r="D76" t="s">
        <v>18</v>
      </c>
      <c r="E76" t="s">
        <v>2189</v>
      </c>
      <c r="F76" t="s">
        <v>2377</v>
      </c>
      <c r="G76" t="str">
        <f t="shared" si="1"/>
        <v>new HoloCard("Lucario", Pokedex.Lucario, HoloRarity.SM_WATER_WEB_HOLO, Types.Fighting, Sets.Ultra_Prism, 67),</v>
      </c>
    </row>
    <row r="77" spans="1:7" x14ac:dyDescent="0.3">
      <c r="A77">
        <v>74</v>
      </c>
      <c r="B77" t="s">
        <v>945</v>
      </c>
      <c r="C77" t="s">
        <v>945</v>
      </c>
      <c r="D77" t="s">
        <v>146</v>
      </c>
      <c r="E77" t="s">
        <v>2189</v>
      </c>
      <c r="F77" t="s">
        <v>2377</v>
      </c>
      <c r="G77" t="str">
        <f t="shared" si="1"/>
        <v>new HoloCard("Weavile", Pokedex.Weavile, HoloRarity.SM_WATER_WEB_HOLO, Types.Darkness, Sets.Ultra_Prism, 74),</v>
      </c>
    </row>
    <row r="78" spans="1:7" x14ac:dyDescent="0.3">
      <c r="A78">
        <v>83</v>
      </c>
      <c r="B78" t="s">
        <v>888</v>
      </c>
      <c r="C78" t="s">
        <v>888</v>
      </c>
      <c r="D78" t="s">
        <v>143</v>
      </c>
      <c r="E78" t="s">
        <v>2189</v>
      </c>
      <c r="F78" t="s">
        <v>2377</v>
      </c>
      <c r="G78" t="str">
        <f t="shared" si="1"/>
        <v>new HoloCard("Magnezone", Pokedex.Magnezone, HoloRarity.SM_WATER_WEB_HOLO, Types.Metal, Sets.Ultra_Prism, 83),</v>
      </c>
    </row>
    <row r="79" spans="1:7" x14ac:dyDescent="0.3">
      <c r="A79">
        <v>85</v>
      </c>
      <c r="B79" t="s">
        <v>956</v>
      </c>
      <c r="C79" t="s">
        <v>956</v>
      </c>
      <c r="D79" t="s">
        <v>143</v>
      </c>
      <c r="E79" t="s">
        <v>2189</v>
      </c>
      <c r="F79" t="s">
        <v>2377</v>
      </c>
      <c r="G79" t="str">
        <f t="shared" si="1"/>
        <v>new HoloCard("Bastiodon", Pokedex.Bastiodon, HoloRarity.SM_WATER_WEB_HOLO, Types.Metal, Sets.Ultra_Prism, 85),</v>
      </c>
    </row>
    <row r="80" spans="1:7" x14ac:dyDescent="0.3">
      <c r="A80">
        <v>88</v>
      </c>
      <c r="B80" t="s">
        <v>932</v>
      </c>
      <c r="C80" t="s">
        <v>932</v>
      </c>
      <c r="D80" t="s">
        <v>143</v>
      </c>
      <c r="E80" t="s">
        <v>2189</v>
      </c>
      <c r="F80" t="s">
        <v>2377</v>
      </c>
      <c r="G80" t="str">
        <f t="shared" si="1"/>
        <v>new HoloCard("Heatran", Pokedex.Heatran, HoloRarity.SM_WATER_WEB_HOLO, Types.Metal, Sets.Ultra_Prism, 88),</v>
      </c>
    </row>
    <row r="81" spans="1:7" x14ac:dyDescent="0.3">
      <c r="A81">
        <v>117</v>
      </c>
      <c r="B81" t="s">
        <v>2113</v>
      </c>
      <c r="C81" t="s">
        <v>2113</v>
      </c>
      <c r="D81" t="s">
        <v>8</v>
      </c>
      <c r="E81" t="s">
        <v>2189</v>
      </c>
      <c r="F81" t="s">
        <v>2377</v>
      </c>
      <c r="G81" t="str">
        <f t="shared" si="1"/>
        <v>new HoloCard("Drampa", Pokedex.Drampa, HoloRarity.SM_WATER_WEB_HOLO, Types.Colorless, Sets.Ultra_Prism, 117),</v>
      </c>
    </row>
    <row r="82" spans="1:7" x14ac:dyDescent="0.3">
      <c r="A82">
        <v>11</v>
      </c>
      <c r="B82" t="s">
        <v>2190</v>
      </c>
      <c r="C82" t="s">
        <v>2190</v>
      </c>
      <c r="D82" t="s">
        <v>22</v>
      </c>
      <c r="E82" t="s">
        <v>2208</v>
      </c>
      <c r="F82" t="s">
        <v>2377</v>
      </c>
      <c r="G82" t="str">
        <f t="shared" si="1"/>
        <v>new HoloCard("Pheromosa", Pokedex.Pheromosa, HoloRarity.SM_WATER_WEB_HOLO, Types.Grass, Sets.Forbidden_Light, 11),</v>
      </c>
    </row>
    <row r="83" spans="1:7" x14ac:dyDescent="0.3">
      <c r="A83">
        <v>17</v>
      </c>
      <c r="B83" t="s">
        <v>1600</v>
      </c>
      <c r="C83" t="s">
        <v>1600</v>
      </c>
      <c r="D83" t="s">
        <v>5</v>
      </c>
      <c r="E83" t="s">
        <v>2208</v>
      </c>
      <c r="F83" t="s">
        <v>2377</v>
      </c>
      <c r="G83" t="str">
        <f t="shared" si="1"/>
        <v>new HoloCard("Delphox", Pokedex.Delphox, HoloRarity.SM_WATER_WEB_HOLO, Types.Fire, Sets.Forbidden_Light, 17),</v>
      </c>
    </row>
    <row r="84" spans="1:7" x14ac:dyDescent="0.3">
      <c r="A84">
        <v>19</v>
      </c>
      <c r="B84" t="s">
        <v>1643</v>
      </c>
      <c r="C84" t="s">
        <v>1643</v>
      </c>
      <c r="D84" t="s">
        <v>5</v>
      </c>
      <c r="E84" t="s">
        <v>2208</v>
      </c>
      <c r="F84" t="s">
        <v>2377</v>
      </c>
      <c r="G84" t="str">
        <f t="shared" si="1"/>
        <v>new HoloCard("Pyroar", Pokedex.Pyroar, HoloRarity.SM_WATER_WEB_HOLO, Types.Fire, Sets.Forbidden_Light, 19),</v>
      </c>
    </row>
    <row r="85" spans="1:7" x14ac:dyDescent="0.3">
      <c r="A85">
        <v>28</v>
      </c>
      <c r="B85" t="s">
        <v>1674</v>
      </c>
      <c r="C85" t="s">
        <v>1674</v>
      </c>
      <c r="D85" t="s">
        <v>3</v>
      </c>
      <c r="E85" t="s">
        <v>2208</v>
      </c>
      <c r="F85" t="s">
        <v>2377</v>
      </c>
      <c r="G85" t="str">
        <f t="shared" si="1"/>
        <v>new HoloCard("Aurorus", Pokedex.Aurorus, HoloRarity.SM_WATER_WEB_HOLO, Types.Water, Sets.Forbidden_Light, 28),</v>
      </c>
    </row>
    <row r="86" spans="1:7" x14ac:dyDescent="0.3">
      <c r="A86">
        <v>36</v>
      </c>
      <c r="B86" t="s">
        <v>888</v>
      </c>
      <c r="C86" t="s">
        <v>888</v>
      </c>
      <c r="D86" t="s">
        <v>11</v>
      </c>
      <c r="E86" t="s">
        <v>2208</v>
      </c>
      <c r="F86" t="s">
        <v>2377</v>
      </c>
      <c r="G86" t="str">
        <f t="shared" si="1"/>
        <v>new HoloCard("Magnezone", Pokedex.Magnezone, HoloRarity.SM_WATER_WEB_HOLO, Types.Lightning, Sets.Forbidden_Light, 36),</v>
      </c>
    </row>
    <row r="87" spans="1:7" x14ac:dyDescent="0.3">
      <c r="A87">
        <v>59</v>
      </c>
      <c r="B87" t="s">
        <v>885</v>
      </c>
      <c r="C87" t="s">
        <v>885</v>
      </c>
      <c r="D87" t="s">
        <v>18</v>
      </c>
      <c r="E87" t="s">
        <v>2208</v>
      </c>
      <c r="F87" t="s">
        <v>2377</v>
      </c>
      <c r="G87" t="str">
        <f t="shared" si="1"/>
        <v>new HoloCard("Infernape", Pokedex.Infernape, HoloRarity.SM_WATER_WEB_HOLO, Types.Fighting, Sets.Forbidden_Light, 59),</v>
      </c>
    </row>
    <row r="88" spans="1:7" x14ac:dyDescent="0.3">
      <c r="A88">
        <v>62</v>
      </c>
      <c r="B88" t="s">
        <v>902</v>
      </c>
      <c r="C88" t="s">
        <v>902</v>
      </c>
      <c r="D88" t="s">
        <v>18</v>
      </c>
      <c r="E88" t="s">
        <v>2208</v>
      </c>
      <c r="F88" t="s">
        <v>2377</v>
      </c>
      <c r="G88" t="str">
        <f t="shared" si="1"/>
        <v>new HoloCard("Garchomp", Pokedex.Garchomp, HoloRarity.SM_WATER_WEB_HOLO, Types.Fighting, Sets.Forbidden_Light, 62),</v>
      </c>
    </row>
    <row r="89" spans="1:7" x14ac:dyDescent="0.3">
      <c r="A89">
        <v>69</v>
      </c>
      <c r="B89" t="s">
        <v>1678</v>
      </c>
      <c r="C89" t="s">
        <v>1678</v>
      </c>
      <c r="D89" t="s">
        <v>18</v>
      </c>
      <c r="E89" t="s">
        <v>2208</v>
      </c>
      <c r="F89" t="s">
        <v>2377</v>
      </c>
      <c r="G89" t="str">
        <f t="shared" si="1"/>
        <v>new HoloCard("Tyrantrum", Pokedex.Tyrantrum, HoloRarity.SM_WATER_WEB_HOLO, Types.Fighting, Sets.Forbidden_Light, 69),</v>
      </c>
    </row>
    <row r="90" spans="1:7" x14ac:dyDescent="0.3">
      <c r="A90">
        <v>80</v>
      </c>
      <c r="B90" t="s">
        <v>2194</v>
      </c>
      <c r="C90" t="s">
        <v>2194</v>
      </c>
      <c r="D90" t="s">
        <v>146</v>
      </c>
      <c r="E90" t="s">
        <v>2208</v>
      </c>
      <c r="F90" t="s">
        <v>2377</v>
      </c>
      <c r="G90" t="str">
        <f t="shared" si="1"/>
        <v>new HoloCard("Guzzlord", Pokedex.Guzzlord, HoloRarity.SM_WATER_WEB_HOLO, Types.Darkness, Sets.Forbidden_Light, 80),</v>
      </c>
    </row>
    <row r="91" spans="1:7" x14ac:dyDescent="0.3">
      <c r="A91">
        <v>81</v>
      </c>
      <c r="B91" t="s">
        <v>884</v>
      </c>
      <c r="C91" t="s">
        <v>884</v>
      </c>
      <c r="D91" t="s">
        <v>143</v>
      </c>
      <c r="E91" t="s">
        <v>2208</v>
      </c>
      <c r="F91" t="s">
        <v>2377</v>
      </c>
      <c r="G91" t="str">
        <f t="shared" si="1"/>
        <v>new HoloCard("Empoleon", Pokedex.Empoleon, HoloRarity.SM_WATER_WEB_HOLO, Types.Metal, Sets.Forbidden_Light, 81),</v>
      </c>
    </row>
    <row r="92" spans="1:7" x14ac:dyDescent="0.3">
      <c r="A92">
        <v>94</v>
      </c>
      <c r="B92" t="s">
        <v>1660</v>
      </c>
      <c r="C92" t="s">
        <v>1660</v>
      </c>
      <c r="D92" t="s">
        <v>1454</v>
      </c>
      <c r="E92" t="s">
        <v>2208</v>
      </c>
      <c r="F92" t="s">
        <v>2377</v>
      </c>
      <c r="G92" t="str">
        <f t="shared" si="1"/>
        <v>new HoloCard("Goodra", Pokedex.Goodra, HoloRarity.SM_WATER_WEB_HOLO, Types.Dragon, Sets.Forbidden_Light, 94),</v>
      </c>
    </row>
    <row r="93" spans="1:7" x14ac:dyDescent="0.3">
      <c r="A93">
        <v>105</v>
      </c>
      <c r="B93" t="s">
        <v>2198</v>
      </c>
      <c r="C93" t="s">
        <v>127</v>
      </c>
      <c r="D93" t="s">
        <v>232</v>
      </c>
      <c r="E93" t="s">
        <v>2208</v>
      </c>
      <c r="F93" t="s">
        <v>2377</v>
      </c>
      <c r="G93" t="str">
        <f t="shared" si="1"/>
        <v>new HoloCard("Diantha", Pokedex.NVT, HoloRarity.SM_WATER_WEB_HOLO, Types.Supporter, Sets.Forbidden_Light, 105),</v>
      </c>
    </row>
    <row r="94" spans="1:7" x14ac:dyDescent="0.3">
      <c r="A94">
        <v>3</v>
      </c>
      <c r="B94" t="s">
        <v>169</v>
      </c>
      <c r="C94" t="s">
        <v>169</v>
      </c>
      <c r="D94" t="s">
        <v>22</v>
      </c>
      <c r="E94" t="s">
        <v>2222</v>
      </c>
      <c r="F94" t="s">
        <v>2377</v>
      </c>
      <c r="G94" t="str">
        <f t="shared" si="1"/>
        <v>new HoloCard("Victreebel", Pokedex.Victreebel, HoloRarity.SM_WATER_WEB_HOLO, Types.Grass, Sets.Celestial_Storm, 3),</v>
      </c>
    </row>
    <row r="95" spans="1:7" x14ac:dyDescent="0.3">
      <c r="A95">
        <v>6</v>
      </c>
      <c r="B95" t="s">
        <v>151</v>
      </c>
      <c r="C95" t="s">
        <v>151</v>
      </c>
      <c r="D95" t="s">
        <v>22</v>
      </c>
      <c r="E95" t="s">
        <v>2222</v>
      </c>
      <c r="F95" t="s">
        <v>2377</v>
      </c>
      <c r="G95" t="str">
        <f t="shared" si="1"/>
        <v>new HoloCard("Ariados", Pokedex.Ariados, HoloRarity.SM_WATER_WEB_HOLO, Types.Grass, Sets.Celestial_Storm, 6),</v>
      </c>
    </row>
    <row r="96" spans="1:7" x14ac:dyDescent="0.3">
      <c r="A96">
        <v>38</v>
      </c>
      <c r="B96" t="s">
        <v>392</v>
      </c>
      <c r="C96" t="s">
        <v>392</v>
      </c>
      <c r="D96" t="s">
        <v>3</v>
      </c>
      <c r="E96" t="s">
        <v>2222</v>
      </c>
      <c r="F96" t="s">
        <v>2377</v>
      </c>
      <c r="G96" t="str">
        <f t="shared" si="1"/>
        <v>new HoloCard("Ludicolo", Pokedex.Ludicolo, HoloRarity.SM_WATER_WEB_HOLO, Types.Water, Sets.Celestial_Storm, 38),</v>
      </c>
    </row>
    <row r="97" spans="1:7" x14ac:dyDescent="0.3">
      <c r="A97">
        <v>46</v>
      </c>
      <c r="B97" t="s">
        <v>427</v>
      </c>
      <c r="C97" t="s">
        <v>427</v>
      </c>
      <c r="D97" t="s">
        <v>3</v>
      </c>
      <c r="E97" t="s">
        <v>2222</v>
      </c>
      <c r="F97" t="s">
        <v>2377</v>
      </c>
      <c r="G97" t="str">
        <f t="shared" si="1"/>
        <v>new HoloCard("Kyogre", Pokedex.Kyogre, HoloRarity.SM_WATER_WEB_HOLO, Types.Water, Sets.Celestial_Storm, 46),</v>
      </c>
    </row>
    <row r="98" spans="1:7" x14ac:dyDescent="0.3">
      <c r="A98">
        <v>61</v>
      </c>
      <c r="B98" t="s">
        <v>393</v>
      </c>
      <c r="C98" t="s">
        <v>393</v>
      </c>
      <c r="D98" t="s">
        <v>1</v>
      </c>
      <c r="E98" t="s">
        <v>2222</v>
      </c>
      <c r="F98" t="s">
        <v>2377</v>
      </c>
      <c r="G98" t="str">
        <f t="shared" si="1"/>
        <v>new HoloCard("Lunatone", Pokedex.Lunatone, HoloRarity.SM_WATER_WEB_HOLO, Types.Psychic, Sets.Celestial_Storm, 61),</v>
      </c>
    </row>
    <row r="99" spans="1:7" x14ac:dyDescent="0.3">
      <c r="A99">
        <v>67</v>
      </c>
      <c r="B99" t="s">
        <v>456</v>
      </c>
      <c r="C99" t="s">
        <v>456</v>
      </c>
      <c r="D99" t="s">
        <v>1</v>
      </c>
      <c r="E99" t="s">
        <v>2222</v>
      </c>
      <c r="F99" t="s">
        <v>2377</v>
      </c>
      <c r="G99" t="str">
        <f t="shared" si="1"/>
        <v>new HoloCard("Deoxys", Pokedex.Deoxys, HoloRarity.SM_WATER_WEB_HOLO, Types.Psychic, Sets.Celestial_Storm, 67),</v>
      </c>
    </row>
    <row r="100" spans="1:7" x14ac:dyDescent="0.3">
      <c r="A100">
        <v>70</v>
      </c>
      <c r="B100" t="s">
        <v>2106</v>
      </c>
      <c r="C100" t="s">
        <v>2106</v>
      </c>
      <c r="D100" t="s">
        <v>1</v>
      </c>
      <c r="E100" t="s">
        <v>2222</v>
      </c>
      <c r="F100" t="s">
        <v>2377</v>
      </c>
      <c r="G100" t="str">
        <f t="shared" si="1"/>
        <v>new HoloCard("Lunala", Pokedex.Lunala, HoloRarity.SM_WATER_WEB_HOLO, Types.Psychic, Sets.Celestial_Storm, 70),</v>
      </c>
    </row>
    <row r="101" spans="1:7" x14ac:dyDescent="0.3">
      <c r="A101">
        <v>81</v>
      </c>
      <c r="B101" t="s">
        <v>431</v>
      </c>
      <c r="C101" t="s">
        <v>431</v>
      </c>
      <c r="D101" t="s">
        <v>18</v>
      </c>
      <c r="E101" t="s">
        <v>2222</v>
      </c>
      <c r="F101" t="s">
        <v>2377</v>
      </c>
      <c r="G101" t="str">
        <f t="shared" si="1"/>
        <v>new HoloCard("Groudon", Pokedex.Groudon, HoloRarity.SM_WATER_WEB_HOLO, Types.Fighting, Sets.Celestial_Storm, 81),</v>
      </c>
    </row>
    <row r="102" spans="1:7" x14ac:dyDescent="0.3">
      <c r="A102">
        <v>87</v>
      </c>
      <c r="B102" t="s">
        <v>145</v>
      </c>
      <c r="C102" t="s">
        <v>145</v>
      </c>
      <c r="D102" t="s">
        <v>146</v>
      </c>
      <c r="E102" t="s">
        <v>2222</v>
      </c>
      <c r="F102" t="s">
        <v>2377</v>
      </c>
      <c r="G102" t="str">
        <f t="shared" si="1"/>
        <v>new HoloCard("Tyranitar", Pokedex.Tyranitar, HoloRarity.SM_WATER_WEB_HOLO, Types.Darkness, Sets.Celestial_Storm, 87),</v>
      </c>
    </row>
    <row r="103" spans="1:7" x14ac:dyDescent="0.3">
      <c r="A103">
        <v>89</v>
      </c>
      <c r="B103" t="s">
        <v>164</v>
      </c>
      <c r="C103" t="s">
        <v>164</v>
      </c>
      <c r="D103" t="s">
        <v>143</v>
      </c>
      <c r="E103" t="s">
        <v>2222</v>
      </c>
      <c r="F103" t="s">
        <v>2377</v>
      </c>
      <c r="G103" t="str">
        <f t="shared" si="1"/>
        <v>new HoloCard("Steelix", Pokedex.Steelix, HoloRarity.SM_WATER_WEB_HOLO, Types.Metal, Sets.Celestial_Storm, 89),</v>
      </c>
    </row>
    <row r="104" spans="1:7" x14ac:dyDescent="0.3">
      <c r="A104">
        <v>95</v>
      </c>
      <c r="B104" t="s">
        <v>437</v>
      </c>
      <c r="C104" t="s">
        <v>437</v>
      </c>
      <c r="D104" t="s">
        <v>143</v>
      </c>
      <c r="E104" t="s">
        <v>2222</v>
      </c>
      <c r="F104" t="s">
        <v>2377</v>
      </c>
      <c r="G104" t="str">
        <f t="shared" si="1"/>
        <v>new HoloCard("Metagross", Pokedex.Metagross, HoloRarity.SM_WATER_WEB_HOLO, Types.Metal, Sets.Celestial_Storm, 95),</v>
      </c>
    </row>
    <row r="105" spans="1:7" x14ac:dyDescent="0.3">
      <c r="A105">
        <v>98</v>
      </c>
      <c r="B105" t="s">
        <v>932</v>
      </c>
      <c r="C105" t="s">
        <v>932</v>
      </c>
      <c r="D105" t="s">
        <v>143</v>
      </c>
      <c r="E105" t="s">
        <v>2222</v>
      </c>
      <c r="F105" t="s">
        <v>2377</v>
      </c>
      <c r="G105" t="str">
        <f t="shared" si="1"/>
        <v>new HoloCard("Heatran", Pokedex.Heatran, HoloRarity.SM_WATER_WEB_HOLO, Types.Metal, Sets.Celestial_Storm, 98),</v>
      </c>
    </row>
    <row r="106" spans="1:7" x14ac:dyDescent="0.3">
      <c r="A106">
        <v>99</v>
      </c>
      <c r="B106" t="s">
        <v>2111</v>
      </c>
      <c r="C106" t="s">
        <v>2111</v>
      </c>
      <c r="D106" t="s">
        <v>143</v>
      </c>
      <c r="E106" t="s">
        <v>2222</v>
      </c>
      <c r="F106" t="s">
        <v>2377</v>
      </c>
      <c r="G106" t="str">
        <f t="shared" si="1"/>
        <v>new HoloCard("Solgaleo", Pokedex.Solgaleo, HoloRarity.SM_WATER_WEB_HOLO, Types.Metal, Sets.Celestial_Storm, 99),</v>
      </c>
    </row>
    <row r="107" spans="1:7" x14ac:dyDescent="0.3">
      <c r="A107">
        <v>100</v>
      </c>
      <c r="B107" t="s">
        <v>2209</v>
      </c>
      <c r="C107" t="s">
        <v>2209</v>
      </c>
      <c r="D107" t="s">
        <v>143</v>
      </c>
      <c r="E107" t="s">
        <v>2222</v>
      </c>
      <c r="F107" t="s">
        <v>2377</v>
      </c>
      <c r="G107" t="str">
        <f t="shared" si="1"/>
        <v>new HoloCard("Celesteela", Pokedex.Celesteela, HoloRarity.SM_WATER_WEB_HOLO, Types.Metal, Sets.Celestial_Storm, 100),</v>
      </c>
    </row>
    <row r="108" spans="1:7" x14ac:dyDescent="0.3">
      <c r="A108">
        <v>106</v>
      </c>
      <c r="B108" t="s">
        <v>410</v>
      </c>
      <c r="C108" t="s">
        <v>410</v>
      </c>
      <c r="D108" t="s">
        <v>1454</v>
      </c>
      <c r="E108" t="s">
        <v>2222</v>
      </c>
      <c r="F108" t="s">
        <v>2377</v>
      </c>
      <c r="G108" t="str">
        <f t="shared" si="1"/>
        <v>new HoloCard("Salamence", Pokedex.Salamence, HoloRarity.SM_WATER_WEB_HOLO, Types.Dragon, Sets.Celestial_Storm, 106),</v>
      </c>
    </row>
    <row r="109" spans="1:7" x14ac:dyDescent="0.3">
      <c r="A109">
        <v>115</v>
      </c>
      <c r="B109" t="s">
        <v>382</v>
      </c>
      <c r="C109" t="s">
        <v>382</v>
      </c>
      <c r="D109" t="s">
        <v>8</v>
      </c>
      <c r="E109" t="s">
        <v>2222</v>
      </c>
      <c r="F109" t="s">
        <v>2377</v>
      </c>
      <c r="G109" t="str">
        <f t="shared" si="1"/>
        <v>new HoloCard("Slaking", Pokedex.Slaking, HoloRarity.SM_WATER_WEB_HOLO, Types.Colorless, Sets.Celestial_Storm, 115),</v>
      </c>
    </row>
    <row r="110" spans="1:7" x14ac:dyDescent="0.3">
      <c r="A110">
        <v>121</v>
      </c>
      <c r="B110" t="s">
        <v>375</v>
      </c>
      <c r="C110" t="s">
        <v>375</v>
      </c>
      <c r="D110" t="s">
        <v>8</v>
      </c>
      <c r="E110" t="s">
        <v>2222</v>
      </c>
      <c r="F110" t="s">
        <v>2377</v>
      </c>
      <c r="G110" t="str">
        <f t="shared" si="1"/>
        <v>new HoloCard("Delcatty", Pokedex.Delcatty, HoloRarity.SM_WATER_WEB_HOLO, Types.Colorless, Sets.Celestial_Storm, 121),</v>
      </c>
    </row>
    <row r="111" spans="1:7" x14ac:dyDescent="0.3">
      <c r="A111">
        <v>145</v>
      </c>
      <c r="B111" t="s">
        <v>2220</v>
      </c>
      <c r="C111" t="s">
        <v>127</v>
      </c>
      <c r="D111" t="s">
        <v>232</v>
      </c>
      <c r="E111" t="s">
        <v>2222</v>
      </c>
      <c r="F111" t="s">
        <v>2377</v>
      </c>
      <c r="G111" t="str">
        <f t="shared" si="1"/>
        <v>new HoloCard("Steven's Resolve", Pokedex.NVT, HoloRarity.SM_WATER_WEB_HOLO, Types.Supporter, Sets.Celestial_Storm, 145),</v>
      </c>
    </row>
    <row r="112" spans="1:7" x14ac:dyDescent="0.3">
      <c r="A112">
        <v>3</v>
      </c>
      <c r="B112" t="s">
        <v>4</v>
      </c>
      <c r="C112" t="s">
        <v>4</v>
      </c>
      <c r="D112" t="s">
        <v>5</v>
      </c>
      <c r="E112" t="s">
        <v>2229</v>
      </c>
      <c r="F112" t="s">
        <v>2377</v>
      </c>
      <c r="G112" t="str">
        <f t="shared" si="1"/>
        <v>new HoloCard("Charizard", Pokedex.Charizard, HoloRarity.SM_WATER_WEB_HOLO, Types.Fire, Sets.Dragon_Majesty, 3),</v>
      </c>
    </row>
    <row r="113" spans="1:7" x14ac:dyDescent="0.3">
      <c r="A113">
        <v>6</v>
      </c>
      <c r="B113" t="s">
        <v>373</v>
      </c>
      <c r="C113" t="s">
        <v>373</v>
      </c>
      <c r="D113" t="s">
        <v>5</v>
      </c>
      <c r="E113" t="s">
        <v>2229</v>
      </c>
      <c r="F113" t="s">
        <v>2377</v>
      </c>
      <c r="G113" t="str">
        <f t="shared" si="1"/>
        <v>new HoloCard("Blaziken", Pokedex.Blaziken, HoloRarity.SM_WATER_WEB_HOLO, Types.Fire, Sets.Dragon_Majesty, 6),</v>
      </c>
    </row>
    <row r="114" spans="1:7" x14ac:dyDescent="0.3">
      <c r="A114">
        <v>20</v>
      </c>
      <c r="B114" t="s">
        <v>16</v>
      </c>
      <c r="C114" t="s">
        <v>16</v>
      </c>
      <c r="D114" t="s">
        <v>3</v>
      </c>
      <c r="E114" t="s">
        <v>2229</v>
      </c>
      <c r="F114" t="s">
        <v>2377</v>
      </c>
      <c r="G114" t="str">
        <f t="shared" si="1"/>
        <v>new HoloCard("Gyarados", Pokedex.Gyarados, HoloRarity.SM_WATER_WEB_HOLO, Types.Water, Sets.Dragon_Majesty, 20),</v>
      </c>
    </row>
    <row r="115" spans="1:7" x14ac:dyDescent="0.3">
      <c r="A115">
        <v>24</v>
      </c>
      <c r="B115" t="s">
        <v>135</v>
      </c>
      <c r="C115" t="s">
        <v>135</v>
      </c>
      <c r="D115" t="s">
        <v>3</v>
      </c>
      <c r="E115" t="s">
        <v>2229</v>
      </c>
      <c r="F115" t="s">
        <v>2377</v>
      </c>
      <c r="G115" t="str">
        <f t="shared" si="1"/>
        <v>new HoloCard("Feraligatr", Pokedex.Feraligatr, HoloRarity.SM_WATER_WEB_HOLO, Types.Water, Sets.Dragon_Majesty, 24),</v>
      </c>
    </row>
    <row r="116" spans="1:7" x14ac:dyDescent="0.3">
      <c r="A116">
        <v>33</v>
      </c>
      <c r="B116" t="s">
        <v>1425</v>
      </c>
      <c r="C116" t="s">
        <v>1425</v>
      </c>
      <c r="D116" t="s">
        <v>146</v>
      </c>
      <c r="E116" t="s">
        <v>2229</v>
      </c>
      <c r="F116" t="s">
        <v>2377</v>
      </c>
      <c r="G116" t="str">
        <f t="shared" si="1"/>
        <v>new HoloCard("Hydreigon", Pokedex.Hydreigon, HoloRarity.SM_WATER_WEB_HOLO, Types.Darkness, Sets.Dragon_Majesty, 33),</v>
      </c>
    </row>
    <row r="117" spans="1:7" x14ac:dyDescent="0.3">
      <c r="A117">
        <v>40</v>
      </c>
      <c r="B117" t="s">
        <v>403</v>
      </c>
      <c r="C117" t="s">
        <v>403</v>
      </c>
      <c r="D117" t="s">
        <v>1454</v>
      </c>
      <c r="E117" t="s">
        <v>2229</v>
      </c>
      <c r="F117" t="s">
        <v>2377</v>
      </c>
      <c r="G117" t="str">
        <f t="shared" si="1"/>
        <v>new HoloCard("Altaria", Pokedex.Altaria, HoloRarity.SM_WATER_WEB_HOLO, Types.Dragon, Sets.Dragon_Majesty, 40),</v>
      </c>
    </row>
    <row r="118" spans="1:7" x14ac:dyDescent="0.3">
      <c r="A118">
        <v>46</v>
      </c>
      <c r="B118" t="s">
        <v>1300</v>
      </c>
      <c r="C118" t="s">
        <v>1300</v>
      </c>
      <c r="D118" t="s">
        <v>1454</v>
      </c>
      <c r="E118" t="s">
        <v>2229</v>
      </c>
      <c r="F118" t="s">
        <v>2377</v>
      </c>
      <c r="G118" t="str">
        <f t="shared" si="1"/>
        <v>new HoloCard("Zekrom", Pokedex.Zekrom, HoloRarity.SM_WATER_WEB_HOLO, Types.Dragon, Sets.Dragon_Majesty, 46),</v>
      </c>
    </row>
    <row r="119" spans="1:7" x14ac:dyDescent="0.3">
      <c r="A119">
        <v>47</v>
      </c>
      <c r="B119" t="s">
        <v>1399</v>
      </c>
      <c r="C119" t="s">
        <v>1399</v>
      </c>
      <c r="D119" t="s">
        <v>1454</v>
      </c>
      <c r="E119" t="s">
        <v>2229</v>
      </c>
      <c r="F119" t="s">
        <v>2377</v>
      </c>
      <c r="G119" t="str">
        <f t="shared" si="1"/>
        <v>new HoloCard("Kyurem", Pokedex.Kyurem, HoloRarity.SM_WATER_WEB_HOLO, Types.Dragon, Sets.Dragon_Majesty, 47),</v>
      </c>
    </row>
    <row r="120" spans="1:7" x14ac:dyDescent="0.3">
      <c r="A120">
        <v>54</v>
      </c>
      <c r="B120" t="s">
        <v>2152</v>
      </c>
      <c r="C120" t="s">
        <v>2384</v>
      </c>
      <c r="D120" t="s">
        <v>1454</v>
      </c>
      <c r="E120" t="s">
        <v>2229</v>
      </c>
      <c r="F120" t="s">
        <v>2377</v>
      </c>
      <c r="G120" t="str">
        <f t="shared" si="1"/>
        <v>new HoloCard("Kommo-o", Pokedex.Kommo_o, HoloRarity.SM_WATER_WEB_HOLO, Types.Dragon, Sets.Dragon_Majesty, 54),</v>
      </c>
    </row>
    <row r="121" spans="1:7" x14ac:dyDescent="0.3">
      <c r="A121">
        <v>58</v>
      </c>
      <c r="B121" t="s">
        <v>2223</v>
      </c>
      <c r="C121" t="s">
        <v>127</v>
      </c>
      <c r="D121" t="s">
        <v>232</v>
      </c>
      <c r="E121" t="s">
        <v>2229</v>
      </c>
      <c r="F121" t="s">
        <v>2377</v>
      </c>
      <c r="G121" t="str">
        <f t="shared" si="1"/>
        <v>new HoloCard("Blaine's Last Stand", Pokedex.NVT, HoloRarity.SM_WATER_WEB_HOLO, Types.Supporter, Sets.Dragon_Majesty, 58),</v>
      </c>
    </row>
    <row r="122" spans="1:7" x14ac:dyDescent="0.3">
      <c r="A122">
        <v>8</v>
      </c>
      <c r="B122" t="s">
        <v>138</v>
      </c>
      <c r="C122" t="s">
        <v>138</v>
      </c>
      <c r="D122" t="s">
        <v>22</v>
      </c>
      <c r="E122" t="s">
        <v>2258</v>
      </c>
      <c r="F122" t="s">
        <v>2377</v>
      </c>
      <c r="G122" t="str">
        <f t="shared" si="1"/>
        <v>new HoloCard("Meganium", Pokedex.Meganium, HoloRarity.SM_WATER_WEB_HOLO, Types.Grass, Sets.Lost_Thunder, 8),</v>
      </c>
    </row>
    <row r="123" spans="1:7" x14ac:dyDescent="0.3">
      <c r="A123">
        <v>14</v>
      </c>
      <c r="B123" t="s">
        <v>158</v>
      </c>
      <c r="C123" t="s">
        <v>158</v>
      </c>
      <c r="D123" t="s">
        <v>22</v>
      </c>
      <c r="E123" t="s">
        <v>2258</v>
      </c>
      <c r="F123" t="s">
        <v>2377</v>
      </c>
      <c r="G123" t="str">
        <f t="shared" si="1"/>
        <v>new HoloCard("Jumpluff", Pokedex.Jumpluff, HoloRarity.SM_WATER_WEB_HOLO, Types.Grass, Sets.Lost_Thunder, 14),</v>
      </c>
    </row>
    <row r="124" spans="1:7" x14ac:dyDescent="0.3">
      <c r="A124">
        <v>33</v>
      </c>
      <c r="B124" t="s">
        <v>943</v>
      </c>
      <c r="C124" t="s">
        <v>943</v>
      </c>
      <c r="D124" t="s">
        <v>22</v>
      </c>
      <c r="E124" t="s">
        <v>2258</v>
      </c>
      <c r="F124" t="s">
        <v>2377</v>
      </c>
      <c r="G124" t="str">
        <f t="shared" si="1"/>
        <v>new HoloCard("Shaymin", Pokedex.Shaymin, HoloRarity.SM_WATER_WEB_HOLO, Types.Grass, Sets.Lost_Thunder, 33),</v>
      </c>
    </row>
    <row r="125" spans="1:7" x14ac:dyDescent="0.3">
      <c r="A125">
        <v>37</v>
      </c>
      <c r="B125" t="s">
        <v>2230</v>
      </c>
      <c r="C125" t="s">
        <v>2385</v>
      </c>
      <c r="D125" t="s">
        <v>22</v>
      </c>
      <c r="E125" t="s">
        <v>2258</v>
      </c>
      <c r="F125" t="s">
        <v>2377</v>
      </c>
      <c r="G125" t="str">
        <f t="shared" si="1"/>
        <v>new HoloCard("Tapu Bulu", Pokedex.Tapu_Bulu, HoloRarity.SM_WATER_WEB_HOLO, Types.Grass, Sets.Lost_Thunder, 37),</v>
      </c>
    </row>
    <row r="126" spans="1:7" x14ac:dyDescent="0.3">
      <c r="A126">
        <v>42</v>
      </c>
      <c r="B126" t="s">
        <v>144</v>
      </c>
      <c r="C126" t="s">
        <v>144</v>
      </c>
      <c r="D126" t="s">
        <v>5</v>
      </c>
      <c r="E126" t="s">
        <v>2258</v>
      </c>
      <c r="F126" t="s">
        <v>2377</v>
      </c>
      <c r="G126" t="str">
        <f t="shared" si="1"/>
        <v>new HoloCard("Typhlosion", Pokedex.Typhlosion, HoloRarity.SM_WATER_WEB_HOLO, Types.Fire, Sets.Lost_Thunder, 42),</v>
      </c>
    </row>
    <row r="127" spans="1:7" x14ac:dyDescent="0.3">
      <c r="A127">
        <v>48</v>
      </c>
      <c r="B127" t="s">
        <v>932</v>
      </c>
      <c r="C127" t="s">
        <v>932</v>
      </c>
      <c r="D127" t="s">
        <v>5</v>
      </c>
      <c r="E127" t="s">
        <v>2258</v>
      </c>
      <c r="F127" t="s">
        <v>2377</v>
      </c>
      <c r="G127" t="str">
        <f t="shared" si="1"/>
        <v>new HoloCard("Heatran", Pokedex.Heatran, HoloRarity.SM_WATER_WEB_HOLO, Types.Fire, Sets.Lost_Thunder, 48),</v>
      </c>
    </row>
    <row r="128" spans="1:7" x14ac:dyDescent="0.3">
      <c r="A128">
        <v>59</v>
      </c>
      <c r="B128" t="s">
        <v>166</v>
      </c>
      <c r="C128" t="s">
        <v>166</v>
      </c>
      <c r="D128" t="s">
        <v>3</v>
      </c>
      <c r="E128" t="s">
        <v>2258</v>
      </c>
      <c r="F128" t="s">
        <v>2377</v>
      </c>
      <c r="G128" t="str">
        <f t="shared" si="1"/>
        <v>new HoloCard("Suicune", Pokedex.Suicune, HoloRarity.SM_WATER_WEB_HOLO, Types.Water, Sets.Lost_Thunder, 59),</v>
      </c>
    </row>
    <row r="129" spans="1:7" x14ac:dyDescent="0.3">
      <c r="A129">
        <v>63</v>
      </c>
      <c r="B129" t="s">
        <v>1463</v>
      </c>
      <c r="C129" t="s">
        <v>1520</v>
      </c>
      <c r="D129" t="s">
        <v>3</v>
      </c>
      <c r="E129" t="s">
        <v>2258</v>
      </c>
      <c r="F129" t="s">
        <v>2377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HoloCard("White Kyurem", Pokedex.White_Kyurem, HoloRarity.SM_WATER_WEB_HOLO, Types.Water, Sets.Lost_Thunder, 63),</v>
      </c>
    </row>
    <row r="130" spans="1:7" x14ac:dyDescent="0.3">
      <c r="A130">
        <v>78</v>
      </c>
      <c r="B130" t="s">
        <v>130</v>
      </c>
      <c r="C130" t="s">
        <v>130</v>
      </c>
      <c r="D130" t="s">
        <v>11</v>
      </c>
      <c r="E130" t="s">
        <v>2258</v>
      </c>
      <c r="F130" t="s">
        <v>2377</v>
      </c>
      <c r="G130" t="str">
        <f t="shared" si="2"/>
        <v>new HoloCard("Ampharos", Pokedex.Ampharos, HoloRarity.SM_WATER_WEB_HOLO, Types.Lightning, Sets.Lost_Thunder, 78),</v>
      </c>
    </row>
    <row r="131" spans="1:7" x14ac:dyDescent="0.3">
      <c r="A131">
        <v>85</v>
      </c>
      <c r="B131" t="s">
        <v>2231</v>
      </c>
      <c r="C131" t="s">
        <v>2386</v>
      </c>
      <c r="D131" t="s">
        <v>11</v>
      </c>
      <c r="E131" t="s">
        <v>2258</v>
      </c>
      <c r="F131" t="s">
        <v>2377</v>
      </c>
      <c r="G131" t="str">
        <f t="shared" si="2"/>
        <v>new HoloCard("Tapu Koko", Pokedex.Tapu_Koko, HoloRarity.SM_WATER_WEB_HOLO, Types.Lightning, Sets.Lost_Thunder, 85),</v>
      </c>
    </row>
    <row r="132" spans="1:7" x14ac:dyDescent="0.3">
      <c r="A132">
        <v>97</v>
      </c>
      <c r="B132" t="s">
        <v>930</v>
      </c>
      <c r="C132" t="s">
        <v>930</v>
      </c>
      <c r="D132" t="s">
        <v>1</v>
      </c>
      <c r="E132" t="s">
        <v>2258</v>
      </c>
      <c r="F132" t="s">
        <v>2377</v>
      </c>
      <c r="G132" t="str">
        <f t="shared" si="2"/>
        <v>new HoloCard("Giratina", Pokedex.Giratina, HoloRarity.SM_WATER_WEB_HOLO, Types.Psychic, Sets.Lost_Thunder, 97),</v>
      </c>
    </row>
    <row r="133" spans="1:7" x14ac:dyDescent="0.3">
      <c r="A133">
        <v>103</v>
      </c>
      <c r="B133" t="s">
        <v>1412</v>
      </c>
      <c r="C133" t="s">
        <v>1412</v>
      </c>
      <c r="D133" t="s">
        <v>1</v>
      </c>
      <c r="E133" t="s">
        <v>2258</v>
      </c>
      <c r="F133" t="s">
        <v>2377</v>
      </c>
      <c r="G133" t="str">
        <f t="shared" si="2"/>
        <v>new HoloCard("Chandelure", Pokedex.Chandelure, HoloRarity.SM_WATER_WEB_HOLO, Types.Psychic, Sets.Lost_Thunder, 103),</v>
      </c>
    </row>
    <row r="134" spans="1:7" x14ac:dyDescent="0.3">
      <c r="A134">
        <v>106</v>
      </c>
      <c r="B134" t="s">
        <v>2232</v>
      </c>
      <c r="C134" t="s">
        <v>2232</v>
      </c>
      <c r="D134" t="s">
        <v>1</v>
      </c>
      <c r="E134" t="s">
        <v>2258</v>
      </c>
      <c r="F134" t="s">
        <v>2377</v>
      </c>
      <c r="G134" t="str">
        <f t="shared" si="2"/>
        <v>new HoloCard("Nihilego", Pokedex.Nihilego, HoloRarity.SM_WATER_WEB_HOLO, Types.Psychic, Sets.Lost_Thunder, 106),</v>
      </c>
    </row>
    <row r="135" spans="1:7" x14ac:dyDescent="0.3">
      <c r="A135">
        <v>108</v>
      </c>
      <c r="B135" t="s">
        <v>2233</v>
      </c>
      <c r="C135" t="s">
        <v>2233</v>
      </c>
      <c r="D135" t="s">
        <v>1</v>
      </c>
      <c r="E135" t="s">
        <v>2258</v>
      </c>
      <c r="F135" t="s">
        <v>2377</v>
      </c>
      <c r="G135" t="str">
        <f t="shared" si="2"/>
        <v>new HoloCard("Naganadel", Pokedex.Naganadel, HoloRarity.SM_WATER_WEB_HOLO, Types.Psychic, Sets.Lost_Thunder, 108),</v>
      </c>
    </row>
    <row r="136" spans="1:7" x14ac:dyDescent="0.3">
      <c r="A136">
        <v>126</v>
      </c>
      <c r="B136" t="s">
        <v>162</v>
      </c>
      <c r="C136" t="s">
        <v>162</v>
      </c>
      <c r="D136" t="s">
        <v>143</v>
      </c>
      <c r="E136" t="s">
        <v>2258</v>
      </c>
      <c r="F136" t="s">
        <v>2377</v>
      </c>
      <c r="G136" t="str">
        <f t="shared" si="2"/>
        <v>new HoloCard("Scizor", Pokedex.Scizor, HoloRarity.SM_WATER_WEB_HOLO, Types.Metal, Sets.Lost_Thunder, 126),</v>
      </c>
    </row>
    <row r="137" spans="1:7" x14ac:dyDescent="0.3">
      <c r="A137">
        <v>127</v>
      </c>
      <c r="B137" t="s">
        <v>881</v>
      </c>
      <c r="C137" t="s">
        <v>881</v>
      </c>
      <c r="D137" t="s">
        <v>143</v>
      </c>
      <c r="E137" t="s">
        <v>2258</v>
      </c>
      <c r="F137" t="s">
        <v>2377</v>
      </c>
      <c r="G137" t="str">
        <f t="shared" si="2"/>
        <v>new HoloCard("Dialga", Pokedex.Dialga, HoloRarity.SM_WATER_WEB_HOLO, Types.Metal, Sets.Lost_Thunder, 127),</v>
      </c>
    </row>
    <row r="138" spans="1:7" x14ac:dyDescent="0.3">
      <c r="A138">
        <v>129</v>
      </c>
      <c r="B138" t="s">
        <v>1367</v>
      </c>
      <c r="C138" t="s">
        <v>1367</v>
      </c>
      <c r="D138" t="s">
        <v>143</v>
      </c>
      <c r="E138" t="s">
        <v>2258</v>
      </c>
      <c r="F138" t="s">
        <v>2377</v>
      </c>
      <c r="G138" t="str">
        <f t="shared" si="2"/>
        <v>new HoloCard("Cobalion", Pokedex.Cobalion, HoloRarity.SM_WATER_WEB_HOLO, Types.Metal, Sets.Lost_Thunder, 129),</v>
      </c>
    </row>
    <row r="139" spans="1:7" x14ac:dyDescent="0.3">
      <c r="A139">
        <v>141</v>
      </c>
      <c r="B139" t="s">
        <v>377</v>
      </c>
      <c r="C139" t="s">
        <v>377</v>
      </c>
      <c r="D139" t="s">
        <v>1616</v>
      </c>
      <c r="E139" t="s">
        <v>2258</v>
      </c>
      <c r="F139" t="s">
        <v>2377</v>
      </c>
      <c r="G139" t="str">
        <f t="shared" si="2"/>
        <v>new HoloCard("Gardevoir", Pokedex.Gardevoir, HoloRarity.SM_WATER_WEB_HOLO, Types.Fairy, Sets.Lost_Thunder, 141),</v>
      </c>
    </row>
    <row r="140" spans="1:7" x14ac:dyDescent="0.3">
      <c r="A140">
        <v>150</v>
      </c>
      <c r="B140" t="s">
        <v>2169</v>
      </c>
      <c r="C140" t="s">
        <v>2387</v>
      </c>
      <c r="D140" t="s">
        <v>1616</v>
      </c>
      <c r="E140" t="s">
        <v>2258</v>
      </c>
      <c r="F140" t="s">
        <v>2377</v>
      </c>
      <c r="G140" t="str">
        <f t="shared" si="2"/>
        <v>new HoloCard("Tapu Lele", Pokedex.Tapu_Lele, HoloRarity.SM_WATER_WEB_HOLO, Types.Fairy, Sets.Lost_Thunder, 150),</v>
      </c>
    </row>
    <row r="141" spans="1:7" x14ac:dyDescent="0.3">
      <c r="A141">
        <v>151</v>
      </c>
      <c r="B141" t="s">
        <v>2234</v>
      </c>
      <c r="C141" t="s">
        <v>2388</v>
      </c>
      <c r="D141" t="s">
        <v>1616</v>
      </c>
      <c r="E141" t="s">
        <v>2258</v>
      </c>
      <c r="F141" t="s">
        <v>2377</v>
      </c>
      <c r="G141" t="str">
        <f t="shared" si="2"/>
        <v>new HoloCard("Tapu Fini", Pokedex.Tapu_Fini, HoloRarity.SM_WATER_WEB_HOLO, Types.Fairy, Sets.Lost_Thunder, 151),</v>
      </c>
    </row>
    <row r="142" spans="1:7" x14ac:dyDescent="0.3">
      <c r="A142">
        <v>153</v>
      </c>
      <c r="B142" t="s">
        <v>154</v>
      </c>
      <c r="C142" t="s">
        <v>154</v>
      </c>
      <c r="D142" t="s">
        <v>8</v>
      </c>
      <c r="E142" t="s">
        <v>2258</v>
      </c>
      <c r="F142" t="s">
        <v>2377</v>
      </c>
      <c r="G142" t="str">
        <f t="shared" si="2"/>
        <v>new HoloCard("Blissey", Pokedex.Blissey, HoloRarity.SM_WATER_WEB_HOLO, Types.Colorless, Sets.Lost_Thunder, 153),</v>
      </c>
    </row>
    <row r="143" spans="1:7" x14ac:dyDescent="0.3">
      <c r="A143">
        <v>19</v>
      </c>
      <c r="B143" t="s">
        <v>36</v>
      </c>
      <c r="C143" t="s">
        <v>36</v>
      </c>
      <c r="D143" t="s">
        <v>5</v>
      </c>
      <c r="E143" t="s">
        <v>2281</v>
      </c>
      <c r="F143" t="s">
        <v>2377</v>
      </c>
      <c r="G143" t="str">
        <f t="shared" si="2"/>
        <v>new HoloCard("Moltres", Pokedex.Moltres, HoloRarity.SM_WATER_WEB_HOLO, Types.Fire, Sets.Team_Up, 19),</v>
      </c>
    </row>
    <row r="144" spans="1:7" x14ac:dyDescent="0.3">
      <c r="A144">
        <v>30</v>
      </c>
      <c r="B144" t="s">
        <v>16</v>
      </c>
      <c r="C144" t="s">
        <v>16</v>
      </c>
      <c r="D144" t="s">
        <v>3</v>
      </c>
      <c r="E144" t="s">
        <v>2281</v>
      </c>
      <c r="F144" t="s">
        <v>2377</v>
      </c>
      <c r="G144" t="str">
        <f t="shared" si="2"/>
        <v>new HoloCard("Gyarados", Pokedex.Gyarados, HoloRarity.SM_WATER_WEB_HOLO, Types.Water, Sets.Team_Up, 30),</v>
      </c>
    </row>
    <row r="145" spans="1:7" x14ac:dyDescent="0.3">
      <c r="A145">
        <v>32</v>
      </c>
      <c r="B145" t="s">
        <v>2</v>
      </c>
      <c r="C145" t="s">
        <v>2</v>
      </c>
      <c r="D145" t="s">
        <v>3</v>
      </c>
      <c r="E145" t="s">
        <v>2281</v>
      </c>
      <c r="F145" t="s">
        <v>2377</v>
      </c>
      <c r="G145" t="str">
        <f t="shared" si="2"/>
        <v>new HoloCard("Articuno", Pokedex.Articuno, HoloRarity.SM_WATER_WEB_HOLO, Types.Water, Sets.Team_Up, 32),</v>
      </c>
    </row>
    <row r="146" spans="1:7" x14ac:dyDescent="0.3">
      <c r="A146">
        <v>39</v>
      </c>
      <c r="B146" t="s">
        <v>28</v>
      </c>
      <c r="C146" t="s">
        <v>28</v>
      </c>
      <c r="D146" t="s">
        <v>11</v>
      </c>
      <c r="E146" t="s">
        <v>2281</v>
      </c>
      <c r="F146" t="s">
        <v>2377</v>
      </c>
      <c r="G146" t="str">
        <f t="shared" si="2"/>
        <v>new HoloCard("Electrode", Pokedex.Electrode, HoloRarity.SM_WATER_WEB_HOLO, Types.Lightning, Sets.Team_Up, 39),</v>
      </c>
    </row>
    <row r="147" spans="1:7" x14ac:dyDescent="0.3">
      <c r="A147">
        <v>40</v>
      </c>
      <c r="B147" t="s">
        <v>25</v>
      </c>
      <c r="C147" t="s">
        <v>25</v>
      </c>
      <c r="D147" t="s">
        <v>11</v>
      </c>
      <c r="E147" t="s">
        <v>2281</v>
      </c>
      <c r="F147" t="s">
        <v>2377</v>
      </c>
      <c r="G147" t="str">
        <f t="shared" si="2"/>
        <v>new HoloCard("Zapdos", Pokedex.Zapdos, HoloRarity.SM_WATER_WEB_HOLO, Types.Lightning, Sets.Team_Up, 40),</v>
      </c>
    </row>
    <row r="148" spans="1:7" x14ac:dyDescent="0.3">
      <c r="A148">
        <v>52</v>
      </c>
      <c r="B148" t="s">
        <v>2259</v>
      </c>
      <c r="C148" t="s">
        <v>2259</v>
      </c>
      <c r="D148" t="s">
        <v>11</v>
      </c>
      <c r="E148" t="s">
        <v>2281</v>
      </c>
      <c r="F148" t="s">
        <v>2377</v>
      </c>
      <c r="G148" t="str">
        <f t="shared" si="2"/>
        <v>new HoloCard("Zeraora", Pokedex.Zeraora, HoloRarity.SM_WATER_WEB_HOLO, Types.Lightning, Sets.Team_Up, 52),</v>
      </c>
    </row>
    <row r="149" spans="1:7" x14ac:dyDescent="0.3">
      <c r="A149">
        <v>76</v>
      </c>
      <c r="B149" t="s">
        <v>64</v>
      </c>
      <c r="C149" t="s">
        <v>64</v>
      </c>
      <c r="D149" t="s">
        <v>18</v>
      </c>
      <c r="E149" t="s">
        <v>2281</v>
      </c>
      <c r="F149" t="s">
        <v>2377</v>
      </c>
      <c r="G149" t="str">
        <f t="shared" si="2"/>
        <v>new HoloCard("Omastar", Pokedex.Omastar, HoloRarity.SM_WATER_WEB_HOLO, Types.Fighting, Sets.Team_Up, 76),</v>
      </c>
    </row>
    <row r="150" spans="1:7" x14ac:dyDescent="0.3">
      <c r="A150">
        <v>85</v>
      </c>
      <c r="B150" t="s">
        <v>145</v>
      </c>
      <c r="C150" t="s">
        <v>145</v>
      </c>
      <c r="D150" t="s">
        <v>146</v>
      </c>
      <c r="E150" t="s">
        <v>2281</v>
      </c>
      <c r="F150" t="s">
        <v>2377</v>
      </c>
      <c r="G150" t="str">
        <f t="shared" si="2"/>
        <v>new HoloCard("Tyranitar", Pokedex.Tyranitar, HoloRarity.SM_WATER_WEB_HOLO, Types.Darkness, Sets.Team_Up, 85),</v>
      </c>
    </row>
    <row r="151" spans="1:7" x14ac:dyDescent="0.3">
      <c r="A151">
        <v>88</v>
      </c>
      <c r="B151" t="s">
        <v>402</v>
      </c>
      <c r="C151" t="s">
        <v>402</v>
      </c>
      <c r="D151" t="s">
        <v>146</v>
      </c>
      <c r="E151" t="s">
        <v>2281</v>
      </c>
      <c r="F151" t="s">
        <v>2377</v>
      </c>
      <c r="G151" t="str">
        <f t="shared" si="2"/>
        <v>new HoloCard("Absol", Pokedex.Absol, HoloRarity.SM_WATER_WEB_HOLO, Types.Darkness, Sets.Team_Up, 88),</v>
      </c>
    </row>
    <row r="152" spans="1:7" x14ac:dyDescent="0.3">
      <c r="A152">
        <v>91</v>
      </c>
      <c r="B152" t="s">
        <v>1323</v>
      </c>
      <c r="C152" t="s">
        <v>1323</v>
      </c>
      <c r="D152" t="s">
        <v>146</v>
      </c>
      <c r="E152" t="s">
        <v>2281</v>
      </c>
      <c r="F152" t="s">
        <v>2377</v>
      </c>
      <c r="G152" t="str">
        <f t="shared" si="2"/>
        <v>new HoloCard("Zoroark", Pokedex.Zoroark, HoloRarity.SM_WATER_WEB_HOLO, Types.Darkness, Sets.Team_Up, 91),</v>
      </c>
    </row>
    <row r="153" spans="1:7" x14ac:dyDescent="0.3">
      <c r="A153">
        <v>95</v>
      </c>
      <c r="B153" t="s">
        <v>1612</v>
      </c>
      <c r="C153" t="s">
        <v>1612</v>
      </c>
      <c r="D153" t="s">
        <v>146</v>
      </c>
      <c r="E153" t="s">
        <v>2281</v>
      </c>
      <c r="F153" t="s">
        <v>2377</v>
      </c>
      <c r="G153" t="str">
        <f t="shared" si="2"/>
        <v>new HoloCard("Yveltal", Pokedex.Yveltal, HoloRarity.SM_WATER_WEB_HOLO, Types.Darkness, Sets.Team_Up, 95),</v>
      </c>
    </row>
    <row r="154" spans="1:7" x14ac:dyDescent="0.3">
      <c r="A154">
        <v>99</v>
      </c>
      <c r="B154" t="s">
        <v>435</v>
      </c>
      <c r="C154" t="s">
        <v>435</v>
      </c>
      <c r="D154" t="s">
        <v>143</v>
      </c>
      <c r="E154" t="s">
        <v>2281</v>
      </c>
      <c r="F154" t="s">
        <v>2377</v>
      </c>
      <c r="G154" t="str">
        <f t="shared" si="2"/>
        <v>new HoloCard("Jirachi", Pokedex.Jirachi, HoloRarity.SM_WATER_WEB_HOLO, Types.Metal, Sets.Team_Up, 99),</v>
      </c>
    </row>
    <row r="155" spans="1:7" x14ac:dyDescent="0.3">
      <c r="A155">
        <v>109</v>
      </c>
      <c r="B155" t="s">
        <v>1615</v>
      </c>
      <c r="C155" t="s">
        <v>1615</v>
      </c>
      <c r="D155" t="s">
        <v>143</v>
      </c>
      <c r="E155" t="s">
        <v>2281</v>
      </c>
      <c r="F155" t="s">
        <v>2377</v>
      </c>
      <c r="G155" t="str">
        <f t="shared" si="2"/>
        <v>new HoloCard("Aegislash", Pokedex.Aegislash, HoloRarity.SM_WATER_WEB_HOLO, Types.Metal, Sets.Team_Up, 109),</v>
      </c>
    </row>
    <row r="156" spans="1:7" x14ac:dyDescent="0.3">
      <c r="A156">
        <v>111</v>
      </c>
      <c r="B156" t="s">
        <v>2130</v>
      </c>
      <c r="C156" t="s">
        <v>2389</v>
      </c>
      <c r="D156" t="s">
        <v>1616</v>
      </c>
      <c r="E156" t="s">
        <v>2281</v>
      </c>
      <c r="F156" t="s">
        <v>2377</v>
      </c>
      <c r="G156" t="str">
        <f t="shared" si="2"/>
        <v>new HoloCard("Alolan Ninetales", Pokedex.Alolan_Ninetales, HoloRarity.SM_WATER_WEB_HOLO, Types.Fairy, Sets.Team_Up, 111),</v>
      </c>
    </row>
    <row r="157" spans="1:7" x14ac:dyDescent="0.3">
      <c r="A157">
        <v>119</v>
      </c>
      <c r="B157" t="s">
        <v>118</v>
      </c>
      <c r="C157" t="s">
        <v>118</v>
      </c>
      <c r="D157" t="s">
        <v>1454</v>
      </c>
      <c r="E157" t="s">
        <v>2281</v>
      </c>
      <c r="F157" t="s">
        <v>2377</v>
      </c>
      <c r="G157" t="str">
        <f t="shared" si="2"/>
        <v>new HoloCard("Dragonite", Pokedex.Dragonite, HoloRarity.SM_WATER_WEB_HOLO, Types.Dragon, Sets.Team_Up, 119),</v>
      </c>
    </row>
    <row r="158" spans="1:7" x14ac:dyDescent="0.3">
      <c r="A158">
        <v>131</v>
      </c>
      <c r="B158" t="s">
        <v>461</v>
      </c>
      <c r="C158" t="s">
        <v>461</v>
      </c>
      <c r="D158" t="s">
        <v>8</v>
      </c>
      <c r="E158" t="s">
        <v>2281</v>
      </c>
      <c r="F158" t="s">
        <v>2377</v>
      </c>
      <c r="G158" t="str">
        <f t="shared" si="2"/>
        <v>new HoloCard("Lugia", Pokedex.Lugia, HoloRarity.SM_WATER_WEB_HOLO, Types.Colorless, Sets.Team_Up, 131),</v>
      </c>
    </row>
    <row r="159" spans="1:7" x14ac:dyDescent="0.3">
      <c r="A159">
        <v>132</v>
      </c>
      <c r="B159" t="s">
        <v>399</v>
      </c>
      <c r="C159" t="s">
        <v>399</v>
      </c>
      <c r="D159" t="s">
        <v>8</v>
      </c>
      <c r="E159" t="s">
        <v>2281</v>
      </c>
      <c r="F159" t="s">
        <v>2377</v>
      </c>
      <c r="G159" t="str">
        <f t="shared" si="2"/>
        <v>new HoloCard("Zangoose", Pokedex.Zangoose, HoloRarity.SM_WATER_WEB_HOLO, Types.Colorless, Sets.Team_Up, 132),</v>
      </c>
    </row>
    <row r="160" spans="1:7" x14ac:dyDescent="0.3">
      <c r="A160">
        <v>133</v>
      </c>
      <c r="B160" t="s">
        <v>2260</v>
      </c>
      <c r="C160" t="s">
        <v>127</v>
      </c>
      <c r="D160" t="s">
        <v>232</v>
      </c>
      <c r="E160" t="s">
        <v>2281</v>
      </c>
      <c r="F160" t="s">
        <v>2377</v>
      </c>
      <c r="G160" t="str">
        <f t="shared" si="2"/>
        <v>new HoloCard("Bill's Analysis", Pokedex.NVT, HoloRarity.SM_WATER_WEB_HOLO, Types.Supporter, Sets.Team_Up, 133),</v>
      </c>
    </row>
    <row r="161" spans="1:7" x14ac:dyDescent="0.3">
      <c r="A161">
        <v>140</v>
      </c>
      <c r="B161" t="s">
        <v>2265</v>
      </c>
      <c r="C161" t="s">
        <v>127</v>
      </c>
      <c r="D161" t="s">
        <v>232</v>
      </c>
      <c r="E161" t="s">
        <v>2281</v>
      </c>
      <c r="F161" t="s">
        <v>2377</v>
      </c>
      <c r="G161" t="str">
        <f t="shared" si="2"/>
        <v>new HoloCard("Erika's Hospitality", Pokedex.NVT, HoloRarity.SM_WATER_WEB_HOLO, Types.Supporter, Sets.Team_Up, 140),</v>
      </c>
    </row>
    <row r="162" spans="1:7" x14ac:dyDescent="0.3">
      <c r="A162">
        <v>1</v>
      </c>
      <c r="B162" t="s">
        <v>74</v>
      </c>
      <c r="C162" t="s">
        <v>74</v>
      </c>
      <c r="D162" t="s">
        <v>22</v>
      </c>
      <c r="E162" t="s">
        <v>2283</v>
      </c>
      <c r="F162" t="s">
        <v>2377</v>
      </c>
      <c r="G162" t="str">
        <f t="shared" si="2"/>
        <v>new HoloCard("Bulbasaur", Pokedex.Bulbasaur, HoloRarity.SM_WATER_WEB_HOLO, Types.Grass, Sets.Detective_Pikachu, 1),</v>
      </c>
    </row>
    <row r="163" spans="1:7" x14ac:dyDescent="0.3">
      <c r="A163">
        <v>2</v>
      </c>
      <c r="B163" t="s">
        <v>392</v>
      </c>
      <c r="C163" t="s">
        <v>392</v>
      </c>
      <c r="D163" t="s">
        <v>22</v>
      </c>
      <c r="E163" t="s">
        <v>2283</v>
      </c>
      <c r="F163" t="s">
        <v>2377</v>
      </c>
      <c r="G163" t="str">
        <f t="shared" si="2"/>
        <v>new HoloCard("Ludicolo", Pokedex.Ludicolo, HoloRarity.SM_WATER_WEB_HOLO, Types.Grass, Sets.Detective_Pikachu, 2),</v>
      </c>
    </row>
    <row r="164" spans="1:7" x14ac:dyDescent="0.3">
      <c r="A164">
        <v>3</v>
      </c>
      <c r="B164" t="s">
        <v>2035</v>
      </c>
      <c r="C164" t="s">
        <v>2035</v>
      </c>
      <c r="D164" t="s">
        <v>22</v>
      </c>
      <c r="E164" t="s">
        <v>2283</v>
      </c>
      <c r="F164" t="s">
        <v>2377</v>
      </c>
      <c r="G164" t="str">
        <f t="shared" si="2"/>
        <v>new HoloCard("Morelull", Pokedex.Morelull, HoloRarity.SM_WATER_WEB_HOLO, Types.Grass, Sets.Detective_Pikachu, 3),</v>
      </c>
    </row>
    <row r="165" spans="1:7" x14ac:dyDescent="0.3">
      <c r="A165">
        <v>4</v>
      </c>
      <c r="B165" t="s">
        <v>76</v>
      </c>
      <c r="C165" t="s">
        <v>76</v>
      </c>
      <c r="D165" t="s">
        <v>5</v>
      </c>
      <c r="E165" t="s">
        <v>2283</v>
      </c>
      <c r="F165" t="s">
        <v>2377</v>
      </c>
      <c r="G165" t="str">
        <f t="shared" si="2"/>
        <v>new HoloCard("Charmander", Pokedex.Charmander, HoloRarity.SM_WATER_WEB_HOLO, Types.Fire, Sets.Detective_Pikachu, 4),</v>
      </c>
    </row>
    <row r="166" spans="1:7" x14ac:dyDescent="0.3">
      <c r="A166">
        <v>5</v>
      </c>
      <c r="B166" t="s">
        <v>4</v>
      </c>
      <c r="C166" t="s">
        <v>4</v>
      </c>
      <c r="D166" t="s">
        <v>5</v>
      </c>
      <c r="E166" t="s">
        <v>2283</v>
      </c>
      <c r="F166" t="s">
        <v>2377</v>
      </c>
      <c r="G166" t="str">
        <f t="shared" si="2"/>
        <v>new HoloCard("Charizard", Pokedex.Charizard, HoloRarity.SM_WATER_WEB_HOLO, Types.Fire, Sets.Detective_Pikachu, 5),</v>
      </c>
    </row>
    <row r="167" spans="1:7" x14ac:dyDescent="0.3">
      <c r="A167">
        <v>6</v>
      </c>
      <c r="B167" t="s">
        <v>42</v>
      </c>
      <c r="C167" t="s">
        <v>42</v>
      </c>
      <c r="D167" t="s">
        <v>5</v>
      </c>
      <c r="E167" t="s">
        <v>2283</v>
      </c>
      <c r="F167" t="s">
        <v>2377</v>
      </c>
      <c r="G167" t="str">
        <f t="shared" si="2"/>
        <v>new HoloCard("Arcanine", Pokedex.Arcanine, HoloRarity.SM_WATER_WEB_HOLO, Types.Fire, Sets.Detective_Pikachu, 6),</v>
      </c>
    </row>
    <row r="168" spans="1:7" x14ac:dyDescent="0.3">
      <c r="A168">
        <v>7</v>
      </c>
      <c r="B168" t="s">
        <v>94</v>
      </c>
      <c r="C168" t="s">
        <v>94</v>
      </c>
      <c r="D168" t="s">
        <v>3</v>
      </c>
      <c r="E168" t="s">
        <v>2283</v>
      </c>
      <c r="F168" t="s">
        <v>2377</v>
      </c>
      <c r="G168" t="str">
        <f t="shared" si="2"/>
        <v>new HoloCard("Psyduck", Pokedex.Psyduck, HoloRarity.SM_WATER_WEB_HOLO, Types.Water, Sets.Detective_Pikachu, 7),</v>
      </c>
    </row>
    <row r="169" spans="1:7" x14ac:dyDescent="0.3">
      <c r="A169">
        <v>8</v>
      </c>
      <c r="B169" t="s">
        <v>58</v>
      </c>
      <c r="C169" t="s">
        <v>58</v>
      </c>
      <c r="D169" t="s">
        <v>3</v>
      </c>
      <c r="E169" t="s">
        <v>2283</v>
      </c>
      <c r="F169" t="s">
        <v>2377</v>
      </c>
      <c r="G169" t="str">
        <f t="shared" si="2"/>
        <v>new HoloCard("Magikarp", Pokedex.Magikarp, HoloRarity.SM_WATER_WEB_HOLO, Types.Water, Sets.Detective_Pikachu, 8),</v>
      </c>
    </row>
    <row r="170" spans="1:7" x14ac:dyDescent="0.3">
      <c r="A170">
        <v>9</v>
      </c>
      <c r="B170" t="s">
        <v>1605</v>
      </c>
      <c r="C170" t="s">
        <v>1605</v>
      </c>
      <c r="D170" t="s">
        <v>3</v>
      </c>
      <c r="E170" t="s">
        <v>2283</v>
      </c>
      <c r="F170" t="s">
        <v>2377</v>
      </c>
      <c r="G170" t="str">
        <f t="shared" si="2"/>
        <v>new HoloCard("Greninja", Pokedex.Greninja, HoloRarity.SM_WATER_WEB_HOLO, Types.Water, Sets.Detective_Pikachu, 9),</v>
      </c>
    </row>
    <row r="171" spans="1:7" x14ac:dyDescent="0.3">
      <c r="A171">
        <v>10</v>
      </c>
      <c r="B171" t="s">
        <v>2282</v>
      </c>
      <c r="C171" t="s">
        <v>92</v>
      </c>
      <c r="D171" t="s">
        <v>11</v>
      </c>
      <c r="E171" t="s">
        <v>2283</v>
      </c>
      <c r="F171" t="s">
        <v>2377</v>
      </c>
      <c r="G171" t="str">
        <f t="shared" si="2"/>
        <v>new HoloCard("Detective Pikachu", Pokedex.Pikachu, HoloRarity.SM_WATER_WEB_HOLO, Types.Lightning, Sets.Detective_Pikachu, 10),</v>
      </c>
    </row>
    <row r="172" spans="1:7" x14ac:dyDescent="0.3">
      <c r="A172">
        <v>11</v>
      </c>
      <c r="B172" t="s">
        <v>259</v>
      </c>
      <c r="C172" t="s">
        <v>298</v>
      </c>
      <c r="D172" t="s">
        <v>1</v>
      </c>
      <c r="E172" t="s">
        <v>2283</v>
      </c>
      <c r="F172" t="s">
        <v>2377</v>
      </c>
      <c r="G172" t="str">
        <f t="shared" si="2"/>
        <v>new HoloCard("Mr. Mime", Pokedex.Mr_Mime, HoloRarity.SM_WATER_WEB_HOLO, Types.Psychic, Sets.Detective_Pikachu, 11),</v>
      </c>
    </row>
    <row r="173" spans="1:7" x14ac:dyDescent="0.3">
      <c r="A173">
        <v>12</v>
      </c>
      <c r="B173" t="s">
        <v>35</v>
      </c>
      <c r="C173" t="s">
        <v>35</v>
      </c>
      <c r="D173" t="s">
        <v>1</v>
      </c>
      <c r="E173" t="s">
        <v>2283</v>
      </c>
      <c r="F173" t="s">
        <v>2377</v>
      </c>
      <c r="G173" t="str">
        <f t="shared" si="2"/>
        <v>new HoloCard("Mewtwo", Pokedex.Mewtwo, HoloRarity.SM_WATER_WEB_HOLO, Types.Psychic, Sets.Detective_Pikachu, 12),</v>
      </c>
    </row>
    <row r="174" spans="1:7" x14ac:dyDescent="0.3">
      <c r="A174">
        <v>13</v>
      </c>
      <c r="B174" t="s">
        <v>20</v>
      </c>
      <c r="C174" t="s">
        <v>20</v>
      </c>
      <c r="D174" t="s">
        <v>18</v>
      </c>
      <c r="E174" t="s">
        <v>2283</v>
      </c>
      <c r="F174" t="s">
        <v>2377</v>
      </c>
      <c r="G174" t="str">
        <f t="shared" si="2"/>
        <v>new HoloCard("Machamp", Pokedex.Machamp, HoloRarity.SM_WATER_WEB_HOLO, Types.Fighting, Sets.Detective_Pikachu, 13),</v>
      </c>
    </row>
    <row r="175" spans="1:7" x14ac:dyDescent="0.3">
      <c r="A175">
        <v>14</v>
      </c>
      <c r="B175" t="s">
        <v>323</v>
      </c>
      <c r="C175" t="s">
        <v>323</v>
      </c>
      <c r="D175" t="s">
        <v>1616</v>
      </c>
      <c r="E175" t="s">
        <v>2283</v>
      </c>
      <c r="F175" t="s">
        <v>2377</v>
      </c>
      <c r="G175" t="str">
        <f t="shared" si="2"/>
        <v>new HoloCard("Jigglypuff", Pokedex.Jigglypuff, HoloRarity.SM_WATER_WEB_HOLO, Types.Fairy, Sets.Detective_Pikachu, 14),</v>
      </c>
    </row>
    <row r="176" spans="1:7" x14ac:dyDescent="0.3">
      <c r="A176">
        <v>15</v>
      </c>
      <c r="B176" t="s">
        <v>332</v>
      </c>
      <c r="C176" t="s">
        <v>332</v>
      </c>
      <c r="D176" t="s">
        <v>1616</v>
      </c>
      <c r="E176" t="s">
        <v>2283</v>
      </c>
      <c r="F176" t="s">
        <v>2377</v>
      </c>
      <c r="G176" t="str">
        <f t="shared" si="2"/>
        <v>new HoloCard("Snubbull", Pokedex.Snubbull, HoloRarity.SM_WATER_WEB_HOLO, Types.Fairy, Sets.Detective_Pikachu, 15),</v>
      </c>
    </row>
    <row r="177" spans="1:7" x14ac:dyDescent="0.3">
      <c r="A177">
        <v>16</v>
      </c>
      <c r="B177" t="s">
        <v>257</v>
      </c>
      <c r="C177" t="s">
        <v>257</v>
      </c>
      <c r="D177" t="s">
        <v>8</v>
      </c>
      <c r="E177" t="s">
        <v>2283</v>
      </c>
      <c r="F177" t="s">
        <v>2377</v>
      </c>
      <c r="G177" t="str">
        <f t="shared" si="2"/>
        <v>new HoloCard("Lickitung", Pokedex.Lickitung, HoloRarity.SM_WATER_WEB_HOLO, Types.Colorless, Sets.Detective_Pikachu, 16),</v>
      </c>
    </row>
    <row r="178" spans="1:7" x14ac:dyDescent="0.3">
      <c r="A178">
        <v>17</v>
      </c>
      <c r="B178" t="s">
        <v>313</v>
      </c>
      <c r="C178" t="s">
        <v>313</v>
      </c>
      <c r="D178" t="s">
        <v>8</v>
      </c>
      <c r="E178" t="s">
        <v>2283</v>
      </c>
      <c r="F178" t="s">
        <v>2377</v>
      </c>
      <c r="G178" t="str">
        <f t="shared" si="2"/>
        <v>new HoloCard("Ditto", Pokedex.Ditto, HoloRarity.SM_WATER_WEB_HOLO, Types.Colorless, Sets.Detective_Pikachu, 17),</v>
      </c>
    </row>
    <row r="179" spans="1:7" x14ac:dyDescent="0.3">
      <c r="A179">
        <v>18</v>
      </c>
      <c r="B179" t="s">
        <v>382</v>
      </c>
      <c r="C179" t="s">
        <v>382</v>
      </c>
      <c r="D179" t="s">
        <v>8</v>
      </c>
      <c r="E179" t="s">
        <v>2283</v>
      </c>
      <c r="F179" t="s">
        <v>2377</v>
      </c>
      <c r="G179" t="str">
        <f t="shared" si="2"/>
        <v>new HoloCard("Slaking", Pokedex.Slaking, HoloRarity.SM_WATER_WEB_HOLO, Types.Colorless, Sets.Detective_Pikachu, 18),</v>
      </c>
    </row>
    <row r="180" spans="1:7" x14ac:dyDescent="0.3">
      <c r="A180">
        <v>8</v>
      </c>
      <c r="B180" t="s">
        <v>147</v>
      </c>
      <c r="C180" t="s">
        <v>147</v>
      </c>
      <c r="D180" t="s">
        <v>22</v>
      </c>
      <c r="E180" t="s">
        <v>2313</v>
      </c>
      <c r="F180" t="s">
        <v>2377</v>
      </c>
      <c r="G180" t="str">
        <f t="shared" si="2"/>
        <v>new HoloCard("Vileplume", Pokedex.Vileplume, HoloRarity.SM_WATER_WEB_HOLO, Types.Grass, Sets.Unbroken_Bonds, 8),</v>
      </c>
    </row>
    <row r="181" spans="1:7" x14ac:dyDescent="0.3">
      <c r="A181">
        <v>19</v>
      </c>
      <c r="B181" t="s">
        <v>2210</v>
      </c>
      <c r="C181" t="s">
        <v>2210</v>
      </c>
      <c r="D181" t="s">
        <v>22</v>
      </c>
      <c r="E181" t="s">
        <v>2313</v>
      </c>
      <c r="F181" t="s">
        <v>2377</v>
      </c>
      <c r="G181" t="str">
        <f t="shared" si="2"/>
        <v>new HoloCard("Kartana", Pokedex.Kartana, HoloRarity.SM_WATER_WEB_HOLO, Types.Grass, Sets.Unbroken_Bonds, 19),</v>
      </c>
    </row>
    <row r="182" spans="1:7" x14ac:dyDescent="0.3">
      <c r="A182">
        <v>22</v>
      </c>
      <c r="B182" t="s">
        <v>42</v>
      </c>
      <c r="C182" t="s">
        <v>42</v>
      </c>
      <c r="D182" t="s">
        <v>5</v>
      </c>
      <c r="E182" t="s">
        <v>2313</v>
      </c>
      <c r="F182" t="s">
        <v>2377</v>
      </c>
      <c r="G182" t="str">
        <f t="shared" si="2"/>
        <v>new HoloCard("Arcanine", Pokedex.Arcanine, HoloRarity.SM_WATER_WEB_HOLO, Types.Fire, Sets.Unbroken_Bonds, 22),</v>
      </c>
    </row>
    <row r="183" spans="1:7" x14ac:dyDescent="0.3">
      <c r="A183">
        <v>25</v>
      </c>
      <c r="B183" t="s">
        <v>1826</v>
      </c>
      <c r="C183" t="s">
        <v>1826</v>
      </c>
      <c r="D183" t="s">
        <v>5</v>
      </c>
      <c r="E183" t="s">
        <v>2313</v>
      </c>
      <c r="F183" t="s">
        <v>2377</v>
      </c>
      <c r="G183" t="str">
        <f t="shared" si="2"/>
        <v>new HoloCard("Volcanion", Pokedex.Volcanion, HoloRarity.SM_WATER_WEB_HOLO, Types.Fire, Sets.Unbroken_Bonds, 25),</v>
      </c>
    </row>
    <row r="184" spans="1:7" x14ac:dyDescent="0.3">
      <c r="A184">
        <v>43</v>
      </c>
      <c r="B184" t="s">
        <v>121</v>
      </c>
      <c r="C184" t="s">
        <v>121</v>
      </c>
      <c r="D184" t="s">
        <v>3</v>
      </c>
      <c r="E184" t="s">
        <v>2313</v>
      </c>
      <c r="F184" t="s">
        <v>2377</v>
      </c>
      <c r="G184" t="str">
        <f t="shared" si="2"/>
        <v>new HoloCard("Slowbro", Pokedex.Slowbro, HoloRarity.SM_WATER_WEB_HOLO, Types.Water, Sets.Unbroken_Bonds, 43),</v>
      </c>
    </row>
    <row r="185" spans="1:7" x14ac:dyDescent="0.3">
      <c r="A185">
        <v>50</v>
      </c>
      <c r="B185" t="s">
        <v>1399</v>
      </c>
      <c r="C185" t="s">
        <v>1399</v>
      </c>
      <c r="D185" t="s">
        <v>3</v>
      </c>
      <c r="E185" t="s">
        <v>2313</v>
      </c>
      <c r="F185" t="s">
        <v>2377</v>
      </c>
      <c r="G185" t="str">
        <f t="shared" si="2"/>
        <v>new HoloCard("Kyurem", Pokedex.Kyurem, HoloRarity.SM_WATER_WEB_HOLO, Types.Water, Sets.Unbroken_Bonds, 50),</v>
      </c>
    </row>
    <row r="186" spans="1:7" x14ac:dyDescent="0.3">
      <c r="A186">
        <v>59</v>
      </c>
      <c r="B186" t="s">
        <v>2053</v>
      </c>
      <c r="C186" t="s">
        <v>2053</v>
      </c>
      <c r="D186" t="s">
        <v>11</v>
      </c>
      <c r="E186" t="s">
        <v>2313</v>
      </c>
      <c r="F186" t="s">
        <v>2377</v>
      </c>
      <c r="G186" t="str">
        <f t="shared" si="2"/>
        <v>new HoloCard("Vikavolt", Pokedex.Vikavolt, HoloRarity.SM_WATER_WEB_HOLO, Types.Lightning, Sets.Unbroken_Bonds, 59),</v>
      </c>
    </row>
    <row r="187" spans="1:7" x14ac:dyDescent="0.3">
      <c r="A187">
        <v>66</v>
      </c>
      <c r="B187" t="s">
        <v>171</v>
      </c>
      <c r="C187" t="s">
        <v>171</v>
      </c>
      <c r="D187" t="s">
        <v>1</v>
      </c>
      <c r="E187" t="s">
        <v>2313</v>
      </c>
      <c r="F187" t="s">
        <v>2377</v>
      </c>
      <c r="G187" t="str">
        <f t="shared" si="2"/>
        <v>new HoloCard("Crobat", Pokedex.Crobat, HoloRarity.SM_WATER_WEB_HOLO, Types.Psychic, Sets.Unbroken_Bonds, 66),</v>
      </c>
    </row>
    <row r="188" spans="1:7" x14ac:dyDescent="0.3">
      <c r="A188">
        <v>76</v>
      </c>
      <c r="B188" t="s">
        <v>139</v>
      </c>
      <c r="C188" t="s">
        <v>139</v>
      </c>
      <c r="D188" t="s">
        <v>1</v>
      </c>
      <c r="E188" t="s">
        <v>2313</v>
      </c>
      <c r="F188" t="s">
        <v>2377</v>
      </c>
      <c r="G188" t="str">
        <f t="shared" si="2"/>
        <v>new HoloCard("Mew", Pokedex.Mew, HoloRarity.SM_WATER_WEB_HOLO, Types.Psychic, Sets.Unbroken_Bonds, 76),</v>
      </c>
    </row>
    <row r="189" spans="1:7" x14ac:dyDescent="0.3">
      <c r="A189">
        <v>81</v>
      </c>
      <c r="B189" t="s">
        <v>2147</v>
      </c>
      <c r="C189" t="s">
        <v>2147</v>
      </c>
      <c r="D189" t="s">
        <v>1</v>
      </c>
      <c r="E189" t="s">
        <v>2313</v>
      </c>
      <c r="F189" t="s">
        <v>2377</v>
      </c>
      <c r="G189" t="str">
        <f t="shared" si="2"/>
        <v>new HoloCard("Marshadow", Pokedex.Marshadow, HoloRarity.SM_WATER_WEB_HOLO, Types.Psychic, Sets.Unbroken_Bonds, 81),</v>
      </c>
    </row>
    <row r="190" spans="1:7" x14ac:dyDescent="0.3">
      <c r="A190">
        <v>89</v>
      </c>
      <c r="B190" t="s">
        <v>30</v>
      </c>
      <c r="C190" t="s">
        <v>30</v>
      </c>
      <c r="D190" t="s">
        <v>18</v>
      </c>
      <c r="E190" t="s">
        <v>2313</v>
      </c>
      <c r="F190" t="s">
        <v>2377</v>
      </c>
      <c r="G190" t="str">
        <f t="shared" si="2"/>
        <v>new HoloCard("Golem", Pokedex.Golem, HoloRarity.SM_WATER_WEB_HOLO, Types.Fighting, Sets.Unbroken_Bonds, 89),</v>
      </c>
    </row>
    <row r="191" spans="1:7" x14ac:dyDescent="0.3">
      <c r="A191">
        <v>103</v>
      </c>
      <c r="B191" t="s">
        <v>1420</v>
      </c>
      <c r="C191" t="s">
        <v>1420</v>
      </c>
      <c r="D191" t="s">
        <v>18</v>
      </c>
      <c r="E191" t="s">
        <v>2313</v>
      </c>
      <c r="F191" t="s">
        <v>2377</v>
      </c>
      <c r="G191" t="str">
        <f t="shared" si="2"/>
        <v>new HoloCard("Landorus", Pokedex.Landorus, HoloRarity.SM_WATER_WEB_HOLO, Types.Fighting, Sets.Unbroken_Bonds, 103),</v>
      </c>
    </row>
    <row r="192" spans="1:7" x14ac:dyDescent="0.3">
      <c r="A192">
        <v>106</v>
      </c>
      <c r="B192" t="s">
        <v>2285</v>
      </c>
      <c r="C192" t="s">
        <v>2285</v>
      </c>
      <c r="D192" t="s">
        <v>18</v>
      </c>
      <c r="E192" t="s">
        <v>2313</v>
      </c>
      <c r="F192" t="s">
        <v>2377</v>
      </c>
      <c r="G192" t="str">
        <f t="shared" si="2"/>
        <v>new HoloCard("Stakataka", Pokedex.Stakataka, HoloRarity.SM_WATER_WEB_HOLO, Types.Fighting, Sets.Unbroken_Bonds, 106),</v>
      </c>
    </row>
    <row r="193" spans="1:7" x14ac:dyDescent="0.3">
      <c r="A193">
        <v>112</v>
      </c>
      <c r="B193" t="s">
        <v>936</v>
      </c>
      <c r="C193" t="s">
        <v>936</v>
      </c>
      <c r="D193" t="s">
        <v>146</v>
      </c>
      <c r="E193" t="s">
        <v>2313</v>
      </c>
      <c r="F193" t="s">
        <v>2377</v>
      </c>
      <c r="G193" t="str">
        <f t="shared" ref="G193:G250" si="3">"new HoloCard(""" &amp; B193 &amp; """, Pokedex." &amp; C193 &amp; ", HoloRarity." &amp; F193 &amp; ", Types." &amp; D193 &amp; ", Sets." &amp; E193 &amp; ", " &amp; A193 &amp; "),"</f>
        <v>new HoloCard("Spiritomb", Pokedex.Spiritomb, HoloRarity.SM_WATER_WEB_HOLO, Types.Darkness, Sets.Unbroken_Bonds, 112),</v>
      </c>
    </row>
    <row r="194" spans="1:7" x14ac:dyDescent="0.3">
      <c r="A194">
        <v>117</v>
      </c>
      <c r="B194" t="s">
        <v>1605</v>
      </c>
      <c r="C194" t="s">
        <v>1605</v>
      </c>
      <c r="D194" t="s">
        <v>146</v>
      </c>
      <c r="E194" t="s">
        <v>2313</v>
      </c>
      <c r="F194" t="s">
        <v>2377</v>
      </c>
      <c r="G194" t="str">
        <f t="shared" si="3"/>
        <v>new HoloCard("Greninja", Pokedex.Greninja, HoloRarity.SM_WATER_WEB_HOLO, Types.Darkness, Sets.Unbroken_Bonds, 117),</v>
      </c>
    </row>
    <row r="195" spans="1:7" x14ac:dyDescent="0.3">
      <c r="A195">
        <v>119</v>
      </c>
      <c r="B195" t="s">
        <v>1611</v>
      </c>
      <c r="C195" t="s">
        <v>1611</v>
      </c>
      <c r="D195" t="s">
        <v>146</v>
      </c>
      <c r="E195" t="s">
        <v>2313</v>
      </c>
      <c r="F195" t="s">
        <v>2377</v>
      </c>
      <c r="G195" t="str">
        <f t="shared" si="3"/>
        <v>new HoloCard("Malamar", Pokedex.Malamar, HoloRarity.SM_WATER_WEB_HOLO, Types.Darkness, Sets.Unbroken_Bonds, 119),</v>
      </c>
    </row>
    <row r="196" spans="1:7" x14ac:dyDescent="0.3">
      <c r="A196">
        <v>126</v>
      </c>
      <c r="B196" t="s">
        <v>886</v>
      </c>
      <c r="C196" t="s">
        <v>886</v>
      </c>
      <c r="D196" t="s">
        <v>143</v>
      </c>
      <c r="E196" t="s">
        <v>2313</v>
      </c>
      <c r="F196" t="s">
        <v>2377</v>
      </c>
      <c r="G196" t="str">
        <f t="shared" si="3"/>
        <v>new HoloCard("Lucario", Pokedex.Lucario, HoloRarity.SM_WATER_WEB_HOLO, Types.Metal, Sets.Unbroken_Bonds, 126),</v>
      </c>
    </row>
    <row r="197" spans="1:7" x14ac:dyDescent="0.3">
      <c r="A197">
        <v>129</v>
      </c>
      <c r="B197" t="s">
        <v>2287</v>
      </c>
      <c r="C197" t="s">
        <v>2287</v>
      </c>
      <c r="D197" t="s">
        <v>143</v>
      </c>
      <c r="E197" t="s">
        <v>2313</v>
      </c>
      <c r="F197" t="s">
        <v>2377</v>
      </c>
      <c r="G197" t="str">
        <f t="shared" si="3"/>
        <v>new HoloCard("Melmetal", Pokedex.Melmetal, HoloRarity.SM_WATER_WEB_HOLO, Types.Metal, Sets.Unbroken_Bonds, 129),</v>
      </c>
    </row>
    <row r="198" spans="1:7" x14ac:dyDescent="0.3">
      <c r="A198">
        <v>138</v>
      </c>
      <c r="B198" t="s">
        <v>921</v>
      </c>
      <c r="C198" t="s">
        <v>921</v>
      </c>
      <c r="D198" t="s">
        <v>1616</v>
      </c>
      <c r="E198" t="s">
        <v>2313</v>
      </c>
      <c r="F198" t="s">
        <v>2377</v>
      </c>
      <c r="G198" t="str">
        <f t="shared" si="3"/>
        <v>new HoloCard("Togekiss", Pokedex.Togekiss, HoloRarity.SM_WATER_WEB_HOLO, Types.Fairy, Sets.Unbroken_Bonds, 138),</v>
      </c>
    </row>
    <row r="199" spans="1:7" x14ac:dyDescent="0.3">
      <c r="A199">
        <v>157</v>
      </c>
      <c r="B199" t="s">
        <v>918</v>
      </c>
      <c r="C199" t="s">
        <v>922</v>
      </c>
      <c r="D199" t="s">
        <v>8</v>
      </c>
      <c r="E199" t="s">
        <v>2313</v>
      </c>
      <c r="F199" t="s">
        <v>2377</v>
      </c>
      <c r="G199" t="str">
        <f t="shared" si="3"/>
        <v>new HoloCard("Porygon-Z", Pokedex.Porygon_Z, HoloRarity.SM_WATER_WEB_HOLO, Types.Colorless, Sets.Unbroken_Bonds, 157),</v>
      </c>
    </row>
    <row r="200" spans="1:7" x14ac:dyDescent="0.3">
      <c r="A200">
        <v>158</v>
      </c>
      <c r="B200" t="s">
        <v>70</v>
      </c>
      <c r="C200" t="s">
        <v>70</v>
      </c>
      <c r="D200" t="s">
        <v>8</v>
      </c>
      <c r="E200" t="s">
        <v>2313</v>
      </c>
      <c r="F200" t="s">
        <v>2377</v>
      </c>
      <c r="G200" t="str">
        <f t="shared" si="3"/>
        <v>new HoloCard("Snorlax", Pokedex.Snorlax, HoloRarity.SM_WATER_WEB_HOLO, Types.Colorless, Sets.Unbroken_Bonds, 158),</v>
      </c>
    </row>
    <row r="201" spans="1:7" x14ac:dyDescent="0.3">
      <c r="A201">
        <v>184</v>
      </c>
      <c r="B201" t="s">
        <v>2306</v>
      </c>
      <c r="C201" t="s">
        <v>127</v>
      </c>
      <c r="D201" t="s">
        <v>232</v>
      </c>
      <c r="E201" t="s">
        <v>2313</v>
      </c>
      <c r="F201" t="s">
        <v>2377</v>
      </c>
      <c r="G201" t="str">
        <f t="shared" si="3"/>
        <v>new HoloCard("Red's Challenge", Pokedex.NVT, HoloRarity.SM_WATER_WEB_HOLO, Types.Supporter, Sets.Unbroken_Bonds, 184),</v>
      </c>
    </row>
    <row r="202" spans="1:7" x14ac:dyDescent="0.3">
      <c r="A202">
        <v>4</v>
      </c>
      <c r="B202" t="s">
        <v>439</v>
      </c>
      <c r="C202" t="s">
        <v>439</v>
      </c>
      <c r="D202" t="s">
        <v>22</v>
      </c>
      <c r="E202" t="s">
        <v>2344</v>
      </c>
      <c r="F202" t="s">
        <v>2377</v>
      </c>
      <c r="G202" t="str">
        <f t="shared" si="3"/>
        <v>new HoloCard("Celebi", Pokedex.Celebi, HoloRarity.SM_WATER_WEB_HOLO, Types.Grass, Sets.Unified_Minds, 4),</v>
      </c>
    </row>
    <row r="203" spans="1:7" x14ac:dyDescent="0.3">
      <c r="A203">
        <v>19</v>
      </c>
      <c r="B203" t="s">
        <v>2039</v>
      </c>
      <c r="C203" t="s">
        <v>2039</v>
      </c>
      <c r="D203" t="s">
        <v>22</v>
      </c>
      <c r="E203" t="s">
        <v>2344</v>
      </c>
      <c r="F203" t="s">
        <v>2377</v>
      </c>
      <c r="G203" t="str">
        <f t="shared" si="3"/>
        <v>new HoloCard("Tsareena", Pokedex.Tsareena, HoloRarity.SM_WATER_WEB_HOLO, Types.Grass, Sets.Unified_Minds, 19),</v>
      </c>
    </row>
    <row r="204" spans="1:7" x14ac:dyDescent="0.3">
      <c r="A204">
        <v>26</v>
      </c>
      <c r="B204" t="s">
        <v>1384</v>
      </c>
      <c r="C204" t="s">
        <v>1384</v>
      </c>
      <c r="D204" t="s">
        <v>5</v>
      </c>
      <c r="E204" t="s">
        <v>2344</v>
      </c>
      <c r="F204" t="s">
        <v>2377</v>
      </c>
      <c r="G204" t="str">
        <f t="shared" si="3"/>
        <v>new HoloCard("Victini", Pokedex.Victini, HoloRarity.SM_WATER_WEB_HOLO, Types.Fire, Sets.Unified_Minds, 26),</v>
      </c>
    </row>
    <row r="205" spans="1:7" x14ac:dyDescent="0.3">
      <c r="A205">
        <v>30</v>
      </c>
      <c r="B205" t="s">
        <v>1412</v>
      </c>
      <c r="C205" t="s">
        <v>1412</v>
      </c>
      <c r="D205" t="s">
        <v>5</v>
      </c>
      <c r="E205" t="s">
        <v>2344</v>
      </c>
      <c r="F205" t="s">
        <v>2377</v>
      </c>
      <c r="G205" t="str">
        <f t="shared" si="3"/>
        <v>new HoloCard("Chandelure", Pokedex.Chandelure, HoloRarity.SM_WATER_WEB_HOLO, Types.Fire, Sets.Unified_Minds, 30),</v>
      </c>
    </row>
    <row r="206" spans="1:7" x14ac:dyDescent="0.3">
      <c r="A206">
        <v>38</v>
      </c>
      <c r="B206" t="s">
        <v>929</v>
      </c>
      <c r="C206" t="s">
        <v>929</v>
      </c>
      <c r="D206" t="s">
        <v>3</v>
      </c>
      <c r="E206" t="s">
        <v>2344</v>
      </c>
      <c r="F206" t="s">
        <v>2377</v>
      </c>
      <c r="G206" t="str">
        <f t="shared" si="3"/>
        <v>new HoloCard("Froslass", Pokedex.Froslass, HoloRarity.SM_WATER_WEB_HOLO, Types.Water, Sets.Unified_Minds, 38),</v>
      </c>
    </row>
    <row r="207" spans="1:7" x14ac:dyDescent="0.3">
      <c r="A207">
        <v>51</v>
      </c>
      <c r="B207" t="s">
        <v>2093</v>
      </c>
      <c r="C207" t="s">
        <v>2093</v>
      </c>
      <c r="D207" t="s">
        <v>3</v>
      </c>
      <c r="E207" t="s">
        <v>2344</v>
      </c>
      <c r="F207" t="s">
        <v>2377</v>
      </c>
      <c r="G207" t="str">
        <f t="shared" si="3"/>
        <v>new HoloCard("Golisopod", Pokedex.Golisopod, HoloRarity.SM_WATER_WEB_HOLO, Types.Water, Sets.Unified_Minds, 51),</v>
      </c>
    </row>
    <row r="208" spans="1:7" x14ac:dyDescent="0.3">
      <c r="A208">
        <v>57</v>
      </c>
      <c r="B208" t="s">
        <v>2151</v>
      </c>
      <c r="C208" t="s">
        <v>2382</v>
      </c>
      <c r="D208" t="s">
        <v>11</v>
      </c>
      <c r="E208" t="s">
        <v>2344</v>
      </c>
      <c r="F208" t="s">
        <v>2377</v>
      </c>
      <c r="G208" t="str">
        <f t="shared" si="3"/>
        <v>new HoloCard("Alolan Raichu", Pokedex.Alolan_Raichu, HoloRarity.SM_WATER_WEB_HOLO, Types.Lightning, Sets.Unified_Minds, 57),</v>
      </c>
    </row>
    <row r="209" spans="1:7" x14ac:dyDescent="0.3">
      <c r="A209">
        <v>60</v>
      </c>
      <c r="B209" t="s">
        <v>888</v>
      </c>
      <c r="C209" t="s">
        <v>888</v>
      </c>
      <c r="D209" t="s">
        <v>11</v>
      </c>
      <c r="E209" t="s">
        <v>2344</v>
      </c>
      <c r="F209" t="s">
        <v>2377</v>
      </c>
      <c r="G209" t="str">
        <f t="shared" si="3"/>
        <v>new HoloCard("Magnezone", Pokedex.Magnezone, HoloRarity.SM_WATER_WEB_HOLO, Types.Lightning, Sets.Unified_Minds, 60),</v>
      </c>
    </row>
    <row r="210" spans="1:7" x14ac:dyDescent="0.3">
      <c r="A210">
        <v>66</v>
      </c>
      <c r="B210" t="s">
        <v>1402</v>
      </c>
      <c r="C210" t="s">
        <v>1402</v>
      </c>
      <c r="D210" t="s">
        <v>11</v>
      </c>
      <c r="E210" t="s">
        <v>2344</v>
      </c>
      <c r="F210" t="s">
        <v>2377</v>
      </c>
      <c r="G210" t="str">
        <f t="shared" si="3"/>
        <v>new HoloCard("Eelektross", Pokedex.Eelektross, HoloRarity.SM_WATER_WEB_HOLO, Types.Lightning, Sets.Unified_Minds, 66),</v>
      </c>
    </row>
    <row r="211" spans="1:7" x14ac:dyDescent="0.3">
      <c r="A211">
        <v>69</v>
      </c>
      <c r="B211" t="s">
        <v>2231</v>
      </c>
      <c r="C211" t="s">
        <v>2386</v>
      </c>
      <c r="D211" t="s">
        <v>11</v>
      </c>
      <c r="E211" t="s">
        <v>2344</v>
      </c>
      <c r="F211" t="s">
        <v>2377</v>
      </c>
      <c r="G211" t="str">
        <f t="shared" si="3"/>
        <v>new HoloCard("Tapu Koko", Pokedex.Tapu_Koko, HoloRarity.SM_WATER_WEB_HOLO, Types.Lightning, Sets.Unified_Minds, 69),</v>
      </c>
    </row>
    <row r="212" spans="1:7" x14ac:dyDescent="0.3">
      <c r="A212">
        <v>83</v>
      </c>
      <c r="B212" t="s">
        <v>907</v>
      </c>
      <c r="C212" t="s">
        <v>907</v>
      </c>
      <c r="D212" t="s">
        <v>1</v>
      </c>
      <c r="E212" t="s">
        <v>2344</v>
      </c>
      <c r="F212" t="s">
        <v>2377</v>
      </c>
      <c r="G212" t="str">
        <f t="shared" si="3"/>
        <v>new HoloCard("Uxie", Pokedex.Uxie, HoloRarity.SM_WATER_WEB_HOLO, Types.Psychic, Sets.Unified_Minds, 83),</v>
      </c>
    </row>
    <row r="213" spans="1:7" x14ac:dyDescent="0.3">
      <c r="A213">
        <v>86</v>
      </c>
      <c r="B213" t="s">
        <v>930</v>
      </c>
      <c r="C213" t="s">
        <v>930</v>
      </c>
      <c r="D213" t="s">
        <v>1</v>
      </c>
      <c r="E213" t="s">
        <v>2344</v>
      </c>
      <c r="F213" t="s">
        <v>2377</v>
      </c>
      <c r="G213" t="str">
        <f t="shared" si="3"/>
        <v>new HoloCard("Giratina", Pokedex.Giratina, HoloRarity.SM_WATER_WEB_HOLO, Types.Psychic, Sets.Unified_Minds, 86),</v>
      </c>
    </row>
    <row r="214" spans="1:7" x14ac:dyDescent="0.3">
      <c r="A214">
        <v>95</v>
      </c>
      <c r="B214" t="s">
        <v>1615</v>
      </c>
      <c r="C214" t="s">
        <v>1615</v>
      </c>
      <c r="D214" t="s">
        <v>1</v>
      </c>
      <c r="E214" t="s">
        <v>2344</v>
      </c>
      <c r="F214" t="s">
        <v>2377</v>
      </c>
      <c r="G214" t="str">
        <f t="shared" si="3"/>
        <v>new HoloCard("Aegislash", Pokedex.Aegislash, HoloRarity.SM_WATER_WEB_HOLO, Types.Psychic, Sets.Unified_Minds, 95),</v>
      </c>
    </row>
    <row r="215" spans="1:7" x14ac:dyDescent="0.3">
      <c r="A215">
        <v>114</v>
      </c>
      <c r="B215" t="s">
        <v>902</v>
      </c>
      <c r="C215" t="s">
        <v>902</v>
      </c>
      <c r="D215" t="s">
        <v>18</v>
      </c>
      <c r="E215" t="s">
        <v>2344</v>
      </c>
      <c r="F215" t="s">
        <v>2377</v>
      </c>
      <c r="G215" t="str">
        <f t="shared" si="3"/>
        <v>new HoloCard("Garchomp", Pokedex.Garchomp, HoloRarity.SM_WATER_WEB_HOLO, Types.Fighting, Sets.Unified_Minds, 114),</v>
      </c>
    </row>
    <row r="216" spans="1:7" x14ac:dyDescent="0.3">
      <c r="A216">
        <v>122</v>
      </c>
      <c r="B216" t="s">
        <v>1364</v>
      </c>
      <c r="C216" t="s">
        <v>1364</v>
      </c>
      <c r="D216" t="s">
        <v>18</v>
      </c>
      <c r="E216" t="s">
        <v>2344</v>
      </c>
      <c r="F216" t="s">
        <v>2377</v>
      </c>
      <c r="G216" t="str">
        <f t="shared" si="3"/>
        <v>new HoloCard("Terrakion", Pokedex.Terrakion, HoloRarity.SM_WATER_WEB_HOLO, Types.Fighting, Sets.Unified_Minds, 122),</v>
      </c>
    </row>
    <row r="217" spans="1:7" x14ac:dyDescent="0.3">
      <c r="A217">
        <v>139</v>
      </c>
      <c r="B217" t="s">
        <v>1612</v>
      </c>
      <c r="C217" t="s">
        <v>1612</v>
      </c>
      <c r="D217" t="s">
        <v>146</v>
      </c>
      <c r="E217" t="s">
        <v>2344</v>
      </c>
      <c r="F217" t="s">
        <v>2377</v>
      </c>
      <c r="G217" t="str">
        <f t="shared" si="3"/>
        <v>new HoloCard("Yveltal", Pokedex.Yveltal, HoloRarity.SM_WATER_WEB_HOLO, Types.Darkness, Sets.Unified_Minds, 139),</v>
      </c>
    </row>
    <row r="218" spans="1:7" x14ac:dyDescent="0.3">
      <c r="A218">
        <v>140</v>
      </c>
      <c r="B218" t="s">
        <v>1827</v>
      </c>
      <c r="C218" t="s">
        <v>1827</v>
      </c>
      <c r="D218" t="s">
        <v>146</v>
      </c>
      <c r="E218" t="s">
        <v>2344</v>
      </c>
      <c r="F218" t="s">
        <v>2377</v>
      </c>
      <c r="G218" t="str">
        <f t="shared" si="3"/>
        <v>new HoloCard("Hoopa", Pokedex.Hoopa, HoloRarity.SM_WATER_WEB_HOLO, Types.Darkness, Sets.Unified_Minds, 140),</v>
      </c>
    </row>
    <row r="219" spans="1:7" x14ac:dyDescent="0.3">
      <c r="A219">
        <v>156</v>
      </c>
      <c r="B219" t="s">
        <v>1430</v>
      </c>
      <c r="C219" t="s">
        <v>1430</v>
      </c>
      <c r="D219" t="s">
        <v>1454</v>
      </c>
      <c r="E219" t="s">
        <v>2344</v>
      </c>
      <c r="F219" t="s">
        <v>2377</v>
      </c>
      <c r="G219" t="str">
        <f t="shared" si="3"/>
        <v>new HoloCard("Haxorus", Pokedex.Haxorus, HoloRarity.SM_WATER_WEB_HOLO, Types.Dragon, Sets.Unified_Minds, 156),</v>
      </c>
    </row>
    <row r="220" spans="1:7" x14ac:dyDescent="0.3">
      <c r="A220">
        <v>163</v>
      </c>
      <c r="B220" t="s">
        <v>256</v>
      </c>
      <c r="C220" t="s">
        <v>256</v>
      </c>
      <c r="D220" t="s">
        <v>8</v>
      </c>
      <c r="E220" t="s">
        <v>2344</v>
      </c>
      <c r="F220" t="s">
        <v>2377</v>
      </c>
      <c r="G220" t="str">
        <f t="shared" si="3"/>
        <v>new HoloCard("Kangaskhan", Pokedex.Kangaskhan, HoloRarity.SM_WATER_WEB_HOLO, Types.Colorless, Sets.Unified_Minds, 163),</v>
      </c>
    </row>
    <row r="221" spans="1:7" x14ac:dyDescent="0.3">
      <c r="A221">
        <v>170</v>
      </c>
      <c r="B221" t="s">
        <v>382</v>
      </c>
      <c r="C221" t="s">
        <v>382</v>
      </c>
      <c r="D221" t="s">
        <v>8</v>
      </c>
      <c r="E221" t="s">
        <v>2344</v>
      </c>
      <c r="F221" t="s">
        <v>2377</v>
      </c>
      <c r="G221" t="str">
        <f t="shared" si="3"/>
        <v>new HoloCard("Slaking", Pokedex.Slaking, HoloRarity.SM_WATER_WEB_HOLO, Types.Colorless, Sets.Unified_Minds, 170),</v>
      </c>
    </row>
    <row r="222" spans="1:7" x14ac:dyDescent="0.3">
      <c r="A222">
        <v>184</v>
      </c>
      <c r="B222" t="s">
        <v>2316</v>
      </c>
      <c r="C222" t="s">
        <v>2316</v>
      </c>
      <c r="D222" t="s">
        <v>8</v>
      </c>
      <c r="E222" t="s">
        <v>2344</v>
      </c>
      <c r="F222" t="s">
        <v>2377</v>
      </c>
      <c r="G222" t="str">
        <f t="shared" si="3"/>
        <v>new HoloCard("Silvally", Pokedex.Silvally, HoloRarity.SM_WATER_WEB_HOLO, Types.Colorless, Sets.Unified_Minds, 184),</v>
      </c>
    </row>
    <row r="223" spans="1:7" x14ac:dyDescent="0.3">
      <c r="A223">
        <v>18</v>
      </c>
      <c r="B223" t="s">
        <v>122</v>
      </c>
      <c r="C223" t="s">
        <v>122</v>
      </c>
      <c r="D223" t="s">
        <v>3</v>
      </c>
      <c r="E223" t="s">
        <v>2350</v>
      </c>
      <c r="F223" t="s">
        <v>2377</v>
      </c>
      <c r="G223" t="str">
        <f t="shared" si="3"/>
        <v>new HoloCard("Vaporeon", Pokedex.Vaporeon, HoloRarity.SM_WATER_WEB_HOLO, Types.Water, Sets.Hidden_Fates, 18),</v>
      </c>
    </row>
    <row r="224" spans="1:7" x14ac:dyDescent="0.3">
      <c r="A224">
        <v>24</v>
      </c>
      <c r="B224" t="s">
        <v>25</v>
      </c>
      <c r="C224" t="s">
        <v>25</v>
      </c>
      <c r="D224" t="s">
        <v>11</v>
      </c>
      <c r="E224" t="s">
        <v>2350</v>
      </c>
      <c r="F224" t="s">
        <v>2377</v>
      </c>
      <c r="G224" t="str">
        <f t="shared" si="3"/>
        <v>new HoloCard("Zapdos", Pokedex.Zapdos, HoloRarity.SM_WATER_WEB_HOLO, Types.Lightning, Sets.Hidden_Fates, 24),</v>
      </c>
    </row>
    <row r="225" spans="1:7" x14ac:dyDescent="0.3">
      <c r="A225">
        <v>48</v>
      </c>
      <c r="B225" t="s">
        <v>80</v>
      </c>
      <c r="C225" t="s">
        <v>80</v>
      </c>
      <c r="D225" t="s">
        <v>8</v>
      </c>
      <c r="E225" t="s">
        <v>2350</v>
      </c>
      <c r="F225" t="s">
        <v>2377</v>
      </c>
      <c r="G225" t="str">
        <f t="shared" si="3"/>
        <v>new HoloCard("Eevee", Pokedex.Eevee, HoloRarity.SM_WATER_WEB_HOLO, Types.Colorless, Sets.Hidden_Fates, 48),</v>
      </c>
    </row>
    <row r="226" spans="1:7" x14ac:dyDescent="0.3">
      <c r="A226">
        <v>55</v>
      </c>
      <c r="B226" t="s">
        <v>2346</v>
      </c>
      <c r="C226" t="s">
        <v>127</v>
      </c>
      <c r="D226" t="s">
        <v>232</v>
      </c>
      <c r="E226" t="s">
        <v>2350</v>
      </c>
      <c r="F226" t="s">
        <v>2377</v>
      </c>
      <c r="G226" t="str">
        <f t="shared" si="3"/>
        <v>new HoloCard("Brock's Training", Pokedex.NVT, HoloRarity.SM_WATER_WEB_HOLO, Types.Supporter, Sets.Hidden_Fates, 55),</v>
      </c>
    </row>
    <row r="227" spans="1:7" x14ac:dyDescent="0.3">
      <c r="A227">
        <v>58</v>
      </c>
      <c r="B227" t="s">
        <v>2347</v>
      </c>
      <c r="C227" t="s">
        <v>127</v>
      </c>
      <c r="D227" t="s">
        <v>232</v>
      </c>
      <c r="E227" t="s">
        <v>2350</v>
      </c>
      <c r="F227" t="s">
        <v>2377</v>
      </c>
      <c r="G227" t="str">
        <f t="shared" si="3"/>
        <v>new HoloCard("Jessie &amp; James", Pokedex.NVT, HoloRarity.SM_WATER_WEB_HOLO, Types.Supporter, Sets.Hidden_Fates, 58),</v>
      </c>
    </row>
    <row r="228" spans="1:7" x14ac:dyDescent="0.3">
      <c r="A228">
        <v>63</v>
      </c>
      <c r="B228" t="s">
        <v>2349</v>
      </c>
      <c r="C228" t="s">
        <v>127</v>
      </c>
      <c r="D228" t="s">
        <v>232</v>
      </c>
      <c r="E228" t="s">
        <v>2350</v>
      </c>
      <c r="F228" t="s">
        <v>2377</v>
      </c>
      <c r="G228" t="str">
        <f t="shared" si="3"/>
        <v>new HoloCard("Misty's Water Command", Pokedex.NVT, HoloRarity.SM_WATER_WEB_HOLO, Types.Supporter, Sets.Hidden_Fates, 63),</v>
      </c>
    </row>
    <row r="229" spans="1:7" x14ac:dyDescent="0.3">
      <c r="A229">
        <v>16</v>
      </c>
      <c r="B229" t="s">
        <v>1278</v>
      </c>
      <c r="C229" t="s">
        <v>1278</v>
      </c>
      <c r="D229" t="s">
        <v>22</v>
      </c>
      <c r="E229" t="s">
        <v>2376</v>
      </c>
      <c r="F229" t="s">
        <v>2377</v>
      </c>
      <c r="G229" t="str">
        <f t="shared" si="3"/>
        <v>new HoloCard("Sawsbuck", Pokedex.Sawsbuck, HoloRarity.SM_WATER_WEB_HOLO, Types.Grass, Sets.Cosmic_Eclipse, 16),</v>
      </c>
    </row>
    <row r="230" spans="1:7" x14ac:dyDescent="0.3">
      <c r="A230">
        <v>20</v>
      </c>
      <c r="B230" t="s">
        <v>2032</v>
      </c>
      <c r="C230" t="s">
        <v>2032</v>
      </c>
      <c r="D230" t="s">
        <v>22</v>
      </c>
      <c r="E230" t="s">
        <v>2376</v>
      </c>
      <c r="F230" t="s">
        <v>2377</v>
      </c>
      <c r="G230" t="str">
        <f t="shared" si="3"/>
        <v>new HoloCard("Decidueye", Pokedex.Decidueye, HoloRarity.SM_WATER_WEB_HOLO, Types.Grass, Sets.Cosmic_Eclipse, 20),</v>
      </c>
    </row>
    <row r="231" spans="1:7" x14ac:dyDescent="0.3">
      <c r="A231">
        <v>21</v>
      </c>
      <c r="B231" t="s">
        <v>2193</v>
      </c>
      <c r="C231" t="s">
        <v>2193</v>
      </c>
      <c r="D231" t="s">
        <v>22</v>
      </c>
      <c r="E231" t="s">
        <v>2376</v>
      </c>
      <c r="F231" t="s">
        <v>2377</v>
      </c>
      <c r="G231" t="str">
        <f t="shared" si="3"/>
        <v>new HoloCard("Buzzwole", Pokedex.Buzzwole, HoloRarity.SM_WATER_WEB_HOLO, Types.Grass, Sets.Cosmic_Eclipse, 21),</v>
      </c>
    </row>
    <row r="232" spans="1:7" x14ac:dyDescent="0.3">
      <c r="A232">
        <v>30</v>
      </c>
      <c r="B232" t="s">
        <v>1384</v>
      </c>
      <c r="C232" t="s">
        <v>1384</v>
      </c>
      <c r="D232" t="s">
        <v>5</v>
      </c>
      <c r="E232" t="s">
        <v>2376</v>
      </c>
      <c r="F232" t="s">
        <v>2377</v>
      </c>
      <c r="G232" t="str">
        <f t="shared" si="3"/>
        <v>new HoloCard("Victini", Pokedex.Victini, HoloRarity.SM_WATER_WEB_HOLO, Types.Fire, Sets.Cosmic_Eclipse, 30),</v>
      </c>
    </row>
    <row r="233" spans="1:7" x14ac:dyDescent="0.3">
      <c r="A233">
        <v>61</v>
      </c>
      <c r="B233" t="s">
        <v>1462</v>
      </c>
      <c r="C233" t="s">
        <v>1519</v>
      </c>
      <c r="D233" t="s">
        <v>3</v>
      </c>
      <c r="E233" t="s">
        <v>2376</v>
      </c>
      <c r="F233" t="s">
        <v>2377</v>
      </c>
      <c r="G233" t="str">
        <f t="shared" si="3"/>
        <v>new HoloCard("Black Kyurem", Pokedex.Black_Kyurem, HoloRarity.SM_WATER_WEB_HOLO, Types.Water, Sets.Cosmic_Eclipse, 61),</v>
      </c>
    </row>
    <row r="234" spans="1:7" x14ac:dyDescent="0.3">
      <c r="A234">
        <v>62</v>
      </c>
      <c r="B234" t="s">
        <v>2047</v>
      </c>
      <c r="C234" t="s">
        <v>2047</v>
      </c>
      <c r="D234" t="s">
        <v>3</v>
      </c>
      <c r="E234" t="s">
        <v>2376</v>
      </c>
      <c r="F234" t="s">
        <v>2377</v>
      </c>
      <c r="G234" t="str">
        <f t="shared" si="3"/>
        <v>new HoloCard("Wishiwashi", Pokedex.Wishiwashi, HoloRarity.SM_WATER_WEB_HOLO, Types.Water, Sets.Cosmic_Eclipse, 62),</v>
      </c>
    </row>
    <row r="235" spans="1:7" x14ac:dyDescent="0.3">
      <c r="A235">
        <v>69</v>
      </c>
      <c r="B235" t="s">
        <v>34</v>
      </c>
      <c r="C235" t="s">
        <v>34</v>
      </c>
      <c r="D235" t="s">
        <v>11</v>
      </c>
      <c r="E235" t="s">
        <v>2376</v>
      </c>
      <c r="F235" t="s">
        <v>2377</v>
      </c>
      <c r="G235" t="str">
        <f t="shared" si="3"/>
        <v>new HoloCard("Magneton", Pokedex.Magneton, HoloRarity.SM_WATER_WEB_HOLO, Types.Lightning, Sets.Cosmic_Eclipse, 69),</v>
      </c>
    </row>
    <row r="236" spans="1:7" x14ac:dyDescent="0.3">
      <c r="A236">
        <v>82</v>
      </c>
      <c r="B236" t="s">
        <v>909</v>
      </c>
      <c r="C236" t="s">
        <v>909</v>
      </c>
      <c r="D236" t="s">
        <v>1</v>
      </c>
      <c r="E236" t="s">
        <v>2376</v>
      </c>
      <c r="F236" t="s">
        <v>2377</v>
      </c>
      <c r="G236" t="str">
        <f t="shared" si="3"/>
        <v>new HoloCard("Gallade", Pokedex.Gallade, HoloRarity.SM_WATER_WEB_HOLO, Types.Psychic, Sets.Cosmic_Eclipse, 82),</v>
      </c>
    </row>
    <row r="237" spans="1:7" x14ac:dyDescent="0.3">
      <c r="A237">
        <v>85</v>
      </c>
      <c r="B237" t="s">
        <v>882</v>
      </c>
      <c r="C237" t="s">
        <v>882</v>
      </c>
      <c r="D237" t="s">
        <v>1</v>
      </c>
      <c r="E237" t="s">
        <v>2376</v>
      </c>
      <c r="F237" t="s">
        <v>2377</v>
      </c>
      <c r="G237" t="str">
        <f t="shared" si="3"/>
        <v>new HoloCard("Dusknoir", Pokedex.Dusknoir, HoloRarity.SM_WATER_WEB_HOLO, Types.Psychic, Sets.Cosmic_Eclipse, 85),</v>
      </c>
    </row>
    <row r="238" spans="1:7" x14ac:dyDescent="0.3">
      <c r="A238">
        <v>102</v>
      </c>
      <c r="B238" t="s">
        <v>2106</v>
      </c>
      <c r="C238" t="s">
        <v>2106</v>
      </c>
      <c r="D238" t="s">
        <v>1</v>
      </c>
      <c r="E238" t="s">
        <v>2376</v>
      </c>
      <c r="F238" t="s">
        <v>2377</v>
      </c>
      <c r="G238" t="str">
        <f t="shared" si="3"/>
        <v>new HoloCard("Lunala", Pokedex.Lunala, HoloRarity.SM_WATER_WEB_HOLO, Types.Psychic, Sets.Cosmic_Eclipse, 102),</v>
      </c>
    </row>
    <row r="239" spans="1:7" x14ac:dyDescent="0.3">
      <c r="A239">
        <v>104</v>
      </c>
      <c r="B239" t="s">
        <v>2284</v>
      </c>
      <c r="C239" t="s">
        <v>2284</v>
      </c>
      <c r="D239" t="s">
        <v>1</v>
      </c>
      <c r="E239" t="s">
        <v>2376</v>
      </c>
      <c r="F239" t="s">
        <v>2377</v>
      </c>
      <c r="G239" t="str">
        <f t="shared" si="3"/>
        <v>new HoloCard("Blacephalon", Pokedex.Blacephalon, HoloRarity.SM_WATER_WEB_HOLO, Types.Psychic, Sets.Cosmic_Eclipse, 104),</v>
      </c>
    </row>
    <row r="240" spans="1:7" x14ac:dyDescent="0.3">
      <c r="A240">
        <v>115</v>
      </c>
      <c r="B240" t="s">
        <v>1363</v>
      </c>
      <c r="C240" t="s">
        <v>1363</v>
      </c>
      <c r="D240" t="s">
        <v>18</v>
      </c>
      <c r="E240" t="s">
        <v>2376</v>
      </c>
      <c r="F240" t="s">
        <v>2377</v>
      </c>
      <c r="G240" t="str">
        <f t="shared" si="3"/>
        <v>new HoloCard("Excadrill", Pokedex.Excadrill, HoloRarity.SM_WATER_WEB_HOLO, Types.Fighting, Sets.Cosmic_Eclipse, 115),</v>
      </c>
    </row>
    <row r="241" spans="1:7" x14ac:dyDescent="0.3">
      <c r="A241">
        <v>124</v>
      </c>
      <c r="B241" t="s">
        <v>2131</v>
      </c>
      <c r="C241" t="s">
        <v>2131</v>
      </c>
      <c r="D241" t="s">
        <v>18</v>
      </c>
      <c r="E241" t="s">
        <v>2376</v>
      </c>
      <c r="F241" t="s">
        <v>2377</v>
      </c>
      <c r="G241" t="str">
        <f t="shared" si="3"/>
        <v>new HoloCard("Lycanroc", Pokedex.Lycanroc, HoloRarity.SM_WATER_WEB_HOLO, Types.Fighting, Sets.Cosmic_Eclipse, 124),</v>
      </c>
    </row>
    <row r="242" spans="1:7" x14ac:dyDescent="0.3">
      <c r="A242">
        <v>136</v>
      </c>
      <c r="B242" t="s">
        <v>2194</v>
      </c>
      <c r="C242" t="s">
        <v>2194</v>
      </c>
      <c r="D242" t="s">
        <v>146</v>
      </c>
      <c r="E242" t="s">
        <v>2376</v>
      </c>
      <c r="F242" t="s">
        <v>2377</v>
      </c>
      <c r="G242" t="str">
        <f t="shared" si="3"/>
        <v>new HoloCard("Guzzlord", Pokedex.Guzzlord, HoloRarity.SM_WATER_WEB_HOLO, Types.Darkness, Sets.Cosmic_Eclipse, 136),</v>
      </c>
    </row>
    <row r="243" spans="1:7" x14ac:dyDescent="0.3">
      <c r="A243">
        <v>139</v>
      </c>
      <c r="B243" t="s">
        <v>164</v>
      </c>
      <c r="C243" t="s">
        <v>164</v>
      </c>
      <c r="D243" t="s">
        <v>143</v>
      </c>
      <c r="E243" t="s">
        <v>2376</v>
      </c>
      <c r="F243" t="s">
        <v>2377</v>
      </c>
      <c r="G243" t="str">
        <f t="shared" si="3"/>
        <v>new HoloCard("Steelix", Pokedex.Steelix, HoloRarity.SM_WATER_WEB_HOLO, Types.Metal, Sets.Cosmic_Eclipse, 139),</v>
      </c>
    </row>
    <row r="244" spans="1:7" x14ac:dyDescent="0.3">
      <c r="A244">
        <v>142</v>
      </c>
      <c r="B244" t="s">
        <v>2111</v>
      </c>
      <c r="C244" t="s">
        <v>2111</v>
      </c>
      <c r="D244" t="s">
        <v>143</v>
      </c>
      <c r="E244" t="s">
        <v>2376</v>
      </c>
      <c r="F244" t="s">
        <v>2377</v>
      </c>
      <c r="G244" t="str">
        <f t="shared" si="3"/>
        <v>new HoloCard("Solgaleo", Pokedex.Solgaleo, HoloRarity.SM_WATER_WEB_HOLO, Types.Metal, Sets.Cosmic_Eclipse, 142),</v>
      </c>
    </row>
    <row r="245" spans="1:7" x14ac:dyDescent="0.3">
      <c r="A245">
        <v>145</v>
      </c>
      <c r="B245" t="s">
        <v>2130</v>
      </c>
      <c r="C245" t="s">
        <v>2389</v>
      </c>
      <c r="D245" t="s">
        <v>1616</v>
      </c>
      <c r="E245" t="s">
        <v>2376</v>
      </c>
      <c r="F245" t="s">
        <v>2377</v>
      </c>
      <c r="G245" t="str">
        <f t="shared" si="3"/>
        <v>new HoloCard("Alolan Ninetales", Pokedex.Alolan_Ninetales, HoloRarity.SM_WATER_WEB_HOLO, Types.Fairy, Sets.Cosmic_Eclipse, 145),</v>
      </c>
    </row>
    <row r="246" spans="1:7" x14ac:dyDescent="0.3">
      <c r="A246">
        <v>152</v>
      </c>
      <c r="B246" t="s">
        <v>1655</v>
      </c>
      <c r="C246" t="s">
        <v>1655</v>
      </c>
      <c r="D246" t="s">
        <v>1616</v>
      </c>
      <c r="E246" t="s">
        <v>2376</v>
      </c>
      <c r="F246" t="s">
        <v>2377</v>
      </c>
      <c r="G246" t="str">
        <f t="shared" si="3"/>
        <v>new HoloCard("Florges", Pokedex.Florges, HoloRarity.SM_WATER_WEB_HOLO, Types.Fairy, Sets.Cosmic_Eclipse, 152),</v>
      </c>
    </row>
    <row r="247" spans="1:7" x14ac:dyDescent="0.3">
      <c r="A247">
        <v>163</v>
      </c>
      <c r="B247" t="s">
        <v>2152</v>
      </c>
      <c r="C247" t="s">
        <v>2384</v>
      </c>
      <c r="D247" t="s">
        <v>1454</v>
      </c>
      <c r="E247" t="s">
        <v>2376</v>
      </c>
      <c r="F247" t="s">
        <v>2377</v>
      </c>
      <c r="G247" t="str">
        <f t="shared" si="3"/>
        <v>new HoloCard("Kommo-o", Pokedex.Kommo_o, HoloRarity.SM_WATER_WEB_HOLO, Types.Dragon, Sets.Cosmic_Eclipse, 163),</v>
      </c>
    </row>
    <row r="248" spans="1:7" x14ac:dyDescent="0.3">
      <c r="A248">
        <v>164</v>
      </c>
      <c r="B248" t="s">
        <v>2351</v>
      </c>
      <c r="C248" t="s">
        <v>2390</v>
      </c>
      <c r="D248" t="s">
        <v>1454</v>
      </c>
      <c r="E248" t="s">
        <v>2376</v>
      </c>
      <c r="F248" t="s">
        <v>2377</v>
      </c>
      <c r="G248" t="str">
        <f t="shared" si="3"/>
        <v>new HoloCard("Ultra Necrozma", Pokedex.Ultra_Necrozma, HoloRarity.SM_WATER_WEB_HOLO, Types.Dragon, Sets.Cosmic_Eclipse, 164),</v>
      </c>
    </row>
    <row r="249" spans="1:7" x14ac:dyDescent="0.3">
      <c r="A249">
        <v>176</v>
      </c>
      <c r="B249" t="s">
        <v>1333</v>
      </c>
      <c r="C249" t="s">
        <v>1333</v>
      </c>
      <c r="D249" t="s">
        <v>8</v>
      </c>
      <c r="E249" t="s">
        <v>2376</v>
      </c>
      <c r="F249" t="s">
        <v>2377</v>
      </c>
      <c r="G249" t="str">
        <f t="shared" si="3"/>
        <v>new HoloCard("Stoutland", Pokedex.Stoutland, HoloRarity.SM_WATER_WEB_HOLO, Types.Colorless, Sets.Cosmic_Eclipse, 176),</v>
      </c>
    </row>
    <row r="250" spans="1:7" x14ac:dyDescent="0.3">
      <c r="A250">
        <v>204</v>
      </c>
      <c r="B250" t="s">
        <v>2371</v>
      </c>
      <c r="C250" t="s">
        <v>127</v>
      </c>
      <c r="D250" t="s">
        <v>232</v>
      </c>
      <c r="E250" t="s">
        <v>2376</v>
      </c>
      <c r="F250" t="s">
        <v>2377</v>
      </c>
      <c r="G250" t="str">
        <f t="shared" si="3"/>
        <v>new HoloCard("Rosa", Pokedex.NVT, HoloRarity.SM_WATER_WEB_HOLO, Types.Supporter, Sets.Cosmic_Eclipse, 204),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3EAC-BCFF-4624-B005-F972365B7C18}">
  <dimension ref="A1:F96"/>
  <sheetViews>
    <sheetView workbookViewId="0">
      <selection activeCell="F1" sqref="A1:F1"/>
    </sheetView>
  </sheetViews>
  <sheetFormatPr defaultRowHeight="14.4" x14ac:dyDescent="0.3"/>
  <sheetData>
    <row r="1" spans="1:6" x14ac:dyDescent="0.3">
      <c r="A1">
        <v>1</v>
      </c>
      <c r="B1" t="s">
        <v>0</v>
      </c>
      <c r="C1" t="s">
        <v>0</v>
      </c>
      <c r="D1" t="s">
        <v>1</v>
      </c>
      <c r="E1" t="s">
        <v>149</v>
      </c>
      <c r="F1" t="str">
        <f>"new HoloCard(""" &amp; B1 &amp; """, Pokedex." &amp; C1 &amp; ", HoloRarity.LC_REVERSE_SILVER_FIREWORKS_HOLO, Types." &amp; D1 &amp; ", Sets." &amp; E1 &amp; ", " &amp; A1 &amp; "),"</f>
        <v>new HoloCard("Alakazam", Pokedex.Alakazam, HoloRarity.LC_REVERSE_SILVER_FIREWORKS_HOLO, Types.Psychic, Sets.Expedition, 1),</v>
      </c>
    </row>
    <row r="2" spans="1:6" x14ac:dyDescent="0.3">
      <c r="A2">
        <v>2</v>
      </c>
      <c r="B2" t="s">
        <v>130</v>
      </c>
      <c r="C2" t="s">
        <v>130</v>
      </c>
      <c r="D2" t="s">
        <v>11</v>
      </c>
      <c r="E2" t="s">
        <v>149</v>
      </c>
      <c r="F2" t="str">
        <f t="shared" ref="F2:F65" si="0">"new HoloCard(""" &amp; B2 &amp; """, Pokedex." &amp; C2 &amp; ", HoloRarity.LC_REVERSE_SILVER_FIREWORKS_HOLO, Types." &amp; D2 &amp; ", Sets." &amp; E2 &amp; ", " &amp; A2 &amp; "),"</f>
        <v>new HoloCard("Ampharos", Pokedex.Ampharos, HoloRarity.LC_REVERSE_SILVER_FIREWORKS_HOLO, Types.Lightning, Sets.Expedition, 2),</v>
      </c>
    </row>
    <row r="3" spans="1:6" x14ac:dyDescent="0.3">
      <c r="A3">
        <v>3</v>
      </c>
      <c r="B3" t="s">
        <v>131</v>
      </c>
      <c r="C3" t="s">
        <v>131</v>
      </c>
      <c r="D3" t="s">
        <v>22</v>
      </c>
      <c r="E3" t="s">
        <v>149</v>
      </c>
      <c r="F3" t="str">
        <f t="shared" si="0"/>
        <v>new HoloCard("Arbok", Pokedex.Arbok, HoloRarity.LC_REVERSE_SILVER_FIREWORKS_HOLO, Types.Grass, Sets.Expedition, 3),</v>
      </c>
    </row>
    <row r="4" spans="1:6" x14ac:dyDescent="0.3">
      <c r="A4">
        <v>4</v>
      </c>
      <c r="B4" t="s">
        <v>117</v>
      </c>
      <c r="C4" t="s">
        <v>117</v>
      </c>
      <c r="D4" t="s">
        <v>3</v>
      </c>
      <c r="E4" t="s">
        <v>149</v>
      </c>
      <c r="F4" t="str">
        <f t="shared" si="0"/>
        <v>new HoloCard("Blastoise", Pokedex.Blastoise, HoloRarity.LC_REVERSE_SILVER_FIREWORKS_HOLO, Types.Water, Sets.Expedition, 4),</v>
      </c>
    </row>
    <row r="5" spans="1:6" x14ac:dyDescent="0.3">
      <c r="A5">
        <v>5</v>
      </c>
      <c r="B5" t="s">
        <v>27</v>
      </c>
      <c r="C5" t="s">
        <v>27</v>
      </c>
      <c r="D5" t="s">
        <v>22</v>
      </c>
      <c r="E5" t="s">
        <v>149</v>
      </c>
      <c r="F5" t="str">
        <f t="shared" si="0"/>
        <v>new HoloCard("Butterfree", Pokedex.Butterfree, HoloRarity.LC_REVERSE_SILVER_FIREWORKS_HOLO, Types.Grass, Sets.Expedition, 5),</v>
      </c>
    </row>
    <row r="6" spans="1:6" x14ac:dyDescent="0.3">
      <c r="A6">
        <v>6</v>
      </c>
      <c r="B6" t="s">
        <v>4</v>
      </c>
      <c r="C6" t="s">
        <v>4</v>
      </c>
      <c r="D6" t="s">
        <v>5</v>
      </c>
      <c r="E6" t="s">
        <v>149</v>
      </c>
      <c r="F6" t="str">
        <f t="shared" si="0"/>
        <v>new HoloCard("Charizard", Pokedex.Charizard, HoloRarity.LC_REVERSE_SILVER_FIREWORKS_HOLO, Types.Fire, Sets.Expedition, 6),</v>
      </c>
    </row>
    <row r="7" spans="1:6" x14ac:dyDescent="0.3">
      <c r="A7">
        <v>7</v>
      </c>
      <c r="B7" t="s">
        <v>132</v>
      </c>
      <c r="C7" t="s">
        <v>132</v>
      </c>
      <c r="D7" t="s">
        <v>8</v>
      </c>
      <c r="E7" t="s">
        <v>149</v>
      </c>
      <c r="F7" t="str">
        <f t="shared" si="0"/>
        <v>new HoloCard("Clefable", Pokedex.Clefable, HoloRarity.LC_REVERSE_SILVER_FIREWORKS_HOLO, Types.Colorless, Sets.Expedition, 7),</v>
      </c>
    </row>
    <row r="8" spans="1:6" x14ac:dyDescent="0.3">
      <c r="A8">
        <v>8</v>
      </c>
      <c r="B8" t="s">
        <v>133</v>
      </c>
      <c r="C8" t="s">
        <v>133</v>
      </c>
      <c r="D8" t="s">
        <v>3</v>
      </c>
      <c r="E8" t="s">
        <v>149</v>
      </c>
      <c r="F8" t="str">
        <f t="shared" si="0"/>
        <v>new HoloCard("Cloyster", Pokedex.Cloyster, HoloRarity.LC_REVERSE_SILVER_FIREWORKS_HOLO, Types.Water, Sets.Expedition, 8),</v>
      </c>
    </row>
    <row r="9" spans="1:6" x14ac:dyDescent="0.3">
      <c r="A9">
        <v>9</v>
      </c>
      <c r="B9" t="s">
        <v>118</v>
      </c>
      <c r="C9" t="s">
        <v>118</v>
      </c>
      <c r="D9" t="s">
        <v>8</v>
      </c>
      <c r="E9" t="s">
        <v>149</v>
      </c>
      <c r="F9" t="str">
        <f t="shared" si="0"/>
        <v>new HoloCard("Dragonite", Pokedex.Dragonite, HoloRarity.LC_REVERSE_SILVER_FIREWORKS_HOLO, Types.Colorless, Sets.Expedition, 9),</v>
      </c>
    </row>
    <row r="10" spans="1:6" x14ac:dyDescent="0.3">
      <c r="A10">
        <v>10</v>
      </c>
      <c r="B10" t="s">
        <v>134</v>
      </c>
      <c r="C10" t="s">
        <v>134</v>
      </c>
      <c r="D10" t="s">
        <v>18</v>
      </c>
      <c r="E10" t="s">
        <v>149</v>
      </c>
      <c r="F10" t="str">
        <f t="shared" si="0"/>
        <v>new HoloCard("Dugtrio", Pokedex.Dugtrio, HoloRarity.LC_REVERSE_SILVER_FIREWORKS_HOLO, Types.Fighting, Sets.Expedition, 10),</v>
      </c>
    </row>
    <row r="11" spans="1:6" x14ac:dyDescent="0.3">
      <c r="A11">
        <v>11</v>
      </c>
      <c r="B11" t="s">
        <v>48</v>
      </c>
      <c r="C11" t="s">
        <v>48</v>
      </c>
      <c r="D11" t="s">
        <v>8</v>
      </c>
      <c r="E11" t="s">
        <v>149</v>
      </c>
      <c r="F11" t="str">
        <f t="shared" si="0"/>
        <v>new HoloCard("Fearow", Pokedex.Fearow, HoloRarity.LC_REVERSE_SILVER_FIREWORKS_HOLO, Types.Colorless, Sets.Expedition, 11),</v>
      </c>
    </row>
    <row r="12" spans="1:6" x14ac:dyDescent="0.3">
      <c r="A12">
        <v>12</v>
      </c>
      <c r="B12" t="s">
        <v>135</v>
      </c>
      <c r="C12" t="s">
        <v>135</v>
      </c>
      <c r="D12" t="s">
        <v>3</v>
      </c>
      <c r="E12" t="s">
        <v>149</v>
      </c>
      <c r="F12" t="str">
        <f t="shared" si="0"/>
        <v>new HoloCard("Feraligatr", Pokedex.Feraligatr, HoloRarity.LC_REVERSE_SILVER_FIREWORKS_HOLO, Types.Water, Sets.Expedition, 12),</v>
      </c>
    </row>
    <row r="13" spans="1:6" x14ac:dyDescent="0.3">
      <c r="A13">
        <v>13</v>
      </c>
      <c r="B13" t="s">
        <v>15</v>
      </c>
      <c r="C13" t="s">
        <v>15</v>
      </c>
      <c r="D13" t="s">
        <v>1</v>
      </c>
      <c r="E13" t="s">
        <v>149</v>
      </c>
      <c r="F13" t="str">
        <f t="shared" si="0"/>
        <v>new HoloCard("Gengar", Pokedex.Gengar, HoloRarity.LC_REVERSE_SILVER_FIREWORKS_HOLO, Types.Psychic, Sets.Expedition, 13),</v>
      </c>
    </row>
    <row r="14" spans="1:6" x14ac:dyDescent="0.3">
      <c r="A14">
        <v>14</v>
      </c>
      <c r="B14" t="s">
        <v>30</v>
      </c>
      <c r="C14" t="s">
        <v>30</v>
      </c>
      <c r="D14" t="s">
        <v>18</v>
      </c>
      <c r="E14" t="s">
        <v>149</v>
      </c>
      <c r="F14" t="str">
        <f t="shared" si="0"/>
        <v>new HoloCard("Golem", Pokedex.Golem, HoloRarity.LC_REVERSE_SILVER_FIREWORKS_HOLO, Types.Fighting, Sets.Expedition, 14),</v>
      </c>
    </row>
    <row r="15" spans="1:6" x14ac:dyDescent="0.3">
      <c r="A15">
        <v>15</v>
      </c>
      <c r="B15" t="s">
        <v>136</v>
      </c>
      <c r="C15" t="s">
        <v>136</v>
      </c>
      <c r="D15" t="s">
        <v>3</v>
      </c>
      <c r="E15" t="s">
        <v>149</v>
      </c>
      <c r="F15" t="str">
        <f t="shared" si="0"/>
        <v>new HoloCard("Kingler", Pokedex.Kingler, HoloRarity.LC_REVERSE_SILVER_FIREWORKS_HOLO, Types.Water, Sets.Expedition, 15),</v>
      </c>
    </row>
    <row r="16" spans="1:6" x14ac:dyDescent="0.3">
      <c r="A16">
        <v>16</v>
      </c>
      <c r="B16" t="s">
        <v>20</v>
      </c>
      <c r="C16" t="s">
        <v>20</v>
      </c>
      <c r="D16" t="s">
        <v>18</v>
      </c>
      <c r="E16" t="s">
        <v>149</v>
      </c>
      <c r="F16" t="str">
        <f t="shared" si="0"/>
        <v>new HoloCard("Machamp", Pokedex.Machamp, HoloRarity.LC_REVERSE_SILVER_FIREWORKS_HOLO, Types.Fighting, Sets.Expedition, 16),</v>
      </c>
    </row>
    <row r="17" spans="1:6" x14ac:dyDescent="0.3">
      <c r="A17">
        <v>17</v>
      </c>
      <c r="B17" t="s">
        <v>137</v>
      </c>
      <c r="C17" t="s">
        <v>137</v>
      </c>
      <c r="D17" t="s">
        <v>5</v>
      </c>
      <c r="E17" t="s">
        <v>149</v>
      </c>
      <c r="F17" t="str">
        <f t="shared" si="0"/>
        <v>new HoloCard("Magby", Pokedex.Magby, HoloRarity.LC_REVERSE_SILVER_FIREWORKS_HOLO, Types.Fire, Sets.Expedition, 17),</v>
      </c>
    </row>
    <row r="18" spans="1:6" x14ac:dyDescent="0.3">
      <c r="A18">
        <v>18</v>
      </c>
      <c r="B18" t="s">
        <v>138</v>
      </c>
      <c r="C18" t="s">
        <v>138</v>
      </c>
      <c r="D18" t="s">
        <v>22</v>
      </c>
      <c r="E18" t="s">
        <v>149</v>
      </c>
      <c r="F18" t="str">
        <f t="shared" si="0"/>
        <v>new HoloCard("Meganium", Pokedex.Meganium, HoloRarity.LC_REVERSE_SILVER_FIREWORKS_HOLO, Types.Grass, Sets.Expedition, 18),</v>
      </c>
    </row>
    <row r="19" spans="1:6" x14ac:dyDescent="0.3">
      <c r="A19">
        <v>19</v>
      </c>
      <c r="B19" t="s">
        <v>139</v>
      </c>
      <c r="C19" t="s">
        <v>139</v>
      </c>
      <c r="D19" t="s">
        <v>1</v>
      </c>
      <c r="E19" t="s">
        <v>149</v>
      </c>
      <c r="F19" t="str">
        <f t="shared" si="0"/>
        <v>new HoloCard("Mew", Pokedex.Mew, HoloRarity.LC_REVERSE_SILVER_FIREWORKS_HOLO, Types.Psychic, Sets.Expedition, 19),</v>
      </c>
    </row>
    <row r="20" spans="1:6" x14ac:dyDescent="0.3">
      <c r="A20">
        <v>20</v>
      </c>
      <c r="B20" t="s">
        <v>35</v>
      </c>
      <c r="C20" t="s">
        <v>35</v>
      </c>
      <c r="D20" t="s">
        <v>1</v>
      </c>
      <c r="E20" t="s">
        <v>149</v>
      </c>
      <c r="F20" t="str">
        <f t="shared" si="0"/>
        <v>new HoloCard("Mewtwo", Pokedex.Mewtwo, HoloRarity.LC_REVERSE_SILVER_FIREWORKS_HOLO, Types.Psychic, Sets.Expedition, 20),</v>
      </c>
    </row>
    <row r="21" spans="1:6" x14ac:dyDescent="0.3">
      <c r="A21">
        <v>21</v>
      </c>
      <c r="B21" t="s">
        <v>23</v>
      </c>
      <c r="C21" t="s">
        <v>23</v>
      </c>
      <c r="D21" t="s">
        <v>5</v>
      </c>
      <c r="E21" t="s">
        <v>149</v>
      </c>
      <c r="F21" t="str">
        <f t="shared" si="0"/>
        <v>new HoloCard("Ninetales", Pokedex.Ninetales, HoloRarity.LC_REVERSE_SILVER_FIREWORKS_HOLO, Types.Fire, Sets.Expedition, 21),</v>
      </c>
    </row>
    <row r="22" spans="1:6" x14ac:dyDescent="0.3">
      <c r="A22">
        <v>22</v>
      </c>
      <c r="B22" t="s">
        <v>140</v>
      </c>
      <c r="C22" t="s">
        <v>140</v>
      </c>
      <c r="D22" t="s">
        <v>11</v>
      </c>
      <c r="E22" t="s">
        <v>149</v>
      </c>
      <c r="F22" t="str">
        <f t="shared" si="0"/>
        <v>new HoloCard("Pichu", Pokedex.Pichu, HoloRarity.LC_REVERSE_SILVER_FIREWORKS_HOLO, Types.Lightning, Sets.Expedition, 22),</v>
      </c>
    </row>
    <row r="23" spans="1:6" x14ac:dyDescent="0.3">
      <c r="A23">
        <v>23</v>
      </c>
      <c r="B23" t="s">
        <v>39</v>
      </c>
      <c r="C23" t="s">
        <v>39</v>
      </c>
      <c r="D23" t="s">
        <v>8</v>
      </c>
      <c r="E23" t="s">
        <v>149</v>
      </c>
      <c r="F23" t="str">
        <f t="shared" si="0"/>
        <v>new HoloCard("Pidgeot", Pokedex.Pidgeot, HoloRarity.LC_REVERSE_SILVER_FIREWORKS_HOLO, Types.Colorless, Sets.Expedition, 23),</v>
      </c>
    </row>
    <row r="24" spans="1:6" x14ac:dyDescent="0.3">
      <c r="A24">
        <v>24</v>
      </c>
      <c r="B24" t="s">
        <v>141</v>
      </c>
      <c r="C24" t="s">
        <v>141</v>
      </c>
      <c r="D24" t="s">
        <v>3</v>
      </c>
      <c r="E24" t="s">
        <v>149</v>
      </c>
      <c r="F24" t="str">
        <f t="shared" si="0"/>
        <v>new HoloCard("Poliwrath", Pokedex.Poliwrath, HoloRarity.LC_REVERSE_SILVER_FIREWORKS_HOLO, Types.Water, Sets.Expedition, 24),</v>
      </c>
    </row>
    <row r="25" spans="1:6" x14ac:dyDescent="0.3">
      <c r="A25">
        <v>25</v>
      </c>
      <c r="B25" t="s">
        <v>120</v>
      </c>
      <c r="C25" t="s">
        <v>120</v>
      </c>
      <c r="D25" t="s">
        <v>11</v>
      </c>
      <c r="E25" t="s">
        <v>149</v>
      </c>
      <c r="F25" t="str">
        <f t="shared" si="0"/>
        <v>new HoloCard("Raichu", Pokedex.Raichu, HoloRarity.LC_REVERSE_SILVER_FIREWORKS_HOLO, Types.Lightning, Sets.Expedition, 25),</v>
      </c>
    </row>
    <row r="26" spans="1:6" x14ac:dyDescent="0.3">
      <c r="A26">
        <v>26</v>
      </c>
      <c r="B26" t="s">
        <v>66</v>
      </c>
      <c r="C26" t="s">
        <v>66</v>
      </c>
      <c r="D26" t="s">
        <v>5</v>
      </c>
      <c r="E26" t="s">
        <v>149</v>
      </c>
      <c r="F26" t="str">
        <f t="shared" si="0"/>
        <v>new HoloCard("Rapidash", Pokedex.Rapidash, HoloRarity.LC_REVERSE_SILVER_FIREWORKS_HOLO, Types.Fire, Sets.Expedition, 26),</v>
      </c>
    </row>
    <row r="27" spans="1:6" x14ac:dyDescent="0.3">
      <c r="A27">
        <v>27</v>
      </c>
      <c r="B27" t="s">
        <v>142</v>
      </c>
      <c r="C27" t="s">
        <v>142</v>
      </c>
      <c r="D27" t="s">
        <v>143</v>
      </c>
      <c r="E27" t="s">
        <v>149</v>
      </c>
      <c r="F27" t="str">
        <f t="shared" si="0"/>
        <v>new HoloCard("Skarmory", Pokedex.Skarmory, HoloRarity.LC_REVERSE_SILVER_FIREWORKS_HOLO, Types.Metal, Sets.Expedition, 27),</v>
      </c>
    </row>
    <row r="28" spans="1:6" x14ac:dyDescent="0.3">
      <c r="A28">
        <v>28</v>
      </c>
      <c r="B28" t="s">
        <v>144</v>
      </c>
      <c r="C28" t="s">
        <v>144</v>
      </c>
      <c r="D28" t="s">
        <v>5</v>
      </c>
      <c r="E28" t="s">
        <v>149</v>
      </c>
      <c r="F28" t="str">
        <f t="shared" si="0"/>
        <v>new HoloCard("Typhlosion", Pokedex.Typhlosion, HoloRarity.LC_REVERSE_SILVER_FIREWORKS_HOLO, Types.Fire, Sets.Expedition, 28),</v>
      </c>
    </row>
    <row r="29" spans="1:6" x14ac:dyDescent="0.3">
      <c r="A29">
        <v>29</v>
      </c>
      <c r="B29" t="s">
        <v>145</v>
      </c>
      <c r="C29" t="s">
        <v>145</v>
      </c>
      <c r="D29" t="s">
        <v>146</v>
      </c>
      <c r="E29" t="s">
        <v>149</v>
      </c>
      <c r="F29" t="str">
        <f t="shared" si="0"/>
        <v>new HoloCard("Tyranitar", Pokedex.Tyranitar, HoloRarity.LC_REVERSE_SILVER_FIREWORKS_HOLO, Types.Darkness, Sets.Expedition, 29),</v>
      </c>
    </row>
    <row r="30" spans="1:6" x14ac:dyDescent="0.3">
      <c r="A30">
        <v>30</v>
      </c>
      <c r="B30" t="s">
        <v>24</v>
      </c>
      <c r="C30" t="s">
        <v>24</v>
      </c>
      <c r="D30" t="s">
        <v>22</v>
      </c>
      <c r="E30" t="s">
        <v>149</v>
      </c>
      <c r="F30" t="str">
        <f t="shared" si="0"/>
        <v>new HoloCard("Venusaur", Pokedex.Venusaur, HoloRarity.LC_REVERSE_SILVER_FIREWORKS_HOLO, Types.Grass, Sets.Expedition, 30),</v>
      </c>
    </row>
    <row r="31" spans="1:6" x14ac:dyDescent="0.3">
      <c r="A31">
        <v>31</v>
      </c>
      <c r="B31" t="s">
        <v>147</v>
      </c>
      <c r="C31" t="s">
        <v>147</v>
      </c>
      <c r="D31" t="s">
        <v>22</v>
      </c>
      <c r="E31" t="s">
        <v>149</v>
      </c>
      <c r="F31" t="str">
        <f t="shared" si="0"/>
        <v>new HoloCard("Vileplume", Pokedex.Vileplume, HoloRarity.LC_REVERSE_SILVER_FIREWORKS_HOLO, Types.Grass, Sets.Expedition, 31),</v>
      </c>
    </row>
    <row r="32" spans="1:6" x14ac:dyDescent="0.3">
      <c r="A32">
        <v>32</v>
      </c>
      <c r="B32" t="s">
        <v>148</v>
      </c>
      <c r="C32" t="s">
        <v>148</v>
      </c>
      <c r="D32" t="s">
        <v>22</v>
      </c>
      <c r="E32" t="s">
        <v>149</v>
      </c>
      <c r="F32" t="str">
        <f t="shared" si="0"/>
        <v>new HoloCard("Weezing", Pokedex.Weezing, HoloRarity.LC_REVERSE_SILVER_FIREWORKS_HOLO, Types.Grass, Sets.Expedition, 32),</v>
      </c>
    </row>
    <row r="33" spans="1:6" x14ac:dyDescent="0.3">
      <c r="A33">
        <v>1</v>
      </c>
      <c r="B33" t="s">
        <v>130</v>
      </c>
      <c r="C33" t="s">
        <v>130</v>
      </c>
      <c r="D33" t="s">
        <v>11</v>
      </c>
      <c r="E33" t="s">
        <v>150</v>
      </c>
      <c r="F33" t="str">
        <f t="shared" si="0"/>
        <v>new HoloCard("Ampharos", Pokedex.Ampharos, HoloRarity.LC_REVERSE_SILVER_FIREWORKS_HOLO, Types.Lightning, Sets.Aquapolis, 1),</v>
      </c>
    </row>
    <row r="34" spans="1:6" x14ac:dyDescent="0.3">
      <c r="A34">
        <v>2</v>
      </c>
      <c r="B34" t="s">
        <v>42</v>
      </c>
      <c r="C34" t="s">
        <v>42</v>
      </c>
      <c r="D34" t="s">
        <v>5</v>
      </c>
      <c r="E34" t="s">
        <v>150</v>
      </c>
      <c r="F34" t="str">
        <f t="shared" si="0"/>
        <v>new HoloCard("Arcanine", Pokedex.Arcanine, HoloRarity.LC_REVERSE_SILVER_FIREWORKS_HOLO, Types.Fire, Sets.Aquapolis, 2),</v>
      </c>
    </row>
    <row r="35" spans="1:6" x14ac:dyDescent="0.3">
      <c r="A35">
        <v>3</v>
      </c>
      <c r="B35" t="s">
        <v>151</v>
      </c>
      <c r="C35" t="s">
        <v>151</v>
      </c>
      <c r="D35" t="s">
        <v>22</v>
      </c>
      <c r="E35" t="s">
        <v>150</v>
      </c>
      <c r="F35" t="str">
        <f t="shared" si="0"/>
        <v>new HoloCard("Ariados", Pokedex.Ariados, HoloRarity.LC_REVERSE_SILVER_FIREWORKS_HOLO, Types.Grass, Sets.Aquapolis, 3),</v>
      </c>
    </row>
    <row r="36" spans="1:6" x14ac:dyDescent="0.3">
      <c r="A36">
        <v>4</v>
      </c>
      <c r="B36" t="s">
        <v>152</v>
      </c>
      <c r="C36" t="s">
        <v>152</v>
      </c>
      <c r="D36" t="s">
        <v>3</v>
      </c>
      <c r="E36" t="s">
        <v>150</v>
      </c>
      <c r="F36" t="str">
        <f t="shared" si="0"/>
        <v>new HoloCard("Azumarill", Pokedex.Azumarill, HoloRarity.LC_REVERSE_SILVER_FIREWORKS_HOLO, Types.Water, Sets.Aquapolis, 4),</v>
      </c>
    </row>
    <row r="37" spans="1:6" x14ac:dyDescent="0.3">
      <c r="A37">
        <v>5</v>
      </c>
      <c r="B37" t="s">
        <v>153</v>
      </c>
      <c r="C37" t="s">
        <v>153</v>
      </c>
      <c r="D37" t="s">
        <v>22</v>
      </c>
      <c r="E37" t="s">
        <v>150</v>
      </c>
      <c r="F37" t="str">
        <f t="shared" si="0"/>
        <v>new HoloCard("Bellossom", Pokedex.Bellossom, HoloRarity.LC_REVERSE_SILVER_FIREWORKS_HOLO, Types.Grass, Sets.Aquapolis, 5),</v>
      </c>
    </row>
    <row r="38" spans="1:6" x14ac:dyDescent="0.3">
      <c r="A38">
        <v>6</v>
      </c>
      <c r="B38" t="s">
        <v>154</v>
      </c>
      <c r="C38" t="s">
        <v>154</v>
      </c>
      <c r="D38" t="s">
        <v>8</v>
      </c>
      <c r="E38" t="s">
        <v>150</v>
      </c>
      <c r="F38" t="str">
        <f t="shared" si="0"/>
        <v>new HoloCard("Blissey", Pokedex.Blissey, HoloRarity.LC_REVERSE_SILVER_FIREWORKS_HOLO, Types.Colorless, Sets.Aquapolis, 6),</v>
      </c>
    </row>
    <row r="39" spans="1:6" x14ac:dyDescent="0.3">
      <c r="A39">
        <v>7</v>
      </c>
      <c r="B39" t="s">
        <v>28</v>
      </c>
      <c r="C39" t="s">
        <v>28</v>
      </c>
      <c r="D39" t="s">
        <v>11</v>
      </c>
      <c r="E39" t="s">
        <v>150</v>
      </c>
      <c r="F39" t="str">
        <f t="shared" si="0"/>
        <v>new HoloCard("Electrode", Pokedex.Electrode, HoloRarity.LC_REVERSE_SILVER_FIREWORKS_HOLO, Types.Lightning, Sets.Aquapolis, 7),</v>
      </c>
    </row>
    <row r="40" spans="1:6" x14ac:dyDescent="0.3">
      <c r="A40">
        <v>8</v>
      </c>
      <c r="B40" t="s">
        <v>155</v>
      </c>
      <c r="C40" t="s">
        <v>155</v>
      </c>
      <c r="D40" t="s">
        <v>5</v>
      </c>
      <c r="E40" t="s">
        <v>150</v>
      </c>
      <c r="F40" t="str">
        <f t="shared" si="0"/>
        <v>new HoloCard("Entei", Pokedex.Entei, HoloRarity.LC_REVERSE_SILVER_FIREWORKS_HOLO, Types.Fire, Sets.Aquapolis, 8),</v>
      </c>
    </row>
    <row r="41" spans="1:6" x14ac:dyDescent="0.3">
      <c r="A41">
        <v>9</v>
      </c>
      <c r="B41" t="s">
        <v>156</v>
      </c>
      <c r="C41" t="s">
        <v>156</v>
      </c>
      <c r="D41" t="s">
        <v>1</v>
      </c>
      <c r="E41" t="s">
        <v>150</v>
      </c>
      <c r="F41" t="str">
        <f t="shared" si="0"/>
        <v>new HoloCard("Espeon", Pokedex.Espeon, HoloRarity.LC_REVERSE_SILVER_FIREWORKS_HOLO, Types.Psychic, Sets.Aquapolis, 9),</v>
      </c>
    </row>
    <row r="42" spans="1:6" x14ac:dyDescent="0.3">
      <c r="A42">
        <v>10</v>
      </c>
      <c r="B42" t="s">
        <v>29</v>
      </c>
      <c r="C42" t="s">
        <v>29</v>
      </c>
      <c r="D42" t="s">
        <v>22</v>
      </c>
      <c r="E42" t="s">
        <v>150</v>
      </c>
      <c r="F42" t="str">
        <f t="shared" si="0"/>
        <v>new HoloCard("Exeggutor", Pokedex.Exeggutor, HoloRarity.LC_REVERSE_SILVER_FIREWORKS_HOLO, Types.Grass, Sets.Aquapolis, 10),</v>
      </c>
    </row>
    <row r="43" spans="1:6" x14ac:dyDescent="0.3">
      <c r="A43">
        <v>11</v>
      </c>
      <c r="B43" t="s">
        <v>157</v>
      </c>
      <c r="C43" t="s">
        <v>157</v>
      </c>
      <c r="D43" t="s">
        <v>146</v>
      </c>
      <c r="E43" t="s">
        <v>150</v>
      </c>
      <c r="F43" t="str">
        <f t="shared" si="0"/>
        <v>new HoloCard("Houndoom", Pokedex.Houndoom, HoloRarity.LC_REVERSE_SILVER_FIREWORKS_HOLO, Types.Darkness, Sets.Aquapolis, 11),</v>
      </c>
    </row>
    <row r="44" spans="1:6" x14ac:dyDescent="0.3">
      <c r="A44">
        <v>12</v>
      </c>
      <c r="B44" t="s">
        <v>31</v>
      </c>
      <c r="C44" t="s">
        <v>31</v>
      </c>
      <c r="D44" t="s">
        <v>1</v>
      </c>
      <c r="E44" t="s">
        <v>150</v>
      </c>
      <c r="F44" t="str">
        <f t="shared" si="0"/>
        <v>new HoloCard("Hypno", Pokedex.Hypno, HoloRarity.LC_REVERSE_SILVER_FIREWORKS_HOLO, Types.Psychic, Sets.Aquapolis, 12),</v>
      </c>
    </row>
    <row r="45" spans="1:6" x14ac:dyDescent="0.3">
      <c r="A45">
        <v>13</v>
      </c>
      <c r="B45" t="s">
        <v>158</v>
      </c>
      <c r="C45" t="s">
        <v>158</v>
      </c>
      <c r="D45" t="s">
        <v>22</v>
      </c>
      <c r="E45" t="s">
        <v>150</v>
      </c>
      <c r="F45" t="str">
        <f t="shared" si="0"/>
        <v>new HoloCard("Jumpluff", Pokedex.Jumpluff, HoloRarity.LC_REVERSE_SILVER_FIREWORKS_HOLO, Types.Grass, Sets.Aquapolis, 13),</v>
      </c>
    </row>
    <row r="46" spans="1:6" x14ac:dyDescent="0.3">
      <c r="A46">
        <v>14</v>
      </c>
      <c r="B46" t="s">
        <v>159</v>
      </c>
      <c r="C46" t="s">
        <v>159</v>
      </c>
      <c r="D46" t="s">
        <v>3</v>
      </c>
      <c r="E46" t="s">
        <v>150</v>
      </c>
      <c r="F46" t="str">
        <f t="shared" si="0"/>
        <v>new HoloCard("Kingdra", Pokedex.Kingdra, HoloRarity.LC_REVERSE_SILVER_FIREWORKS_HOLO, Types.Water, Sets.Aquapolis, 14),</v>
      </c>
    </row>
    <row r="47" spans="1:6" x14ac:dyDescent="0.3">
      <c r="A47">
        <v>15</v>
      </c>
      <c r="B47" t="s">
        <v>160</v>
      </c>
      <c r="C47" t="s">
        <v>160</v>
      </c>
      <c r="D47" t="s">
        <v>11</v>
      </c>
      <c r="E47" t="s">
        <v>150</v>
      </c>
      <c r="F47" t="str">
        <f t="shared" si="0"/>
        <v>new HoloCard("Lanturn", Pokedex.Lanturn, HoloRarity.LC_REVERSE_SILVER_FIREWORKS_HOLO, Types.Lightning, Sets.Aquapolis, 15),</v>
      </c>
    </row>
    <row r="48" spans="1:6" x14ac:dyDescent="0.3">
      <c r="A48">
        <v>16</v>
      </c>
      <c r="B48" t="s">
        <v>34</v>
      </c>
      <c r="C48" t="s">
        <v>34</v>
      </c>
      <c r="D48" t="s">
        <v>143</v>
      </c>
      <c r="E48" t="s">
        <v>150</v>
      </c>
      <c r="F48" t="str">
        <f t="shared" si="0"/>
        <v>new HoloCard("Magneton", Pokedex.Magneton, HoloRarity.LC_REVERSE_SILVER_FIREWORKS_HOLO, Types.Metal, Sets.Aquapolis, 16),</v>
      </c>
    </row>
    <row r="49" spans="1:6" x14ac:dyDescent="0.3">
      <c r="A49">
        <v>17</v>
      </c>
      <c r="B49" t="s">
        <v>21</v>
      </c>
      <c r="C49" t="s">
        <v>21</v>
      </c>
      <c r="D49" t="s">
        <v>22</v>
      </c>
      <c r="E49" t="s">
        <v>150</v>
      </c>
      <c r="F49" t="str">
        <f t="shared" si="0"/>
        <v>new HoloCard("Muk", Pokedex.Muk, HoloRarity.LC_REVERSE_SILVER_FIREWORKS_HOLO, Types.Grass, Sets.Aquapolis, 17),</v>
      </c>
    </row>
    <row r="50" spans="1:6" x14ac:dyDescent="0.3">
      <c r="A50">
        <v>18</v>
      </c>
      <c r="B50" t="s">
        <v>37</v>
      </c>
      <c r="C50" t="s">
        <v>37</v>
      </c>
      <c r="D50" t="s">
        <v>18</v>
      </c>
      <c r="E50" t="s">
        <v>150</v>
      </c>
      <c r="F50" t="str">
        <f t="shared" si="0"/>
        <v>new HoloCard("Nidoking", Pokedex.Nidoking, HoloRarity.LC_REVERSE_SILVER_FIREWORKS_HOLO, Types.Fighting, Sets.Aquapolis, 18),</v>
      </c>
    </row>
    <row r="51" spans="1:6" x14ac:dyDescent="0.3">
      <c r="A51">
        <v>19</v>
      </c>
      <c r="B51" t="s">
        <v>23</v>
      </c>
      <c r="C51" t="s">
        <v>23</v>
      </c>
      <c r="D51" t="s">
        <v>5</v>
      </c>
      <c r="E51" t="s">
        <v>150</v>
      </c>
      <c r="F51" t="str">
        <f t="shared" si="0"/>
        <v>new HoloCard("Ninetales", Pokedex.Ninetales, HoloRarity.LC_REVERSE_SILVER_FIREWORKS_HOLO, Types.Fire, Sets.Aquapolis, 19),</v>
      </c>
    </row>
    <row r="52" spans="1:6" x14ac:dyDescent="0.3">
      <c r="A52">
        <v>20</v>
      </c>
      <c r="B52" t="s">
        <v>161</v>
      </c>
      <c r="C52" t="s">
        <v>161</v>
      </c>
      <c r="D52" t="s">
        <v>3</v>
      </c>
      <c r="E52" t="s">
        <v>150</v>
      </c>
      <c r="F52" t="str">
        <f t="shared" si="0"/>
        <v>new HoloCard("Octillery", Pokedex.Octillery, HoloRarity.LC_REVERSE_SILVER_FIREWORKS_HOLO, Types.Water, Sets.Aquapolis, 20),</v>
      </c>
    </row>
    <row r="53" spans="1:6" x14ac:dyDescent="0.3">
      <c r="A53">
        <v>21</v>
      </c>
      <c r="B53" t="s">
        <v>162</v>
      </c>
      <c r="C53" t="s">
        <v>162</v>
      </c>
      <c r="D53" t="s">
        <v>143</v>
      </c>
      <c r="E53" t="s">
        <v>150</v>
      </c>
      <c r="F53" t="str">
        <f t="shared" si="0"/>
        <v>new HoloCard("Scizor", Pokedex.Scizor, HoloRarity.LC_REVERSE_SILVER_FIREWORKS_HOLO, Types.Metal, Sets.Aquapolis, 21),</v>
      </c>
    </row>
    <row r="54" spans="1:6" x14ac:dyDescent="0.3">
      <c r="A54">
        <v>22</v>
      </c>
      <c r="B54" t="s">
        <v>163</v>
      </c>
      <c r="C54" t="s">
        <v>163</v>
      </c>
      <c r="D54" t="s">
        <v>1</v>
      </c>
      <c r="E54" t="s">
        <v>150</v>
      </c>
      <c r="F54" t="str">
        <f t="shared" si="0"/>
        <v>new HoloCard("Slowking", Pokedex.Slowking, HoloRarity.LC_REVERSE_SILVER_FIREWORKS_HOLO, Types.Psychic, Sets.Aquapolis, 22),</v>
      </c>
    </row>
    <row r="55" spans="1:6" x14ac:dyDescent="0.3">
      <c r="A55">
        <v>23</v>
      </c>
      <c r="B55" t="s">
        <v>164</v>
      </c>
      <c r="C55" t="s">
        <v>164</v>
      </c>
      <c r="D55" t="s">
        <v>143</v>
      </c>
      <c r="E55" t="s">
        <v>150</v>
      </c>
      <c r="F55" t="str">
        <f t="shared" si="0"/>
        <v>new HoloCard("Steelix", Pokedex.Steelix, HoloRarity.LC_REVERSE_SILVER_FIREWORKS_HOLO, Types.Metal, Sets.Aquapolis, 23),</v>
      </c>
    </row>
    <row r="56" spans="1:6" x14ac:dyDescent="0.3">
      <c r="A56">
        <v>24</v>
      </c>
      <c r="B56" t="s">
        <v>165</v>
      </c>
      <c r="C56" t="s">
        <v>165</v>
      </c>
      <c r="D56" t="s">
        <v>18</v>
      </c>
      <c r="E56" t="s">
        <v>150</v>
      </c>
      <c r="F56" t="str">
        <f t="shared" si="0"/>
        <v>new HoloCard("Sudowoodo", Pokedex.Sudowoodo, HoloRarity.LC_REVERSE_SILVER_FIREWORKS_HOLO, Types.Fighting, Sets.Aquapolis, 24),</v>
      </c>
    </row>
    <row r="57" spans="1:6" x14ac:dyDescent="0.3">
      <c r="A57">
        <v>25</v>
      </c>
      <c r="B57" t="s">
        <v>166</v>
      </c>
      <c r="C57" t="s">
        <v>166</v>
      </c>
      <c r="D57" t="s">
        <v>3</v>
      </c>
      <c r="E57" t="s">
        <v>150</v>
      </c>
      <c r="F57" t="str">
        <f t="shared" si="0"/>
        <v>new HoloCard("Suicune", Pokedex.Suicune, HoloRarity.LC_REVERSE_SILVER_FIREWORKS_HOLO, Types.Water, Sets.Aquapolis, 25),</v>
      </c>
    </row>
    <row r="58" spans="1:6" x14ac:dyDescent="0.3">
      <c r="A58">
        <v>26</v>
      </c>
      <c r="B58" t="s">
        <v>72</v>
      </c>
      <c r="C58" t="s">
        <v>72</v>
      </c>
      <c r="D58" t="s">
        <v>3</v>
      </c>
      <c r="E58" t="s">
        <v>150</v>
      </c>
      <c r="F58" t="str">
        <f t="shared" si="0"/>
        <v>new HoloCard("Tentacruel", Pokedex.Tentacruel, HoloRarity.LC_REVERSE_SILVER_FIREWORKS_HOLO, Types.Water, Sets.Aquapolis, 26),</v>
      </c>
    </row>
    <row r="59" spans="1:6" x14ac:dyDescent="0.3">
      <c r="A59">
        <v>27</v>
      </c>
      <c r="B59" t="s">
        <v>167</v>
      </c>
      <c r="C59" t="s">
        <v>167</v>
      </c>
      <c r="D59" t="s">
        <v>8</v>
      </c>
      <c r="E59" t="s">
        <v>150</v>
      </c>
      <c r="F59" t="str">
        <f t="shared" si="0"/>
        <v>new HoloCard("Togetic", Pokedex.Togetic, HoloRarity.LC_REVERSE_SILVER_FIREWORKS_HOLO, Types.Colorless, Sets.Aquapolis, 27),</v>
      </c>
    </row>
    <row r="60" spans="1:6" x14ac:dyDescent="0.3">
      <c r="A60">
        <v>28</v>
      </c>
      <c r="B60" t="s">
        <v>145</v>
      </c>
      <c r="C60" t="s">
        <v>145</v>
      </c>
      <c r="D60" t="s">
        <v>146</v>
      </c>
      <c r="E60" t="s">
        <v>150</v>
      </c>
      <c r="F60" t="str">
        <f t="shared" si="0"/>
        <v>new HoloCard("Tyranitar", Pokedex.Tyranitar, HoloRarity.LC_REVERSE_SILVER_FIREWORKS_HOLO, Types.Darkness, Sets.Aquapolis, 28),</v>
      </c>
    </row>
    <row r="61" spans="1:6" x14ac:dyDescent="0.3">
      <c r="A61">
        <v>29</v>
      </c>
      <c r="B61" t="s">
        <v>168</v>
      </c>
      <c r="C61" t="s">
        <v>168</v>
      </c>
      <c r="D61" t="s">
        <v>146</v>
      </c>
      <c r="E61" t="s">
        <v>150</v>
      </c>
      <c r="F61" t="str">
        <f t="shared" si="0"/>
        <v>new HoloCard("Umbreon", Pokedex.Umbreon, HoloRarity.LC_REVERSE_SILVER_FIREWORKS_HOLO, Types.Darkness, Sets.Aquapolis, 29),</v>
      </c>
    </row>
    <row r="62" spans="1:6" x14ac:dyDescent="0.3">
      <c r="A62">
        <v>30</v>
      </c>
      <c r="B62" t="s">
        <v>169</v>
      </c>
      <c r="C62" t="s">
        <v>169</v>
      </c>
      <c r="D62" t="s">
        <v>22</v>
      </c>
      <c r="E62" t="s">
        <v>150</v>
      </c>
      <c r="F62" t="str">
        <f t="shared" si="0"/>
        <v>new HoloCard("Victreebel", Pokedex.Victreebel, HoloRarity.LC_REVERSE_SILVER_FIREWORKS_HOLO, Types.Grass, Sets.Aquapolis, 30),</v>
      </c>
    </row>
    <row r="63" spans="1:6" x14ac:dyDescent="0.3">
      <c r="A63">
        <v>31</v>
      </c>
      <c r="B63" t="s">
        <v>147</v>
      </c>
      <c r="C63" t="s">
        <v>147</v>
      </c>
      <c r="D63" t="s">
        <v>22</v>
      </c>
      <c r="E63" t="s">
        <v>150</v>
      </c>
      <c r="F63" t="str">
        <f t="shared" si="0"/>
        <v>new HoloCard("Vileplume", Pokedex.Vileplume, HoloRarity.LC_REVERSE_SILVER_FIREWORKS_HOLO, Types.Grass, Sets.Aquapolis, 31),</v>
      </c>
    </row>
    <row r="64" spans="1:6" x14ac:dyDescent="0.3">
      <c r="A64">
        <v>32</v>
      </c>
      <c r="B64" t="s">
        <v>25</v>
      </c>
      <c r="C64" t="s">
        <v>25</v>
      </c>
      <c r="D64" t="s">
        <v>11</v>
      </c>
      <c r="E64" t="s">
        <v>150</v>
      </c>
      <c r="F64" t="str">
        <f t="shared" si="0"/>
        <v>new HoloCard("Zapdos", Pokedex.Zapdos, HoloRarity.LC_REVERSE_SILVER_FIREWORKS_HOLO, Types.Lightning, Sets.Aquapolis, 32),</v>
      </c>
    </row>
    <row r="65" spans="1:6" x14ac:dyDescent="0.3">
      <c r="A65">
        <v>1</v>
      </c>
      <c r="B65" t="s">
        <v>0</v>
      </c>
      <c r="C65" t="s">
        <v>0</v>
      </c>
      <c r="D65" t="s">
        <v>1</v>
      </c>
      <c r="E65" t="s">
        <v>170</v>
      </c>
      <c r="F65" t="str">
        <f t="shared" si="0"/>
        <v>new HoloCard("Alakazam", Pokedex.Alakazam, HoloRarity.LC_REVERSE_SILVER_FIREWORKS_HOLO, Types.Psychic, Sets.Skyridge, 1),</v>
      </c>
    </row>
    <row r="66" spans="1:6" x14ac:dyDescent="0.3">
      <c r="A66">
        <v>2</v>
      </c>
      <c r="B66" t="s">
        <v>42</v>
      </c>
      <c r="C66" t="s">
        <v>42</v>
      </c>
      <c r="D66" t="s">
        <v>5</v>
      </c>
      <c r="E66" t="s">
        <v>170</v>
      </c>
      <c r="F66" t="str">
        <f t="shared" ref="F66:F96" si="1">"new HoloCard(""" &amp; B66 &amp; """, Pokedex." &amp; C66 &amp; ", HoloRarity.LC_REVERSE_SILVER_FIREWORKS_HOLO, Types." &amp; D66 &amp; ", Sets." &amp; E66 &amp; ", " &amp; A66 &amp; "),"</f>
        <v>new HoloCard("Arcanine", Pokedex.Arcanine, HoloRarity.LC_REVERSE_SILVER_FIREWORKS_HOLO, Types.Fire, Sets.Skyridge, 2),</v>
      </c>
    </row>
    <row r="67" spans="1:6" x14ac:dyDescent="0.3">
      <c r="A67">
        <v>3</v>
      </c>
      <c r="B67" t="s">
        <v>2</v>
      </c>
      <c r="C67" t="s">
        <v>2</v>
      </c>
      <c r="D67" t="s">
        <v>3</v>
      </c>
      <c r="E67" t="s">
        <v>170</v>
      </c>
      <c r="F67" t="str">
        <f t="shared" si="1"/>
        <v>new HoloCard("Articuno", Pokedex.Articuno, HoloRarity.LC_REVERSE_SILVER_FIREWORKS_HOLO, Types.Water, Sets.Skyridge, 3),</v>
      </c>
    </row>
    <row r="68" spans="1:6" x14ac:dyDescent="0.3">
      <c r="A68">
        <v>4</v>
      </c>
      <c r="B68" t="s">
        <v>26</v>
      </c>
      <c r="C68" t="s">
        <v>26</v>
      </c>
      <c r="D68" t="s">
        <v>22</v>
      </c>
      <c r="E68" t="s">
        <v>170</v>
      </c>
      <c r="F68" t="str">
        <f t="shared" si="1"/>
        <v>new HoloCard("Beedrill", Pokedex.Beedrill, HoloRarity.LC_REVERSE_SILVER_FIREWORKS_HOLO, Types.Grass, Sets.Skyridge, 4),</v>
      </c>
    </row>
    <row r="69" spans="1:6" x14ac:dyDescent="0.3">
      <c r="A69">
        <v>5</v>
      </c>
      <c r="B69" t="s">
        <v>171</v>
      </c>
      <c r="C69" t="s">
        <v>171</v>
      </c>
      <c r="D69" t="s">
        <v>22</v>
      </c>
      <c r="E69" t="s">
        <v>170</v>
      </c>
      <c r="F69" t="str">
        <f t="shared" si="1"/>
        <v>new HoloCard("Crobat", Pokedex.Crobat, HoloRarity.LC_REVERSE_SILVER_FIREWORKS_HOLO, Types.Grass, Sets.Skyridge, 5),</v>
      </c>
    </row>
    <row r="70" spans="1:6" x14ac:dyDescent="0.3">
      <c r="A70">
        <v>6</v>
      </c>
      <c r="B70" t="s">
        <v>46</v>
      </c>
      <c r="C70" t="s">
        <v>46</v>
      </c>
      <c r="D70" t="s">
        <v>3</v>
      </c>
      <c r="E70" t="s">
        <v>170</v>
      </c>
      <c r="F70" t="str">
        <f t="shared" si="1"/>
        <v>new HoloCard("Dewgong", Pokedex.Dewgong, HoloRarity.LC_REVERSE_SILVER_FIREWORKS_HOLO, Types.Water, Sets.Skyridge, 6),</v>
      </c>
    </row>
    <row r="71" spans="1:6" x14ac:dyDescent="0.3">
      <c r="A71">
        <v>7</v>
      </c>
      <c r="B71" t="s">
        <v>14</v>
      </c>
      <c r="C71" t="s">
        <v>14</v>
      </c>
      <c r="D71" t="s">
        <v>5</v>
      </c>
      <c r="E71" t="s">
        <v>170</v>
      </c>
      <c r="F71" t="str">
        <f t="shared" si="1"/>
        <v>new HoloCard("Flareon", Pokedex.Flareon, HoloRarity.LC_REVERSE_SILVER_FIREWORKS_HOLO, Types.Fire, Sets.Skyridge, 7),</v>
      </c>
    </row>
    <row r="72" spans="1:6" x14ac:dyDescent="0.3">
      <c r="A72">
        <v>8</v>
      </c>
      <c r="B72" t="s">
        <v>172</v>
      </c>
      <c r="C72" t="s">
        <v>172</v>
      </c>
      <c r="D72" t="s">
        <v>143</v>
      </c>
      <c r="E72" t="s">
        <v>170</v>
      </c>
      <c r="F72" t="str">
        <f t="shared" si="1"/>
        <v>new HoloCard("Forretress", Pokedex.Forretress, HoloRarity.LC_REVERSE_SILVER_FIREWORKS_HOLO, Types.Metal, Sets.Skyridge, 8),</v>
      </c>
    </row>
    <row r="73" spans="1:6" x14ac:dyDescent="0.3">
      <c r="A73">
        <v>9</v>
      </c>
      <c r="B73" t="s">
        <v>15</v>
      </c>
      <c r="C73" t="s">
        <v>15</v>
      </c>
      <c r="D73" t="s">
        <v>1</v>
      </c>
      <c r="E73" t="s">
        <v>170</v>
      </c>
      <c r="F73" t="str">
        <f t="shared" si="1"/>
        <v>new HoloCard("Gengar", Pokedex.Gengar, HoloRarity.LC_REVERSE_SILVER_FIREWORKS_HOLO, Types.Psychic, Sets.Skyridge, 9),</v>
      </c>
    </row>
    <row r="74" spans="1:6" x14ac:dyDescent="0.3">
      <c r="A74">
        <v>10</v>
      </c>
      <c r="B74" t="s">
        <v>16</v>
      </c>
      <c r="C74" t="s">
        <v>16</v>
      </c>
      <c r="D74" t="s">
        <v>3</v>
      </c>
      <c r="E74" t="s">
        <v>170</v>
      </c>
      <c r="F74" t="str">
        <f t="shared" si="1"/>
        <v>new HoloCard("Gyarados", Pokedex.Gyarados, HoloRarity.LC_REVERSE_SILVER_FIREWORKS_HOLO, Types.Water, Sets.Skyridge, 10),</v>
      </c>
    </row>
    <row r="75" spans="1:6" x14ac:dyDescent="0.3">
      <c r="A75">
        <v>11</v>
      </c>
      <c r="B75" t="s">
        <v>157</v>
      </c>
      <c r="C75" t="s">
        <v>157</v>
      </c>
      <c r="D75" t="s">
        <v>146</v>
      </c>
      <c r="E75" t="s">
        <v>170</v>
      </c>
      <c r="F75" t="str">
        <f t="shared" si="1"/>
        <v>new HoloCard("Houndoom", Pokedex.Houndoom, HoloRarity.LC_REVERSE_SILVER_FIREWORKS_HOLO, Types.Darkness, Sets.Skyridge, 11),</v>
      </c>
    </row>
    <row r="76" spans="1:6" x14ac:dyDescent="0.3">
      <c r="A76">
        <v>12</v>
      </c>
      <c r="B76" t="s">
        <v>19</v>
      </c>
      <c r="C76" t="s">
        <v>19</v>
      </c>
      <c r="D76" t="s">
        <v>11</v>
      </c>
      <c r="E76" t="s">
        <v>170</v>
      </c>
      <c r="F76" t="str">
        <f t="shared" si="1"/>
        <v>new HoloCard("Jolteon", Pokedex.Jolteon, HoloRarity.LC_REVERSE_SILVER_FIREWORKS_HOLO, Types.Lightning, Sets.Skyridge, 12),</v>
      </c>
    </row>
    <row r="77" spans="1:6" x14ac:dyDescent="0.3">
      <c r="A77">
        <v>13</v>
      </c>
      <c r="B77" t="s">
        <v>33</v>
      </c>
      <c r="C77" t="s">
        <v>33</v>
      </c>
      <c r="D77" t="s">
        <v>18</v>
      </c>
      <c r="E77" t="s">
        <v>170</v>
      </c>
      <c r="F77" t="str">
        <f t="shared" si="1"/>
        <v>new HoloCard("Kabutops", Pokedex.Kabutops, HoloRarity.LC_REVERSE_SILVER_FIREWORKS_HOLO, Types.Fighting, Sets.Skyridge, 13),</v>
      </c>
    </row>
    <row r="78" spans="1:6" x14ac:dyDescent="0.3">
      <c r="A78">
        <v>14</v>
      </c>
      <c r="B78" t="s">
        <v>173</v>
      </c>
      <c r="C78" t="s">
        <v>173</v>
      </c>
      <c r="D78" t="s">
        <v>22</v>
      </c>
      <c r="E78" t="s">
        <v>170</v>
      </c>
      <c r="F78" t="str">
        <f t="shared" si="1"/>
        <v>new HoloCard("Ledian", Pokedex.Ledian, HoloRarity.LC_REVERSE_SILVER_FIREWORKS_HOLO, Types.Grass, Sets.Skyridge, 14),</v>
      </c>
    </row>
    <row r="79" spans="1:6" x14ac:dyDescent="0.3">
      <c r="A79">
        <v>15</v>
      </c>
      <c r="B79" t="s">
        <v>20</v>
      </c>
      <c r="C79" t="s">
        <v>20</v>
      </c>
      <c r="D79" t="s">
        <v>18</v>
      </c>
      <c r="E79" t="s">
        <v>170</v>
      </c>
      <c r="F79" t="str">
        <f t="shared" si="1"/>
        <v>new HoloCard("Machamp", Pokedex.Machamp, HoloRarity.LC_REVERSE_SILVER_FIREWORKS_HOLO, Types.Fighting, Sets.Skyridge, 15),</v>
      </c>
    </row>
    <row r="80" spans="1:6" x14ac:dyDescent="0.3">
      <c r="A80">
        <v>16</v>
      </c>
      <c r="B80" t="s">
        <v>174</v>
      </c>
      <c r="C80" t="s">
        <v>174</v>
      </c>
      <c r="D80" t="s">
        <v>5</v>
      </c>
      <c r="E80" t="s">
        <v>170</v>
      </c>
      <c r="F80" t="str">
        <f t="shared" si="1"/>
        <v>new HoloCard("Magcargo", Pokedex.Magcargo, HoloRarity.LC_REVERSE_SILVER_FIREWORKS_HOLO, Types.Fire, Sets.Skyridge, 16),</v>
      </c>
    </row>
    <row r="81" spans="1:6" x14ac:dyDescent="0.3">
      <c r="A81">
        <v>17</v>
      </c>
      <c r="B81" t="s">
        <v>174</v>
      </c>
      <c r="C81" t="s">
        <v>174</v>
      </c>
      <c r="D81" t="s">
        <v>18</v>
      </c>
      <c r="E81" t="s">
        <v>170</v>
      </c>
      <c r="F81" t="str">
        <f t="shared" si="1"/>
        <v>new HoloCard("Magcargo", Pokedex.Magcargo, HoloRarity.LC_REVERSE_SILVER_FIREWORKS_HOLO, Types.Fighting, Sets.Skyridge, 17),</v>
      </c>
    </row>
    <row r="82" spans="1:6" x14ac:dyDescent="0.3">
      <c r="A82">
        <v>18</v>
      </c>
      <c r="B82" t="s">
        <v>34</v>
      </c>
      <c r="C82" t="s">
        <v>34</v>
      </c>
      <c r="D82" t="s">
        <v>11</v>
      </c>
      <c r="E82" t="s">
        <v>170</v>
      </c>
      <c r="F82" t="str">
        <f t="shared" si="1"/>
        <v>new HoloCard("Magneton", Pokedex.Magneton, HoloRarity.LC_REVERSE_SILVER_FIREWORKS_HOLO, Types.Lightning, Sets.Skyridge, 18),</v>
      </c>
    </row>
    <row r="83" spans="1:6" x14ac:dyDescent="0.3">
      <c r="A83">
        <v>19</v>
      </c>
      <c r="B83" t="s">
        <v>34</v>
      </c>
      <c r="C83" t="s">
        <v>34</v>
      </c>
      <c r="D83" t="s">
        <v>143</v>
      </c>
      <c r="E83" t="s">
        <v>170</v>
      </c>
      <c r="F83" t="str">
        <f t="shared" si="1"/>
        <v>new HoloCard("Magneton", Pokedex.Magneton, HoloRarity.LC_REVERSE_SILVER_FIREWORKS_HOLO, Types.Metal, Sets.Skyridge, 19),</v>
      </c>
    </row>
    <row r="84" spans="1:6" x14ac:dyDescent="0.3">
      <c r="A84">
        <v>20</v>
      </c>
      <c r="B84" t="s">
        <v>36</v>
      </c>
      <c r="C84" t="s">
        <v>36</v>
      </c>
      <c r="D84" t="s">
        <v>5</v>
      </c>
      <c r="E84" t="s">
        <v>170</v>
      </c>
      <c r="F84" t="str">
        <f t="shared" si="1"/>
        <v>new HoloCard("Moltres", Pokedex.Moltres, HoloRarity.LC_REVERSE_SILVER_FIREWORKS_HOLO, Types.Fire, Sets.Skyridge, 20),</v>
      </c>
    </row>
    <row r="85" spans="1:6" x14ac:dyDescent="0.3">
      <c r="A85">
        <v>21</v>
      </c>
      <c r="B85" t="s">
        <v>38</v>
      </c>
      <c r="C85" t="s">
        <v>38</v>
      </c>
      <c r="D85" t="s">
        <v>22</v>
      </c>
      <c r="E85" t="s">
        <v>170</v>
      </c>
      <c r="F85" t="str">
        <f t="shared" si="1"/>
        <v>new HoloCard("Nidoqueen", Pokedex.Nidoqueen, HoloRarity.LC_REVERSE_SILVER_FIREWORKS_HOLO, Types.Grass, Sets.Skyridge, 21),</v>
      </c>
    </row>
    <row r="86" spans="1:6" x14ac:dyDescent="0.3">
      <c r="A86">
        <v>22</v>
      </c>
      <c r="B86" t="s">
        <v>175</v>
      </c>
      <c r="C86" t="s">
        <v>175</v>
      </c>
      <c r="D86" t="s">
        <v>3</v>
      </c>
      <c r="E86" t="s">
        <v>170</v>
      </c>
      <c r="F86" t="str">
        <f t="shared" si="1"/>
        <v>new HoloCard("Piloswine", Pokedex.Piloswine, HoloRarity.LC_REVERSE_SILVER_FIREWORKS_HOLO, Types.Water, Sets.Skyridge, 22),</v>
      </c>
    </row>
    <row r="87" spans="1:6" x14ac:dyDescent="0.3">
      <c r="A87">
        <v>23</v>
      </c>
      <c r="B87" t="s">
        <v>176</v>
      </c>
      <c r="C87" t="s">
        <v>176</v>
      </c>
      <c r="D87" t="s">
        <v>3</v>
      </c>
      <c r="E87" t="s">
        <v>170</v>
      </c>
      <c r="F87" t="str">
        <f t="shared" si="1"/>
        <v>new HoloCard("Politoed", Pokedex.Politoed, HoloRarity.LC_REVERSE_SILVER_FIREWORKS_HOLO, Types.Water, Sets.Skyridge, 23),</v>
      </c>
    </row>
    <row r="88" spans="1:6" x14ac:dyDescent="0.3">
      <c r="A88">
        <v>24</v>
      </c>
      <c r="B88" t="s">
        <v>141</v>
      </c>
      <c r="C88" t="s">
        <v>141</v>
      </c>
      <c r="D88" t="s">
        <v>18</v>
      </c>
      <c r="E88" t="s">
        <v>170</v>
      </c>
      <c r="F88" t="str">
        <f t="shared" si="1"/>
        <v>new HoloCard("Poliwrath", Pokedex.Poliwrath, HoloRarity.LC_REVERSE_SILVER_FIREWORKS_HOLO, Types.Fighting, Sets.Skyridge, 24),</v>
      </c>
    </row>
    <row r="89" spans="1:6" x14ac:dyDescent="0.3">
      <c r="A89">
        <v>25</v>
      </c>
      <c r="B89" t="s">
        <v>120</v>
      </c>
      <c r="C89" t="s">
        <v>120</v>
      </c>
      <c r="D89" t="s">
        <v>11</v>
      </c>
      <c r="E89" t="s">
        <v>170</v>
      </c>
      <c r="F89" t="str">
        <f t="shared" si="1"/>
        <v>new HoloCard("Raichu", Pokedex.Raichu, HoloRarity.LC_REVERSE_SILVER_FIREWORKS_HOLO, Types.Lightning, Sets.Skyridge, 25),</v>
      </c>
    </row>
    <row r="90" spans="1:6" x14ac:dyDescent="0.3">
      <c r="A90">
        <v>26</v>
      </c>
      <c r="B90" t="s">
        <v>177</v>
      </c>
      <c r="C90" t="s">
        <v>177</v>
      </c>
      <c r="D90" t="s">
        <v>11</v>
      </c>
      <c r="E90" t="s">
        <v>170</v>
      </c>
      <c r="F90" t="str">
        <f t="shared" si="1"/>
        <v>new HoloCard("Raikou", Pokedex.Raikou, HoloRarity.LC_REVERSE_SILVER_FIREWORKS_HOLO, Types.Lightning, Sets.Skyridge, 26),</v>
      </c>
    </row>
    <row r="91" spans="1:6" x14ac:dyDescent="0.3">
      <c r="A91">
        <v>27</v>
      </c>
      <c r="B91" t="s">
        <v>41</v>
      </c>
      <c r="C91" t="s">
        <v>41</v>
      </c>
      <c r="D91" t="s">
        <v>18</v>
      </c>
      <c r="E91" t="s">
        <v>170</v>
      </c>
      <c r="F91" t="str">
        <f t="shared" si="1"/>
        <v>new HoloCard("Rhydon", Pokedex.Rhydon, HoloRarity.LC_REVERSE_SILVER_FIREWORKS_HOLO, Types.Fighting, Sets.Skyridge, 27),</v>
      </c>
    </row>
    <row r="92" spans="1:6" x14ac:dyDescent="0.3">
      <c r="A92">
        <v>28</v>
      </c>
      <c r="B92" t="s">
        <v>178</v>
      </c>
      <c r="C92" t="s">
        <v>178</v>
      </c>
      <c r="D92" t="s">
        <v>1</v>
      </c>
      <c r="E92" t="s">
        <v>170</v>
      </c>
      <c r="F92" t="str">
        <f t="shared" si="1"/>
        <v>new HoloCard("Starmie", Pokedex.Starmie, HoloRarity.LC_REVERSE_SILVER_FIREWORKS_HOLO, Types.Psychic, Sets.Skyridge, 28),</v>
      </c>
    </row>
    <row r="93" spans="1:6" x14ac:dyDescent="0.3">
      <c r="A93">
        <v>29</v>
      </c>
      <c r="B93" t="s">
        <v>164</v>
      </c>
      <c r="C93" t="s">
        <v>164</v>
      </c>
      <c r="D93" t="s">
        <v>143</v>
      </c>
      <c r="E93" t="s">
        <v>170</v>
      </c>
      <c r="F93" t="str">
        <f t="shared" si="1"/>
        <v>new HoloCard("Steelix", Pokedex.Steelix, HoloRarity.LC_REVERSE_SILVER_FIREWORKS_HOLO, Types.Metal, Sets.Skyridge, 29),</v>
      </c>
    </row>
    <row r="94" spans="1:6" x14ac:dyDescent="0.3">
      <c r="A94">
        <v>30</v>
      </c>
      <c r="B94" t="s">
        <v>168</v>
      </c>
      <c r="C94" t="s">
        <v>168</v>
      </c>
      <c r="D94" t="s">
        <v>146</v>
      </c>
      <c r="E94" t="s">
        <v>170</v>
      </c>
      <c r="F94" t="str">
        <f t="shared" si="1"/>
        <v>new HoloCard("Umbreon", Pokedex.Umbreon, HoloRarity.LC_REVERSE_SILVER_FIREWORKS_HOLO, Types.Darkness, Sets.Skyridge, 30),</v>
      </c>
    </row>
    <row r="95" spans="1:6" x14ac:dyDescent="0.3">
      <c r="A95">
        <v>31</v>
      </c>
      <c r="B95" t="s">
        <v>122</v>
      </c>
      <c r="C95" t="s">
        <v>122</v>
      </c>
      <c r="D95" t="s">
        <v>3</v>
      </c>
      <c r="E95" t="s">
        <v>170</v>
      </c>
      <c r="F95" t="str">
        <f t="shared" si="1"/>
        <v>new HoloCard("Vaporeon", Pokedex.Vaporeon, HoloRarity.LC_REVERSE_SILVER_FIREWORKS_HOLO, Types.Water, Sets.Skyridge, 31),</v>
      </c>
    </row>
    <row r="96" spans="1:6" x14ac:dyDescent="0.3">
      <c r="A96">
        <v>32</v>
      </c>
      <c r="B96" t="s">
        <v>179</v>
      </c>
      <c r="C96" t="s">
        <v>179</v>
      </c>
      <c r="D96" t="s">
        <v>1</v>
      </c>
      <c r="E96" t="s">
        <v>170</v>
      </c>
      <c r="F96" t="str">
        <f t="shared" si="1"/>
        <v>new HoloCard("Xatu", Pokedex.Xatu, HoloRarity.LC_REVERSE_SILVER_FIREWORKS_HOLO, Types.Psychic, Sets.Skyridge, 32),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37B9-6AE7-4ABC-A1A7-8FA3732F5946}">
  <dimension ref="A1:R106"/>
  <sheetViews>
    <sheetView topLeftCell="A93" workbookViewId="0">
      <selection activeCell="G99" sqref="G99"/>
    </sheetView>
  </sheetViews>
  <sheetFormatPr defaultRowHeight="14.4" x14ac:dyDescent="0.3"/>
  <sheetData>
    <row r="1" spans="1:18" x14ac:dyDescent="0.3">
      <c r="A1">
        <v>9</v>
      </c>
      <c r="B1" t="s">
        <v>2030</v>
      </c>
      <c r="C1" t="s">
        <v>2030</v>
      </c>
      <c r="D1" t="s">
        <v>22</v>
      </c>
      <c r="E1" t="s">
        <v>2091</v>
      </c>
      <c r="F1" t="s">
        <v>2377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HoloCard("Rowlet", Pokedex.Rowlet, HoloRarity.SM_WATER_WEB_HOLO, Types.Grass, Sets.Sun_Moon, 9),</v>
      </c>
      <c r="R1" t="s">
        <v>2391</v>
      </c>
    </row>
    <row r="2" spans="1:18" x14ac:dyDescent="0.3">
      <c r="A2">
        <v>9</v>
      </c>
      <c r="B2" t="s">
        <v>2030</v>
      </c>
      <c r="C2" t="s">
        <v>2030</v>
      </c>
      <c r="D2" t="s">
        <v>22</v>
      </c>
      <c r="E2" t="s">
        <v>2091</v>
      </c>
      <c r="F2" t="s">
        <v>2459</v>
      </c>
      <c r="G2" t="str">
        <f t="shared" si="0"/>
        <v>new HoloCard("Rowlet", Pokedex.Rowlet, HoloRarity.SM_COSMOS_HOLO, Types.Grass, Sets.Sun_Moon, 9),</v>
      </c>
      <c r="R2" t="s">
        <v>2392</v>
      </c>
    </row>
    <row r="3" spans="1:18" x14ac:dyDescent="0.3">
      <c r="A3">
        <v>10</v>
      </c>
      <c r="B3" t="s">
        <v>2031</v>
      </c>
      <c r="C3" t="s">
        <v>2031</v>
      </c>
      <c r="D3" t="s">
        <v>22</v>
      </c>
      <c r="E3" t="s">
        <v>2091</v>
      </c>
      <c r="F3" t="s">
        <v>2459</v>
      </c>
      <c r="G3" t="str">
        <f t="shared" si="0"/>
        <v>new HoloCard("Dartrix", Pokedex.Dartrix, HoloRarity.SM_COSMOS_HOLO, Types.Grass, Sets.Sun_Moon, 10),</v>
      </c>
      <c r="R3" t="s">
        <v>2392</v>
      </c>
    </row>
    <row r="4" spans="1:18" x14ac:dyDescent="0.3">
      <c r="A4">
        <v>11</v>
      </c>
      <c r="B4" t="s">
        <v>2032</v>
      </c>
      <c r="C4" t="s">
        <v>2032</v>
      </c>
      <c r="D4" t="s">
        <v>22</v>
      </c>
      <c r="E4" t="s">
        <v>2091</v>
      </c>
      <c r="F4" t="s">
        <v>2461</v>
      </c>
      <c r="G4" t="str">
        <f t="shared" si="0"/>
        <v>new HoloCard("Decidueye", Pokedex.Decidueye, HoloRarity.SM_CRACKED_ICE_HOLO, Types.Grass, Sets.Sun_Moon, 11),</v>
      </c>
      <c r="R4" t="s">
        <v>2393</v>
      </c>
    </row>
    <row r="5" spans="1:18" x14ac:dyDescent="0.3">
      <c r="A5">
        <v>11</v>
      </c>
      <c r="B5" t="s">
        <v>2032</v>
      </c>
      <c r="C5" t="s">
        <v>2032</v>
      </c>
      <c r="D5" t="s">
        <v>22</v>
      </c>
      <c r="E5" t="s">
        <v>2091</v>
      </c>
      <c r="F5" t="s">
        <v>2377</v>
      </c>
      <c r="G5" t="str">
        <f t="shared" si="0"/>
        <v>new HoloCard("Decidueye", Pokedex.Decidueye, HoloRarity.SM_WATER_WEB_HOLO, Types.Grass, Sets.Sun_Moon, 11),</v>
      </c>
      <c r="R5" t="s">
        <v>2394</v>
      </c>
    </row>
    <row r="6" spans="1:18" x14ac:dyDescent="0.3">
      <c r="A6">
        <v>24</v>
      </c>
      <c r="B6" t="s">
        <v>2040</v>
      </c>
      <c r="C6" t="s">
        <v>2040</v>
      </c>
      <c r="D6" t="s">
        <v>5</v>
      </c>
      <c r="E6" t="s">
        <v>2091</v>
      </c>
      <c r="F6" t="s">
        <v>2377</v>
      </c>
      <c r="G6" t="str">
        <f t="shared" si="0"/>
        <v>new HoloCard("Litten", Pokedex.Litten, HoloRarity.SM_WATER_WEB_HOLO, Types.Fire, Sets.Sun_Moon, 24),</v>
      </c>
      <c r="R6" t="s">
        <v>2395</v>
      </c>
    </row>
    <row r="7" spans="1:18" x14ac:dyDescent="0.3">
      <c r="A7">
        <v>24</v>
      </c>
      <c r="B7" t="s">
        <v>2040</v>
      </c>
      <c r="C7" t="s">
        <v>2040</v>
      </c>
      <c r="D7" t="s">
        <v>5</v>
      </c>
      <c r="E7" t="s">
        <v>2091</v>
      </c>
      <c r="F7" t="s">
        <v>2459</v>
      </c>
      <c r="G7" t="str">
        <f t="shared" si="0"/>
        <v>new HoloCard("Litten", Pokedex.Litten, HoloRarity.SM_COSMOS_HOLO, Types.Fire, Sets.Sun_Moon, 24),</v>
      </c>
      <c r="R7" t="s">
        <v>2396</v>
      </c>
    </row>
    <row r="8" spans="1:18" x14ac:dyDescent="0.3">
      <c r="A8">
        <v>25</v>
      </c>
      <c r="B8" t="s">
        <v>2041</v>
      </c>
      <c r="C8" t="s">
        <v>2041</v>
      </c>
      <c r="D8" t="s">
        <v>5</v>
      </c>
      <c r="E8" t="s">
        <v>2091</v>
      </c>
      <c r="F8" t="s">
        <v>2459</v>
      </c>
      <c r="G8" t="str">
        <f t="shared" si="0"/>
        <v>new HoloCard("Torracat", Pokedex.Torracat, HoloRarity.SM_COSMOS_HOLO, Types.Fire, Sets.Sun_Moon, 25),</v>
      </c>
      <c r="R8" t="s">
        <v>2396</v>
      </c>
    </row>
    <row r="9" spans="1:18" x14ac:dyDescent="0.3">
      <c r="A9">
        <v>26</v>
      </c>
      <c r="B9" t="s">
        <v>2042</v>
      </c>
      <c r="C9" t="s">
        <v>2042</v>
      </c>
      <c r="D9" t="s">
        <v>5</v>
      </c>
      <c r="E9" t="s">
        <v>2091</v>
      </c>
      <c r="F9" t="s">
        <v>2461</v>
      </c>
      <c r="G9" t="str">
        <f t="shared" si="0"/>
        <v>new HoloCard("Incineroar", Pokedex.Incineroar, HoloRarity.SM_CRACKED_ICE_HOLO, Types.Fire, Sets.Sun_Moon, 26),</v>
      </c>
      <c r="R9" t="s">
        <v>2397</v>
      </c>
    </row>
    <row r="10" spans="1:18" x14ac:dyDescent="0.3">
      <c r="A10">
        <v>26</v>
      </c>
      <c r="B10" t="s">
        <v>2042</v>
      </c>
      <c r="C10" t="s">
        <v>2042</v>
      </c>
      <c r="D10" t="s">
        <v>5</v>
      </c>
      <c r="E10" t="s">
        <v>2091</v>
      </c>
      <c r="F10" t="s">
        <v>2377</v>
      </c>
      <c r="G10" t="str">
        <f t="shared" si="0"/>
        <v>new HoloCard("Incineroar", Pokedex.Incineroar, HoloRarity.SM_WATER_WEB_HOLO, Types.Fire, Sets.Sun_Moon, 26),</v>
      </c>
      <c r="R10" t="s">
        <v>2394</v>
      </c>
    </row>
    <row r="11" spans="1:18" x14ac:dyDescent="0.3">
      <c r="A11">
        <v>39</v>
      </c>
      <c r="B11" t="s">
        <v>2043</v>
      </c>
      <c r="C11" t="s">
        <v>2043</v>
      </c>
      <c r="D11" t="s">
        <v>3</v>
      </c>
      <c r="E11" t="s">
        <v>2091</v>
      </c>
      <c r="F11" t="s">
        <v>2377</v>
      </c>
      <c r="G11" t="str">
        <f t="shared" si="0"/>
        <v>new HoloCard("Popplio", Pokedex.Popplio, HoloRarity.SM_WATER_WEB_HOLO, Types.Water, Sets.Sun_Moon, 39),</v>
      </c>
      <c r="R11" t="s">
        <v>2391</v>
      </c>
    </row>
    <row r="12" spans="1:18" x14ac:dyDescent="0.3">
      <c r="A12">
        <v>39</v>
      </c>
      <c r="B12" t="s">
        <v>2043</v>
      </c>
      <c r="C12" t="s">
        <v>2043</v>
      </c>
      <c r="D12" t="s">
        <v>3</v>
      </c>
      <c r="E12" t="s">
        <v>2091</v>
      </c>
      <c r="F12" t="s">
        <v>2459</v>
      </c>
      <c r="G12" t="str">
        <f t="shared" si="0"/>
        <v>new HoloCard("Popplio", Pokedex.Popplio, HoloRarity.SM_COSMOS_HOLO, Types.Water, Sets.Sun_Moon, 39),</v>
      </c>
      <c r="R12" t="s">
        <v>2398</v>
      </c>
    </row>
    <row r="13" spans="1:18" x14ac:dyDescent="0.3">
      <c r="A13">
        <v>40</v>
      </c>
      <c r="B13" t="s">
        <v>2044</v>
      </c>
      <c r="C13" t="s">
        <v>2044</v>
      </c>
      <c r="D13" t="s">
        <v>3</v>
      </c>
      <c r="E13" t="s">
        <v>2091</v>
      </c>
      <c r="F13" t="s">
        <v>2459</v>
      </c>
      <c r="G13" t="str">
        <f t="shared" si="0"/>
        <v>new HoloCard("Brionne", Pokedex.Brionne, HoloRarity.SM_COSMOS_HOLO, Types.Water, Sets.Sun_Moon, 40),</v>
      </c>
      <c r="R13" t="s">
        <v>2398</v>
      </c>
    </row>
    <row r="14" spans="1:18" x14ac:dyDescent="0.3">
      <c r="A14">
        <v>41</v>
      </c>
      <c r="B14" t="s">
        <v>2045</v>
      </c>
      <c r="C14" t="s">
        <v>2045</v>
      </c>
      <c r="D14" t="s">
        <v>3</v>
      </c>
      <c r="E14" t="s">
        <v>2091</v>
      </c>
      <c r="F14" t="s">
        <v>2461</v>
      </c>
      <c r="G14" t="str">
        <f t="shared" si="0"/>
        <v>new HoloCard("Primarina", Pokedex.Primarina, HoloRarity.SM_CRACKED_ICE_HOLO, Types.Water, Sets.Sun_Moon, 41),</v>
      </c>
      <c r="R14" t="s">
        <v>2399</v>
      </c>
    </row>
    <row r="15" spans="1:18" x14ac:dyDescent="0.3">
      <c r="A15">
        <v>41</v>
      </c>
      <c r="B15" t="s">
        <v>2045</v>
      </c>
      <c r="C15" t="s">
        <v>2045</v>
      </c>
      <c r="D15" t="s">
        <v>3</v>
      </c>
      <c r="E15" t="s">
        <v>2091</v>
      </c>
      <c r="F15" t="s">
        <v>2377</v>
      </c>
      <c r="G15" t="str">
        <f t="shared" si="0"/>
        <v>new HoloCard("Primarina", Pokedex.Primarina, HoloRarity.SM_WATER_WEB_HOLO, Types.Water, Sets.Sun_Moon, 41),</v>
      </c>
      <c r="R15" t="s">
        <v>2394</v>
      </c>
    </row>
    <row r="16" spans="1:18" x14ac:dyDescent="0.3">
      <c r="A16">
        <v>52</v>
      </c>
      <c r="B16" t="s">
        <v>2053</v>
      </c>
      <c r="C16" t="s">
        <v>2053</v>
      </c>
      <c r="D16" t="s">
        <v>11</v>
      </c>
      <c r="E16" t="s">
        <v>2091</v>
      </c>
      <c r="F16" t="s">
        <v>2463</v>
      </c>
      <c r="G16" t="str">
        <f t="shared" si="0"/>
        <v>new HoloCard("Vikavolt", Pokedex.Vikavolt, HoloRarity.SM_MIRROR_HOLO, Types.Lightning, Sets.Sun_Moon, 52),</v>
      </c>
      <c r="R16" t="s">
        <v>2462</v>
      </c>
    </row>
    <row r="17" spans="1:18" x14ac:dyDescent="0.3">
      <c r="A17">
        <v>56</v>
      </c>
      <c r="B17" t="s">
        <v>171</v>
      </c>
      <c r="C17" t="s">
        <v>171</v>
      </c>
      <c r="D17" t="s">
        <v>1</v>
      </c>
      <c r="E17" t="s">
        <v>2091</v>
      </c>
      <c r="F17" t="s">
        <v>2459</v>
      </c>
      <c r="G17" t="str">
        <f t="shared" si="0"/>
        <v>new HoloCard("Crobat", Pokedex.Crobat, HoloRarity.SM_COSMOS_HOLO, Types.Psychic, Sets.Sun_Moon, 56),</v>
      </c>
      <c r="R17" t="s">
        <v>2400</v>
      </c>
    </row>
    <row r="18" spans="1:18" x14ac:dyDescent="0.3">
      <c r="A18">
        <v>68</v>
      </c>
      <c r="B18" t="s">
        <v>2056</v>
      </c>
      <c r="C18" t="s">
        <v>2378</v>
      </c>
      <c r="D18" t="s">
        <v>1</v>
      </c>
      <c r="E18" t="s">
        <v>2091</v>
      </c>
      <c r="F18" t="s">
        <v>2459</v>
      </c>
      <c r="G18" t="str">
        <f t="shared" si="0"/>
        <v>new HoloCard("Alolan Muk", Pokedex.Alolan_Muk, HoloRarity.SM_COSMOS_HOLO, Types.Psychic, Sets.Sun_Moon, 68),</v>
      </c>
      <c r="R18" t="s">
        <v>2401</v>
      </c>
    </row>
    <row r="19" spans="1:18" x14ac:dyDescent="0.3">
      <c r="A19">
        <v>64</v>
      </c>
      <c r="B19" t="s">
        <v>2059</v>
      </c>
      <c r="C19" t="s">
        <v>2059</v>
      </c>
      <c r="D19" t="s">
        <v>1</v>
      </c>
      <c r="E19" t="s">
        <v>2091</v>
      </c>
      <c r="F19" t="s">
        <v>2459</v>
      </c>
      <c r="G19" t="str">
        <f t="shared" si="0"/>
        <v>new HoloCard("Cosmog", Pokedex.Cosmog, HoloRarity.SM_COSMOS_HOLO, Types.Psychic, Sets.Sun_Moon, 64),</v>
      </c>
      <c r="R19" t="s">
        <v>2402</v>
      </c>
    </row>
    <row r="20" spans="1:18" x14ac:dyDescent="0.3">
      <c r="A20">
        <v>71</v>
      </c>
      <c r="B20" t="s">
        <v>1361</v>
      </c>
      <c r="C20" t="s">
        <v>1361</v>
      </c>
      <c r="D20" t="s">
        <v>18</v>
      </c>
      <c r="E20" t="s">
        <v>2091</v>
      </c>
      <c r="F20" t="s">
        <v>2459</v>
      </c>
      <c r="G20" t="str">
        <f t="shared" si="0"/>
        <v>new HoloCard("Gigalith", Pokedex.Gigalith, HoloRarity.SM_COSMOS_HOLO, Types.Fighting, Sets.Sun_Moon, 71),</v>
      </c>
      <c r="R20" t="s">
        <v>2403</v>
      </c>
    </row>
    <row r="21" spans="1:18" x14ac:dyDescent="0.3">
      <c r="A21">
        <v>79</v>
      </c>
      <c r="B21" t="s">
        <v>2068</v>
      </c>
      <c r="C21" t="s">
        <v>2465</v>
      </c>
      <c r="D21" t="s">
        <v>146</v>
      </c>
      <c r="E21" t="s">
        <v>2091</v>
      </c>
      <c r="F21" t="s">
        <v>2459</v>
      </c>
      <c r="G21" t="str">
        <f t="shared" si="0"/>
        <v>new HoloCard("Alolan Persian", Pokedex.Alolan_Persian, HoloRarity.SM_COSMOS_HOLO, Types.Darkness, Sets.Sun_Moon, 79),</v>
      </c>
      <c r="R21" t="s">
        <v>2400</v>
      </c>
    </row>
    <row r="22" spans="1:18" x14ac:dyDescent="0.3">
      <c r="A22">
        <v>82</v>
      </c>
      <c r="B22" t="s">
        <v>428</v>
      </c>
      <c r="C22" t="s">
        <v>428</v>
      </c>
      <c r="D22" t="s">
        <v>146</v>
      </c>
      <c r="E22" t="s">
        <v>2091</v>
      </c>
      <c r="F22" t="s">
        <v>2459</v>
      </c>
      <c r="G22" t="str">
        <f t="shared" si="0"/>
        <v>new HoloCard("Sharpedo", Pokedex.Sharpedo, HoloRarity.SM_COSMOS_HOLO, Types.Darkness, Sets.Sun_Moon, 82),</v>
      </c>
      <c r="R22" t="s">
        <v>2403</v>
      </c>
    </row>
    <row r="23" spans="1:18" x14ac:dyDescent="0.3">
      <c r="A23">
        <v>87</v>
      </c>
      <c r="B23" t="s">
        <v>2070</v>
      </c>
      <c r="C23" t="s">
        <v>2379</v>
      </c>
      <c r="D23" t="s">
        <v>143</v>
      </c>
      <c r="E23" t="s">
        <v>2091</v>
      </c>
      <c r="F23" t="s">
        <v>2459</v>
      </c>
      <c r="G23" t="str">
        <f t="shared" si="0"/>
        <v>new HoloCard("Alolan Dugtrio", Pokedex.Alolan_Dugtrio, HoloRarity.SM_COSMOS_HOLO, Types.Metal, Sets.Sun_Moon, 87),</v>
      </c>
      <c r="R23" t="s">
        <v>2401</v>
      </c>
    </row>
    <row r="24" spans="1:18" x14ac:dyDescent="0.3">
      <c r="A24">
        <v>96</v>
      </c>
      <c r="B24" t="s">
        <v>118</v>
      </c>
      <c r="C24" t="s">
        <v>118</v>
      </c>
      <c r="D24" t="s">
        <v>1454</v>
      </c>
      <c r="E24" t="s">
        <v>2091</v>
      </c>
      <c r="F24" t="s">
        <v>2459</v>
      </c>
      <c r="G24" t="str">
        <f t="shared" si="0"/>
        <v>new HoloCard("Dragonite", Pokedex.Dragonite, HoloRarity.SM_COSMOS_HOLO, Types.Dragon, Sets.Sun_Moon, 96),</v>
      </c>
      <c r="R24" t="s">
        <v>2404</v>
      </c>
    </row>
    <row r="25" spans="1:18" x14ac:dyDescent="0.3">
      <c r="A25">
        <v>101</v>
      </c>
      <c r="B25" t="s">
        <v>80</v>
      </c>
      <c r="C25" t="s">
        <v>80</v>
      </c>
      <c r="D25" t="s">
        <v>8</v>
      </c>
      <c r="E25" t="s">
        <v>2091</v>
      </c>
      <c r="F25" t="s">
        <v>2459</v>
      </c>
      <c r="G25" t="str">
        <f t="shared" si="0"/>
        <v>new HoloCard("Eevee", Pokedex.Eevee, HoloRarity.SM_COSMOS_HOLO, Types.Colorless, Sets.Sun_Moon, 101),</v>
      </c>
      <c r="R25" t="s">
        <v>2405</v>
      </c>
    </row>
    <row r="26" spans="1:18" x14ac:dyDescent="0.3">
      <c r="A26">
        <v>101</v>
      </c>
      <c r="B26" t="s">
        <v>80</v>
      </c>
      <c r="C26" t="s">
        <v>80</v>
      </c>
      <c r="D26" t="s">
        <v>8</v>
      </c>
      <c r="E26" t="s">
        <v>2091</v>
      </c>
      <c r="F26" t="s">
        <v>2460</v>
      </c>
      <c r="G26" t="str">
        <f t="shared" si="0"/>
        <v>new HoloCard("Eevee", Pokedex.Eevee, HoloRarity.SM_SEQUIN_HOLO, Types.Colorless, Sets.Sun_Moon, 101),</v>
      </c>
      <c r="R26" t="s">
        <v>2406</v>
      </c>
    </row>
    <row r="27" spans="1:18" x14ac:dyDescent="0.3">
      <c r="A27">
        <v>135</v>
      </c>
      <c r="B27" t="s">
        <v>1453</v>
      </c>
      <c r="C27" t="s">
        <v>127</v>
      </c>
      <c r="D27" t="s">
        <v>129</v>
      </c>
      <c r="E27" t="s">
        <v>2091</v>
      </c>
      <c r="F27" t="s">
        <v>2469</v>
      </c>
      <c r="G27" t="str">
        <f t="shared" si="0"/>
        <v>new HoloCard("Ultra Ball", Pokedex.NVT, HoloRarity.SM_REVERSE_SHEEN_HOLO, Types.Item, Sets.Sun_Moon, 135),</v>
      </c>
      <c r="R27" t="s">
        <v>2407</v>
      </c>
    </row>
    <row r="28" spans="1:18" x14ac:dyDescent="0.3">
      <c r="A28">
        <v>8</v>
      </c>
      <c r="B28" t="s">
        <v>2092</v>
      </c>
      <c r="C28" t="s">
        <v>2092</v>
      </c>
      <c r="D28" t="s">
        <v>22</v>
      </c>
      <c r="E28" t="s">
        <v>2129</v>
      </c>
      <c r="F28" t="s">
        <v>2377</v>
      </c>
      <c r="G28" t="str">
        <f t="shared" si="0"/>
        <v>new HoloCard("Wimpod", Pokedex.Wimpod, HoloRarity.SM_WATER_WEB_HOLO, Types.Grass, Sets.Guardians_Rising, 8),</v>
      </c>
      <c r="R28" t="s">
        <v>2408</v>
      </c>
    </row>
    <row r="29" spans="1:18" x14ac:dyDescent="0.3">
      <c r="A29">
        <v>15</v>
      </c>
      <c r="B29" t="s">
        <v>2095</v>
      </c>
      <c r="C29" t="s">
        <v>2095</v>
      </c>
      <c r="D29" t="s">
        <v>5</v>
      </c>
      <c r="E29" t="s">
        <v>2129</v>
      </c>
      <c r="F29" t="s">
        <v>2377</v>
      </c>
      <c r="G29" t="str">
        <f t="shared" si="0"/>
        <v>new HoloCard("Salandit", Pokedex.Salandit, HoloRarity.SM_WATER_WEB_HOLO, Types.Fire, Sets.Guardians_Rising, 15),</v>
      </c>
      <c r="R29" t="s">
        <v>2408</v>
      </c>
    </row>
    <row r="30" spans="1:18" x14ac:dyDescent="0.3">
      <c r="A30">
        <v>21</v>
      </c>
      <c r="B30" t="s">
        <v>2100</v>
      </c>
      <c r="C30" t="s">
        <v>2466</v>
      </c>
      <c r="D30" t="s">
        <v>3</v>
      </c>
      <c r="E30" t="s">
        <v>2129</v>
      </c>
      <c r="F30" t="s">
        <v>2459</v>
      </c>
      <c r="G30" t="str">
        <f t="shared" si="0"/>
        <v>new HoloCard("Alolan Vulpix", Pokedex.Alolan_Vulpix, HoloRarity.SM_COSMOS_HOLO, Types.Water, Sets.Guardians_Rising, 21),</v>
      </c>
      <c r="R30" t="s">
        <v>2402</v>
      </c>
    </row>
    <row r="31" spans="1:18" x14ac:dyDescent="0.3">
      <c r="A31">
        <v>42</v>
      </c>
      <c r="B31" t="s">
        <v>2103</v>
      </c>
      <c r="C31" t="s">
        <v>2380</v>
      </c>
      <c r="D31" t="s">
        <v>11</v>
      </c>
      <c r="E31" t="s">
        <v>2129</v>
      </c>
      <c r="F31" t="s">
        <v>2459</v>
      </c>
      <c r="G31" t="str">
        <f t="shared" si="0"/>
        <v>new HoloCard("Alolan Golem", Pokedex.Alolan_Golem, HoloRarity.SM_COSMOS_HOLO, Types.Lightning, Sets.Guardians_Rising, 42),</v>
      </c>
      <c r="R31" t="s">
        <v>2401</v>
      </c>
    </row>
    <row r="32" spans="1:18" x14ac:dyDescent="0.3">
      <c r="A32">
        <v>61</v>
      </c>
      <c r="B32" t="s">
        <v>2106</v>
      </c>
      <c r="C32" t="s">
        <v>2106</v>
      </c>
      <c r="D32" t="s">
        <v>1</v>
      </c>
      <c r="E32" t="s">
        <v>2129</v>
      </c>
      <c r="F32" t="s">
        <v>2461</v>
      </c>
      <c r="G32" t="str">
        <f t="shared" si="0"/>
        <v>new HoloCard("Lunala", Pokedex.Lunala, HoloRarity.SM_CRACKED_ICE_HOLO, Types.Psychic, Sets.Guardians_Rising, 61),</v>
      </c>
      <c r="R32" t="s">
        <v>2409</v>
      </c>
    </row>
    <row r="33" spans="1:18" x14ac:dyDescent="0.3">
      <c r="A33">
        <v>61</v>
      </c>
      <c r="B33" t="s">
        <v>2106</v>
      </c>
      <c r="C33" t="s">
        <v>2106</v>
      </c>
      <c r="D33" t="s">
        <v>1</v>
      </c>
      <c r="E33" t="s">
        <v>2129</v>
      </c>
      <c r="F33" t="s">
        <v>2377</v>
      </c>
      <c r="G33" t="str">
        <f t="shared" si="0"/>
        <v>new HoloCard("Lunala", Pokedex.Lunala, HoloRarity.SM_WATER_WEB_HOLO, Types.Psychic, Sets.Guardians_Rising, 61),</v>
      </c>
      <c r="R33" t="s">
        <v>2410</v>
      </c>
    </row>
    <row r="34" spans="1:18" x14ac:dyDescent="0.3">
      <c r="A34">
        <v>65</v>
      </c>
      <c r="B34" t="s">
        <v>20</v>
      </c>
      <c r="C34" t="s">
        <v>20</v>
      </c>
      <c r="D34" t="s">
        <v>18</v>
      </c>
      <c r="E34" t="s">
        <v>2129</v>
      </c>
      <c r="F34" t="s">
        <v>2459</v>
      </c>
      <c r="G34" t="str">
        <f t="shared" si="0"/>
        <v>new HoloCard("Machamp", Pokedex.Machamp, HoloRarity.SM_COSMOS_HOLO, Types.Fighting, Sets.Guardians_Rising, 65),</v>
      </c>
      <c r="R34" t="s">
        <v>2404</v>
      </c>
    </row>
    <row r="35" spans="1:18" x14ac:dyDescent="0.3">
      <c r="A35">
        <v>87</v>
      </c>
      <c r="B35" t="s">
        <v>2111</v>
      </c>
      <c r="C35" t="s">
        <v>2111</v>
      </c>
      <c r="D35" t="s">
        <v>143</v>
      </c>
      <c r="E35" t="s">
        <v>2129</v>
      </c>
      <c r="F35" t="s">
        <v>2461</v>
      </c>
      <c r="G35" t="str">
        <f t="shared" si="0"/>
        <v>new HoloCard("Solgaleo", Pokedex.Solgaleo, HoloRarity.SM_CRACKED_ICE_HOLO, Types.Metal, Sets.Guardians_Rising, 87),</v>
      </c>
      <c r="R35" t="s">
        <v>2411</v>
      </c>
    </row>
    <row r="36" spans="1:18" x14ac:dyDescent="0.3">
      <c r="A36">
        <v>87</v>
      </c>
      <c r="B36" t="s">
        <v>2111</v>
      </c>
      <c r="C36" t="s">
        <v>2111</v>
      </c>
      <c r="D36" t="s">
        <v>143</v>
      </c>
      <c r="E36" t="s">
        <v>2129</v>
      </c>
      <c r="F36" t="s">
        <v>2377</v>
      </c>
      <c r="G36" t="str">
        <f t="shared" si="0"/>
        <v>new HoloCard("Solgaleo", Pokedex.Solgaleo, HoloRarity.SM_WATER_WEB_HOLO, Types.Metal, Sets.Guardians_Rising, 87),</v>
      </c>
      <c r="R36" t="s">
        <v>2410</v>
      </c>
    </row>
    <row r="37" spans="1:18" x14ac:dyDescent="0.3">
      <c r="A37">
        <v>18</v>
      </c>
      <c r="B37" t="s">
        <v>76</v>
      </c>
      <c r="C37" t="s">
        <v>76</v>
      </c>
      <c r="D37" t="s">
        <v>5</v>
      </c>
      <c r="E37" t="s">
        <v>2146</v>
      </c>
      <c r="F37" t="s">
        <v>2377</v>
      </c>
      <c r="G37" t="str">
        <f t="shared" si="0"/>
        <v>new HoloCard("Charmander", Pokedex.Charmander, HoloRarity.SM_WATER_WEB_HOLO, Types.Fire, Sets.Burning_Shadows, 18),</v>
      </c>
      <c r="R37" t="s">
        <v>2412</v>
      </c>
    </row>
    <row r="38" spans="1:18" x14ac:dyDescent="0.3">
      <c r="A38">
        <v>19</v>
      </c>
      <c r="B38" t="s">
        <v>43</v>
      </c>
      <c r="C38" t="s">
        <v>43</v>
      </c>
      <c r="D38" t="s">
        <v>5</v>
      </c>
      <c r="E38" t="s">
        <v>2146</v>
      </c>
      <c r="F38" t="s">
        <v>2377</v>
      </c>
      <c r="G38" t="str">
        <f t="shared" si="0"/>
        <v>new HoloCard("Charmeleon", Pokedex.Charmeleon, HoloRarity.SM_WATER_WEB_HOLO, Types.Fire, Sets.Burning_Shadows, 19),</v>
      </c>
      <c r="R38" t="s">
        <v>2412</v>
      </c>
    </row>
    <row r="39" spans="1:18" x14ac:dyDescent="0.3">
      <c r="A39">
        <v>28</v>
      </c>
      <c r="B39" t="s">
        <v>2130</v>
      </c>
      <c r="C39" t="s">
        <v>2389</v>
      </c>
      <c r="D39" t="s">
        <v>3</v>
      </c>
      <c r="E39" t="s">
        <v>2146</v>
      </c>
      <c r="F39" t="s">
        <v>2461</v>
      </c>
      <c r="G39" t="str">
        <f t="shared" si="0"/>
        <v>new HoloCard("Alolan Ninetales", Pokedex.Alolan_Ninetales, HoloRarity.SM_CRACKED_ICE_HOLO, Types.Water, Sets.Burning_Shadows, 28),</v>
      </c>
      <c r="R39" t="s">
        <v>2413</v>
      </c>
    </row>
    <row r="40" spans="1:18" x14ac:dyDescent="0.3">
      <c r="A40">
        <v>28</v>
      </c>
      <c r="B40" t="s">
        <v>2130</v>
      </c>
      <c r="C40" t="s">
        <v>2389</v>
      </c>
      <c r="D40" t="s">
        <v>3</v>
      </c>
      <c r="E40" t="s">
        <v>2146</v>
      </c>
      <c r="F40" t="s">
        <v>2377</v>
      </c>
      <c r="G40" t="str">
        <f t="shared" si="0"/>
        <v>new HoloCard("Alolan Ninetales", Pokedex.Alolan_Ninetales, HoloRarity.SM_WATER_WEB_HOLO, Types.Water, Sets.Burning_Shadows, 28),</v>
      </c>
      <c r="R40" t="s">
        <v>2414</v>
      </c>
    </row>
    <row r="41" spans="1:18" x14ac:dyDescent="0.3">
      <c r="A41">
        <v>33</v>
      </c>
      <c r="B41" t="s">
        <v>16</v>
      </c>
      <c r="C41" t="s">
        <v>16</v>
      </c>
      <c r="D41" t="s">
        <v>3</v>
      </c>
      <c r="E41" t="s">
        <v>2146</v>
      </c>
      <c r="F41" t="s">
        <v>2459</v>
      </c>
      <c r="G41" t="str">
        <f t="shared" si="0"/>
        <v>new HoloCard("Gyarados", Pokedex.Gyarados, HoloRarity.SM_COSMOS_HOLO, Types.Water, Sets.Burning_Shadows, 33),</v>
      </c>
      <c r="R41" t="s">
        <v>2415</v>
      </c>
    </row>
    <row r="42" spans="1:18" x14ac:dyDescent="0.3">
      <c r="A42">
        <v>41</v>
      </c>
      <c r="B42" t="s">
        <v>120</v>
      </c>
      <c r="C42" t="s">
        <v>120</v>
      </c>
      <c r="D42" t="s">
        <v>11</v>
      </c>
      <c r="E42" t="s">
        <v>2146</v>
      </c>
      <c r="F42" t="s">
        <v>2459</v>
      </c>
      <c r="G42" t="str">
        <f t="shared" si="0"/>
        <v>new HoloCard("Raichu", Pokedex.Raichu, HoloRarity.SM_COSMOS_HOLO, Types.Lightning, Sets.Burning_Shadows, 41),</v>
      </c>
      <c r="R42" t="s">
        <v>2415</v>
      </c>
    </row>
    <row r="43" spans="1:18" x14ac:dyDescent="0.3">
      <c r="A43">
        <v>76</v>
      </c>
      <c r="B43" t="s">
        <v>2131</v>
      </c>
      <c r="C43" t="s">
        <v>2131</v>
      </c>
      <c r="D43" t="s">
        <v>18</v>
      </c>
      <c r="E43" t="s">
        <v>2146</v>
      </c>
      <c r="F43" t="s">
        <v>2461</v>
      </c>
      <c r="G43" t="str">
        <f t="shared" si="0"/>
        <v>new HoloCard("Lycanroc", Pokedex.Lycanroc, HoloRarity.SM_CRACKED_ICE_HOLO, Types.Fighting, Sets.Burning_Shadows, 76),</v>
      </c>
      <c r="R43" t="s">
        <v>2416</v>
      </c>
    </row>
    <row r="44" spans="1:18" x14ac:dyDescent="0.3">
      <c r="A44">
        <v>76</v>
      </c>
      <c r="B44" t="s">
        <v>2131</v>
      </c>
      <c r="C44" t="s">
        <v>2131</v>
      </c>
      <c r="D44" t="s">
        <v>18</v>
      </c>
      <c r="E44" t="s">
        <v>2146</v>
      </c>
      <c r="F44" t="s">
        <v>2377</v>
      </c>
      <c r="G44" t="str">
        <f t="shared" si="0"/>
        <v>new HoloCard("Lycanroc", Pokedex.Lycanroc, HoloRarity.SM_WATER_WEB_HOLO, Types.Fighting, Sets.Burning_Shadows, 76),</v>
      </c>
      <c r="R44" t="s">
        <v>2414</v>
      </c>
    </row>
    <row r="45" spans="1:18" x14ac:dyDescent="0.3">
      <c r="A45">
        <v>110</v>
      </c>
      <c r="B45" t="s">
        <v>2077</v>
      </c>
      <c r="C45" t="s">
        <v>2077</v>
      </c>
      <c r="D45" t="s">
        <v>8</v>
      </c>
      <c r="E45" t="s">
        <v>2146</v>
      </c>
      <c r="F45" t="s">
        <v>2459</v>
      </c>
      <c r="G45" t="str">
        <f t="shared" si="0"/>
        <v>new HoloCard("Stufful", Pokedex.Stufful, HoloRarity.SM_COSMOS_HOLO, Types.Colorless, Sets.Burning_Shadows, 110),</v>
      </c>
      <c r="R45" t="s">
        <v>2402</v>
      </c>
    </row>
    <row r="46" spans="1:18" x14ac:dyDescent="0.3">
      <c r="A46">
        <v>1</v>
      </c>
      <c r="B46" t="s">
        <v>74</v>
      </c>
      <c r="C46" t="s">
        <v>74</v>
      </c>
      <c r="D46" t="s">
        <v>22</v>
      </c>
      <c r="E46" t="s">
        <v>2149</v>
      </c>
      <c r="F46" t="s">
        <v>2460</v>
      </c>
      <c r="G46" t="str">
        <f t="shared" si="0"/>
        <v>new HoloCard("Bulbasaur", Pokedex.Bulbasaur, HoloRarity.SM_SEQUIN_HOLO, Types.Grass, Sets.Shining_Legends, 1),</v>
      </c>
      <c r="R46" t="s">
        <v>2406</v>
      </c>
    </row>
    <row r="47" spans="1:18" x14ac:dyDescent="0.3">
      <c r="A47">
        <v>28</v>
      </c>
      <c r="B47" t="s">
        <v>92</v>
      </c>
      <c r="C47" t="s">
        <v>92</v>
      </c>
      <c r="D47" t="s">
        <v>11</v>
      </c>
      <c r="E47" t="s">
        <v>2149</v>
      </c>
      <c r="F47" t="s">
        <v>2377</v>
      </c>
      <c r="G47" t="str">
        <f t="shared" si="0"/>
        <v>new HoloCard("Pikachu", Pokedex.Pikachu, HoloRarity.SM_WATER_WEB_HOLO, Types.Lightning, Sets.Shining_Legends, 28),</v>
      </c>
      <c r="R47" t="s">
        <v>2417</v>
      </c>
    </row>
    <row r="48" spans="1:18" x14ac:dyDescent="0.3">
      <c r="A48">
        <v>28</v>
      </c>
      <c r="B48" t="s">
        <v>92</v>
      </c>
      <c r="C48" t="s">
        <v>92</v>
      </c>
      <c r="D48" t="s">
        <v>11</v>
      </c>
      <c r="E48" t="s">
        <v>2149</v>
      </c>
      <c r="F48" t="s">
        <v>2460</v>
      </c>
      <c r="G48" t="str">
        <f t="shared" si="0"/>
        <v>new HoloCard("Pikachu", Pokedex.Pikachu, HoloRarity.SM_SEQUIN_HOLO, Types.Lightning, Sets.Shining_Legends, 28),</v>
      </c>
      <c r="R48" t="s">
        <v>2406</v>
      </c>
    </row>
    <row r="49" spans="1:18" x14ac:dyDescent="0.3">
      <c r="A49">
        <v>28</v>
      </c>
      <c r="B49" t="s">
        <v>92</v>
      </c>
      <c r="C49" t="s">
        <v>92</v>
      </c>
      <c r="D49" t="s">
        <v>11</v>
      </c>
      <c r="E49" t="s">
        <v>2149</v>
      </c>
      <c r="F49" t="s">
        <v>2461</v>
      </c>
      <c r="G49" t="str">
        <f t="shared" si="0"/>
        <v>new HoloCard("Pikachu", Pokedex.Pikachu, HoloRarity.SM_CRACKED_ICE_HOLO, Types.Lightning, Sets.Shining_Legends, 28),</v>
      </c>
      <c r="R49" t="s">
        <v>2418</v>
      </c>
    </row>
    <row r="50" spans="1:18" x14ac:dyDescent="0.3">
      <c r="A50">
        <v>28</v>
      </c>
      <c r="B50" t="s">
        <v>92</v>
      </c>
      <c r="C50" t="s">
        <v>92</v>
      </c>
      <c r="D50" t="s">
        <v>11</v>
      </c>
      <c r="E50" t="s">
        <v>2149</v>
      </c>
      <c r="F50" t="s">
        <v>2459</v>
      </c>
      <c r="G50" t="str">
        <f t="shared" si="0"/>
        <v>new HoloCard("Pikachu", Pokedex.Pikachu, HoloRarity.SM_COSMOS_HOLO, Types.Lightning, Sets.Shining_Legends, 28),</v>
      </c>
      <c r="R50" t="s">
        <v>2419</v>
      </c>
    </row>
    <row r="51" spans="1:18" x14ac:dyDescent="0.3">
      <c r="A51">
        <v>32</v>
      </c>
      <c r="B51" t="s">
        <v>177</v>
      </c>
      <c r="C51" t="s">
        <v>177</v>
      </c>
      <c r="D51" t="s">
        <v>11</v>
      </c>
      <c r="E51" t="s">
        <v>2149</v>
      </c>
      <c r="F51" t="s">
        <v>2461</v>
      </c>
      <c r="G51" t="str">
        <f t="shared" si="0"/>
        <v>new HoloCard("Raikou", Pokedex.Raikou, HoloRarity.SM_CRACKED_ICE_HOLO, Types.Lightning, Sets.Shining_Legends, 32),</v>
      </c>
      <c r="R51" t="s">
        <v>2418</v>
      </c>
    </row>
    <row r="52" spans="1:18" x14ac:dyDescent="0.3">
      <c r="A52">
        <v>28</v>
      </c>
      <c r="B52" t="s">
        <v>781</v>
      </c>
      <c r="C52" t="s">
        <v>781</v>
      </c>
      <c r="D52" t="s">
        <v>3</v>
      </c>
      <c r="E52" t="s">
        <v>2164</v>
      </c>
      <c r="F52" t="s">
        <v>2459</v>
      </c>
      <c r="G52" t="str">
        <f t="shared" si="0"/>
        <v>new HoloCard("Regice", Pokedex.Regice, HoloRarity.SM_COSMOS_HOLO, Types.Water, Sets.Crimson_Invasion, 28),</v>
      </c>
      <c r="R52" t="s">
        <v>2420</v>
      </c>
    </row>
    <row r="53" spans="1:18" x14ac:dyDescent="0.3">
      <c r="A53">
        <v>53</v>
      </c>
      <c r="B53" t="s">
        <v>782</v>
      </c>
      <c r="C53" t="s">
        <v>782</v>
      </c>
      <c r="D53" t="s">
        <v>18</v>
      </c>
      <c r="E53" t="s">
        <v>2164</v>
      </c>
      <c r="F53" t="s">
        <v>2459</v>
      </c>
      <c r="G53" t="str">
        <f t="shared" si="0"/>
        <v>new HoloCard("Regirock", Pokedex.Regirock, HoloRarity.SM_COSMOS_HOLO, Types.Fighting, Sets.Crimson_Invasion, 53),</v>
      </c>
      <c r="R53" t="s">
        <v>2420</v>
      </c>
    </row>
    <row r="54" spans="1:18" x14ac:dyDescent="0.3">
      <c r="A54">
        <v>62</v>
      </c>
      <c r="B54" t="s">
        <v>1425</v>
      </c>
      <c r="C54" t="s">
        <v>1425</v>
      </c>
      <c r="D54" t="s">
        <v>146</v>
      </c>
      <c r="E54" t="s">
        <v>2164</v>
      </c>
      <c r="F54" t="s">
        <v>2461</v>
      </c>
      <c r="G54" t="str">
        <f t="shared" si="0"/>
        <v>new HoloCard("Hydreigon", Pokedex.Hydreigon, HoloRarity.SM_CRACKED_ICE_HOLO, Types.Darkness, Sets.Crimson_Invasion, 62),</v>
      </c>
      <c r="R54" t="s">
        <v>2421</v>
      </c>
    </row>
    <row r="55" spans="1:18" x14ac:dyDescent="0.3">
      <c r="A55">
        <v>68</v>
      </c>
      <c r="B55" t="s">
        <v>783</v>
      </c>
      <c r="C55" t="s">
        <v>783</v>
      </c>
      <c r="D55" t="s">
        <v>143</v>
      </c>
      <c r="E55" t="s">
        <v>2164</v>
      </c>
      <c r="F55" t="s">
        <v>2459</v>
      </c>
      <c r="G55" t="str">
        <f t="shared" si="0"/>
        <v>new HoloCard("Registeel", Pokedex.Registeel, HoloRarity.SM_COSMOS_HOLO, Types.Metal, Sets.Crimson_Invasion, 68),</v>
      </c>
      <c r="R55" t="s">
        <v>2420</v>
      </c>
    </row>
    <row r="56" spans="1:18" x14ac:dyDescent="0.3">
      <c r="A56">
        <v>75</v>
      </c>
      <c r="B56" t="s">
        <v>2114</v>
      </c>
      <c r="C56" t="s">
        <v>2468</v>
      </c>
      <c r="D56" t="s">
        <v>1454</v>
      </c>
      <c r="E56" t="s">
        <v>2164</v>
      </c>
      <c r="F56" t="s">
        <v>2459</v>
      </c>
      <c r="G56" t="str">
        <f t="shared" si="0"/>
        <v>new HoloCard("Jangmo-o", Pokedex.Jangmo_o, HoloRarity.SM_COSMOS_HOLO, Types.Dragon, Sets.Crimson_Invasion, 75),</v>
      </c>
      <c r="R56" t="s">
        <v>2402</v>
      </c>
    </row>
    <row r="57" spans="1:18" x14ac:dyDescent="0.3">
      <c r="A57">
        <v>77</v>
      </c>
      <c r="B57" t="s">
        <v>2152</v>
      </c>
      <c r="C57" t="s">
        <v>2384</v>
      </c>
      <c r="D57" t="s">
        <v>1454</v>
      </c>
      <c r="E57" t="s">
        <v>2164</v>
      </c>
      <c r="F57" t="s">
        <v>2461</v>
      </c>
      <c r="G57" t="str">
        <f t="shared" si="0"/>
        <v>new HoloCard("Kommo-o", Pokedex.Kommo_o, HoloRarity.SM_CRACKED_ICE_HOLO, Types.Dragon, Sets.Crimson_Invasion, 77),</v>
      </c>
      <c r="R57" t="s">
        <v>2422</v>
      </c>
    </row>
    <row r="58" spans="1:18" x14ac:dyDescent="0.3">
      <c r="A58">
        <v>32</v>
      </c>
      <c r="B58" t="s">
        <v>979</v>
      </c>
      <c r="C58" t="s">
        <v>979</v>
      </c>
      <c r="D58" t="s">
        <v>3</v>
      </c>
      <c r="E58" t="s">
        <v>2189</v>
      </c>
      <c r="F58" t="s">
        <v>2459</v>
      </c>
      <c r="G58" t="str">
        <f t="shared" si="0"/>
        <v>new HoloCard("Piplup", Pokedex.Piplup, HoloRarity.SM_COSMOS_HOLO, Types.Water, Sets.Ultra_Prism, 32),</v>
      </c>
      <c r="R58" t="s">
        <v>2402</v>
      </c>
    </row>
    <row r="59" spans="1:18" x14ac:dyDescent="0.3">
      <c r="A59">
        <v>34</v>
      </c>
      <c r="B59" t="s">
        <v>884</v>
      </c>
      <c r="C59" t="s">
        <v>884</v>
      </c>
      <c r="D59" t="s">
        <v>3</v>
      </c>
      <c r="E59" t="s">
        <v>2189</v>
      </c>
      <c r="F59" t="s">
        <v>2461</v>
      </c>
      <c r="G59" t="str">
        <f t="shared" si="0"/>
        <v>new HoloCard("Empoleon", Pokedex.Empoleon, HoloRarity.SM_CRACKED_ICE_HOLO, Types.Water, Sets.Ultra_Prism, 34),</v>
      </c>
      <c r="R59" t="s">
        <v>2423</v>
      </c>
    </row>
    <row r="60" spans="1:18" x14ac:dyDescent="0.3">
      <c r="A60">
        <v>88</v>
      </c>
      <c r="B60" t="s">
        <v>932</v>
      </c>
      <c r="C60" t="s">
        <v>932</v>
      </c>
      <c r="D60" t="s">
        <v>143</v>
      </c>
      <c r="E60" t="s">
        <v>2189</v>
      </c>
      <c r="F60" t="s">
        <v>2459</v>
      </c>
      <c r="G60" t="str">
        <f t="shared" si="0"/>
        <v>new HoloCard("Heatran", Pokedex.Heatran, HoloRarity.SM_COSMOS_HOLO, Types.Metal, Sets.Ultra_Prism, 88),</v>
      </c>
      <c r="R60" t="s">
        <v>2424</v>
      </c>
    </row>
    <row r="61" spans="1:18" x14ac:dyDescent="0.3">
      <c r="A61">
        <v>99</v>
      </c>
      <c r="B61" t="s">
        <v>902</v>
      </c>
      <c r="C61" t="s">
        <v>902</v>
      </c>
      <c r="D61" t="s">
        <v>1454</v>
      </c>
      <c r="E61" t="s">
        <v>2189</v>
      </c>
      <c r="F61" t="s">
        <v>2461</v>
      </c>
      <c r="G61" t="str">
        <f t="shared" si="0"/>
        <v>new HoloCard("Garchomp", Pokedex.Garchomp, HoloRarity.SM_CRACKED_ICE_HOLO, Types.Dragon, Sets.Ultra_Prism, 99),</v>
      </c>
      <c r="R61" t="s">
        <v>2425</v>
      </c>
    </row>
    <row r="62" spans="1:18" x14ac:dyDescent="0.3">
      <c r="A62">
        <v>2</v>
      </c>
      <c r="B62" t="s">
        <v>2170</v>
      </c>
      <c r="C62" t="s">
        <v>2467</v>
      </c>
      <c r="D62" t="s">
        <v>22</v>
      </c>
      <c r="E62" t="s">
        <v>2208</v>
      </c>
      <c r="F62" t="s">
        <v>2461</v>
      </c>
      <c r="G62" t="str">
        <f t="shared" si="0"/>
        <v>new HoloCard("Alolan Exeggutor", Pokedex.Alolan_Exeggutor, HoloRarity.SM_CRACKED_ICE_HOLO, Types.Grass, Sets.Forbidden_Light, 2),</v>
      </c>
      <c r="R62" t="s">
        <v>2426</v>
      </c>
    </row>
    <row r="63" spans="1:18" x14ac:dyDescent="0.3">
      <c r="A63">
        <v>15</v>
      </c>
      <c r="B63" t="s">
        <v>1598</v>
      </c>
      <c r="C63" t="s">
        <v>1598</v>
      </c>
      <c r="D63" t="s">
        <v>5</v>
      </c>
      <c r="E63" t="s">
        <v>2208</v>
      </c>
      <c r="F63" t="s">
        <v>2459</v>
      </c>
      <c r="G63" t="str">
        <f t="shared" si="0"/>
        <v>new HoloCard("Fennekin", Pokedex.Fennekin, HoloRarity.SM_COSMOS_HOLO, Types.Fire, Sets.Forbidden_Light, 15),</v>
      </c>
      <c r="R63" t="s">
        <v>2427</v>
      </c>
    </row>
    <row r="64" spans="1:18" x14ac:dyDescent="0.3">
      <c r="A64">
        <v>57</v>
      </c>
      <c r="B64" t="s">
        <v>193</v>
      </c>
      <c r="C64" t="s">
        <v>193</v>
      </c>
      <c r="D64" t="s">
        <v>18</v>
      </c>
      <c r="E64" t="s">
        <v>2208</v>
      </c>
      <c r="F64" t="s">
        <v>2460</v>
      </c>
      <c r="G64" t="str">
        <f t="shared" si="0"/>
        <v>new HoloCard("Cubone", Pokedex.Cubone, HoloRarity.SM_SEQUIN_HOLO, Types.Fighting, Sets.Forbidden_Light, 57),</v>
      </c>
      <c r="R64" t="s">
        <v>2406</v>
      </c>
    </row>
    <row r="65" spans="1:18" x14ac:dyDescent="0.3">
      <c r="A65">
        <v>72</v>
      </c>
      <c r="B65" t="s">
        <v>1810</v>
      </c>
      <c r="C65" t="s">
        <v>1810</v>
      </c>
      <c r="D65" t="s">
        <v>18</v>
      </c>
      <c r="E65" t="s">
        <v>2208</v>
      </c>
      <c r="F65" t="s">
        <v>2459</v>
      </c>
      <c r="G65" t="str">
        <f t="shared" ref="G65:G106" si="1">"new HoloCard(""" &amp; B65 &amp; """, Pokedex." &amp; C65 &amp; ", HoloRarity." &amp; F65 &amp; ", Types." &amp; D65 &amp; ", Sets." &amp; E65 &amp; ", " &amp; A65 &amp; "),"</f>
        <v>new HoloCard("Zygarde", Pokedex.Zygarde, HoloRarity.SM_COSMOS_HOLO, Types.Fighting, Sets.Forbidden_Light, 72),</v>
      </c>
      <c r="R65" t="s">
        <v>2428</v>
      </c>
    </row>
    <row r="66" spans="1:18" x14ac:dyDescent="0.3">
      <c r="A66">
        <v>76</v>
      </c>
      <c r="B66" t="s">
        <v>2131</v>
      </c>
      <c r="C66" t="s">
        <v>2131</v>
      </c>
      <c r="D66" t="s">
        <v>18</v>
      </c>
      <c r="E66" t="s">
        <v>2208</v>
      </c>
      <c r="F66" t="s">
        <v>2461</v>
      </c>
      <c r="G66" t="str">
        <f t="shared" si="1"/>
        <v>new HoloCard("Lycanroc", Pokedex.Lycanroc, HoloRarity.SM_CRACKED_ICE_HOLO, Types.Fighting, Sets.Forbidden_Light, 76),</v>
      </c>
      <c r="R66" t="s">
        <v>2429</v>
      </c>
    </row>
    <row r="67" spans="1:18" x14ac:dyDescent="0.3">
      <c r="A67">
        <v>8</v>
      </c>
      <c r="B67" t="s">
        <v>553</v>
      </c>
      <c r="C67" t="s">
        <v>553</v>
      </c>
      <c r="D67" t="s">
        <v>22</v>
      </c>
      <c r="E67" t="s">
        <v>2222</v>
      </c>
      <c r="F67" t="s">
        <v>2464</v>
      </c>
      <c r="G67" t="str">
        <f t="shared" si="1"/>
        <v>new HoloCard("Treecko", Pokedex.Treecko, HoloRarity.SM_REVERSE_COSMOS_BIG_ENERGY_HOLO, Types.Grass, Sets.Celestial_Storm, 8),</v>
      </c>
      <c r="R67" t="s">
        <v>2430</v>
      </c>
    </row>
    <row r="68" spans="1:18" x14ac:dyDescent="0.3">
      <c r="A68">
        <v>10</v>
      </c>
      <c r="B68" t="s">
        <v>381</v>
      </c>
      <c r="C68" t="s">
        <v>381</v>
      </c>
      <c r="D68" t="s">
        <v>22</v>
      </c>
      <c r="E68" t="s">
        <v>2222</v>
      </c>
      <c r="F68" t="s">
        <v>2461</v>
      </c>
      <c r="G68" t="str">
        <f t="shared" si="1"/>
        <v>new HoloCard("Sceptile", Pokedex.Sceptile, HoloRarity.SM_CRACKED_ICE_HOLO, Types.Grass, Sets.Celestial_Storm, 10),</v>
      </c>
      <c r="R68" t="s">
        <v>2431</v>
      </c>
    </row>
    <row r="69" spans="1:18" x14ac:dyDescent="0.3">
      <c r="A69">
        <v>35</v>
      </c>
      <c r="B69" t="s">
        <v>383</v>
      </c>
      <c r="C69" t="s">
        <v>383</v>
      </c>
      <c r="D69" t="s">
        <v>3</v>
      </c>
      <c r="E69" t="s">
        <v>2222</v>
      </c>
      <c r="F69" t="s">
        <v>2461</v>
      </c>
      <c r="G69" t="str">
        <f t="shared" si="1"/>
        <v>new HoloCard("Swampert", Pokedex.Swampert, HoloRarity.SM_CRACKED_ICE_HOLO, Types.Water, Sets.Celestial_Storm, 35),</v>
      </c>
      <c r="R69" t="s">
        <v>2432</v>
      </c>
    </row>
    <row r="70" spans="1:18" x14ac:dyDescent="0.3">
      <c r="A70">
        <v>40</v>
      </c>
      <c r="B70" t="s">
        <v>384</v>
      </c>
      <c r="C70" t="s">
        <v>384</v>
      </c>
      <c r="D70" t="s">
        <v>3</v>
      </c>
      <c r="E70" t="s">
        <v>2222</v>
      </c>
      <c r="F70" t="s">
        <v>2459</v>
      </c>
      <c r="G70" t="str">
        <f t="shared" si="1"/>
        <v>new HoloCard("Wailord", Pokedex.Wailord, HoloRarity.SM_COSMOS_HOLO, Types.Water, Sets.Celestial_Storm, 40),</v>
      </c>
      <c r="R70" t="s">
        <v>2433</v>
      </c>
    </row>
    <row r="71" spans="1:18" x14ac:dyDescent="0.3">
      <c r="A71">
        <v>81</v>
      </c>
      <c r="B71" t="s">
        <v>431</v>
      </c>
      <c r="C71" t="s">
        <v>431</v>
      </c>
      <c r="D71" t="s">
        <v>18</v>
      </c>
      <c r="E71" t="s">
        <v>2222</v>
      </c>
      <c r="F71" t="s">
        <v>2459</v>
      </c>
      <c r="G71" t="str">
        <f t="shared" si="1"/>
        <v>new HoloCard("Groudon", Pokedex.Groudon, HoloRarity.SM_COSMOS_HOLO, Types.Fighting, Sets.Celestial_Storm, 81),</v>
      </c>
      <c r="R71" t="s">
        <v>2434</v>
      </c>
    </row>
    <row r="72" spans="1:18" x14ac:dyDescent="0.3">
      <c r="A72">
        <v>106</v>
      </c>
      <c r="B72" t="s">
        <v>410</v>
      </c>
      <c r="C72" t="s">
        <v>410</v>
      </c>
      <c r="D72" t="s">
        <v>1454</v>
      </c>
      <c r="E72" t="s">
        <v>2222</v>
      </c>
      <c r="F72" t="s">
        <v>2459</v>
      </c>
      <c r="G72" t="str">
        <f t="shared" si="1"/>
        <v>new HoloCard("Salamence", Pokedex.Salamence, HoloRarity.SM_COSMOS_HOLO, Types.Dragon, Sets.Celestial_Storm, 106),</v>
      </c>
      <c r="R72" t="s">
        <v>2435</v>
      </c>
    </row>
    <row r="73" spans="1:18" x14ac:dyDescent="0.3">
      <c r="A73">
        <v>8</v>
      </c>
      <c r="B73" t="s">
        <v>138</v>
      </c>
      <c r="C73" t="s">
        <v>138</v>
      </c>
      <c r="D73" t="s">
        <v>22</v>
      </c>
      <c r="E73" t="s">
        <v>2258</v>
      </c>
      <c r="F73" t="s">
        <v>2459</v>
      </c>
      <c r="G73" t="str">
        <f t="shared" si="1"/>
        <v>new HoloCard("Meganium", Pokedex.Meganium, HoloRarity.SM_COSMOS_HOLO, Types.Grass, Sets.Lost_Thunder, 8),</v>
      </c>
      <c r="R73" t="s">
        <v>2436</v>
      </c>
    </row>
    <row r="74" spans="1:18" x14ac:dyDescent="0.3">
      <c r="A74">
        <v>38</v>
      </c>
      <c r="B74" t="s">
        <v>36</v>
      </c>
      <c r="C74" t="s">
        <v>36</v>
      </c>
      <c r="D74" t="s">
        <v>5</v>
      </c>
      <c r="E74" t="s">
        <v>2258</v>
      </c>
      <c r="F74" t="s">
        <v>2461</v>
      </c>
      <c r="G74" t="str">
        <f t="shared" si="1"/>
        <v>new HoloCard("Moltres", Pokedex.Moltres, HoloRarity.SM_CRACKED_ICE_HOLO, Types.Fire, Sets.Lost_Thunder, 38),</v>
      </c>
      <c r="R74" t="s">
        <v>2437</v>
      </c>
    </row>
    <row r="75" spans="1:18" x14ac:dyDescent="0.3">
      <c r="A75">
        <v>42</v>
      </c>
      <c r="B75" t="s">
        <v>144</v>
      </c>
      <c r="C75" t="s">
        <v>144</v>
      </c>
      <c r="D75" t="s">
        <v>5</v>
      </c>
      <c r="E75" t="s">
        <v>2258</v>
      </c>
      <c r="F75" t="s">
        <v>2459</v>
      </c>
      <c r="G75" t="str">
        <f t="shared" si="1"/>
        <v>new HoloCard("Typhlosion", Pokedex.Typhlosion, HoloRarity.SM_COSMOS_HOLO, Types.Fire, Sets.Lost_Thunder, 42),</v>
      </c>
      <c r="R75" t="s">
        <v>2436</v>
      </c>
    </row>
    <row r="76" spans="1:18" x14ac:dyDescent="0.3">
      <c r="A76">
        <v>47</v>
      </c>
      <c r="B76" t="s">
        <v>155</v>
      </c>
      <c r="C76" t="s">
        <v>155</v>
      </c>
      <c r="D76" t="s">
        <v>5</v>
      </c>
      <c r="E76" t="s">
        <v>2258</v>
      </c>
      <c r="F76" t="s">
        <v>2461</v>
      </c>
      <c r="G76" t="str">
        <f t="shared" si="1"/>
        <v>new HoloCard("Entei", Pokedex.Entei, HoloRarity.SM_CRACKED_ICE_HOLO, Types.Fire, Sets.Lost_Thunder, 47),</v>
      </c>
      <c r="R76" t="s">
        <v>2438</v>
      </c>
    </row>
    <row r="77" spans="1:18" x14ac:dyDescent="0.3">
      <c r="A77">
        <v>59</v>
      </c>
      <c r="B77" t="s">
        <v>166</v>
      </c>
      <c r="C77" t="s">
        <v>166</v>
      </c>
      <c r="D77" t="s">
        <v>3</v>
      </c>
      <c r="E77" t="s">
        <v>2258</v>
      </c>
      <c r="F77" t="s">
        <v>2459</v>
      </c>
      <c r="G77" t="str">
        <f t="shared" si="1"/>
        <v>new HoloCard("Suicune", Pokedex.Suicune, HoloRarity.SM_COSMOS_HOLO, Types.Water, Sets.Lost_Thunder, 59),</v>
      </c>
      <c r="R77" t="s">
        <v>2439</v>
      </c>
    </row>
    <row r="78" spans="1:18" x14ac:dyDescent="0.3">
      <c r="A78">
        <v>79</v>
      </c>
      <c r="B78" t="s">
        <v>177</v>
      </c>
      <c r="C78" t="s">
        <v>177</v>
      </c>
      <c r="D78" t="s">
        <v>11</v>
      </c>
      <c r="E78" t="s">
        <v>2258</v>
      </c>
      <c r="F78" t="s">
        <v>2461</v>
      </c>
      <c r="G78" t="str">
        <f t="shared" si="1"/>
        <v>new HoloCard("Raikou", Pokedex.Raikou, HoloRarity.SM_CRACKED_ICE_HOLO, Types.Lightning, Sets.Lost_Thunder, 79),</v>
      </c>
      <c r="R78" t="s">
        <v>2440</v>
      </c>
    </row>
    <row r="79" spans="1:18" x14ac:dyDescent="0.3">
      <c r="A79">
        <v>89</v>
      </c>
      <c r="B79" t="s">
        <v>156</v>
      </c>
      <c r="C79" t="s">
        <v>156</v>
      </c>
      <c r="D79" t="s">
        <v>1</v>
      </c>
      <c r="E79" t="s">
        <v>2258</v>
      </c>
      <c r="F79" t="s">
        <v>2459</v>
      </c>
      <c r="G79" t="str">
        <f t="shared" si="1"/>
        <v>new HoloCard("Espeon", Pokedex.Espeon, HoloRarity.SM_COSMOS_HOLO, Types.Psychic, Sets.Lost_Thunder, 89),</v>
      </c>
      <c r="R79" t="s">
        <v>2441</v>
      </c>
    </row>
    <row r="80" spans="1:18" x14ac:dyDescent="0.3">
      <c r="A80">
        <v>97</v>
      </c>
      <c r="B80" t="s">
        <v>930</v>
      </c>
      <c r="C80" t="s">
        <v>930</v>
      </c>
      <c r="D80" t="s">
        <v>1</v>
      </c>
      <c r="E80" t="s">
        <v>2258</v>
      </c>
      <c r="F80" t="s">
        <v>2459</v>
      </c>
      <c r="G80" t="str">
        <f t="shared" si="1"/>
        <v>new HoloCard("Giratina", Pokedex.Giratina, HoloRarity.SM_COSMOS_HOLO, Types.Psychic, Sets.Lost_Thunder, 97),</v>
      </c>
      <c r="R80" t="s">
        <v>2442</v>
      </c>
    </row>
    <row r="81" spans="1:18" x14ac:dyDescent="0.3">
      <c r="A81">
        <v>120</v>
      </c>
      <c r="B81" t="s">
        <v>168</v>
      </c>
      <c r="C81" t="s">
        <v>168</v>
      </c>
      <c r="D81" t="s">
        <v>146</v>
      </c>
      <c r="E81" t="s">
        <v>2258</v>
      </c>
      <c r="F81" t="s">
        <v>2459</v>
      </c>
      <c r="G81" t="str">
        <f t="shared" si="1"/>
        <v>new HoloCard("Umbreon", Pokedex.Umbreon, HoloRarity.SM_COSMOS_HOLO, Types.Darkness, Sets.Lost_Thunder, 120),</v>
      </c>
      <c r="R81" t="s">
        <v>2441</v>
      </c>
    </row>
    <row r="82" spans="1:18" x14ac:dyDescent="0.3">
      <c r="A82">
        <v>125</v>
      </c>
      <c r="B82" t="s">
        <v>164</v>
      </c>
      <c r="C82" t="s">
        <v>164</v>
      </c>
      <c r="D82" t="s">
        <v>143</v>
      </c>
      <c r="E82" t="s">
        <v>2258</v>
      </c>
      <c r="F82" t="s">
        <v>2459</v>
      </c>
      <c r="G82" t="str">
        <f t="shared" si="1"/>
        <v>new HoloCard("Steelix", Pokedex.Steelix, HoloRarity.SM_COSMOS_HOLO, Types.Metal, Sets.Lost_Thunder, 125),</v>
      </c>
      <c r="R82" t="s">
        <v>2433</v>
      </c>
    </row>
    <row r="83" spans="1:18" x14ac:dyDescent="0.3">
      <c r="A83">
        <v>141</v>
      </c>
      <c r="B83" t="s">
        <v>377</v>
      </c>
      <c r="C83" t="s">
        <v>377</v>
      </c>
      <c r="D83" t="s">
        <v>1616</v>
      </c>
      <c r="E83" t="s">
        <v>2258</v>
      </c>
      <c r="F83" t="s">
        <v>2459</v>
      </c>
      <c r="G83" t="str">
        <f t="shared" si="1"/>
        <v>new HoloCard("Gardevoir", Pokedex.Gardevoir, HoloRarity.SM_COSMOS_HOLO, Types.Fairy, Sets.Lost_Thunder, 141),</v>
      </c>
      <c r="R83" t="s">
        <v>2443</v>
      </c>
    </row>
    <row r="84" spans="1:18" x14ac:dyDescent="0.3">
      <c r="A84">
        <v>153</v>
      </c>
      <c r="B84" t="s">
        <v>154</v>
      </c>
      <c r="C84" t="s">
        <v>154</v>
      </c>
      <c r="D84" t="s">
        <v>8</v>
      </c>
      <c r="E84" t="s">
        <v>2258</v>
      </c>
      <c r="F84" t="s">
        <v>2459</v>
      </c>
      <c r="G84" t="str">
        <f t="shared" si="1"/>
        <v>new HoloCard("Blissey", Pokedex.Blissey, HoloRarity.SM_COSMOS_HOLO, Types.Colorless, Sets.Lost_Thunder, 153),</v>
      </c>
      <c r="R84" t="s">
        <v>2443</v>
      </c>
    </row>
    <row r="85" spans="1:18" x14ac:dyDescent="0.3">
      <c r="A85">
        <v>155</v>
      </c>
      <c r="B85" t="s">
        <v>80</v>
      </c>
      <c r="C85" t="s">
        <v>80</v>
      </c>
      <c r="D85" t="s">
        <v>8</v>
      </c>
      <c r="E85" t="s">
        <v>2258</v>
      </c>
      <c r="F85" t="s">
        <v>2461</v>
      </c>
      <c r="G85" t="str">
        <f t="shared" si="1"/>
        <v>new HoloCard("Eevee", Pokedex.Eevee, HoloRarity.SM_CRACKED_ICE_HOLO, Types.Colorless, Sets.Lost_Thunder, 155),</v>
      </c>
      <c r="R85" t="s">
        <v>2437</v>
      </c>
    </row>
    <row r="86" spans="1:18" x14ac:dyDescent="0.3">
      <c r="A86">
        <v>14</v>
      </c>
      <c r="B86" t="s">
        <v>4</v>
      </c>
      <c r="C86" t="s">
        <v>4</v>
      </c>
      <c r="D86" t="s">
        <v>5</v>
      </c>
      <c r="E86" t="s">
        <v>2281</v>
      </c>
      <c r="F86" t="s">
        <v>2461</v>
      </c>
      <c r="G86" t="str">
        <f t="shared" si="1"/>
        <v>new HoloCard("Charizard", Pokedex.Charizard, HoloRarity.SM_CRACKED_ICE_HOLO, Types.Fire, Sets.Team_Up, 14),</v>
      </c>
      <c r="R86" t="s">
        <v>2444</v>
      </c>
    </row>
    <row r="87" spans="1:18" x14ac:dyDescent="0.3">
      <c r="A87">
        <v>14</v>
      </c>
      <c r="B87" t="s">
        <v>4</v>
      </c>
      <c r="C87" t="s">
        <v>4</v>
      </c>
      <c r="D87" t="s">
        <v>5</v>
      </c>
      <c r="E87" t="s">
        <v>2281</v>
      </c>
      <c r="F87" t="s">
        <v>2459</v>
      </c>
      <c r="G87" t="str">
        <f t="shared" si="1"/>
        <v>new HoloCard("Charizard", Pokedex.Charizard, HoloRarity.SM_COSMOS_HOLO, Types.Fire, Sets.Team_Up, 14),</v>
      </c>
      <c r="R87" t="s">
        <v>2419</v>
      </c>
    </row>
    <row r="88" spans="1:18" x14ac:dyDescent="0.3">
      <c r="A88">
        <v>19</v>
      </c>
      <c r="B88" t="s">
        <v>36</v>
      </c>
      <c r="C88" t="s">
        <v>36</v>
      </c>
      <c r="D88" t="s">
        <v>5</v>
      </c>
      <c r="E88" t="s">
        <v>2281</v>
      </c>
      <c r="F88" t="s">
        <v>2459</v>
      </c>
      <c r="G88" t="str">
        <f t="shared" si="1"/>
        <v>new HoloCard("Moltres", Pokedex.Moltres, HoloRarity.SM_COSMOS_HOLO, Types.Fire, Sets.Team_Up, 19),</v>
      </c>
      <c r="R88" t="s">
        <v>2445</v>
      </c>
    </row>
    <row r="89" spans="1:18" x14ac:dyDescent="0.3">
      <c r="A89">
        <v>25</v>
      </c>
      <c r="B89" t="s">
        <v>117</v>
      </c>
      <c r="C89" t="s">
        <v>117</v>
      </c>
      <c r="D89" t="s">
        <v>3</v>
      </c>
      <c r="E89" t="s">
        <v>2281</v>
      </c>
      <c r="F89" t="s">
        <v>2461</v>
      </c>
      <c r="G89" t="str">
        <f t="shared" si="1"/>
        <v>new HoloCard("Blastoise", Pokedex.Blastoise, HoloRarity.SM_CRACKED_ICE_HOLO, Types.Water, Sets.Team_Up, 25),</v>
      </c>
      <c r="R89" t="s">
        <v>2446</v>
      </c>
    </row>
    <row r="90" spans="1:18" x14ac:dyDescent="0.3">
      <c r="A90">
        <v>119</v>
      </c>
      <c r="B90" t="s">
        <v>118</v>
      </c>
      <c r="C90" t="s">
        <v>118</v>
      </c>
      <c r="D90" t="s">
        <v>1454</v>
      </c>
      <c r="E90" t="s">
        <v>2281</v>
      </c>
      <c r="F90" t="s">
        <v>2459</v>
      </c>
      <c r="G90" t="str">
        <f t="shared" si="1"/>
        <v>new HoloCard("Dragonite", Pokedex.Dragonite, HoloRarity.SM_COSMOS_HOLO, Types.Dragon, Sets.Team_Up, 119),</v>
      </c>
      <c r="R90" t="s">
        <v>2435</v>
      </c>
    </row>
    <row r="91" spans="1:18" x14ac:dyDescent="0.3">
      <c r="A91">
        <v>22</v>
      </c>
      <c r="B91" t="s">
        <v>42</v>
      </c>
      <c r="C91" t="s">
        <v>42</v>
      </c>
      <c r="D91" t="s">
        <v>5</v>
      </c>
      <c r="E91" t="s">
        <v>2313</v>
      </c>
      <c r="F91" t="s">
        <v>2459</v>
      </c>
      <c r="G91" t="str">
        <f t="shared" si="1"/>
        <v>new HoloCard("Arcanine", Pokedex.Arcanine, HoloRarity.SM_COSMOS_HOLO, Types.Fire, Sets.Unbroken_Bonds, 22),</v>
      </c>
      <c r="R91" t="s">
        <v>2447</v>
      </c>
    </row>
    <row r="92" spans="1:18" x14ac:dyDescent="0.3">
      <c r="A92">
        <v>33</v>
      </c>
      <c r="B92" t="s">
        <v>101</v>
      </c>
      <c r="C92" t="s">
        <v>101</v>
      </c>
      <c r="D92" t="s">
        <v>3</v>
      </c>
      <c r="E92" t="s">
        <v>2313</v>
      </c>
      <c r="F92" t="s">
        <v>2459</v>
      </c>
      <c r="G92" t="str">
        <f t="shared" si="1"/>
        <v>new HoloCard("Squirtle", Pokedex.Squirtle, HoloRarity.SM_COSMOS_HOLO, Types.Water, Sets.Unbroken_Bonds, 33),</v>
      </c>
      <c r="R92" t="s">
        <v>2448</v>
      </c>
    </row>
    <row r="93" spans="1:18" x14ac:dyDescent="0.3">
      <c r="A93">
        <v>34</v>
      </c>
      <c r="B93" t="s">
        <v>124</v>
      </c>
      <c r="C93" t="s">
        <v>124</v>
      </c>
      <c r="D93" t="s">
        <v>3</v>
      </c>
      <c r="E93" t="s">
        <v>2313</v>
      </c>
      <c r="F93" t="s">
        <v>2459</v>
      </c>
      <c r="G93" t="str">
        <f t="shared" si="1"/>
        <v>new HoloCard("Wartortle", Pokedex.Wartortle, HoloRarity.SM_COSMOS_HOLO, Types.Water, Sets.Unbroken_Bonds, 34),</v>
      </c>
      <c r="R93" t="s">
        <v>2448</v>
      </c>
    </row>
    <row r="94" spans="1:18" x14ac:dyDescent="0.3">
      <c r="A94">
        <v>60</v>
      </c>
      <c r="B94" t="s">
        <v>2259</v>
      </c>
      <c r="C94" t="s">
        <v>2259</v>
      </c>
      <c r="D94" t="s">
        <v>11</v>
      </c>
      <c r="E94" t="s">
        <v>2313</v>
      </c>
      <c r="F94" t="s">
        <v>2461</v>
      </c>
      <c r="G94" t="str">
        <f t="shared" si="1"/>
        <v>new HoloCard("Zeraora", Pokedex.Zeraora, HoloRarity.SM_CRACKED_ICE_HOLO, Types.Lightning, Sets.Unbroken_Bonds, 60),</v>
      </c>
      <c r="R94" t="s">
        <v>2449</v>
      </c>
    </row>
    <row r="95" spans="1:18" x14ac:dyDescent="0.3">
      <c r="A95">
        <v>75</v>
      </c>
      <c r="B95" t="s">
        <v>35</v>
      </c>
      <c r="C95" t="s">
        <v>35</v>
      </c>
      <c r="D95" t="s">
        <v>1</v>
      </c>
      <c r="E95" t="s">
        <v>2313</v>
      </c>
      <c r="F95" t="s">
        <v>2461</v>
      </c>
      <c r="G95" t="str">
        <f t="shared" si="1"/>
        <v>new HoloCard("Mewtwo", Pokedex.Mewtwo, HoloRarity.SM_CRACKED_ICE_HOLO, Types.Psychic, Sets.Unbroken_Bonds, 75),</v>
      </c>
      <c r="R95" t="s">
        <v>2450</v>
      </c>
    </row>
    <row r="96" spans="1:18" x14ac:dyDescent="0.3">
      <c r="A96">
        <v>75</v>
      </c>
      <c r="B96" t="s">
        <v>35</v>
      </c>
      <c r="C96" t="s">
        <v>35</v>
      </c>
      <c r="D96" t="s">
        <v>1</v>
      </c>
      <c r="E96" t="s">
        <v>2313</v>
      </c>
      <c r="F96" t="s">
        <v>2459</v>
      </c>
      <c r="G96" t="str">
        <f t="shared" si="1"/>
        <v>new HoloCard("Mewtwo", Pokedex.Mewtwo, HoloRarity.SM_COSMOS_HOLO, Types.Psychic, Sets.Unbroken_Bonds, 75),</v>
      </c>
      <c r="R96" t="s">
        <v>2419</v>
      </c>
    </row>
    <row r="97" spans="1:18" x14ac:dyDescent="0.3">
      <c r="A97">
        <v>129</v>
      </c>
      <c r="B97" t="s">
        <v>2287</v>
      </c>
      <c r="C97" t="s">
        <v>2287</v>
      </c>
      <c r="D97" t="s">
        <v>143</v>
      </c>
      <c r="E97" t="s">
        <v>2313</v>
      </c>
      <c r="F97" t="s">
        <v>2459</v>
      </c>
      <c r="G97" t="str">
        <f t="shared" si="1"/>
        <v>new HoloCard("Melmetal", Pokedex.Melmetal, HoloRarity.SM_COSMOS_HOLO, Types.Metal, Sets.Unbroken_Bonds, 129),</v>
      </c>
      <c r="R97" t="s">
        <v>2451</v>
      </c>
    </row>
    <row r="98" spans="1:18" x14ac:dyDescent="0.3">
      <c r="A98">
        <v>51</v>
      </c>
      <c r="B98" t="s">
        <v>2093</v>
      </c>
      <c r="C98" t="s">
        <v>2093</v>
      </c>
      <c r="D98" t="s">
        <v>3</v>
      </c>
      <c r="E98" t="s">
        <v>2344</v>
      </c>
      <c r="F98" t="s">
        <v>2459</v>
      </c>
      <c r="G98" t="str">
        <f t="shared" si="1"/>
        <v>new HoloCard("Golisopod", Pokedex.Golisopod, HoloRarity.SM_COSMOS_HOLO, Types.Water, Sets.Unified_Minds, 51),</v>
      </c>
      <c r="R98" t="s">
        <v>2452</v>
      </c>
    </row>
    <row r="99" spans="1:18" x14ac:dyDescent="0.3">
      <c r="A99">
        <v>101</v>
      </c>
      <c r="B99" t="s">
        <v>2315</v>
      </c>
      <c r="C99" t="s">
        <v>2315</v>
      </c>
      <c r="D99" t="s">
        <v>1</v>
      </c>
      <c r="E99" t="s">
        <v>2344</v>
      </c>
      <c r="F99" t="s">
        <v>2461</v>
      </c>
      <c r="G99" t="str">
        <f t="shared" si="1"/>
        <v>new HoloCard("Necrozma", Pokedex.Necrozma, HoloRarity.SM_CRACKED_ICE_HOLO, Types.Psychic, Sets.Unified_Minds, 101),</v>
      </c>
      <c r="R99" t="s">
        <v>2453</v>
      </c>
    </row>
    <row r="100" spans="1:18" x14ac:dyDescent="0.3">
      <c r="A100">
        <v>114</v>
      </c>
      <c r="B100" t="s">
        <v>902</v>
      </c>
      <c r="C100" t="s">
        <v>902</v>
      </c>
      <c r="D100" t="s">
        <v>18</v>
      </c>
      <c r="E100" t="s">
        <v>2344</v>
      </c>
      <c r="F100" t="s">
        <v>2459</v>
      </c>
      <c r="G100" t="str">
        <f t="shared" si="1"/>
        <v>new HoloCard("Garchomp", Pokedex.Garchomp, HoloRarity.SM_COSMOS_HOLO, Types.Fighting, Sets.Unified_Minds, 114),</v>
      </c>
      <c r="R100" t="s">
        <v>2454</v>
      </c>
    </row>
    <row r="101" spans="1:18" x14ac:dyDescent="0.3">
      <c r="A101">
        <v>151</v>
      </c>
      <c r="B101" t="s">
        <v>118</v>
      </c>
      <c r="C101" t="s">
        <v>118</v>
      </c>
      <c r="D101" t="s">
        <v>1454</v>
      </c>
      <c r="E101" t="s">
        <v>2344</v>
      </c>
      <c r="F101" t="s">
        <v>2461</v>
      </c>
      <c r="G101" t="str">
        <f t="shared" si="1"/>
        <v>new HoloCard("Dragonite", Pokedex.Dragonite, HoloRarity.SM_CRACKED_ICE_HOLO, Types.Dragon, Sets.Unified_Minds, 151),</v>
      </c>
      <c r="R101" t="s">
        <v>2455</v>
      </c>
    </row>
    <row r="102" spans="1:18" x14ac:dyDescent="0.3">
      <c r="A102">
        <v>151</v>
      </c>
      <c r="B102" t="s">
        <v>118</v>
      </c>
      <c r="C102" t="s">
        <v>118</v>
      </c>
      <c r="D102" t="s">
        <v>1454</v>
      </c>
      <c r="E102" t="s">
        <v>2344</v>
      </c>
      <c r="F102" t="s">
        <v>2459</v>
      </c>
      <c r="G102" t="str">
        <f t="shared" si="1"/>
        <v>new HoloCard("Dragonite", Pokedex.Dragonite, HoloRarity.SM_COSMOS_HOLO, Types.Dragon, Sets.Unified_Minds, 151),</v>
      </c>
      <c r="R102" t="s">
        <v>2419</v>
      </c>
    </row>
    <row r="103" spans="1:18" x14ac:dyDescent="0.3">
      <c r="A103">
        <v>184</v>
      </c>
      <c r="B103" t="s">
        <v>2316</v>
      </c>
      <c r="C103" t="s">
        <v>2316</v>
      </c>
      <c r="D103" t="s">
        <v>8</v>
      </c>
      <c r="E103" t="s">
        <v>2344</v>
      </c>
      <c r="F103" t="s">
        <v>2459</v>
      </c>
      <c r="G103" t="str">
        <f t="shared" si="1"/>
        <v>new HoloCard("Silvally", Pokedex.Silvally, HoloRarity.SM_COSMOS_HOLO, Types.Colorless, Sets.Unified_Minds, 184),</v>
      </c>
      <c r="R103" t="s">
        <v>2452</v>
      </c>
    </row>
    <row r="104" spans="1:18" x14ac:dyDescent="0.3">
      <c r="A104">
        <v>53</v>
      </c>
      <c r="B104" t="s">
        <v>427</v>
      </c>
      <c r="C104" t="s">
        <v>427</v>
      </c>
      <c r="D104" t="s">
        <v>3</v>
      </c>
      <c r="E104" t="s">
        <v>2376</v>
      </c>
      <c r="F104" t="s">
        <v>2461</v>
      </c>
      <c r="G104" t="str">
        <f t="shared" si="1"/>
        <v>new HoloCard("Kyogre", Pokedex.Kyogre, HoloRarity.SM_CRACKED_ICE_HOLO, Types.Water, Sets.Cosmic_Eclipse, 53),</v>
      </c>
      <c r="R104" t="s">
        <v>2456</v>
      </c>
    </row>
    <row r="105" spans="1:18" x14ac:dyDescent="0.3">
      <c r="A105">
        <v>113</v>
      </c>
      <c r="B105" t="s">
        <v>431</v>
      </c>
      <c r="C105" t="s">
        <v>431</v>
      </c>
      <c r="D105" t="s">
        <v>18</v>
      </c>
      <c r="E105" t="s">
        <v>2376</v>
      </c>
      <c r="F105" t="s">
        <v>2461</v>
      </c>
      <c r="G105" t="str">
        <f t="shared" si="1"/>
        <v>new HoloCard("Groudon", Pokedex.Groudon, HoloRarity.SM_CRACKED_ICE_HOLO, Types.Fighting, Sets.Cosmic_Eclipse, 113),</v>
      </c>
      <c r="R105" t="s">
        <v>2457</v>
      </c>
    </row>
    <row r="106" spans="1:18" x14ac:dyDescent="0.3">
      <c r="A106">
        <v>142</v>
      </c>
      <c r="B106" t="s">
        <v>2111</v>
      </c>
      <c r="C106" t="s">
        <v>2111</v>
      </c>
      <c r="D106" t="s">
        <v>143</v>
      </c>
      <c r="E106" t="s">
        <v>2376</v>
      </c>
      <c r="F106" t="s">
        <v>2459</v>
      </c>
      <c r="G106" t="str">
        <f t="shared" si="1"/>
        <v>new HoloCard("Solgaleo", Pokedex.Solgaleo, HoloRarity.SM_COSMOS_HOLO, Types.Metal, Sets.Cosmic_Eclipse, 142),</v>
      </c>
      <c r="R106" t="s">
        <v>2458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2B9B6-80E0-4B7E-8663-EB8F85633B8C}">
  <dimension ref="A1:R155"/>
  <sheetViews>
    <sheetView workbookViewId="0">
      <selection activeCell="G2" sqref="G2"/>
    </sheetView>
  </sheetViews>
  <sheetFormatPr defaultRowHeight="14.4" x14ac:dyDescent="0.3"/>
  <sheetData>
    <row r="1" spans="1:18" x14ac:dyDescent="0.3">
      <c r="A1">
        <v>1</v>
      </c>
      <c r="B1" t="s">
        <v>2030</v>
      </c>
      <c r="C1" t="s">
        <v>2030</v>
      </c>
      <c r="D1" t="s">
        <v>22</v>
      </c>
      <c r="E1" t="s">
        <v>2470</v>
      </c>
      <c r="F1" t="s">
        <v>2377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HoloCard("Rowlet", Pokedex.Rowlet, HoloRarity.SM_WATER_WEB_HOLO, Types.Grass, Sets.SM_Promo, 1),</v>
      </c>
      <c r="R1" t="s">
        <v>2471</v>
      </c>
    </row>
    <row r="2" spans="1:18" x14ac:dyDescent="0.3">
      <c r="A2">
        <v>1</v>
      </c>
      <c r="B2" t="s">
        <v>2030</v>
      </c>
      <c r="C2" t="s">
        <v>2030</v>
      </c>
      <c r="D2" t="s">
        <v>22</v>
      </c>
      <c r="E2" t="s">
        <v>2470</v>
      </c>
      <c r="F2" t="s">
        <v>2460</v>
      </c>
      <c r="G2" t="str">
        <f t="shared" si="0"/>
        <v>new HoloCard("Rowlet", Pokedex.Rowlet, HoloRarity.SM_SEQUIN_HOLO, Types.Grass, Sets.SM_Promo, 1),</v>
      </c>
      <c r="R2" t="s">
        <v>2472</v>
      </c>
    </row>
    <row r="3" spans="1:18" x14ac:dyDescent="0.3">
      <c r="A3">
        <v>2</v>
      </c>
      <c r="B3" t="s">
        <v>2040</v>
      </c>
      <c r="C3" t="s">
        <v>2040</v>
      </c>
      <c r="D3" t="s">
        <v>5</v>
      </c>
      <c r="E3" t="s">
        <v>2470</v>
      </c>
      <c r="F3" t="s">
        <v>2377</v>
      </c>
      <c r="G3" t="str">
        <f t="shared" si="0"/>
        <v>new HoloCard("Litten", Pokedex.Litten, HoloRarity.SM_WATER_WEB_HOLO, Types.Fire, Sets.SM_Promo, 2),</v>
      </c>
      <c r="R3" t="s">
        <v>2473</v>
      </c>
    </row>
    <row r="4" spans="1:18" x14ac:dyDescent="0.3">
      <c r="A4">
        <v>2</v>
      </c>
      <c r="B4" t="s">
        <v>2040</v>
      </c>
      <c r="C4" t="s">
        <v>2040</v>
      </c>
      <c r="D4" t="s">
        <v>5</v>
      </c>
      <c r="E4" t="s">
        <v>2470</v>
      </c>
      <c r="F4" t="s">
        <v>2460</v>
      </c>
      <c r="G4" t="str">
        <f t="shared" si="0"/>
        <v>new HoloCard("Litten", Pokedex.Litten, HoloRarity.SM_SEQUIN_HOLO, Types.Fire, Sets.SM_Promo, 2),</v>
      </c>
      <c r="R4" t="s">
        <v>2472</v>
      </c>
    </row>
    <row r="5" spans="1:18" x14ac:dyDescent="0.3">
      <c r="A5">
        <v>3</v>
      </c>
      <c r="B5" t="s">
        <v>2043</v>
      </c>
      <c r="C5" t="s">
        <v>2043</v>
      </c>
      <c r="D5" t="s">
        <v>3</v>
      </c>
      <c r="E5" t="s">
        <v>2470</v>
      </c>
      <c r="F5" t="s">
        <v>2377</v>
      </c>
      <c r="G5" t="str">
        <f t="shared" si="0"/>
        <v>new HoloCard("Popplio", Pokedex.Popplio, HoloRarity.SM_WATER_WEB_HOLO, Types.Water, Sets.SM_Promo, 3),</v>
      </c>
      <c r="R5" t="s">
        <v>2474</v>
      </c>
    </row>
    <row r="6" spans="1:18" x14ac:dyDescent="0.3">
      <c r="A6">
        <v>3</v>
      </c>
      <c r="B6" t="s">
        <v>2043</v>
      </c>
      <c r="C6" t="s">
        <v>2043</v>
      </c>
      <c r="D6" t="s">
        <v>3</v>
      </c>
      <c r="E6" t="s">
        <v>2470</v>
      </c>
      <c r="F6" t="s">
        <v>2460</v>
      </c>
      <c r="G6" t="str">
        <f t="shared" si="0"/>
        <v>new HoloCard("Popplio", Pokedex.Popplio, HoloRarity.SM_SEQUIN_HOLO, Types.Water, Sets.SM_Promo, 3),</v>
      </c>
      <c r="R6" t="s">
        <v>2472</v>
      </c>
    </row>
    <row r="7" spans="1:18" x14ac:dyDescent="0.3">
      <c r="A7">
        <v>4</v>
      </c>
      <c r="B7" t="s">
        <v>92</v>
      </c>
      <c r="C7" t="s">
        <v>92</v>
      </c>
      <c r="D7" t="s">
        <v>11</v>
      </c>
      <c r="E7" t="s">
        <v>2470</v>
      </c>
      <c r="F7" t="s">
        <v>2460</v>
      </c>
      <c r="G7" t="str">
        <f t="shared" si="0"/>
        <v>new HoloCard("Pikachu", Pokedex.Pikachu, HoloRarity.SM_SEQUIN_HOLO, Types.Lightning, Sets.SM_Promo, 4),</v>
      </c>
      <c r="R7" t="s">
        <v>2475</v>
      </c>
    </row>
    <row r="8" spans="1:18" x14ac:dyDescent="0.3">
      <c r="A8">
        <v>6</v>
      </c>
      <c r="B8" t="s">
        <v>2107</v>
      </c>
      <c r="C8" t="s">
        <v>2107</v>
      </c>
      <c r="D8" t="s">
        <v>18</v>
      </c>
      <c r="E8" t="s">
        <v>2470</v>
      </c>
      <c r="F8" t="s">
        <v>2459</v>
      </c>
      <c r="G8" t="str">
        <f t="shared" si="0"/>
        <v>new HoloCard("Rockruff", Pokedex.Rockruff, HoloRarity.SM_COSMOS_HOLO, Types.Fighting, Sets.SM_Promo, 6),</v>
      </c>
      <c r="R8" t="s">
        <v>2476</v>
      </c>
    </row>
    <row r="9" spans="1:18" x14ac:dyDescent="0.3">
      <c r="A9">
        <v>6</v>
      </c>
      <c r="B9" t="s">
        <v>2107</v>
      </c>
      <c r="C9" t="s">
        <v>2107</v>
      </c>
      <c r="D9" t="s">
        <v>18</v>
      </c>
      <c r="E9" t="s">
        <v>2470</v>
      </c>
      <c r="F9" t="s">
        <v>2460</v>
      </c>
      <c r="G9" t="str">
        <f t="shared" si="0"/>
        <v>new HoloCard("Rockruff", Pokedex.Rockruff, HoloRarity.SM_SEQUIN_HOLO, Types.Fighting, Sets.SM_Promo, 6),</v>
      </c>
      <c r="R9" t="s">
        <v>2472</v>
      </c>
    </row>
    <row r="10" spans="1:18" x14ac:dyDescent="0.3">
      <c r="A10">
        <v>7</v>
      </c>
      <c r="B10" t="s">
        <v>2073</v>
      </c>
      <c r="C10" t="s">
        <v>2073</v>
      </c>
      <c r="D10" t="s">
        <v>8</v>
      </c>
      <c r="E10" t="s">
        <v>2470</v>
      </c>
      <c r="F10" t="s">
        <v>2459</v>
      </c>
      <c r="G10" t="str">
        <f t="shared" si="0"/>
        <v>new HoloCard("Pikipek", Pokedex.Pikipek, HoloRarity.SM_COSMOS_HOLO, Types.Colorless, Sets.SM_Promo, 7),</v>
      </c>
      <c r="R10" t="s">
        <v>2476</v>
      </c>
    </row>
    <row r="11" spans="1:18" x14ac:dyDescent="0.3">
      <c r="A11">
        <v>8</v>
      </c>
      <c r="B11" t="s">
        <v>2040</v>
      </c>
      <c r="C11" t="s">
        <v>2040</v>
      </c>
      <c r="D11" t="s">
        <v>5</v>
      </c>
      <c r="E11" t="s">
        <v>2470</v>
      </c>
      <c r="F11" t="s">
        <v>2459</v>
      </c>
      <c r="G11" t="str">
        <f t="shared" si="0"/>
        <v>new HoloCard("Litten", Pokedex.Litten, HoloRarity.SM_COSMOS_HOLO, Types.Fire, Sets.SM_Promo, 8),</v>
      </c>
      <c r="R11" t="s">
        <v>2477</v>
      </c>
    </row>
    <row r="12" spans="1:18" x14ac:dyDescent="0.3">
      <c r="A12">
        <v>9</v>
      </c>
      <c r="B12" t="s">
        <v>2054</v>
      </c>
      <c r="C12" t="s">
        <v>2054</v>
      </c>
      <c r="D12" t="s">
        <v>11</v>
      </c>
      <c r="E12" t="s">
        <v>2470</v>
      </c>
      <c r="F12" t="s">
        <v>2459</v>
      </c>
      <c r="G12" t="str">
        <f t="shared" si="0"/>
        <v>new HoloCard("Togedemaru", Pokedex.Togedemaru, HoloRarity.SM_COSMOS_HOLO, Types.Lightning, Sets.SM_Promo, 9),</v>
      </c>
      <c r="R12" t="s">
        <v>2477</v>
      </c>
    </row>
    <row r="13" spans="1:18" x14ac:dyDescent="0.3">
      <c r="A13">
        <v>10</v>
      </c>
      <c r="B13" t="s">
        <v>2036</v>
      </c>
      <c r="C13" t="s">
        <v>2036</v>
      </c>
      <c r="D13" t="s">
        <v>22</v>
      </c>
      <c r="E13" t="s">
        <v>2470</v>
      </c>
      <c r="F13" t="s">
        <v>2377</v>
      </c>
      <c r="G13" t="str">
        <f t="shared" si="0"/>
        <v>new HoloCard("Shiinotic", Pokedex.Shiinotic, HoloRarity.SM_WATER_WEB_HOLO, Types.Grass, Sets.SM_Promo, 10),</v>
      </c>
      <c r="R13" t="s">
        <v>2478</v>
      </c>
    </row>
    <row r="14" spans="1:18" x14ac:dyDescent="0.3">
      <c r="A14">
        <v>11</v>
      </c>
      <c r="B14" t="s">
        <v>2051</v>
      </c>
      <c r="C14" t="s">
        <v>2051</v>
      </c>
      <c r="D14" t="s">
        <v>3</v>
      </c>
      <c r="E14" t="s">
        <v>2470</v>
      </c>
      <c r="F14" t="s">
        <v>2377</v>
      </c>
      <c r="G14" t="str">
        <f t="shared" si="0"/>
        <v>new HoloCard("Bruxish", Pokedex.Bruxish, HoloRarity.SM_WATER_WEB_HOLO, Types.Water, Sets.SM_Promo, 11),</v>
      </c>
      <c r="R14" t="s">
        <v>2479</v>
      </c>
    </row>
    <row r="15" spans="1:18" x14ac:dyDescent="0.3">
      <c r="A15">
        <v>12</v>
      </c>
      <c r="B15" t="s">
        <v>2062</v>
      </c>
      <c r="C15" t="s">
        <v>2062</v>
      </c>
      <c r="D15" t="s">
        <v>18</v>
      </c>
      <c r="E15" t="s">
        <v>2470</v>
      </c>
      <c r="F15" t="s">
        <v>2377</v>
      </c>
      <c r="G15" t="str">
        <f t="shared" si="0"/>
        <v>new HoloCard("Passimian", Pokedex.Passimian, HoloRarity.SM_WATER_WEB_HOLO, Types.Fighting, Sets.SM_Promo, 12),</v>
      </c>
      <c r="R15" t="s">
        <v>2479</v>
      </c>
    </row>
    <row r="16" spans="1:18" x14ac:dyDescent="0.3">
      <c r="A16">
        <v>13</v>
      </c>
      <c r="B16" t="s">
        <v>2079</v>
      </c>
      <c r="C16" t="s">
        <v>2079</v>
      </c>
      <c r="D16" t="s">
        <v>8</v>
      </c>
      <c r="E16" t="s">
        <v>2470</v>
      </c>
      <c r="F16" t="s">
        <v>2377</v>
      </c>
      <c r="G16" t="str">
        <f t="shared" si="0"/>
        <v>new HoloCard("Oranguru", Pokedex.Oranguru, HoloRarity.SM_WATER_WEB_HOLO, Types.Colorless, Sets.SM_Promo, 13),</v>
      </c>
      <c r="R16" t="s">
        <v>2479</v>
      </c>
    </row>
    <row r="17" spans="1:18" x14ac:dyDescent="0.3">
      <c r="A17">
        <v>15</v>
      </c>
      <c r="B17" t="s">
        <v>1810</v>
      </c>
      <c r="C17" t="s">
        <v>1810</v>
      </c>
      <c r="D17" t="s">
        <v>18</v>
      </c>
      <c r="E17" t="s">
        <v>2470</v>
      </c>
      <c r="F17" t="s">
        <v>2459</v>
      </c>
      <c r="G17" t="str">
        <f t="shared" si="0"/>
        <v>new HoloCard("Zygarde", Pokedex.Zygarde, HoloRarity.SM_COSMOS_HOLO, Types.Fighting, Sets.SM_Promo, 15),</v>
      </c>
      <c r="R17" t="s">
        <v>2480</v>
      </c>
    </row>
    <row r="18" spans="1:18" x14ac:dyDescent="0.3">
      <c r="A18">
        <v>18</v>
      </c>
      <c r="B18" t="s">
        <v>2099</v>
      </c>
      <c r="C18" t="s">
        <v>2481</v>
      </c>
      <c r="D18" t="s">
        <v>3</v>
      </c>
      <c r="E18" t="s">
        <v>2470</v>
      </c>
      <c r="F18" t="s">
        <v>2377</v>
      </c>
      <c r="G18" t="str">
        <f t="shared" si="0"/>
        <v>new HoloCard("Alolan Sandslash", Pokedex.Alolan_Sandslash, HoloRarity.SM_WATER_WEB_HOLO, Types.Water, Sets.SM_Promo, 18),</v>
      </c>
      <c r="R18" t="s">
        <v>2482</v>
      </c>
    </row>
    <row r="19" spans="1:18" x14ac:dyDescent="0.3">
      <c r="A19">
        <v>19</v>
      </c>
      <c r="B19" t="s">
        <v>2094</v>
      </c>
      <c r="C19" t="s">
        <v>2094</v>
      </c>
      <c r="D19" t="s">
        <v>1</v>
      </c>
      <c r="E19" t="s">
        <v>2470</v>
      </c>
      <c r="F19" t="s">
        <v>2377</v>
      </c>
      <c r="G19" t="str">
        <f t="shared" si="0"/>
        <v>new HoloCard("Oricorio", Pokedex.Oricorio, HoloRarity.SM_WATER_WEB_HOLO, Types.Psychic, Sets.SM_Promo, 19),</v>
      </c>
      <c r="R19" t="s">
        <v>2483</v>
      </c>
    </row>
    <row r="20" spans="1:18" x14ac:dyDescent="0.3">
      <c r="A20">
        <v>20</v>
      </c>
      <c r="B20" t="s">
        <v>2109</v>
      </c>
      <c r="C20" t="s">
        <v>2109</v>
      </c>
      <c r="D20" t="s">
        <v>18</v>
      </c>
      <c r="E20" t="s">
        <v>2470</v>
      </c>
      <c r="F20" t="s">
        <v>2377</v>
      </c>
      <c r="G20" t="str">
        <f t="shared" si="0"/>
        <v>new HoloCard("Mudsdale", Pokedex.Mudsdale, HoloRarity.SM_WATER_WEB_HOLO, Types.Fighting, Sets.SM_Promo, 20),</v>
      </c>
      <c r="R20" t="s">
        <v>2483</v>
      </c>
    </row>
    <row r="21" spans="1:18" x14ac:dyDescent="0.3">
      <c r="A21">
        <v>21</v>
      </c>
      <c r="B21" t="s">
        <v>2113</v>
      </c>
      <c r="C21" t="s">
        <v>2113</v>
      </c>
      <c r="D21" t="s">
        <v>1454</v>
      </c>
      <c r="E21" t="s">
        <v>2470</v>
      </c>
      <c r="F21" t="s">
        <v>2377</v>
      </c>
      <c r="G21" t="str">
        <f t="shared" si="0"/>
        <v>new HoloCard("Drampa", Pokedex.Drampa, HoloRarity.SM_WATER_WEB_HOLO, Types.Dragon, Sets.SM_Promo, 21),</v>
      </c>
      <c r="R21" t="s">
        <v>2483</v>
      </c>
    </row>
    <row r="22" spans="1:18" x14ac:dyDescent="0.3">
      <c r="A22">
        <v>22</v>
      </c>
      <c r="B22" t="s">
        <v>2030</v>
      </c>
      <c r="C22" t="s">
        <v>2030</v>
      </c>
      <c r="D22" t="s">
        <v>22</v>
      </c>
      <c r="E22" t="s">
        <v>2470</v>
      </c>
      <c r="F22" t="s">
        <v>2459</v>
      </c>
      <c r="G22" t="str">
        <f t="shared" si="0"/>
        <v>new HoloCard("Rowlet", Pokedex.Rowlet, HoloRarity.SM_COSMOS_HOLO, Types.Grass, Sets.SM_Promo, 22),</v>
      </c>
      <c r="R22" t="s">
        <v>2484</v>
      </c>
    </row>
    <row r="23" spans="1:18" x14ac:dyDescent="0.3">
      <c r="A23">
        <v>23</v>
      </c>
      <c r="B23" t="s">
        <v>2040</v>
      </c>
      <c r="C23" t="s">
        <v>2040</v>
      </c>
      <c r="D23" t="s">
        <v>5</v>
      </c>
      <c r="E23" t="s">
        <v>2470</v>
      </c>
      <c r="F23" t="s">
        <v>2459</v>
      </c>
      <c r="G23" t="str">
        <f t="shared" si="0"/>
        <v>new HoloCard("Litten", Pokedex.Litten, HoloRarity.SM_COSMOS_HOLO, Types.Fire, Sets.SM_Promo, 23),</v>
      </c>
      <c r="R23" t="s">
        <v>2484</v>
      </c>
    </row>
    <row r="24" spans="1:18" x14ac:dyDescent="0.3">
      <c r="A24">
        <v>24</v>
      </c>
      <c r="B24" t="s">
        <v>2043</v>
      </c>
      <c r="C24" t="s">
        <v>2043</v>
      </c>
      <c r="D24" t="s">
        <v>3</v>
      </c>
      <c r="E24" t="s">
        <v>2470</v>
      </c>
      <c r="F24" t="s">
        <v>2459</v>
      </c>
      <c r="G24" t="str">
        <f t="shared" si="0"/>
        <v>new HoloCard("Popplio", Pokedex.Popplio, HoloRarity.SM_COSMOS_HOLO, Types.Water, Sets.SM_Promo, 24),</v>
      </c>
      <c r="R24" t="s">
        <v>2484</v>
      </c>
    </row>
    <row r="25" spans="1:18" x14ac:dyDescent="0.3">
      <c r="A25">
        <v>25</v>
      </c>
      <c r="B25" t="s">
        <v>2314</v>
      </c>
      <c r="C25" t="s">
        <v>2314</v>
      </c>
      <c r="D25" t="s">
        <v>22</v>
      </c>
      <c r="E25" t="s">
        <v>2470</v>
      </c>
      <c r="F25" t="s">
        <v>2459</v>
      </c>
      <c r="G25" t="str">
        <f t="shared" si="0"/>
        <v>new HoloCard("Lurantis", Pokedex.Lurantis, HoloRarity.SM_COSMOS_HOLO, Types.Grass, Sets.SM_Promo, 25),</v>
      </c>
      <c r="R25" t="s">
        <v>2485</v>
      </c>
    </row>
    <row r="26" spans="1:18" x14ac:dyDescent="0.3">
      <c r="A26">
        <v>26</v>
      </c>
      <c r="B26" t="s">
        <v>2039</v>
      </c>
      <c r="C26" t="s">
        <v>2039</v>
      </c>
      <c r="D26" t="s">
        <v>22</v>
      </c>
      <c r="E26" t="s">
        <v>2470</v>
      </c>
      <c r="F26" t="s">
        <v>2459</v>
      </c>
      <c r="G26" t="str">
        <f t="shared" si="0"/>
        <v>new HoloCard("Tsareena", Pokedex.Tsareena, HoloRarity.SM_COSMOS_HOLO, Types.Grass, Sets.SM_Promo, 26),</v>
      </c>
      <c r="R26" t="s">
        <v>2485</v>
      </c>
    </row>
    <row r="27" spans="1:18" x14ac:dyDescent="0.3">
      <c r="A27">
        <v>27</v>
      </c>
      <c r="B27" t="s">
        <v>2097</v>
      </c>
      <c r="C27" t="s">
        <v>2097</v>
      </c>
      <c r="D27" t="s">
        <v>5</v>
      </c>
      <c r="E27" t="s">
        <v>2470</v>
      </c>
      <c r="F27" t="s">
        <v>2459</v>
      </c>
      <c r="G27" t="str">
        <f t="shared" si="0"/>
        <v>new HoloCard("Turtonator", Pokedex.Turtonator, HoloRarity.SM_COSMOS_HOLO, Types.Fire, Sets.SM_Promo, 27),</v>
      </c>
      <c r="R27" t="s">
        <v>2486</v>
      </c>
    </row>
    <row r="28" spans="1:18" x14ac:dyDescent="0.3">
      <c r="A28">
        <v>28</v>
      </c>
      <c r="B28" t="s">
        <v>2053</v>
      </c>
      <c r="C28" t="s">
        <v>2053</v>
      </c>
      <c r="D28" t="s">
        <v>11</v>
      </c>
      <c r="E28" t="s">
        <v>2470</v>
      </c>
      <c r="F28" t="s">
        <v>2459</v>
      </c>
      <c r="G28" t="str">
        <f t="shared" si="0"/>
        <v>new HoloCard("Vikavolt", Pokedex.Vikavolt, HoloRarity.SM_COSMOS_HOLO, Types.Lightning, Sets.SM_Promo, 28),</v>
      </c>
      <c r="R28" t="s">
        <v>2486</v>
      </c>
    </row>
    <row r="29" spans="1:18" x14ac:dyDescent="0.3">
      <c r="A29">
        <v>29</v>
      </c>
      <c r="B29" t="s">
        <v>2104</v>
      </c>
      <c r="C29" t="s">
        <v>2104</v>
      </c>
      <c r="D29" t="s">
        <v>1</v>
      </c>
      <c r="E29" t="s">
        <v>2470</v>
      </c>
      <c r="F29" t="s">
        <v>2459</v>
      </c>
      <c r="G29" t="str">
        <f t="shared" si="0"/>
        <v>new HoloCard("Mimikyu", Pokedex.Mimikyu, HoloRarity.SM_COSMOS_HOLO, Types.Psychic, Sets.SM_Promo, 29),</v>
      </c>
      <c r="R29" t="s">
        <v>2487</v>
      </c>
    </row>
    <row r="30" spans="1:18" x14ac:dyDescent="0.3">
      <c r="A30">
        <v>30</v>
      </c>
      <c r="B30" t="s">
        <v>2231</v>
      </c>
      <c r="C30" t="s">
        <v>2386</v>
      </c>
      <c r="D30" t="s">
        <v>11</v>
      </c>
      <c r="E30" t="s">
        <v>2470</v>
      </c>
      <c r="F30" t="s">
        <v>2459</v>
      </c>
      <c r="G30" t="str">
        <f t="shared" si="0"/>
        <v>new HoloCard("Tapu Koko", Pokedex.Tapu_Koko, HoloRarity.SM_COSMOS_HOLO, Types.Lightning, Sets.SM_Promo, 30),</v>
      </c>
      <c r="R30" t="s">
        <v>2488</v>
      </c>
    </row>
    <row r="31" spans="1:18" x14ac:dyDescent="0.3">
      <c r="A31">
        <v>31</v>
      </c>
      <c r="B31" t="s">
        <v>2231</v>
      </c>
      <c r="C31" t="s">
        <v>2386</v>
      </c>
      <c r="D31" t="s">
        <v>11</v>
      </c>
      <c r="E31" t="s">
        <v>2470</v>
      </c>
      <c r="F31" t="s">
        <v>2459</v>
      </c>
      <c r="G31" t="str">
        <f t="shared" si="0"/>
        <v>new HoloCard("Tapu Koko", Pokedex.Tapu_Koko, HoloRarity.SM_COSMOS_HOLO, Types.Lightning, Sets.SM_Promo, 31),</v>
      </c>
      <c r="R31" t="s">
        <v>2489</v>
      </c>
    </row>
    <row r="32" spans="1:18" x14ac:dyDescent="0.3">
      <c r="A32">
        <v>40</v>
      </c>
      <c r="B32" t="s">
        <v>2114</v>
      </c>
      <c r="C32" t="s">
        <v>2468</v>
      </c>
      <c r="D32" t="s">
        <v>1454</v>
      </c>
      <c r="E32" t="s">
        <v>2470</v>
      </c>
      <c r="F32" t="s">
        <v>2459</v>
      </c>
      <c r="G32" t="str">
        <f t="shared" si="0"/>
        <v>new HoloCard("Jangmo-o", Pokedex.Jangmo_o, HoloRarity.SM_COSMOS_HOLO, Types.Dragon, Sets.SM_Promo, 40),</v>
      </c>
      <c r="R32" t="s">
        <v>2490</v>
      </c>
    </row>
    <row r="33" spans="1:18" x14ac:dyDescent="0.3">
      <c r="A33">
        <v>40</v>
      </c>
      <c r="B33" t="s">
        <v>2114</v>
      </c>
      <c r="C33" t="s">
        <v>2468</v>
      </c>
      <c r="D33" t="s">
        <v>1454</v>
      </c>
      <c r="E33" t="s">
        <v>2470</v>
      </c>
      <c r="F33" t="s">
        <v>2460</v>
      </c>
      <c r="G33" t="str">
        <f t="shared" si="0"/>
        <v>new HoloCard("Jangmo-o", Pokedex.Jangmo_o, HoloRarity.SM_SEQUIN_HOLO, Types.Dragon, Sets.SM_Promo, 40),</v>
      </c>
      <c r="R33" t="s">
        <v>2472</v>
      </c>
    </row>
    <row r="34" spans="1:18" x14ac:dyDescent="0.3">
      <c r="A34">
        <v>41</v>
      </c>
      <c r="B34" t="s">
        <v>2116</v>
      </c>
      <c r="C34" t="s">
        <v>2116</v>
      </c>
      <c r="D34" t="s">
        <v>8</v>
      </c>
      <c r="E34" t="s">
        <v>2470</v>
      </c>
      <c r="F34" t="s">
        <v>2459</v>
      </c>
      <c r="G34" t="str">
        <f t="shared" si="0"/>
        <v>new HoloCard("Komala", Pokedex.Komala, HoloRarity.SM_COSMOS_HOLO, Types.Colorless, Sets.SM_Promo, 41),</v>
      </c>
      <c r="R34" t="s">
        <v>2490</v>
      </c>
    </row>
    <row r="35" spans="1:18" x14ac:dyDescent="0.3">
      <c r="A35">
        <v>42</v>
      </c>
      <c r="B35" t="s">
        <v>2059</v>
      </c>
      <c r="C35" t="s">
        <v>2059</v>
      </c>
      <c r="D35" t="s">
        <v>1</v>
      </c>
      <c r="E35" t="s">
        <v>2470</v>
      </c>
      <c r="F35" t="s">
        <v>2459</v>
      </c>
      <c r="G35" t="str">
        <f t="shared" si="0"/>
        <v>new HoloCard("Cosmog", Pokedex.Cosmog, HoloRarity.SM_COSMOS_HOLO, Types.Psychic, Sets.SM_Promo, 42),</v>
      </c>
      <c r="R35" t="s">
        <v>2491</v>
      </c>
    </row>
    <row r="36" spans="1:18" x14ac:dyDescent="0.3">
      <c r="A36">
        <v>42</v>
      </c>
      <c r="B36" t="s">
        <v>2059</v>
      </c>
      <c r="C36" t="s">
        <v>2059</v>
      </c>
      <c r="D36" t="s">
        <v>1</v>
      </c>
      <c r="E36" t="s">
        <v>2470</v>
      </c>
      <c r="F36" t="s">
        <v>2460</v>
      </c>
      <c r="G36" t="str">
        <f t="shared" si="0"/>
        <v>new HoloCard("Cosmog", Pokedex.Cosmog, HoloRarity.SM_SEQUIN_HOLO, Types.Psychic, Sets.SM_Promo, 42),</v>
      </c>
      <c r="R36" t="s">
        <v>2472</v>
      </c>
    </row>
    <row r="37" spans="1:18" x14ac:dyDescent="0.3">
      <c r="A37">
        <v>43</v>
      </c>
      <c r="B37" t="s">
        <v>2067</v>
      </c>
      <c r="C37" t="s">
        <v>2492</v>
      </c>
      <c r="D37" t="s">
        <v>146</v>
      </c>
      <c r="E37" t="s">
        <v>2470</v>
      </c>
      <c r="F37" t="s">
        <v>2459</v>
      </c>
      <c r="G37" t="str">
        <f t="shared" si="0"/>
        <v>new HoloCard("Alolan Meowth", Pokedex.Alolan_Meowth, HoloRarity.SM_COSMOS_HOLO, Types.Darkness, Sets.SM_Promo, 43),</v>
      </c>
      <c r="R37" t="s">
        <v>2491</v>
      </c>
    </row>
    <row r="38" spans="1:18" x14ac:dyDescent="0.3">
      <c r="A38">
        <v>44</v>
      </c>
      <c r="B38" t="s">
        <v>2054</v>
      </c>
      <c r="C38" t="s">
        <v>2054</v>
      </c>
      <c r="D38" t="s">
        <v>11</v>
      </c>
      <c r="E38" t="s">
        <v>2470</v>
      </c>
      <c r="F38" t="s">
        <v>2459</v>
      </c>
      <c r="G38" t="str">
        <f t="shared" si="0"/>
        <v>new HoloCard("Togedemaru", Pokedex.Togedemaru, HoloRarity.SM_COSMOS_HOLO, Types.Lightning, Sets.SM_Promo, 44),</v>
      </c>
      <c r="R38" t="s">
        <v>2493</v>
      </c>
    </row>
    <row r="39" spans="1:18" x14ac:dyDescent="0.3">
      <c r="A39">
        <v>45</v>
      </c>
      <c r="B39" t="s">
        <v>2169</v>
      </c>
      <c r="C39" t="s">
        <v>2387</v>
      </c>
      <c r="D39" t="s">
        <v>1</v>
      </c>
      <c r="E39" t="s">
        <v>2470</v>
      </c>
      <c r="F39" t="s">
        <v>2459</v>
      </c>
      <c r="G39" t="str">
        <f t="shared" si="0"/>
        <v>new HoloCard("Tapu Lele", Pokedex.Tapu_Lele, HoloRarity.SM_COSMOS_HOLO, Types.Psychic, Sets.SM_Promo, 45),</v>
      </c>
      <c r="R39" t="s">
        <v>2494</v>
      </c>
    </row>
    <row r="40" spans="1:18" x14ac:dyDescent="0.3">
      <c r="A40">
        <v>46</v>
      </c>
      <c r="B40" t="s">
        <v>396</v>
      </c>
      <c r="C40" t="s">
        <v>396</v>
      </c>
      <c r="D40" t="s">
        <v>1</v>
      </c>
      <c r="E40" t="s">
        <v>2470</v>
      </c>
      <c r="F40" t="s">
        <v>2377</v>
      </c>
      <c r="G40" t="str">
        <f t="shared" si="0"/>
        <v>new HoloCard("Seviper", Pokedex.Seviper, HoloRarity.SM_WATER_WEB_HOLO, Types.Psychic, Sets.SM_Promo, 46),</v>
      </c>
      <c r="R40" t="s">
        <v>2495</v>
      </c>
    </row>
    <row r="41" spans="1:18" x14ac:dyDescent="0.3">
      <c r="A41">
        <v>47</v>
      </c>
      <c r="B41" t="s">
        <v>2046</v>
      </c>
      <c r="C41" t="s">
        <v>2046</v>
      </c>
      <c r="D41" t="s">
        <v>18</v>
      </c>
      <c r="E41" t="s">
        <v>2470</v>
      </c>
      <c r="F41" t="s">
        <v>2377</v>
      </c>
      <c r="G41" t="str">
        <f t="shared" si="0"/>
        <v>new HoloCard("Crabominable", Pokedex.Crabominable, HoloRarity.SM_WATER_WEB_HOLO, Types.Fighting, Sets.SM_Promo, 47),</v>
      </c>
      <c r="R41" t="s">
        <v>2496</v>
      </c>
    </row>
    <row r="42" spans="1:18" x14ac:dyDescent="0.3">
      <c r="A42">
        <v>48</v>
      </c>
      <c r="B42" t="s">
        <v>1810</v>
      </c>
      <c r="C42" t="s">
        <v>1810</v>
      </c>
      <c r="D42" t="s">
        <v>1454</v>
      </c>
      <c r="E42" t="s">
        <v>2470</v>
      </c>
      <c r="F42" t="s">
        <v>2377</v>
      </c>
      <c r="G42" t="str">
        <f t="shared" si="0"/>
        <v>new HoloCard("Zygarde", Pokedex.Zygarde, HoloRarity.SM_WATER_WEB_HOLO, Types.Dragon, Sets.SM_Promo, 48),</v>
      </c>
      <c r="R42" t="s">
        <v>2496</v>
      </c>
    </row>
    <row r="43" spans="1:18" x14ac:dyDescent="0.3">
      <c r="A43">
        <v>49</v>
      </c>
      <c r="B43" t="s">
        <v>2078</v>
      </c>
      <c r="C43" t="s">
        <v>2078</v>
      </c>
      <c r="D43" t="s">
        <v>8</v>
      </c>
      <c r="E43" t="s">
        <v>2470</v>
      </c>
      <c r="F43" t="s">
        <v>2377</v>
      </c>
      <c r="G43" t="str">
        <f t="shared" si="0"/>
        <v>new HoloCard("Bewear", Pokedex.Bewear, HoloRarity.SM_WATER_WEB_HOLO, Types.Colorless, Sets.SM_Promo, 49),</v>
      </c>
      <c r="R43" t="s">
        <v>2496</v>
      </c>
    </row>
    <row r="44" spans="1:18" x14ac:dyDescent="0.3">
      <c r="A44">
        <v>51</v>
      </c>
      <c r="B44" t="s">
        <v>2067</v>
      </c>
      <c r="C44" t="s">
        <v>2492</v>
      </c>
      <c r="D44" t="s">
        <v>146</v>
      </c>
      <c r="E44" t="s">
        <v>2470</v>
      </c>
      <c r="F44" t="s">
        <v>2459</v>
      </c>
      <c r="G44" t="str">
        <f t="shared" si="0"/>
        <v>new HoloCard("Alolan Meowth", Pokedex.Alolan_Meowth, HoloRarity.SM_COSMOS_HOLO, Types.Darkness, Sets.SM_Promo, 51),</v>
      </c>
      <c r="R44" t="s">
        <v>2497</v>
      </c>
    </row>
    <row r="45" spans="1:18" x14ac:dyDescent="0.3">
      <c r="A45">
        <v>52</v>
      </c>
      <c r="B45" t="s">
        <v>2093</v>
      </c>
      <c r="C45" t="s">
        <v>2093</v>
      </c>
      <c r="D45" t="s">
        <v>22</v>
      </c>
      <c r="E45" t="s">
        <v>2470</v>
      </c>
      <c r="F45" t="s">
        <v>2459</v>
      </c>
      <c r="G45" t="str">
        <f t="shared" si="0"/>
        <v>new HoloCard("Golisopod", Pokedex.Golisopod, HoloRarity.SM_COSMOS_HOLO, Types.Grass, Sets.SM_Promo, 52),</v>
      </c>
      <c r="R45" t="s">
        <v>2498</v>
      </c>
    </row>
    <row r="46" spans="1:18" x14ac:dyDescent="0.3">
      <c r="A46">
        <v>53</v>
      </c>
      <c r="B46" t="s">
        <v>2105</v>
      </c>
      <c r="C46" t="s">
        <v>2105</v>
      </c>
      <c r="D46" t="s">
        <v>1</v>
      </c>
      <c r="E46" t="s">
        <v>2470</v>
      </c>
      <c r="F46" t="s">
        <v>2459</v>
      </c>
      <c r="G46" t="str">
        <f t="shared" si="0"/>
        <v>new HoloCard("Dhelmise", Pokedex.Dhelmise, HoloRarity.SM_COSMOS_HOLO, Types.Psychic, Sets.SM_Promo, 53),</v>
      </c>
      <c r="R46" t="s">
        <v>2498</v>
      </c>
    </row>
    <row r="47" spans="1:18" x14ac:dyDescent="0.3">
      <c r="A47">
        <v>54</v>
      </c>
      <c r="B47" t="s">
        <v>886</v>
      </c>
      <c r="C47" t="s">
        <v>886</v>
      </c>
      <c r="D47" t="s">
        <v>18</v>
      </c>
      <c r="E47" t="s">
        <v>2470</v>
      </c>
      <c r="F47" t="s">
        <v>2459</v>
      </c>
      <c r="G47" t="str">
        <f t="shared" si="0"/>
        <v>new HoloCard("Lucario", Pokedex.Lucario, HoloRarity.SM_COSMOS_HOLO, Types.Fighting, Sets.SM_Promo, 54),</v>
      </c>
      <c r="R47" t="s">
        <v>2499</v>
      </c>
    </row>
    <row r="48" spans="1:18" x14ac:dyDescent="0.3">
      <c r="A48">
        <v>55</v>
      </c>
      <c r="B48" t="s">
        <v>2032</v>
      </c>
      <c r="C48" t="s">
        <v>2032</v>
      </c>
      <c r="D48" t="s">
        <v>22</v>
      </c>
      <c r="E48" t="s">
        <v>2470</v>
      </c>
      <c r="F48" t="s">
        <v>2459</v>
      </c>
      <c r="G48" t="str">
        <f t="shared" si="0"/>
        <v>new HoloCard("Decidueye", Pokedex.Decidueye, HoloRarity.SM_COSMOS_HOLO, Types.Grass, Sets.SM_Promo, 55),</v>
      </c>
      <c r="R48" t="s">
        <v>2499</v>
      </c>
    </row>
    <row r="49" spans="1:18" x14ac:dyDescent="0.3">
      <c r="A49">
        <v>61</v>
      </c>
      <c r="B49" t="s">
        <v>2230</v>
      </c>
      <c r="C49" t="s">
        <v>2385</v>
      </c>
      <c r="D49" t="s">
        <v>22</v>
      </c>
      <c r="E49" t="s">
        <v>2470</v>
      </c>
      <c r="F49" t="s">
        <v>2459</v>
      </c>
      <c r="G49" t="str">
        <f t="shared" si="0"/>
        <v>new HoloCard("Tapu Bulu", Pokedex.Tapu_Bulu, HoloRarity.SM_COSMOS_HOLO, Types.Grass, Sets.SM_Promo, 61),</v>
      </c>
      <c r="R49" t="s">
        <v>2500</v>
      </c>
    </row>
    <row r="50" spans="1:18" x14ac:dyDescent="0.3">
      <c r="A50">
        <v>64</v>
      </c>
      <c r="B50" t="s">
        <v>2316</v>
      </c>
      <c r="C50" t="s">
        <v>2316</v>
      </c>
      <c r="D50" t="s">
        <v>8</v>
      </c>
      <c r="E50" t="s">
        <v>2470</v>
      </c>
      <c r="F50" t="s">
        <v>2459</v>
      </c>
      <c r="G50" t="str">
        <f t="shared" si="0"/>
        <v>new HoloCard("Silvally", Pokedex.Silvally, HoloRarity.SM_COSMOS_HOLO, Types.Colorless, Sets.SM_Promo, 64),</v>
      </c>
      <c r="R50" t="s">
        <v>2501</v>
      </c>
    </row>
    <row r="51" spans="1:18" x14ac:dyDescent="0.3">
      <c r="A51">
        <v>65</v>
      </c>
      <c r="B51" t="s">
        <v>2151</v>
      </c>
      <c r="C51" t="s">
        <v>2382</v>
      </c>
      <c r="D51" t="s">
        <v>11</v>
      </c>
      <c r="E51" t="s">
        <v>2470</v>
      </c>
      <c r="F51" t="s">
        <v>2459</v>
      </c>
      <c r="G51" t="str">
        <f t="shared" si="0"/>
        <v>new HoloCard("Alolan Raichu", Pokedex.Alolan_Raichu, HoloRarity.SM_COSMOS_HOLO, Types.Lightning, Sets.SM_Promo, 65),</v>
      </c>
      <c r="R51" t="s">
        <v>2502</v>
      </c>
    </row>
    <row r="52" spans="1:18" x14ac:dyDescent="0.3">
      <c r="A52">
        <v>72</v>
      </c>
      <c r="B52" t="s">
        <v>2151</v>
      </c>
      <c r="C52" t="s">
        <v>2382</v>
      </c>
      <c r="D52" t="s">
        <v>11</v>
      </c>
      <c r="E52" t="s">
        <v>2470</v>
      </c>
      <c r="F52" t="s">
        <v>2377</v>
      </c>
      <c r="G52" t="str">
        <f t="shared" si="0"/>
        <v>new HoloCard("Alolan Raichu", Pokedex.Alolan_Raichu, HoloRarity.SM_WATER_WEB_HOLO, Types.Lightning, Sets.SM_Promo, 72),</v>
      </c>
      <c r="R52" t="s">
        <v>2503</v>
      </c>
    </row>
    <row r="53" spans="1:18" x14ac:dyDescent="0.3">
      <c r="A53">
        <v>73</v>
      </c>
      <c r="B53" t="s">
        <v>2096</v>
      </c>
      <c r="C53" t="s">
        <v>2096</v>
      </c>
      <c r="D53" t="s">
        <v>1</v>
      </c>
      <c r="E53" t="s">
        <v>2470</v>
      </c>
      <c r="F53" t="s">
        <v>2377</v>
      </c>
      <c r="G53" t="str">
        <f t="shared" si="0"/>
        <v>new HoloCard("Salazzle", Pokedex.Salazzle, HoloRarity.SM_WATER_WEB_HOLO, Types.Psychic, Sets.SM_Promo, 73),</v>
      </c>
      <c r="R53" t="s">
        <v>2504</v>
      </c>
    </row>
    <row r="54" spans="1:18" x14ac:dyDescent="0.3">
      <c r="A54">
        <v>74</v>
      </c>
      <c r="B54" t="s">
        <v>782</v>
      </c>
      <c r="C54" t="s">
        <v>782</v>
      </c>
      <c r="D54" t="s">
        <v>18</v>
      </c>
      <c r="E54" t="s">
        <v>2470</v>
      </c>
      <c r="F54" t="s">
        <v>2377</v>
      </c>
      <c r="G54" t="str">
        <f t="shared" si="0"/>
        <v>new HoloCard("Regirock", Pokedex.Regirock, HoloRarity.SM_WATER_WEB_HOLO, Types.Fighting, Sets.SM_Promo, 74),</v>
      </c>
      <c r="R54" t="s">
        <v>2504</v>
      </c>
    </row>
    <row r="55" spans="1:18" x14ac:dyDescent="0.3">
      <c r="A55">
        <v>75</v>
      </c>
      <c r="B55" t="s">
        <v>783</v>
      </c>
      <c r="C55" t="s">
        <v>783</v>
      </c>
      <c r="D55" t="s">
        <v>143</v>
      </c>
      <c r="E55" t="s">
        <v>2470</v>
      </c>
      <c r="F55" t="s">
        <v>2377</v>
      </c>
      <c r="G55" t="str">
        <f t="shared" si="0"/>
        <v>new HoloCard("Registeel", Pokedex.Registeel, HoloRarity.SM_WATER_WEB_HOLO, Types.Metal, Sets.SM_Promo, 75),</v>
      </c>
      <c r="R55" t="s">
        <v>2504</v>
      </c>
    </row>
    <row r="56" spans="1:18" x14ac:dyDescent="0.3">
      <c r="A56">
        <v>76</v>
      </c>
      <c r="B56" t="s">
        <v>92</v>
      </c>
      <c r="C56" t="s">
        <v>92</v>
      </c>
      <c r="D56" t="s">
        <v>11</v>
      </c>
      <c r="E56" t="s">
        <v>2470</v>
      </c>
      <c r="F56" t="s">
        <v>2459</v>
      </c>
      <c r="G56" t="str">
        <f t="shared" si="0"/>
        <v>new HoloCard("Pikachu", Pokedex.Pikachu, HoloRarity.SM_COSMOS_HOLO, Types.Lightning, Sets.SM_Promo, 76),</v>
      </c>
      <c r="R56" t="s">
        <v>2505</v>
      </c>
    </row>
    <row r="57" spans="1:18" x14ac:dyDescent="0.3">
      <c r="A57">
        <v>77</v>
      </c>
      <c r="B57" t="s">
        <v>35</v>
      </c>
      <c r="C57" t="s">
        <v>35</v>
      </c>
      <c r="D57" t="s">
        <v>1</v>
      </c>
      <c r="E57" t="s">
        <v>2470</v>
      </c>
      <c r="F57" t="s">
        <v>2459</v>
      </c>
      <c r="G57" t="str">
        <f t="shared" si="0"/>
        <v>new HoloCard("Mewtwo", Pokedex.Mewtwo, HoloRarity.SM_COSMOS_HOLO, Types.Psychic, Sets.SM_Promo, 77),</v>
      </c>
      <c r="R57" t="s">
        <v>2506</v>
      </c>
    </row>
    <row r="58" spans="1:18" x14ac:dyDescent="0.3">
      <c r="A58">
        <v>81</v>
      </c>
      <c r="B58" t="s">
        <v>92</v>
      </c>
      <c r="C58" t="s">
        <v>92</v>
      </c>
      <c r="D58" t="s">
        <v>11</v>
      </c>
      <c r="E58" t="s">
        <v>2470</v>
      </c>
      <c r="F58" t="s">
        <v>2459</v>
      </c>
      <c r="G58" t="str">
        <f t="shared" si="0"/>
        <v>new HoloCard("Pikachu", Pokedex.Pikachu, HoloRarity.SM_COSMOS_HOLO, Types.Lightning, Sets.SM_Promo, 81),</v>
      </c>
      <c r="R58" t="s">
        <v>2507</v>
      </c>
    </row>
    <row r="59" spans="1:18" x14ac:dyDescent="0.3">
      <c r="A59">
        <v>83</v>
      </c>
      <c r="B59" t="s">
        <v>1322</v>
      </c>
      <c r="C59" t="s">
        <v>1322</v>
      </c>
      <c r="D59" t="s">
        <v>146</v>
      </c>
      <c r="E59" t="s">
        <v>2470</v>
      </c>
      <c r="F59" t="s">
        <v>2377</v>
      </c>
      <c r="G59" t="str">
        <f t="shared" si="0"/>
        <v>new HoloCard("Zorua", Pokedex.Zorua, HoloRarity.SM_WATER_WEB_HOLO, Types.Darkness, Sets.SM_Promo, 83),</v>
      </c>
      <c r="R59" t="s">
        <v>2508</v>
      </c>
    </row>
    <row r="60" spans="1:18" x14ac:dyDescent="0.3">
      <c r="A60">
        <v>85</v>
      </c>
      <c r="B60" t="s">
        <v>2147</v>
      </c>
      <c r="C60" t="s">
        <v>2147</v>
      </c>
      <c r="D60" t="s">
        <v>1</v>
      </c>
      <c r="E60" t="s">
        <v>2470</v>
      </c>
      <c r="F60" t="s">
        <v>2459</v>
      </c>
      <c r="G60" t="str">
        <f t="shared" si="0"/>
        <v>new HoloCard("Marshadow", Pokedex.Marshadow, HoloRarity.SM_COSMOS_HOLO, Types.Psychic, Sets.SM_Promo, 85),</v>
      </c>
      <c r="R60" t="s">
        <v>2509</v>
      </c>
    </row>
    <row r="61" spans="1:18" x14ac:dyDescent="0.3">
      <c r="A61">
        <v>86</v>
      </c>
      <c r="B61" t="s">
        <v>92</v>
      </c>
      <c r="C61" t="s">
        <v>92</v>
      </c>
      <c r="D61" t="s">
        <v>11</v>
      </c>
      <c r="E61" t="s">
        <v>2470</v>
      </c>
      <c r="F61" t="s">
        <v>2459</v>
      </c>
      <c r="G61" t="str">
        <f t="shared" si="0"/>
        <v>new HoloCard("Pikachu", Pokedex.Pikachu, HoloRarity.SM_COSMOS_HOLO, Types.Lightning, Sets.SM_Promo, 86),</v>
      </c>
      <c r="R61" t="s">
        <v>2510</v>
      </c>
    </row>
    <row r="62" spans="1:18" x14ac:dyDescent="0.3">
      <c r="A62">
        <v>86</v>
      </c>
      <c r="B62" t="s">
        <v>92</v>
      </c>
      <c r="C62" t="s">
        <v>92</v>
      </c>
      <c r="D62" t="s">
        <v>11</v>
      </c>
      <c r="E62" t="s">
        <v>2470</v>
      </c>
      <c r="F62" t="s">
        <v>2460</v>
      </c>
      <c r="G62" t="str">
        <f t="shared" si="0"/>
        <v>new HoloCard("Pikachu", Pokedex.Pikachu, HoloRarity.SM_SEQUIN_HOLO, Types.Lightning, Sets.SM_Promo, 86),</v>
      </c>
      <c r="R62" t="s">
        <v>2472</v>
      </c>
    </row>
    <row r="63" spans="1:18" x14ac:dyDescent="0.3">
      <c r="A63">
        <v>87</v>
      </c>
      <c r="B63" t="s">
        <v>482</v>
      </c>
      <c r="C63" t="s">
        <v>482</v>
      </c>
      <c r="D63" t="s">
        <v>1</v>
      </c>
      <c r="E63" t="s">
        <v>2470</v>
      </c>
      <c r="F63" t="s">
        <v>2459</v>
      </c>
      <c r="G63" t="str">
        <f t="shared" si="0"/>
        <v>new HoloCard("Latias", Pokedex.Latias, HoloRarity.SM_COSMOS_HOLO, Types.Psychic, Sets.SM_Promo, 87),</v>
      </c>
      <c r="R63" t="s">
        <v>2510</v>
      </c>
    </row>
    <row r="64" spans="1:18" x14ac:dyDescent="0.3">
      <c r="A64">
        <v>88</v>
      </c>
      <c r="B64" t="s">
        <v>483</v>
      </c>
      <c r="C64" t="s">
        <v>483</v>
      </c>
      <c r="D64" t="s">
        <v>1</v>
      </c>
      <c r="E64" t="s">
        <v>2470</v>
      </c>
      <c r="F64" t="s">
        <v>2459</v>
      </c>
      <c r="G64" t="str">
        <f t="shared" si="0"/>
        <v>new HoloCard("Latios", Pokedex.Latios, HoloRarity.SM_COSMOS_HOLO, Types.Psychic, Sets.SM_Promo, 88),</v>
      </c>
      <c r="R64" t="s">
        <v>2510</v>
      </c>
    </row>
    <row r="65" spans="1:18" x14ac:dyDescent="0.3">
      <c r="A65">
        <v>89</v>
      </c>
      <c r="B65" t="s">
        <v>1323</v>
      </c>
      <c r="C65" t="s">
        <v>1323</v>
      </c>
      <c r="D65" t="s">
        <v>146</v>
      </c>
      <c r="E65" t="s">
        <v>2470</v>
      </c>
      <c r="F65" t="s">
        <v>2459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HoloCard("Zoroark", Pokedex.Zoroark, HoloRarity.SM_COSMOS_HOLO, Types.Darkness, Sets.SM_Promo, 89),</v>
      </c>
      <c r="R65" t="s">
        <v>2511</v>
      </c>
    </row>
    <row r="66" spans="1:18" x14ac:dyDescent="0.3">
      <c r="A66">
        <v>92</v>
      </c>
      <c r="B66" t="s">
        <v>2234</v>
      </c>
      <c r="C66" t="s">
        <v>2388</v>
      </c>
      <c r="D66" t="s">
        <v>3</v>
      </c>
      <c r="E66" t="s">
        <v>2470</v>
      </c>
      <c r="F66" t="s">
        <v>2459</v>
      </c>
      <c r="G66" t="str">
        <f t="shared" si="1"/>
        <v>new HoloCard("Tapu Fini", Pokedex.Tapu_Fini, HoloRarity.SM_COSMOS_HOLO, Types.Water, Sets.SM_Promo, 92),</v>
      </c>
      <c r="R66" t="s">
        <v>2500</v>
      </c>
    </row>
    <row r="67" spans="1:18" x14ac:dyDescent="0.3">
      <c r="A67">
        <v>93</v>
      </c>
      <c r="B67" t="s">
        <v>2147</v>
      </c>
      <c r="C67" t="s">
        <v>2147</v>
      </c>
      <c r="D67" t="s">
        <v>1</v>
      </c>
      <c r="E67" t="s">
        <v>2470</v>
      </c>
      <c r="F67" t="s">
        <v>2459</v>
      </c>
      <c r="G67" t="str">
        <f t="shared" si="1"/>
        <v>new HoloCard("Marshadow", Pokedex.Marshadow, HoloRarity.SM_COSMOS_HOLO, Types.Psychic, Sets.SM_Promo, 93),</v>
      </c>
      <c r="R67" t="s">
        <v>2512</v>
      </c>
    </row>
    <row r="68" spans="1:18" x14ac:dyDescent="0.3">
      <c r="A68">
        <v>94</v>
      </c>
      <c r="B68" t="s">
        <v>2167</v>
      </c>
      <c r="C68" t="s">
        <v>919</v>
      </c>
      <c r="D68" t="s">
        <v>3</v>
      </c>
      <c r="E68" t="s">
        <v>2470</v>
      </c>
      <c r="F68" t="s">
        <v>2377</v>
      </c>
      <c r="G68" t="str">
        <f t="shared" si="1"/>
        <v>new HoloCard("Wash Rotom", Pokedex.Rotom, HoloRarity.SM_WATER_WEB_HOLO, Types.Water, Sets.SM_Promo, 94),</v>
      </c>
      <c r="R68" t="s">
        <v>2513</v>
      </c>
    </row>
    <row r="69" spans="1:18" x14ac:dyDescent="0.3">
      <c r="A69">
        <v>95</v>
      </c>
      <c r="B69" t="s">
        <v>886</v>
      </c>
      <c r="C69" t="s">
        <v>886</v>
      </c>
      <c r="D69" t="s">
        <v>18</v>
      </c>
      <c r="E69" t="s">
        <v>2470</v>
      </c>
      <c r="F69" t="s">
        <v>2377</v>
      </c>
      <c r="G69" t="str">
        <f t="shared" si="1"/>
        <v>new HoloCard("Lucario", Pokedex.Lucario, HoloRarity.SM_WATER_WEB_HOLO, Types.Fighting, Sets.SM_Promo, 95),</v>
      </c>
      <c r="R69" t="s">
        <v>2514</v>
      </c>
    </row>
    <row r="70" spans="1:18" x14ac:dyDescent="0.3">
      <c r="A70">
        <v>96</v>
      </c>
      <c r="B70" t="s">
        <v>932</v>
      </c>
      <c r="C70" t="s">
        <v>932</v>
      </c>
      <c r="D70" t="s">
        <v>143</v>
      </c>
      <c r="E70" t="s">
        <v>2470</v>
      </c>
      <c r="F70" t="s">
        <v>2377</v>
      </c>
      <c r="G70" t="str">
        <f t="shared" si="1"/>
        <v>new HoloCard("Heatran", Pokedex.Heatran, HoloRarity.SM_WATER_WEB_HOLO, Types.Metal, Sets.SM_Promo, 96),</v>
      </c>
      <c r="R70" t="s">
        <v>2514</v>
      </c>
    </row>
    <row r="71" spans="1:18" x14ac:dyDescent="0.3">
      <c r="A71">
        <v>97</v>
      </c>
      <c r="B71" t="s">
        <v>2172</v>
      </c>
      <c r="C71" t="s">
        <v>2172</v>
      </c>
      <c r="D71" t="s">
        <v>8</v>
      </c>
      <c r="E71" t="s">
        <v>2470</v>
      </c>
      <c r="F71" t="s">
        <v>2377</v>
      </c>
      <c r="G71" t="str">
        <f t="shared" si="1"/>
        <v>new HoloCard("Gumshoos", Pokedex.Gumshoos, HoloRarity.SM_WATER_WEB_HOLO, Types.Colorless, Sets.SM_Promo, 97),</v>
      </c>
      <c r="R71" t="s">
        <v>2514</v>
      </c>
    </row>
    <row r="72" spans="1:18" x14ac:dyDescent="0.3">
      <c r="A72">
        <v>98</v>
      </c>
      <c r="B72" t="s">
        <v>92</v>
      </c>
      <c r="C72" t="s">
        <v>92</v>
      </c>
      <c r="D72" t="s">
        <v>11</v>
      </c>
      <c r="E72" t="s">
        <v>2470</v>
      </c>
      <c r="F72" t="s">
        <v>2459</v>
      </c>
      <c r="G72" t="str">
        <f t="shared" si="1"/>
        <v>new HoloCard("Pikachu", Pokedex.Pikachu, HoloRarity.SM_COSMOS_HOLO, Types.Lightning, Sets.SM_Promo, 98),</v>
      </c>
      <c r="R72" t="s">
        <v>2515</v>
      </c>
    </row>
    <row r="73" spans="1:18" x14ac:dyDescent="0.3">
      <c r="A73">
        <v>99</v>
      </c>
      <c r="B73" t="s">
        <v>2104</v>
      </c>
      <c r="C73" t="s">
        <v>2104</v>
      </c>
      <c r="D73" t="s">
        <v>1</v>
      </c>
      <c r="E73" t="s">
        <v>2470</v>
      </c>
      <c r="F73" t="s">
        <v>2459</v>
      </c>
      <c r="G73" t="str">
        <f t="shared" si="1"/>
        <v>new HoloCard("Mimikyu", Pokedex.Mimikyu, HoloRarity.SM_COSMOS_HOLO, Types.Psychic, Sets.SM_Promo, 99),</v>
      </c>
      <c r="R73" t="s">
        <v>2516</v>
      </c>
    </row>
    <row r="74" spans="1:18" x14ac:dyDescent="0.3">
      <c r="A74">
        <v>105</v>
      </c>
      <c r="B74" t="s">
        <v>2131</v>
      </c>
      <c r="C74" t="s">
        <v>2131</v>
      </c>
      <c r="D74" t="s">
        <v>18</v>
      </c>
      <c r="E74" t="s">
        <v>2470</v>
      </c>
      <c r="F74" t="s">
        <v>2459</v>
      </c>
      <c r="G74" t="str">
        <f t="shared" si="1"/>
        <v>new HoloCard("Lycanroc", Pokedex.Lycanroc, HoloRarity.SM_COSMOS_HOLO, Types.Fighting, Sets.SM_Promo, 105),</v>
      </c>
      <c r="R74" t="s">
        <v>2517</v>
      </c>
    </row>
    <row r="75" spans="1:18" x14ac:dyDescent="0.3">
      <c r="A75">
        <v>106</v>
      </c>
      <c r="B75" t="s">
        <v>2518</v>
      </c>
      <c r="C75" t="s">
        <v>2519</v>
      </c>
      <c r="D75" t="s">
        <v>1</v>
      </c>
      <c r="E75" t="s">
        <v>2470</v>
      </c>
      <c r="F75" t="s">
        <v>2459</v>
      </c>
      <c r="G75" t="str">
        <f t="shared" si="1"/>
        <v>new HoloCard("Dawn Wings Necrozma", Pokedex.Dawn_Wings_Necrozma, HoloRarity.SM_COSMOS_HOLO, Types.Psychic, Sets.SM_Promo, 106),</v>
      </c>
      <c r="R75" t="s">
        <v>2517</v>
      </c>
    </row>
    <row r="76" spans="1:18" x14ac:dyDescent="0.3">
      <c r="A76">
        <v>107</v>
      </c>
      <c r="B76" t="s">
        <v>2520</v>
      </c>
      <c r="C76" t="s">
        <v>2521</v>
      </c>
      <c r="D76" t="s">
        <v>143</v>
      </c>
      <c r="E76" t="s">
        <v>2470</v>
      </c>
      <c r="F76" t="s">
        <v>2459</v>
      </c>
      <c r="G76" t="str">
        <f t="shared" si="1"/>
        <v>new HoloCard("Dusk Mane Necrozma", Pokedex.Dusk_Mane_Necrozma, HoloRarity.SM_COSMOS_HOLO, Types.Metal, Sets.SM_Promo, 107),</v>
      </c>
      <c r="R76" t="s">
        <v>2517</v>
      </c>
    </row>
    <row r="77" spans="1:18" x14ac:dyDescent="0.3">
      <c r="A77">
        <v>115</v>
      </c>
      <c r="B77" t="s">
        <v>2190</v>
      </c>
      <c r="C77" t="s">
        <v>2190</v>
      </c>
      <c r="D77" t="s">
        <v>22</v>
      </c>
      <c r="E77" t="s">
        <v>2470</v>
      </c>
      <c r="F77" t="s">
        <v>2377</v>
      </c>
      <c r="G77" t="str">
        <f t="shared" si="1"/>
        <v>new HoloCard("Pheromosa", Pokedex.Pheromosa, HoloRarity.SM_WATER_WEB_HOLO, Types.Grass, Sets.SM_Promo, 115),</v>
      </c>
      <c r="R77" t="s">
        <v>2522</v>
      </c>
    </row>
    <row r="78" spans="1:18" x14ac:dyDescent="0.3">
      <c r="A78">
        <v>116</v>
      </c>
      <c r="B78" t="s">
        <v>2191</v>
      </c>
      <c r="C78" t="s">
        <v>2191</v>
      </c>
      <c r="D78" t="s">
        <v>11</v>
      </c>
      <c r="E78" t="s">
        <v>2470</v>
      </c>
      <c r="F78" t="s">
        <v>2377</v>
      </c>
      <c r="G78" t="str">
        <f t="shared" si="1"/>
        <v>new HoloCard("Xurkitree", Pokedex.Xurkitree, HoloRarity.SM_WATER_WEB_HOLO, Types.Lightning, Sets.SM_Promo, 116),</v>
      </c>
      <c r="R78" t="s">
        <v>2523</v>
      </c>
    </row>
    <row r="79" spans="1:18" x14ac:dyDescent="0.3">
      <c r="A79">
        <v>117</v>
      </c>
      <c r="B79" t="s">
        <v>1611</v>
      </c>
      <c r="C79" t="s">
        <v>1611</v>
      </c>
      <c r="D79" t="s">
        <v>1</v>
      </c>
      <c r="E79" t="s">
        <v>2470</v>
      </c>
      <c r="F79" t="s">
        <v>2377</v>
      </c>
      <c r="G79" t="str">
        <f t="shared" si="1"/>
        <v>new HoloCard("Malamar", Pokedex.Malamar, HoloRarity.SM_WATER_WEB_HOLO, Types.Psychic, Sets.SM_Promo, 117),</v>
      </c>
      <c r="R79" t="s">
        <v>2523</v>
      </c>
    </row>
    <row r="80" spans="1:18" x14ac:dyDescent="0.3">
      <c r="A80">
        <v>118</v>
      </c>
      <c r="B80" t="s">
        <v>2131</v>
      </c>
      <c r="C80" t="s">
        <v>2131</v>
      </c>
      <c r="D80" t="s">
        <v>18</v>
      </c>
      <c r="E80" t="s">
        <v>2470</v>
      </c>
      <c r="F80" t="s">
        <v>2377</v>
      </c>
      <c r="G80" t="str">
        <f t="shared" si="1"/>
        <v>new HoloCard("Lycanroc", Pokedex.Lycanroc, HoloRarity.SM_WATER_WEB_HOLO, Types.Fighting, Sets.SM_Promo, 118),</v>
      </c>
      <c r="R80" t="s">
        <v>2523</v>
      </c>
    </row>
    <row r="81" spans="1:18" x14ac:dyDescent="0.3">
      <c r="A81">
        <v>119</v>
      </c>
      <c r="B81" t="s">
        <v>81</v>
      </c>
      <c r="C81" t="s">
        <v>81</v>
      </c>
      <c r="D81" t="s">
        <v>22</v>
      </c>
      <c r="E81" t="s">
        <v>2470</v>
      </c>
      <c r="F81" t="s">
        <v>2459</v>
      </c>
      <c r="G81" t="str">
        <f t="shared" si="1"/>
        <v>new HoloCard("Exeggcute", Pokedex.Exeggcute, HoloRarity.SM_COSMOS_HOLO, Types.Grass, Sets.SM_Promo, 119),</v>
      </c>
      <c r="R81" t="s">
        <v>2524</v>
      </c>
    </row>
    <row r="82" spans="1:18" x14ac:dyDescent="0.3">
      <c r="A82">
        <v>120</v>
      </c>
      <c r="B82" t="s">
        <v>2107</v>
      </c>
      <c r="C82" t="s">
        <v>2107</v>
      </c>
      <c r="D82" t="s">
        <v>18</v>
      </c>
      <c r="E82" t="s">
        <v>2470</v>
      </c>
      <c r="F82" t="s">
        <v>2459</v>
      </c>
      <c r="G82" t="str">
        <f t="shared" si="1"/>
        <v>new HoloCard("Rockruff", Pokedex.Rockruff, HoloRarity.SM_COSMOS_HOLO, Types.Fighting, Sets.SM_Promo, 120),</v>
      </c>
      <c r="R82" t="s">
        <v>2524</v>
      </c>
    </row>
    <row r="83" spans="1:18" x14ac:dyDescent="0.3">
      <c r="A83">
        <v>123</v>
      </c>
      <c r="B83" t="s">
        <v>2518</v>
      </c>
      <c r="C83" t="s">
        <v>2519</v>
      </c>
      <c r="D83" t="s">
        <v>1</v>
      </c>
      <c r="E83" t="s">
        <v>2470</v>
      </c>
      <c r="F83" t="s">
        <v>2459</v>
      </c>
      <c r="G83" t="str">
        <f t="shared" si="1"/>
        <v>new HoloCard("Dawn Wings Necrozma", Pokedex.Dawn_Wings_Necrozma, HoloRarity.SM_COSMOS_HOLO, Types.Psychic, Sets.SM_Promo, 123),</v>
      </c>
      <c r="R83" t="s">
        <v>2525</v>
      </c>
    </row>
    <row r="84" spans="1:18" x14ac:dyDescent="0.3">
      <c r="A84">
        <v>124</v>
      </c>
      <c r="B84" t="s">
        <v>2520</v>
      </c>
      <c r="C84" t="s">
        <v>2521</v>
      </c>
      <c r="D84" t="s">
        <v>143</v>
      </c>
      <c r="E84" t="s">
        <v>2470</v>
      </c>
      <c r="F84" t="s">
        <v>2459</v>
      </c>
      <c r="G84" t="str">
        <f t="shared" si="1"/>
        <v>new HoloCard("Dusk Mane Necrozma", Pokedex.Dusk_Mane_Necrozma, HoloRarity.SM_COSMOS_HOLO, Types.Metal, Sets.SM_Promo, 124),</v>
      </c>
      <c r="R84" t="s">
        <v>2525</v>
      </c>
    </row>
    <row r="85" spans="1:18" x14ac:dyDescent="0.3">
      <c r="A85">
        <v>127</v>
      </c>
      <c r="B85" t="s">
        <v>2099</v>
      </c>
      <c r="C85" t="s">
        <v>2481</v>
      </c>
      <c r="D85" t="s">
        <v>143</v>
      </c>
      <c r="E85" t="s">
        <v>2470</v>
      </c>
      <c r="F85" t="s">
        <v>2377</v>
      </c>
      <c r="G85" t="str">
        <f t="shared" si="1"/>
        <v>new HoloCard("Alolan Sandslash", Pokedex.Alolan_Sandslash, HoloRarity.SM_WATER_WEB_HOLO, Types.Metal, Sets.SM_Promo, 127),</v>
      </c>
      <c r="R85" t="s">
        <v>2526</v>
      </c>
    </row>
    <row r="86" spans="1:18" x14ac:dyDescent="0.3">
      <c r="A86">
        <v>128</v>
      </c>
      <c r="B86" t="s">
        <v>2130</v>
      </c>
      <c r="C86" t="s">
        <v>2389</v>
      </c>
      <c r="D86" t="s">
        <v>1616</v>
      </c>
      <c r="E86" t="s">
        <v>2470</v>
      </c>
      <c r="F86" t="s">
        <v>2377</v>
      </c>
      <c r="G86" t="str">
        <f t="shared" si="1"/>
        <v>new HoloCard("Alolan Ninetales", Pokedex.Alolan_Ninetales, HoloRarity.SM_WATER_WEB_HOLO, Types.Fairy, Sets.SM_Promo, 128),</v>
      </c>
      <c r="R86" t="s">
        <v>2526</v>
      </c>
    </row>
    <row r="87" spans="1:18" x14ac:dyDescent="0.3">
      <c r="A87">
        <v>129</v>
      </c>
      <c r="B87" t="s">
        <v>427</v>
      </c>
      <c r="C87" t="s">
        <v>427</v>
      </c>
      <c r="D87" t="s">
        <v>3</v>
      </c>
      <c r="E87" t="s">
        <v>2470</v>
      </c>
      <c r="F87" t="s">
        <v>2377</v>
      </c>
      <c r="G87" t="str">
        <f t="shared" si="1"/>
        <v>new HoloCard("Kyogre", Pokedex.Kyogre, HoloRarity.SM_WATER_WEB_HOLO, Types.Water, Sets.SM_Promo, 129),</v>
      </c>
      <c r="R87" t="s">
        <v>2527</v>
      </c>
    </row>
    <row r="88" spans="1:18" x14ac:dyDescent="0.3">
      <c r="A88">
        <v>130</v>
      </c>
      <c r="B88" t="s">
        <v>379</v>
      </c>
      <c r="C88" t="s">
        <v>379</v>
      </c>
      <c r="D88" t="s">
        <v>11</v>
      </c>
      <c r="E88" t="s">
        <v>2470</v>
      </c>
      <c r="F88" t="s">
        <v>2377</v>
      </c>
      <c r="G88" t="str">
        <f t="shared" si="1"/>
        <v>new HoloCard("Manectric", Pokedex.Manectric, HoloRarity.SM_WATER_WEB_HOLO, Types.Lightning, Sets.SM_Promo, 130),</v>
      </c>
      <c r="R88" t="s">
        <v>2528</v>
      </c>
    </row>
    <row r="89" spans="1:18" x14ac:dyDescent="0.3">
      <c r="A89">
        <v>131</v>
      </c>
      <c r="B89" t="s">
        <v>2209</v>
      </c>
      <c r="C89" t="s">
        <v>2209</v>
      </c>
      <c r="D89" t="s">
        <v>143</v>
      </c>
      <c r="E89" t="s">
        <v>2470</v>
      </c>
      <c r="F89" t="s">
        <v>2377</v>
      </c>
      <c r="G89" t="str">
        <f t="shared" si="1"/>
        <v>new HoloCard("Celesteela", Pokedex.Celesteela, HoloRarity.SM_WATER_WEB_HOLO, Types.Metal, Sets.SM_Promo, 131),</v>
      </c>
      <c r="R89" t="s">
        <v>2528</v>
      </c>
    </row>
    <row r="90" spans="1:18" x14ac:dyDescent="0.3">
      <c r="A90">
        <v>132</v>
      </c>
      <c r="B90" t="s">
        <v>375</v>
      </c>
      <c r="C90" t="s">
        <v>375</v>
      </c>
      <c r="D90" t="s">
        <v>8</v>
      </c>
      <c r="E90" t="s">
        <v>2470</v>
      </c>
      <c r="F90" t="s">
        <v>2377</v>
      </c>
      <c r="G90" t="str">
        <f t="shared" si="1"/>
        <v>new HoloCard("Delcatty", Pokedex.Delcatty, HoloRarity.SM_WATER_WEB_HOLO, Types.Colorless, Sets.SM_Promo, 132),</v>
      </c>
      <c r="R90" t="s">
        <v>2528</v>
      </c>
    </row>
    <row r="91" spans="1:18" x14ac:dyDescent="0.3">
      <c r="A91">
        <v>135</v>
      </c>
      <c r="B91" t="s">
        <v>482</v>
      </c>
      <c r="C91" t="s">
        <v>482</v>
      </c>
      <c r="D91" t="s">
        <v>1454</v>
      </c>
      <c r="E91" t="s">
        <v>2470</v>
      </c>
      <c r="F91" t="s">
        <v>2459</v>
      </c>
      <c r="G91" t="str">
        <f t="shared" si="1"/>
        <v>new HoloCard("Latias", Pokedex.Latias, HoloRarity.SM_COSMOS_HOLO, Types.Dragon, Sets.SM_Promo, 135),</v>
      </c>
      <c r="R91" t="s">
        <v>2529</v>
      </c>
    </row>
    <row r="92" spans="1:18" x14ac:dyDescent="0.3">
      <c r="A92">
        <v>136</v>
      </c>
      <c r="B92" t="s">
        <v>483</v>
      </c>
      <c r="C92" t="s">
        <v>483</v>
      </c>
      <c r="D92" t="s">
        <v>1454</v>
      </c>
      <c r="E92" t="s">
        <v>2470</v>
      </c>
      <c r="F92" t="s">
        <v>2459</v>
      </c>
      <c r="G92" t="str">
        <f t="shared" si="1"/>
        <v>new HoloCard("Latios", Pokedex.Latios, HoloRarity.SM_COSMOS_HOLO, Types.Dragon, Sets.SM_Promo, 136),</v>
      </c>
      <c r="R92" t="s">
        <v>2530</v>
      </c>
    </row>
    <row r="93" spans="1:18" x14ac:dyDescent="0.3">
      <c r="A93">
        <v>140</v>
      </c>
      <c r="B93" t="s">
        <v>410</v>
      </c>
      <c r="C93" t="s">
        <v>410</v>
      </c>
      <c r="D93" t="s">
        <v>1454</v>
      </c>
      <c r="E93" t="s">
        <v>2470</v>
      </c>
      <c r="F93" t="s">
        <v>2459</v>
      </c>
      <c r="G93" t="str">
        <f t="shared" si="1"/>
        <v>new HoloCard("Salamence", Pokedex.Salamence, HoloRarity.SM_COSMOS_HOLO, Types.Dragon, Sets.SM_Promo, 140),</v>
      </c>
      <c r="R93" t="s">
        <v>2531</v>
      </c>
    </row>
    <row r="94" spans="1:18" x14ac:dyDescent="0.3">
      <c r="A94">
        <v>142</v>
      </c>
      <c r="B94" t="s">
        <v>1399</v>
      </c>
      <c r="C94" t="s">
        <v>1399</v>
      </c>
      <c r="D94" t="s">
        <v>1454</v>
      </c>
      <c r="E94" t="s">
        <v>2470</v>
      </c>
      <c r="F94" t="s">
        <v>2459</v>
      </c>
      <c r="G94" t="str">
        <f t="shared" si="1"/>
        <v>new HoloCard("Kyurem", Pokedex.Kyurem, HoloRarity.SM_COSMOS_HOLO, Types.Dragon, Sets.SM_Promo, 142),</v>
      </c>
      <c r="R94" t="s">
        <v>2532</v>
      </c>
    </row>
    <row r="95" spans="1:18" x14ac:dyDescent="0.3">
      <c r="A95">
        <v>143</v>
      </c>
      <c r="B95" t="s">
        <v>36</v>
      </c>
      <c r="C95" t="s">
        <v>36</v>
      </c>
      <c r="D95" t="s">
        <v>5</v>
      </c>
      <c r="E95" t="s">
        <v>2470</v>
      </c>
      <c r="F95" t="s">
        <v>2459</v>
      </c>
      <c r="G95" t="str">
        <f t="shared" si="1"/>
        <v>new HoloCard("Moltres", Pokedex.Moltres, HoloRarity.SM_COSMOS_HOLO, Types.Fire, Sets.SM_Promo, 143),</v>
      </c>
      <c r="R95" t="s">
        <v>2533</v>
      </c>
    </row>
    <row r="96" spans="1:18" x14ac:dyDescent="0.3">
      <c r="A96">
        <v>144</v>
      </c>
      <c r="B96" t="s">
        <v>2</v>
      </c>
      <c r="C96" t="s">
        <v>2</v>
      </c>
      <c r="D96" t="s">
        <v>3</v>
      </c>
      <c r="E96" t="s">
        <v>2470</v>
      </c>
      <c r="F96" t="s">
        <v>2459</v>
      </c>
      <c r="G96" t="str">
        <f t="shared" si="1"/>
        <v>new HoloCard("Articuno", Pokedex.Articuno, HoloRarity.SM_COSMOS_HOLO, Types.Water, Sets.SM_Promo, 144),</v>
      </c>
      <c r="R96" t="s">
        <v>2533</v>
      </c>
    </row>
    <row r="97" spans="1:18" x14ac:dyDescent="0.3">
      <c r="A97">
        <v>145</v>
      </c>
      <c r="B97" t="s">
        <v>25</v>
      </c>
      <c r="C97" t="s">
        <v>25</v>
      </c>
      <c r="D97" t="s">
        <v>11</v>
      </c>
      <c r="E97" t="s">
        <v>2470</v>
      </c>
      <c r="F97" t="s">
        <v>2459</v>
      </c>
      <c r="G97" t="str">
        <f t="shared" si="1"/>
        <v>new HoloCard("Zapdos", Pokedex.Zapdos, HoloRarity.SM_COSMOS_HOLO, Types.Lightning, Sets.SM_Promo, 145),</v>
      </c>
      <c r="R97" t="s">
        <v>2533</v>
      </c>
    </row>
    <row r="98" spans="1:18" x14ac:dyDescent="0.3">
      <c r="A98">
        <v>149</v>
      </c>
      <c r="B98" t="s">
        <v>166</v>
      </c>
      <c r="C98" t="s">
        <v>166</v>
      </c>
      <c r="D98" t="s">
        <v>3</v>
      </c>
      <c r="E98" t="s">
        <v>2470</v>
      </c>
      <c r="F98" t="s">
        <v>2377</v>
      </c>
      <c r="G98" t="str">
        <f t="shared" si="1"/>
        <v>new HoloCard("Suicune", Pokedex.Suicune, HoloRarity.SM_WATER_WEB_HOLO, Types.Water, Sets.SM_Promo, 149),</v>
      </c>
      <c r="R98" t="s">
        <v>2534</v>
      </c>
    </row>
    <row r="99" spans="1:18" x14ac:dyDescent="0.3">
      <c r="A99">
        <v>150</v>
      </c>
      <c r="B99" t="s">
        <v>177</v>
      </c>
      <c r="C99" t="s">
        <v>177</v>
      </c>
      <c r="D99" t="s">
        <v>11</v>
      </c>
      <c r="E99" t="s">
        <v>2470</v>
      </c>
      <c r="F99" t="s">
        <v>2377</v>
      </c>
      <c r="G99" t="str">
        <f t="shared" si="1"/>
        <v>new HoloCard("Raikou", Pokedex.Raikou, HoloRarity.SM_WATER_WEB_HOLO, Types.Lightning, Sets.SM_Promo, 150),</v>
      </c>
      <c r="R99" t="s">
        <v>2535</v>
      </c>
    </row>
    <row r="100" spans="1:18" x14ac:dyDescent="0.3">
      <c r="A100">
        <v>151</v>
      </c>
      <c r="B100" t="s">
        <v>930</v>
      </c>
      <c r="C100" t="s">
        <v>930</v>
      </c>
      <c r="D100" t="s">
        <v>1</v>
      </c>
      <c r="E100" t="s">
        <v>2470</v>
      </c>
      <c r="F100" t="s">
        <v>2377</v>
      </c>
      <c r="G100" t="str">
        <f t="shared" si="1"/>
        <v>new HoloCard("Giratina", Pokedex.Giratina, HoloRarity.SM_WATER_WEB_HOLO, Types.Psychic, Sets.SM_Promo, 151),</v>
      </c>
      <c r="R100" t="s">
        <v>2535</v>
      </c>
    </row>
    <row r="101" spans="1:18" x14ac:dyDescent="0.3">
      <c r="A101">
        <v>152</v>
      </c>
      <c r="B101" t="s">
        <v>2169</v>
      </c>
      <c r="C101" t="s">
        <v>2387</v>
      </c>
      <c r="D101" t="s">
        <v>1616</v>
      </c>
      <c r="E101" t="s">
        <v>2470</v>
      </c>
      <c r="F101" t="s">
        <v>2377</v>
      </c>
      <c r="G101" t="str">
        <f t="shared" si="1"/>
        <v>new HoloCard("Tapu Lele", Pokedex.Tapu_Lele, HoloRarity.SM_WATER_WEB_HOLO, Types.Fairy, Sets.SM_Promo, 152),</v>
      </c>
      <c r="R101" t="s">
        <v>2535</v>
      </c>
    </row>
    <row r="102" spans="1:18" x14ac:dyDescent="0.3">
      <c r="A102">
        <v>153</v>
      </c>
      <c r="B102" t="s">
        <v>2030</v>
      </c>
      <c r="C102" t="s">
        <v>2030</v>
      </c>
      <c r="D102" t="s">
        <v>22</v>
      </c>
      <c r="E102" t="s">
        <v>2470</v>
      </c>
      <c r="F102" t="s">
        <v>2459</v>
      </c>
      <c r="G102" t="str">
        <f t="shared" si="1"/>
        <v>new HoloCard("Rowlet", Pokedex.Rowlet, HoloRarity.SM_COSMOS_HOLO, Types.Grass, Sets.SM_Promo, 153),</v>
      </c>
      <c r="R102" t="s">
        <v>2536</v>
      </c>
    </row>
    <row r="103" spans="1:18" x14ac:dyDescent="0.3">
      <c r="A103">
        <v>154</v>
      </c>
      <c r="B103" t="s">
        <v>2095</v>
      </c>
      <c r="C103" t="s">
        <v>2095</v>
      </c>
      <c r="D103" t="s">
        <v>5</v>
      </c>
      <c r="E103" t="s">
        <v>2470</v>
      </c>
      <c r="F103" t="s">
        <v>2459</v>
      </c>
      <c r="G103" t="str">
        <f t="shared" si="1"/>
        <v>new HoloCard("Salandit", Pokedex.Salandit, HoloRarity.SM_COSMOS_HOLO, Types.Fire, Sets.SM_Promo, 154),</v>
      </c>
      <c r="R103" t="s">
        <v>2536</v>
      </c>
    </row>
    <row r="104" spans="1:18" x14ac:dyDescent="0.3">
      <c r="A104">
        <v>157</v>
      </c>
      <c r="B104" t="s">
        <v>92</v>
      </c>
      <c r="C104" t="s">
        <v>92</v>
      </c>
      <c r="D104" t="s">
        <v>11</v>
      </c>
      <c r="E104" t="s">
        <v>2470</v>
      </c>
      <c r="F104" t="s">
        <v>2459</v>
      </c>
      <c r="G104" t="str">
        <f t="shared" si="1"/>
        <v>new HoloCard("Pikachu", Pokedex.Pikachu, HoloRarity.SM_COSMOS_HOLO, Types.Lightning, Sets.SM_Promo, 157),</v>
      </c>
      <c r="R104" t="s">
        <v>2537</v>
      </c>
    </row>
    <row r="105" spans="1:18" x14ac:dyDescent="0.3">
      <c r="A105">
        <v>158</v>
      </c>
      <c r="B105" t="s">
        <v>4</v>
      </c>
      <c r="C105" t="s">
        <v>4</v>
      </c>
      <c r="D105" t="s">
        <v>5</v>
      </c>
      <c r="E105" t="s">
        <v>2470</v>
      </c>
      <c r="F105" t="s">
        <v>2377</v>
      </c>
      <c r="G105" t="str">
        <f t="shared" si="1"/>
        <v>new HoloCard("Charizard", Pokedex.Charizard, HoloRarity.SM_WATER_WEB_HOLO, Types.Fire, Sets.SM_Promo, 158),</v>
      </c>
      <c r="R105" t="s">
        <v>2538</v>
      </c>
    </row>
    <row r="106" spans="1:18" x14ac:dyDescent="0.3">
      <c r="A106">
        <v>159</v>
      </c>
      <c r="B106" t="s">
        <v>25</v>
      </c>
      <c r="C106" t="s">
        <v>25</v>
      </c>
      <c r="D106" t="s">
        <v>11</v>
      </c>
      <c r="E106" t="s">
        <v>2470</v>
      </c>
      <c r="F106" t="s">
        <v>2377</v>
      </c>
      <c r="G106" t="str">
        <f t="shared" si="1"/>
        <v>new HoloCard("Zapdos", Pokedex.Zapdos, HoloRarity.SM_WATER_WEB_HOLO, Types.Lightning, Sets.SM_Promo, 159),</v>
      </c>
      <c r="R106" t="s">
        <v>2539</v>
      </c>
    </row>
    <row r="107" spans="1:18" x14ac:dyDescent="0.3">
      <c r="A107">
        <v>160</v>
      </c>
      <c r="B107" t="s">
        <v>38</v>
      </c>
      <c r="C107" t="s">
        <v>38</v>
      </c>
      <c r="D107" t="s">
        <v>1</v>
      </c>
      <c r="E107" t="s">
        <v>2470</v>
      </c>
      <c r="F107" t="s">
        <v>2377</v>
      </c>
      <c r="G107" t="str">
        <f t="shared" si="1"/>
        <v>new HoloCard("Nidoqueen", Pokedex.Nidoqueen, HoloRarity.SM_WATER_WEB_HOLO, Types.Psychic, Sets.SM_Promo, 160),</v>
      </c>
      <c r="R107" t="s">
        <v>2539</v>
      </c>
    </row>
    <row r="108" spans="1:18" x14ac:dyDescent="0.3">
      <c r="A108">
        <v>161</v>
      </c>
      <c r="B108" t="s">
        <v>435</v>
      </c>
      <c r="C108" t="s">
        <v>435</v>
      </c>
      <c r="D108" t="s">
        <v>143</v>
      </c>
      <c r="E108" t="s">
        <v>2470</v>
      </c>
      <c r="F108" t="s">
        <v>2377</v>
      </c>
      <c r="G108" t="str">
        <f t="shared" si="1"/>
        <v>new HoloCard("Jirachi", Pokedex.Jirachi, HoloRarity.SM_WATER_WEB_HOLO, Types.Metal, Sets.SM_Promo, 161),</v>
      </c>
      <c r="R108" t="s">
        <v>2539</v>
      </c>
    </row>
    <row r="109" spans="1:18" x14ac:dyDescent="0.3">
      <c r="A109">
        <v>162</v>
      </c>
      <c r="B109" t="s">
        <v>92</v>
      </c>
      <c r="C109" t="s">
        <v>92</v>
      </c>
      <c r="D109" t="s">
        <v>11</v>
      </c>
      <c r="E109" t="s">
        <v>2470</v>
      </c>
      <c r="F109" t="s">
        <v>2459</v>
      </c>
      <c r="G109" t="str">
        <f t="shared" si="1"/>
        <v>new HoloCard("Pikachu", Pokedex.Pikachu, HoloRarity.SM_COSMOS_HOLO, Types.Lightning, Sets.SM_Promo, 162),</v>
      </c>
      <c r="R109" t="s">
        <v>2540</v>
      </c>
    </row>
    <row r="110" spans="1:18" x14ac:dyDescent="0.3">
      <c r="A110">
        <v>163</v>
      </c>
      <c r="B110" t="s">
        <v>2104</v>
      </c>
      <c r="C110" t="s">
        <v>2104</v>
      </c>
      <c r="D110" t="s">
        <v>1616</v>
      </c>
      <c r="E110" t="s">
        <v>2470</v>
      </c>
      <c r="F110" t="s">
        <v>2459</v>
      </c>
      <c r="G110" t="str">
        <f t="shared" si="1"/>
        <v>new HoloCard("Mimikyu", Pokedex.Mimikyu, HoloRarity.SM_COSMOS_HOLO, Types.Fairy, Sets.SM_Promo, 163),</v>
      </c>
      <c r="R110" t="s">
        <v>2540</v>
      </c>
    </row>
    <row r="111" spans="1:18" x14ac:dyDescent="0.3">
      <c r="A111">
        <v>164</v>
      </c>
      <c r="B111" t="s">
        <v>456</v>
      </c>
      <c r="C111" t="s">
        <v>456</v>
      </c>
      <c r="D111" t="s">
        <v>1</v>
      </c>
      <c r="E111" t="s">
        <v>2470</v>
      </c>
      <c r="F111" t="s">
        <v>2459</v>
      </c>
      <c r="G111" t="str">
        <f t="shared" si="1"/>
        <v>new HoloCard("Deoxys", Pokedex.Deoxys, HoloRarity.SM_COSMOS_HOLO, Types.Psychic, Sets.SM_Promo, 164),</v>
      </c>
      <c r="R111" t="s">
        <v>2541</v>
      </c>
    </row>
    <row r="112" spans="1:18" x14ac:dyDescent="0.3">
      <c r="A112">
        <v>165</v>
      </c>
      <c r="B112" t="s">
        <v>2351</v>
      </c>
      <c r="C112" t="s">
        <v>2390</v>
      </c>
      <c r="D112" t="s">
        <v>1454</v>
      </c>
      <c r="E112" t="s">
        <v>2470</v>
      </c>
      <c r="F112" t="s">
        <v>2459</v>
      </c>
      <c r="G112" t="str">
        <f t="shared" si="1"/>
        <v>new HoloCard("Ultra Necrozma", Pokedex.Ultra_Necrozma, HoloRarity.SM_COSMOS_HOLO, Types.Dragon, Sets.SM_Promo, 165),</v>
      </c>
      <c r="R112" t="s">
        <v>2541</v>
      </c>
    </row>
    <row r="113" spans="1:18" x14ac:dyDescent="0.3">
      <c r="A113">
        <v>170</v>
      </c>
      <c r="B113" t="s">
        <v>2282</v>
      </c>
      <c r="C113" t="s">
        <v>92</v>
      </c>
      <c r="D113" t="s">
        <v>11</v>
      </c>
      <c r="E113" t="s">
        <v>2470</v>
      </c>
      <c r="F113" t="s">
        <v>2459</v>
      </c>
      <c r="G113" t="str">
        <f t="shared" si="1"/>
        <v>new HoloCard("Detective Pikachu", Pokedex.Pikachu, HoloRarity.SM_COSMOS_HOLO, Types.Lightning, Sets.SM_Promo, 170),</v>
      </c>
      <c r="R113" t="s">
        <v>2542</v>
      </c>
    </row>
    <row r="114" spans="1:18" x14ac:dyDescent="0.3">
      <c r="A114">
        <v>170</v>
      </c>
      <c r="B114" t="s">
        <v>2282</v>
      </c>
      <c r="C114" t="s">
        <v>92</v>
      </c>
      <c r="D114" t="s">
        <v>11</v>
      </c>
      <c r="E114" t="s">
        <v>2470</v>
      </c>
      <c r="F114" t="s">
        <v>2543</v>
      </c>
      <c r="G114" t="str">
        <f t="shared" si="1"/>
        <v>new HoloCard("Detective Pikachu", Pokedex.Pikachu, HoloRarity.SM_SHEEN_HOLO, Types.Lightning, Sets.SM_Promo, 170),</v>
      </c>
      <c r="R114" t="s">
        <v>2544</v>
      </c>
    </row>
    <row r="115" spans="1:18" x14ac:dyDescent="0.3">
      <c r="A115">
        <v>177</v>
      </c>
      <c r="B115" t="s">
        <v>2286</v>
      </c>
      <c r="C115" t="s">
        <v>2286</v>
      </c>
      <c r="D115" t="s">
        <v>143</v>
      </c>
      <c r="E115" t="s">
        <v>2470</v>
      </c>
      <c r="F115" t="s">
        <v>2459</v>
      </c>
      <c r="G115" t="str">
        <f t="shared" si="1"/>
        <v>new HoloCard("Meltan", Pokedex.Meltan, HoloRarity.SM_COSMOS_HOLO, Types.Metal, Sets.SM_Promo, 177),</v>
      </c>
      <c r="R115" t="s">
        <v>2545</v>
      </c>
    </row>
    <row r="116" spans="1:18" x14ac:dyDescent="0.3">
      <c r="A116">
        <v>179</v>
      </c>
      <c r="B116" t="s">
        <v>1826</v>
      </c>
      <c r="C116" t="s">
        <v>1826</v>
      </c>
      <c r="D116" t="s">
        <v>5</v>
      </c>
      <c r="E116" t="s">
        <v>2470</v>
      </c>
      <c r="F116" t="s">
        <v>2377</v>
      </c>
      <c r="G116" t="str">
        <f t="shared" si="1"/>
        <v>new HoloCard("Volcanion", Pokedex.Volcanion, HoloRarity.SM_WATER_WEB_HOLO, Types.Fire, Sets.SM_Promo, 179),</v>
      </c>
      <c r="R116" t="s">
        <v>2546</v>
      </c>
    </row>
    <row r="117" spans="1:18" x14ac:dyDescent="0.3">
      <c r="A117">
        <v>180</v>
      </c>
      <c r="B117" t="s">
        <v>2285</v>
      </c>
      <c r="C117" t="s">
        <v>2285</v>
      </c>
      <c r="D117" t="s">
        <v>18</v>
      </c>
      <c r="E117" t="s">
        <v>2470</v>
      </c>
      <c r="F117" t="s">
        <v>2377</v>
      </c>
      <c r="G117" t="str">
        <f t="shared" si="1"/>
        <v>new HoloCard("Stakataka", Pokedex.Stakataka, HoloRarity.SM_WATER_WEB_HOLO, Types.Fighting, Sets.SM_Promo, 180),</v>
      </c>
      <c r="R117" t="s">
        <v>2547</v>
      </c>
    </row>
    <row r="118" spans="1:18" x14ac:dyDescent="0.3">
      <c r="A118">
        <v>181</v>
      </c>
      <c r="B118" t="s">
        <v>2287</v>
      </c>
      <c r="C118" t="s">
        <v>2287</v>
      </c>
      <c r="D118" t="s">
        <v>143</v>
      </c>
      <c r="E118" t="s">
        <v>2470</v>
      </c>
      <c r="F118" t="s">
        <v>2377</v>
      </c>
      <c r="G118" t="str">
        <f t="shared" si="1"/>
        <v>new HoloCard("Melmetal", Pokedex.Melmetal, HoloRarity.SM_WATER_WEB_HOLO, Types.Metal, Sets.SM_Promo, 181),</v>
      </c>
      <c r="R118" t="s">
        <v>2547</v>
      </c>
    </row>
    <row r="119" spans="1:18" x14ac:dyDescent="0.3">
      <c r="A119">
        <v>182</v>
      </c>
      <c r="B119" t="s">
        <v>119</v>
      </c>
      <c r="C119" t="s">
        <v>119</v>
      </c>
      <c r="D119" t="s">
        <v>8</v>
      </c>
      <c r="E119" t="s">
        <v>2470</v>
      </c>
      <c r="F119" t="s">
        <v>2377</v>
      </c>
      <c r="G119" t="str">
        <f t="shared" si="1"/>
        <v>new HoloCard("Persian", Pokedex.Persian, HoloRarity.SM_WATER_WEB_HOLO, Types.Colorless, Sets.SM_Promo, 182),</v>
      </c>
      <c r="R119" t="s">
        <v>2547</v>
      </c>
    </row>
    <row r="120" spans="1:18" x14ac:dyDescent="0.3">
      <c r="A120">
        <v>183</v>
      </c>
      <c r="B120" t="s">
        <v>92</v>
      </c>
      <c r="C120" t="s">
        <v>92</v>
      </c>
      <c r="D120" t="s">
        <v>11</v>
      </c>
      <c r="E120" t="s">
        <v>2470</v>
      </c>
      <c r="F120" t="s">
        <v>2459</v>
      </c>
      <c r="G120" t="str">
        <f t="shared" si="1"/>
        <v>new HoloCard("Pikachu", Pokedex.Pikachu, HoloRarity.SM_COSMOS_HOLO, Types.Lightning, Sets.SM_Promo, 183),</v>
      </c>
      <c r="R120" t="s">
        <v>2548</v>
      </c>
    </row>
    <row r="121" spans="1:18" x14ac:dyDescent="0.3">
      <c r="A121">
        <v>184</v>
      </c>
      <c r="B121" t="s">
        <v>80</v>
      </c>
      <c r="C121" t="s">
        <v>80</v>
      </c>
      <c r="D121" t="s">
        <v>8</v>
      </c>
      <c r="E121" t="s">
        <v>2470</v>
      </c>
      <c r="F121" t="s">
        <v>2459</v>
      </c>
      <c r="G121" t="str">
        <f t="shared" si="1"/>
        <v>new HoloCard("Eevee", Pokedex.Eevee, HoloRarity.SM_COSMOS_HOLO, Types.Colorless, Sets.SM_Promo, 184),</v>
      </c>
      <c r="R121" t="s">
        <v>2548</v>
      </c>
    </row>
    <row r="122" spans="1:18" x14ac:dyDescent="0.3">
      <c r="A122">
        <v>185</v>
      </c>
      <c r="B122" t="s">
        <v>144</v>
      </c>
      <c r="C122" t="s">
        <v>144</v>
      </c>
      <c r="D122" t="s">
        <v>5</v>
      </c>
      <c r="E122" t="s">
        <v>2470</v>
      </c>
      <c r="F122" t="s">
        <v>2459</v>
      </c>
      <c r="G122" t="str">
        <f t="shared" si="1"/>
        <v>new HoloCard("Typhlosion", Pokedex.Typhlosion, HoloRarity.SM_COSMOS_HOLO, Types.Fire, Sets.SM_Promo, 185),</v>
      </c>
      <c r="R122" t="s">
        <v>2549</v>
      </c>
    </row>
    <row r="123" spans="1:18" x14ac:dyDescent="0.3">
      <c r="A123">
        <v>186</v>
      </c>
      <c r="B123" t="s">
        <v>14</v>
      </c>
      <c r="C123" t="s">
        <v>14</v>
      </c>
      <c r="D123" t="s">
        <v>5</v>
      </c>
      <c r="E123" t="s">
        <v>2470</v>
      </c>
      <c r="F123" t="s">
        <v>2459</v>
      </c>
      <c r="G123" t="str">
        <f t="shared" si="1"/>
        <v>new HoloCard("Flareon", Pokedex.Flareon, HoloRarity.SM_COSMOS_HOLO, Types.Fire, Sets.SM_Promo, 186),</v>
      </c>
      <c r="R123" t="s">
        <v>2550</v>
      </c>
    </row>
    <row r="124" spans="1:18" x14ac:dyDescent="0.3">
      <c r="A124">
        <v>190</v>
      </c>
      <c r="B124" t="s">
        <v>2282</v>
      </c>
      <c r="C124" t="s">
        <v>92</v>
      </c>
      <c r="D124" t="s">
        <v>11</v>
      </c>
      <c r="E124" t="s">
        <v>2470</v>
      </c>
      <c r="F124" t="s">
        <v>2543</v>
      </c>
      <c r="G124" t="str">
        <f t="shared" si="1"/>
        <v>new HoloCard("Detective Pikachu", Pokedex.Pikachu, HoloRarity.SM_SHEEN_HOLO, Types.Lightning, Sets.SM_Promo, 190),</v>
      </c>
      <c r="R124" t="s">
        <v>2551</v>
      </c>
    </row>
    <row r="125" spans="1:18" x14ac:dyDescent="0.3">
      <c r="A125">
        <v>190</v>
      </c>
      <c r="B125" t="s">
        <v>2282</v>
      </c>
      <c r="C125" t="s">
        <v>92</v>
      </c>
      <c r="D125" t="s">
        <v>11</v>
      </c>
      <c r="E125" t="s">
        <v>2470</v>
      </c>
      <c r="F125" t="s">
        <v>2377</v>
      </c>
      <c r="G125" t="str">
        <f t="shared" si="1"/>
        <v>new HoloCard("Detective Pikachu", Pokedex.Pikachu, HoloRarity.SM_WATER_WEB_HOLO, Types.Lightning, Sets.SM_Promo, 190),</v>
      </c>
      <c r="R125" t="s">
        <v>2552</v>
      </c>
    </row>
    <row r="126" spans="1:18" x14ac:dyDescent="0.3">
      <c r="A126">
        <v>194</v>
      </c>
      <c r="B126" t="s">
        <v>2282</v>
      </c>
      <c r="C126" t="s">
        <v>92</v>
      </c>
      <c r="D126" t="s">
        <v>11</v>
      </c>
      <c r="E126" t="s">
        <v>2470</v>
      </c>
      <c r="F126" t="s">
        <v>2459</v>
      </c>
      <c r="G126" t="str">
        <f t="shared" si="1"/>
        <v>new HoloCard("Detective Pikachu", Pokedex.Pikachu, HoloRarity.SM_COSMOS_HOLO, Types.Lightning, Sets.SM_Promo, 194),</v>
      </c>
      <c r="R126" t="s">
        <v>2553</v>
      </c>
    </row>
    <row r="127" spans="1:18" x14ac:dyDescent="0.3">
      <c r="A127">
        <v>198</v>
      </c>
      <c r="B127" t="s">
        <v>74</v>
      </c>
      <c r="C127" t="s">
        <v>74</v>
      </c>
      <c r="D127" t="s">
        <v>22</v>
      </c>
      <c r="E127" t="s">
        <v>2470</v>
      </c>
      <c r="F127" t="s">
        <v>2459</v>
      </c>
      <c r="G127" t="str">
        <f t="shared" si="1"/>
        <v>new HoloCard("Bulbasaur", Pokedex.Bulbasaur, HoloRarity.SM_COSMOS_HOLO, Types.Grass, Sets.SM_Promo, 198),</v>
      </c>
      <c r="R127" t="s">
        <v>2554</v>
      </c>
    </row>
    <row r="128" spans="1:18" x14ac:dyDescent="0.3">
      <c r="A128">
        <v>198</v>
      </c>
      <c r="B128" t="s">
        <v>74</v>
      </c>
      <c r="C128" t="s">
        <v>74</v>
      </c>
      <c r="D128" t="s">
        <v>22</v>
      </c>
      <c r="E128" t="s">
        <v>2470</v>
      </c>
      <c r="F128" t="s">
        <v>2543</v>
      </c>
      <c r="G128" t="str">
        <f t="shared" si="1"/>
        <v>new HoloCard("Bulbasaur", Pokedex.Bulbasaur, HoloRarity.SM_SHEEN_HOLO, Types.Grass, Sets.SM_Promo, 198),</v>
      </c>
      <c r="R128" t="s">
        <v>2544</v>
      </c>
    </row>
    <row r="129" spans="1:18" x14ac:dyDescent="0.3">
      <c r="A129">
        <v>199</v>
      </c>
      <c r="B129" t="s">
        <v>94</v>
      </c>
      <c r="C129" t="s">
        <v>94</v>
      </c>
      <c r="D129" t="s">
        <v>3</v>
      </c>
      <c r="E129" t="s">
        <v>2470</v>
      </c>
      <c r="F129" t="s">
        <v>2459</v>
      </c>
      <c r="G129" t="str">
        <f t="shared" ref="G129:G155" si="2">"new HoloCard(""" &amp; B129 &amp; """, Pokedex." &amp; C129 &amp; ", HoloRarity." &amp; F129 &amp; ", Types." &amp; D129 &amp; ", Sets." &amp; E129 &amp; ", " &amp; A129 &amp; "),"</f>
        <v>new HoloCard("Psyduck", Pokedex.Psyduck, HoloRarity.SM_COSMOS_HOLO, Types.Water, Sets.SM_Promo, 199),</v>
      </c>
      <c r="R129" t="s">
        <v>2554</v>
      </c>
    </row>
    <row r="130" spans="1:18" x14ac:dyDescent="0.3">
      <c r="A130">
        <v>199</v>
      </c>
      <c r="B130" t="s">
        <v>94</v>
      </c>
      <c r="C130" t="s">
        <v>94</v>
      </c>
      <c r="D130" t="s">
        <v>3</v>
      </c>
      <c r="E130" t="s">
        <v>2470</v>
      </c>
      <c r="F130" t="s">
        <v>2543</v>
      </c>
      <c r="G130" t="str">
        <f t="shared" si="2"/>
        <v>new HoloCard("Psyduck", Pokedex.Psyduck, HoloRarity.SM_SHEEN_HOLO, Types.Water, Sets.SM_Promo, 199),</v>
      </c>
      <c r="R130" t="s">
        <v>2544</v>
      </c>
    </row>
    <row r="131" spans="1:18" x14ac:dyDescent="0.3">
      <c r="A131">
        <v>200</v>
      </c>
      <c r="B131" t="s">
        <v>332</v>
      </c>
      <c r="C131" t="s">
        <v>332</v>
      </c>
      <c r="D131" t="s">
        <v>1616</v>
      </c>
      <c r="E131" t="s">
        <v>2470</v>
      </c>
      <c r="F131" t="s">
        <v>2459</v>
      </c>
      <c r="G131" t="str">
        <f t="shared" si="2"/>
        <v>new HoloCard("Snubbull", Pokedex.Snubbull, HoloRarity.SM_COSMOS_HOLO, Types.Fairy, Sets.SM_Promo, 200),</v>
      </c>
      <c r="R131" t="s">
        <v>2554</v>
      </c>
    </row>
    <row r="132" spans="1:18" x14ac:dyDescent="0.3">
      <c r="A132">
        <v>200</v>
      </c>
      <c r="B132" t="s">
        <v>332</v>
      </c>
      <c r="C132" t="s">
        <v>332</v>
      </c>
      <c r="D132" t="s">
        <v>1616</v>
      </c>
      <c r="E132" t="s">
        <v>2470</v>
      </c>
      <c r="F132" t="s">
        <v>2543</v>
      </c>
      <c r="G132" t="str">
        <f t="shared" si="2"/>
        <v>new HoloCard("Snubbull", Pokedex.Snubbull, HoloRarity.SM_SHEEN_HOLO, Types.Fairy, Sets.SM_Promo, 200),</v>
      </c>
      <c r="R132" t="s">
        <v>2544</v>
      </c>
    </row>
    <row r="133" spans="1:18" x14ac:dyDescent="0.3">
      <c r="A133">
        <v>202</v>
      </c>
      <c r="B133" t="s">
        <v>1381</v>
      </c>
      <c r="C133" t="s">
        <v>1381</v>
      </c>
      <c r="D133" t="s">
        <v>22</v>
      </c>
      <c r="E133" t="s">
        <v>2470</v>
      </c>
      <c r="F133" t="s">
        <v>2377</v>
      </c>
      <c r="G133" t="str">
        <f t="shared" si="2"/>
        <v>new HoloCard("Amoonguss", Pokedex.Amoonguss, HoloRarity.SM_WATER_WEB_HOLO, Types.Grass, Sets.SM_Promo, 202),</v>
      </c>
      <c r="R133" t="s">
        <v>2555</v>
      </c>
    </row>
    <row r="134" spans="1:18" x14ac:dyDescent="0.3">
      <c r="A134">
        <v>203</v>
      </c>
      <c r="B134" t="s">
        <v>2234</v>
      </c>
      <c r="C134" t="s">
        <v>2388</v>
      </c>
      <c r="D134" t="s">
        <v>3</v>
      </c>
      <c r="E134" t="s">
        <v>2470</v>
      </c>
      <c r="F134" t="s">
        <v>2377</v>
      </c>
      <c r="G134" t="str">
        <f t="shared" si="2"/>
        <v>new HoloCard("Tapu Fini", Pokedex.Tapu_Fini, HoloRarity.SM_WATER_WEB_HOLO, Types.Water, Sets.SM_Promo, 203),</v>
      </c>
      <c r="R134" t="s">
        <v>2556</v>
      </c>
    </row>
    <row r="135" spans="1:18" x14ac:dyDescent="0.3">
      <c r="A135">
        <v>204</v>
      </c>
      <c r="B135" t="s">
        <v>2315</v>
      </c>
      <c r="C135" t="s">
        <v>2315</v>
      </c>
      <c r="D135" t="s">
        <v>1</v>
      </c>
      <c r="E135" t="s">
        <v>2470</v>
      </c>
      <c r="F135" t="s">
        <v>2377</v>
      </c>
      <c r="G135" t="str">
        <f t="shared" si="2"/>
        <v>new HoloCard("Necrozma", Pokedex.Necrozma, HoloRarity.SM_WATER_WEB_HOLO, Types.Psychic, Sets.SM_Promo, 204),</v>
      </c>
      <c r="R135" t="s">
        <v>2556</v>
      </c>
    </row>
    <row r="136" spans="1:18" x14ac:dyDescent="0.3">
      <c r="A136">
        <v>205</v>
      </c>
      <c r="B136" t="s">
        <v>1364</v>
      </c>
      <c r="C136" t="s">
        <v>1364</v>
      </c>
      <c r="D136" t="s">
        <v>18</v>
      </c>
      <c r="E136" t="s">
        <v>2470</v>
      </c>
      <c r="F136" t="s">
        <v>2377</v>
      </c>
      <c r="G136" t="str">
        <f t="shared" si="2"/>
        <v>new HoloCard("Terrakion", Pokedex.Terrakion, HoloRarity.SM_WATER_WEB_HOLO, Types.Fighting, Sets.SM_Promo, 205),</v>
      </c>
      <c r="R136" t="s">
        <v>2556</v>
      </c>
    </row>
    <row r="137" spans="1:18" x14ac:dyDescent="0.3">
      <c r="A137">
        <v>206</v>
      </c>
      <c r="B137" t="s">
        <v>92</v>
      </c>
      <c r="C137" t="s">
        <v>92</v>
      </c>
      <c r="D137" t="s">
        <v>11</v>
      </c>
      <c r="E137" t="s">
        <v>2470</v>
      </c>
      <c r="F137" t="s">
        <v>2459</v>
      </c>
      <c r="G137" t="str">
        <f t="shared" si="2"/>
        <v>new HoloCard("Pikachu", Pokedex.Pikachu, HoloRarity.SM_COSMOS_HOLO, Types.Lightning, Sets.SM_Promo, 206),</v>
      </c>
      <c r="R137" t="s">
        <v>2557</v>
      </c>
    </row>
    <row r="138" spans="1:18" x14ac:dyDescent="0.3">
      <c r="A138">
        <v>207</v>
      </c>
      <c r="B138" t="s">
        <v>165</v>
      </c>
      <c r="C138" t="s">
        <v>165</v>
      </c>
      <c r="D138" t="s">
        <v>18</v>
      </c>
      <c r="E138" t="s">
        <v>2470</v>
      </c>
      <c r="F138" t="s">
        <v>2459</v>
      </c>
      <c r="G138" t="str">
        <f t="shared" si="2"/>
        <v>new HoloCard("Sudowoodo", Pokedex.Sudowoodo, HoloRarity.SM_COSMOS_HOLO, Types.Fighting, Sets.SM_Promo, 207),</v>
      </c>
      <c r="R138" t="s">
        <v>2557</v>
      </c>
    </row>
    <row r="139" spans="1:18" x14ac:dyDescent="0.3">
      <c r="A139">
        <v>208</v>
      </c>
      <c r="B139" t="s">
        <v>2053</v>
      </c>
      <c r="C139" t="s">
        <v>2053</v>
      </c>
      <c r="D139" t="s">
        <v>11</v>
      </c>
      <c r="E139" t="s">
        <v>2470</v>
      </c>
      <c r="F139" t="s">
        <v>2459</v>
      </c>
      <c r="G139" t="str">
        <f t="shared" si="2"/>
        <v>new HoloCard("Vikavolt", Pokedex.Vikavolt, HoloRarity.SM_COSMOS_HOLO, Types.Lightning, Sets.SM_Promo, 208),</v>
      </c>
      <c r="R139" t="s">
        <v>2558</v>
      </c>
    </row>
    <row r="140" spans="1:18" x14ac:dyDescent="0.3">
      <c r="A140">
        <v>209</v>
      </c>
      <c r="B140" t="s">
        <v>2285</v>
      </c>
      <c r="C140" t="s">
        <v>2285</v>
      </c>
      <c r="D140" t="s">
        <v>18</v>
      </c>
      <c r="E140" t="s">
        <v>2470</v>
      </c>
      <c r="F140" t="s">
        <v>2459</v>
      </c>
      <c r="G140" t="str">
        <f t="shared" si="2"/>
        <v>new HoloCard("Stakataka", Pokedex.Stakataka, HoloRarity.SM_COSMOS_HOLO, Types.Fighting, Sets.SM_Promo, 209),</v>
      </c>
      <c r="R140" t="s">
        <v>2558</v>
      </c>
    </row>
    <row r="141" spans="1:18" x14ac:dyDescent="0.3">
      <c r="A141">
        <v>214</v>
      </c>
      <c r="B141" t="s">
        <v>35</v>
      </c>
      <c r="C141" t="s">
        <v>35</v>
      </c>
      <c r="D141" t="s">
        <v>1</v>
      </c>
      <c r="E141" t="s">
        <v>2470</v>
      </c>
      <c r="F141" t="s">
        <v>2459</v>
      </c>
      <c r="G141" t="str">
        <f t="shared" si="2"/>
        <v>new HoloCard("Mewtwo", Pokedex.Mewtwo, HoloRarity.SM_COSMOS_HOLO, Types.Psychic, Sets.SM_Promo, 214),</v>
      </c>
      <c r="R141" t="s">
        <v>2559</v>
      </c>
    </row>
    <row r="142" spans="1:18" x14ac:dyDescent="0.3">
      <c r="A142">
        <v>215</v>
      </c>
      <c r="B142" t="s">
        <v>139</v>
      </c>
      <c r="C142" t="s">
        <v>139</v>
      </c>
      <c r="D142" t="s">
        <v>1</v>
      </c>
      <c r="E142" t="s">
        <v>2470</v>
      </c>
      <c r="F142" t="s">
        <v>2459</v>
      </c>
      <c r="G142" t="str">
        <f t="shared" si="2"/>
        <v>new HoloCard("Mew", Pokedex.Mew, HoloRarity.SM_COSMOS_HOLO, Types.Psychic, Sets.SM_Promo, 215),</v>
      </c>
      <c r="R142" t="s">
        <v>2560</v>
      </c>
    </row>
    <row r="143" spans="1:18" x14ac:dyDescent="0.3">
      <c r="A143">
        <v>218</v>
      </c>
      <c r="B143" t="s">
        <v>2193</v>
      </c>
      <c r="C143" t="s">
        <v>2193</v>
      </c>
      <c r="D143" t="s">
        <v>22</v>
      </c>
      <c r="E143" t="s">
        <v>2470</v>
      </c>
      <c r="F143" t="s">
        <v>2377</v>
      </c>
      <c r="G143" t="str">
        <f t="shared" si="2"/>
        <v>new HoloCard("Buzzwole", Pokedex.Buzzwole, HoloRarity.SM_WATER_WEB_HOLO, Types.Grass, Sets.SM_Promo, 218),</v>
      </c>
      <c r="R143" t="s">
        <v>2561</v>
      </c>
    </row>
    <row r="144" spans="1:18" x14ac:dyDescent="0.3">
      <c r="A144">
        <v>219</v>
      </c>
      <c r="B144" t="s">
        <v>155</v>
      </c>
      <c r="C144" t="s">
        <v>155</v>
      </c>
      <c r="D144" t="s">
        <v>5</v>
      </c>
      <c r="E144" t="s">
        <v>2470</v>
      </c>
      <c r="F144" t="s">
        <v>2377</v>
      </c>
      <c r="G144" t="str">
        <f t="shared" si="2"/>
        <v>new HoloCard("Entei", Pokedex.Entei, HoloRarity.SM_WATER_WEB_HOLO, Types.Fire, Sets.SM_Promo, 219),</v>
      </c>
      <c r="R144" t="s">
        <v>2562</v>
      </c>
    </row>
    <row r="145" spans="1:18" x14ac:dyDescent="0.3">
      <c r="A145">
        <v>220</v>
      </c>
      <c r="B145" t="s">
        <v>926</v>
      </c>
      <c r="C145" t="s">
        <v>926</v>
      </c>
      <c r="D145" t="s">
        <v>3</v>
      </c>
      <c r="E145" t="s">
        <v>2470</v>
      </c>
      <c r="F145" t="s">
        <v>2377</v>
      </c>
      <c r="G145" t="str">
        <f t="shared" si="2"/>
        <v>new HoloCard("Phione", Pokedex.Phione, HoloRarity.SM_WATER_WEB_HOLO, Types.Water, Sets.SM_Promo, 220),</v>
      </c>
      <c r="R145" t="s">
        <v>2562</v>
      </c>
    </row>
    <row r="146" spans="1:18" x14ac:dyDescent="0.3">
      <c r="A146">
        <v>221</v>
      </c>
      <c r="B146" t="s">
        <v>2284</v>
      </c>
      <c r="C146" t="s">
        <v>2284</v>
      </c>
      <c r="D146" t="s">
        <v>1</v>
      </c>
      <c r="E146" t="s">
        <v>2470</v>
      </c>
      <c r="F146" t="s">
        <v>2377</v>
      </c>
      <c r="G146" t="str">
        <f t="shared" si="2"/>
        <v>new HoloCard("Blacephalon", Pokedex.Blacephalon, HoloRarity.SM_WATER_WEB_HOLO, Types.Psychic, Sets.SM_Promo, 221),</v>
      </c>
      <c r="R146" t="s">
        <v>2562</v>
      </c>
    </row>
    <row r="147" spans="1:18" x14ac:dyDescent="0.3">
      <c r="A147">
        <v>222</v>
      </c>
      <c r="B147" t="s">
        <v>890</v>
      </c>
      <c r="C147" t="s">
        <v>890</v>
      </c>
      <c r="D147" t="s">
        <v>1</v>
      </c>
      <c r="E147" t="s">
        <v>2470</v>
      </c>
      <c r="F147" t="s">
        <v>2459</v>
      </c>
      <c r="G147" t="str">
        <f t="shared" si="2"/>
        <v>new HoloCard("Mismagius", Pokedex.Mismagius, HoloRarity.SM_COSMOS_HOLO, Types.Psychic, Sets.SM_Promo, 222),</v>
      </c>
      <c r="R147" t="s">
        <v>2563</v>
      </c>
    </row>
    <row r="148" spans="1:18" x14ac:dyDescent="0.3">
      <c r="A148">
        <v>223</v>
      </c>
      <c r="B148" t="s">
        <v>1364</v>
      </c>
      <c r="C148" t="s">
        <v>1364</v>
      </c>
      <c r="D148" t="s">
        <v>18</v>
      </c>
      <c r="E148" t="s">
        <v>2470</v>
      </c>
      <c r="F148" t="s">
        <v>2459</v>
      </c>
      <c r="G148" t="str">
        <f t="shared" si="2"/>
        <v>new HoloCard("Terrakion", Pokedex.Terrakion, HoloRarity.SM_COSMOS_HOLO, Types.Fighting, Sets.SM_Promo, 223),</v>
      </c>
      <c r="R148" t="s">
        <v>2563</v>
      </c>
    </row>
    <row r="149" spans="1:18" x14ac:dyDescent="0.3">
      <c r="A149">
        <v>224</v>
      </c>
      <c r="B149" t="s">
        <v>439</v>
      </c>
      <c r="C149" t="s">
        <v>439</v>
      </c>
      <c r="D149" t="s">
        <v>1</v>
      </c>
      <c r="E149" t="s">
        <v>2470</v>
      </c>
      <c r="F149" t="s">
        <v>2459</v>
      </c>
      <c r="G149" t="str">
        <f t="shared" si="2"/>
        <v>new HoloCard("Celebi", Pokedex.Celebi, HoloRarity.SM_COSMOS_HOLO, Types.Psychic, Sets.SM_Promo, 224),</v>
      </c>
      <c r="R149" t="s">
        <v>2564</v>
      </c>
    </row>
    <row r="150" spans="1:18" x14ac:dyDescent="0.3">
      <c r="A150">
        <v>225</v>
      </c>
      <c r="B150" t="s">
        <v>1384</v>
      </c>
      <c r="C150" t="s">
        <v>1384</v>
      </c>
      <c r="D150" t="s">
        <v>5</v>
      </c>
      <c r="E150" t="s">
        <v>2470</v>
      </c>
      <c r="F150" t="s">
        <v>2459</v>
      </c>
      <c r="G150" t="str">
        <f t="shared" si="2"/>
        <v>new HoloCard("Victini", Pokedex.Victini, HoloRarity.SM_COSMOS_HOLO, Types.Fire, Sets.SM_Promo, 225),</v>
      </c>
      <c r="R150" t="s">
        <v>2564</v>
      </c>
    </row>
    <row r="151" spans="1:18" x14ac:dyDescent="0.3">
      <c r="A151">
        <v>226</v>
      </c>
      <c r="B151" t="s">
        <v>4</v>
      </c>
      <c r="C151" t="s">
        <v>4</v>
      </c>
      <c r="D151" t="s">
        <v>5</v>
      </c>
      <c r="E151" t="s">
        <v>2470</v>
      </c>
      <c r="F151" t="s">
        <v>2459</v>
      </c>
      <c r="G151" t="str">
        <f t="shared" si="2"/>
        <v>new HoloCard("Charizard", Pokedex.Charizard, HoloRarity.SM_COSMOS_HOLO, Types.Fire, Sets.SM_Promo, 226),</v>
      </c>
      <c r="R151" t="s">
        <v>2565</v>
      </c>
    </row>
    <row r="152" spans="1:18" x14ac:dyDescent="0.3">
      <c r="A152">
        <v>227</v>
      </c>
      <c r="B152" t="s">
        <v>92</v>
      </c>
      <c r="C152" t="s">
        <v>92</v>
      </c>
      <c r="D152" t="s">
        <v>11</v>
      </c>
      <c r="E152" t="s">
        <v>2470</v>
      </c>
      <c r="F152" t="s">
        <v>2459</v>
      </c>
      <c r="G152" t="str">
        <f t="shared" si="2"/>
        <v>new HoloCard("Pikachu", Pokedex.Pikachu, HoloRarity.SM_COSMOS_HOLO, Types.Lightning, Sets.SM_Promo, 227),</v>
      </c>
      <c r="R152" t="s">
        <v>2565</v>
      </c>
    </row>
    <row r="153" spans="1:18" x14ac:dyDescent="0.3">
      <c r="A153">
        <v>234</v>
      </c>
      <c r="B153" t="s">
        <v>92</v>
      </c>
      <c r="C153" t="s">
        <v>92</v>
      </c>
      <c r="D153" t="s">
        <v>11</v>
      </c>
      <c r="E153" t="s">
        <v>2470</v>
      </c>
      <c r="F153" t="s">
        <v>2459</v>
      </c>
      <c r="G153" t="str">
        <f t="shared" si="2"/>
        <v>new HoloCard("Pikachu", Pokedex.Pikachu, HoloRarity.SM_COSMOS_HOLO, Types.Lightning, Sets.SM_Promo, 234),</v>
      </c>
      <c r="R153" t="s">
        <v>2566</v>
      </c>
    </row>
    <row r="154" spans="1:18" x14ac:dyDescent="0.3">
      <c r="A154">
        <v>235</v>
      </c>
      <c r="B154" t="s">
        <v>80</v>
      </c>
      <c r="C154" t="s">
        <v>80</v>
      </c>
      <c r="D154" t="s">
        <v>8</v>
      </c>
      <c r="E154" t="s">
        <v>2470</v>
      </c>
      <c r="F154" t="s">
        <v>2459</v>
      </c>
      <c r="G154" t="str">
        <f t="shared" si="2"/>
        <v>new HoloCard("Eevee", Pokedex.Eevee, HoloRarity.SM_COSMOS_HOLO, Types.Colorless, Sets.SM_Promo, 235),</v>
      </c>
      <c r="R154" t="s">
        <v>2566</v>
      </c>
    </row>
    <row r="155" spans="1:18" x14ac:dyDescent="0.3">
      <c r="A155">
        <v>243</v>
      </c>
      <c r="B155" t="s">
        <v>935</v>
      </c>
      <c r="C155" t="s">
        <v>935</v>
      </c>
      <c r="D155" t="s">
        <v>8</v>
      </c>
      <c r="E155" t="s">
        <v>2470</v>
      </c>
      <c r="F155" t="s">
        <v>2459</v>
      </c>
      <c r="G155" t="str">
        <f t="shared" si="2"/>
        <v>new HoloCard("Regigigas", Pokedex.Regigigas, HoloRarity.SM_COSMOS_HOLO, Types.Colorless, Sets.SM_Promo, 243),</v>
      </c>
      <c r="R155" t="s">
        <v>2567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6D602-E772-487A-A7A9-6FB47E8D155E}">
  <dimension ref="A1:R39"/>
  <sheetViews>
    <sheetView topLeftCell="A14" workbookViewId="0">
      <selection activeCell="G20" sqref="G20"/>
    </sheetView>
  </sheetViews>
  <sheetFormatPr defaultRowHeight="14.4" x14ac:dyDescent="0.3"/>
  <cols>
    <col min="2" max="2" width="8.88671875" customWidth="1"/>
  </cols>
  <sheetData>
    <row r="1" spans="1:18" x14ac:dyDescent="0.3">
      <c r="A1">
        <v>1</v>
      </c>
      <c r="B1" t="s">
        <v>2568</v>
      </c>
      <c r="C1" t="s">
        <v>2640</v>
      </c>
      <c r="D1" t="s">
        <v>3</v>
      </c>
      <c r="E1" t="s">
        <v>2639</v>
      </c>
      <c r="F1" t="s">
        <v>2459</v>
      </c>
      <c r="G1" t="str">
        <f t="shared" ref="G1:G39" si="0">"new HoloCard(""" &amp; B1 &amp; """, Pokedex." &amp; C1 &amp; ", HoloRarity." &amp; F1 &amp; ", Types." &amp; D1 &amp; ", Sets." &amp; E1 &amp; ", " &amp; A1 &amp; "),"</f>
        <v>new HoloCard("Alolan Sandshrew (Guardians Rising)", Pokedex.Alolan_Sandshrew, HoloRarity.SM_COSMOS_HOLO, Types.Water, Sets.SM_Yellow_A_Promo, 1),</v>
      </c>
      <c r="R1" t="s">
        <v>2569</v>
      </c>
    </row>
    <row r="2" spans="1:18" x14ac:dyDescent="0.3">
      <c r="A2">
        <v>2</v>
      </c>
      <c r="B2" t="s">
        <v>2570</v>
      </c>
      <c r="C2" t="s">
        <v>2466</v>
      </c>
      <c r="D2" t="s">
        <v>3</v>
      </c>
      <c r="E2" t="s">
        <v>2639</v>
      </c>
      <c r="F2" t="s">
        <v>2459</v>
      </c>
      <c r="G2" t="str">
        <f t="shared" si="0"/>
        <v>new HoloCard("Alolan Vulpix (Guardians Rising)", Pokedex.Alolan_Vulpix, HoloRarity.SM_COSMOS_HOLO, Types.Water, Sets.SM_Yellow_A_Promo, 2),</v>
      </c>
      <c r="R2" t="s">
        <v>2571</v>
      </c>
    </row>
    <row r="3" spans="1:18" x14ac:dyDescent="0.3">
      <c r="A3">
        <v>3</v>
      </c>
      <c r="B3" t="s">
        <v>2572</v>
      </c>
      <c r="C3" t="s">
        <v>535</v>
      </c>
      <c r="D3" t="s">
        <v>1616</v>
      </c>
      <c r="E3" t="s">
        <v>2639</v>
      </c>
      <c r="F3" t="s">
        <v>2459</v>
      </c>
      <c r="G3" t="str">
        <f t="shared" si="0"/>
        <v>new HoloCard("Kirlia (Burning Shadows)", Pokedex.Kirlia, HoloRarity.SM_COSMOS_HOLO, Types.Fairy, Sets.SM_Yellow_A_Promo, 3),</v>
      </c>
      <c r="R3" t="s">
        <v>2569</v>
      </c>
    </row>
    <row r="4" spans="1:18" x14ac:dyDescent="0.3">
      <c r="A4">
        <v>4</v>
      </c>
      <c r="B4" t="s">
        <v>2573</v>
      </c>
      <c r="C4" t="s">
        <v>922</v>
      </c>
      <c r="D4" t="s">
        <v>8</v>
      </c>
      <c r="E4" t="s">
        <v>2639</v>
      </c>
      <c r="F4" t="s">
        <v>2459</v>
      </c>
      <c r="G4" t="str">
        <f t="shared" si="0"/>
        <v>new HoloCard("Porygon-Z (Burning Shadows)", Pokedex.Porygon_Z, HoloRarity.SM_COSMOS_HOLO, Types.Colorless, Sets.SM_Yellow_A_Promo, 4),</v>
      </c>
      <c r="R4" t="s">
        <v>2571</v>
      </c>
    </row>
    <row r="5" spans="1:18" x14ac:dyDescent="0.3">
      <c r="A5">
        <v>5</v>
      </c>
      <c r="B5" t="s">
        <v>2574</v>
      </c>
      <c r="C5" t="s">
        <v>1407</v>
      </c>
      <c r="D5" t="s">
        <v>1</v>
      </c>
      <c r="E5" t="s">
        <v>2639</v>
      </c>
      <c r="F5" t="s">
        <v>2459</v>
      </c>
      <c r="G5" t="str">
        <f t="shared" si="0"/>
        <v>new HoloCard("Garbodor (Guardians Rising)", Pokedex.Garbodor, HoloRarity.SM_COSMOS_HOLO, Types.Psychic, Sets.SM_Yellow_A_Promo, 5),</v>
      </c>
      <c r="R5" t="s">
        <v>2575</v>
      </c>
    </row>
    <row r="6" spans="1:18" x14ac:dyDescent="0.3">
      <c r="A6">
        <v>6</v>
      </c>
      <c r="B6" t="s">
        <v>2576</v>
      </c>
      <c r="C6" t="s">
        <v>935</v>
      </c>
      <c r="D6" t="s">
        <v>8</v>
      </c>
      <c r="E6" t="s">
        <v>2639</v>
      </c>
      <c r="F6" t="s">
        <v>2459</v>
      </c>
      <c r="G6" t="str">
        <f t="shared" si="0"/>
        <v>new HoloCard("Regigigas (Crimson Invasion)", Pokedex.Regigigas, HoloRarity.SM_COSMOS_HOLO, Types.Colorless, Sets.SM_Yellow_A_Promo, 6),</v>
      </c>
      <c r="R6" t="s">
        <v>2575</v>
      </c>
    </row>
    <row r="7" spans="1:18" x14ac:dyDescent="0.3">
      <c r="A7">
        <v>7</v>
      </c>
      <c r="B7" t="s">
        <v>2577</v>
      </c>
      <c r="C7" t="s">
        <v>2386</v>
      </c>
      <c r="D7" t="s">
        <v>11</v>
      </c>
      <c r="E7" t="s">
        <v>2639</v>
      </c>
      <c r="F7" t="s">
        <v>2459</v>
      </c>
      <c r="G7" t="str">
        <f t="shared" si="0"/>
        <v>new HoloCard("Tapu Koko (SM Black Star Promos)", Pokedex.Tapu_Koko, HoloRarity.SM_COSMOS_HOLO, Types.Lightning, Sets.SM_Yellow_A_Promo, 7),</v>
      </c>
      <c r="R7" t="s">
        <v>2494</v>
      </c>
    </row>
    <row r="8" spans="1:18" x14ac:dyDescent="0.3">
      <c r="A8">
        <v>8</v>
      </c>
      <c r="B8" t="s">
        <v>2578</v>
      </c>
      <c r="C8" t="s">
        <v>2467</v>
      </c>
      <c r="D8" t="s">
        <v>22</v>
      </c>
      <c r="E8" t="s">
        <v>2639</v>
      </c>
      <c r="F8" t="s">
        <v>2459</v>
      </c>
      <c r="G8" t="str">
        <f t="shared" si="0"/>
        <v>new HoloCard("Alolan Exeggutor (Forbidden Light)", Pokedex.Alolan_Exeggutor, HoloRarity.SM_COSMOS_HOLO, Types.Grass, Sets.SM_Yellow_A_Promo, 8),</v>
      </c>
      <c r="R8" t="s">
        <v>2579</v>
      </c>
    </row>
    <row r="9" spans="1:18" x14ac:dyDescent="0.3">
      <c r="A9">
        <v>9</v>
      </c>
      <c r="B9" t="s">
        <v>2580</v>
      </c>
      <c r="C9" t="s">
        <v>403</v>
      </c>
      <c r="D9" t="s">
        <v>1454</v>
      </c>
      <c r="E9" t="s">
        <v>2639</v>
      </c>
      <c r="F9" t="s">
        <v>2459</v>
      </c>
      <c r="G9" t="str">
        <f t="shared" si="0"/>
        <v>new HoloCard("Altaria (Dragon Majesty)", Pokedex.Altaria, HoloRarity.SM_COSMOS_HOLO, Types.Dragon, Sets.SM_Yellow_A_Promo, 9),</v>
      </c>
      <c r="R9" t="s">
        <v>2579</v>
      </c>
    </row>
    <row r="10" spans="1:18" x14ac:dyDescent="0.3">
      <c r="A10">
        <v>10</v>
      </c>
      <c r="B10" t="s">
        <v>2581</v>
      </c>
      <c r="C10" t="s">
        <v>80</v>
      </c>
      <c r="D10" t="s">
        <v>8</v>
      </c>
      <c r="E10" t="s">
        <v>2639</v>
      </c>
      <c r="F10" t="s">
        <v>2459</v>
      </c>
      <c r="G10" t="str">
        <f t="shared" si="0"/>
        <v>new HoloCard("Eevee (Sun &amp; Moon)", Pokedex.Eevee, HoloRarity.SM_COSMOS_HOLO, Types.Colorless, Sets.SM_Yellow_A_Promo, 10),</v>
      </c>
      <c r="R10" t="s">
        <v>2537</v>
      </c>
    </row>
    <row r="11" spans="1:18" x14ac:dyDescent="0.3">
      <c r="A11">
        <v>11</v>
      </c>
      <c r="B11" t="s">
        <v>2582</v>
      </c>
      <c r="C11" t="s">
        <v>76</v>
      </c>
      <c r="D11" t="s">
        <v>5</v>
      </c>
      <c r="E11" t="s">
        <v>2639</v>
      </c>
      <c r="F11" t="s">
        <v>2459</v>
      </c>
      <c r="G11" t="str">
        <f t="shared" si="0"/>
        <v>new HoloCard("Charmander (Burning Shadows)", Pokedex.Charmander, HoloRarity.SM_COSMOS_HOLO, Types.Fire, Sets.SM_Yellow_A_Promo, 11),</v>
      </c>
      <c r="R11" t="s">
        <v>2583</v>
      </c>
    </row>
    <row r="12" spans="1:18" x14ac:dyDescent="0.3">
      <c r="A12">
        <v>11</v>
      </c>
      <c r="B12" t="s">
        <v>2582</v>
      </c>
      <c r="C12" t="s">
        <v>76</v>
      </c>
      <c r="D12" t="s">
        <v>5</v>
      </c>
      <c r="E12" t="s">
        <v>2639</v>
      </c>
      <c r="F12" t="s">
        <v>2460</v>
      </c>
      <c r="G12" t="str">
        <f t="shared" si="0"/>
        <v>new HoloCard("Charmander (Burning Shadows)", Pokedex.Charmander, HoloRarity.SM_SEQUIN_HOLO, Types.Fire, Sets.SM_Yellow_A_Promo, 11),</v>
      </c>
      <c r="R12" t="s">
        <v>2584</v>
      </c>
    </row>
    <row r="13" spans="1:18" x14ac:dyDescent="0.3">
      <c r="A13">
        <v>12</v>
      </c>
      <c r="B13" t="s">
        <v>2585</v>
      </c>
      <c r="C13" t="s">
        <v>127</v>
      </c>
      <c r="D13" t="s">
        <v>129</v>
      </c>
      <c r="E13" t="s">
        <v>2639</v>
      </c>
      <c r="F13" t="s">
        <v>2638</v>
      </c>
      <c r="G13" t="str">
        <f t="shared" si="0"/>
        <v>new HoloCard("Field Blower (Guardians Rising)", Pokedex.NVT, HoloRarity.SM_REVERSE_BIG_ENERGY_HOLO, Types.Item, Sets.SM_Yellow_A_Promo, 12),</v>
      </c>
      <c r="R13" t="s">
        <v>2586</v>
      </c>
    </row>
    <row r="14" spans="1:18" x14ac:dyDescent="0.3">
      <c r="A14">
        <v>13</v>
      </c>
      <c r="B14" t="s">
        <v>2637</v>
      </c>
      <c r="C14" t="s">
        <v>127</v>
      </c>
      <c r="D14" t="s">
        <v>232</v>
      </c>
      <c r="E14" t="s">
        <v>2639</v>
      </c>
      <c r="F14" t="s">
        <v>2638</v>
      </c>
      <c r="G14" t="str">
        <f t="shared" si="0"/>
        <v>new HoloCard("Acerola (Burning Shadows)", Pokedex.NVT, HoloRarity.SM_REVERSE_BIG_ENERGY_HOLO, Types.Supporter, Sets.SM_Yellow_A_Promo, 13),</v>
      </c>
      <c r="R14" t="s">
        <v>2587</v>
      </c>
    </row>
    <row r="15" spans="1:18" x14ac:dyDescent="0.3">
      <c r="A15">
        <v>14</v>
      </c>
      <c r="B15" t="s">
        <v>2588</v>
      </c>
      <c r="C15" t="s">
        <v>127</v>
      </c>
      <c r="D15" t="s">
        <v>129</v>
      </c>
      <c r="E15" t="s">
        <v>2639</v>
      </c>
      <c r="F15" t="s">
        <v>2638</v>
      </c>
      <c r="G15" t="str">
        <f t="shared" si="0"/>
        <v>new HoloCard("Ultra Ball (Shining Legends)", Pokedex.NVT, HoloRarity.SM_REVERSE_BIG_ENERGY_HOLO, Types.Item, Sets.SM_Yellow_A_Promo, 14),</v>
      </c>
      <c r="R15" t="s">
        <v>2589</v>
      </c>
    </row>
    <row r="16" spans="1:18" x14ac:dyDescent="0.3">
      <c r="A16">
        <v>15</v>
      </c>
      <c r="B16" t="s">
        <v>2590</v>
      </c>
      <c r="C16" t="s">
        <v>127</v>
      </c>
      <c r="D16" t="s">
        <v>232</v>
      </c>
      <c r="E16" t="s">
        <v>2639</v>
      </c>
      <c r="F16" t="s">
        <v>2638</v>
      </c>
      <c r="G16" t="str">
        <f t="shared" si="0"/>
        <v>new HoloCard("Guzma (Burning Shadows)", Pokedex.NVT, HoloRarity.SM_REVERSE_BIG_ENERGY_HOLO, Types.Supporter, Sets.SM_Yellow_A_Promo, 15),</v>
      </c>
      <c r="R16" t="s">
        <v>2591</v>
      </c>
    </row>
    <row r="17" spans="1:18" x14ac:dyDescent="0.3">
      <c r="A17">
        <v>16</v>
      </c>
      <c r="B17" t="s">
        <v>2636</v>
      </c>
      <c r="C17" t="s">
        <v>127</v>
      </c>
      <c r="D17" t="s">
        <v>234</v>
      </c>
      <c r="E17" t="s">
        <v>2639</v>
      </c>
      <c r="F17" t="s">
        <v>2469</v>
      </c>
      <c r="G17" t="str">
        <f t="shared" si="0"/>
        <v>new HoloCard("Choice Band (Guardians Rising)", Pokedex.NVT, HoloRarity.SM_REVERSE_SHEEN_HOLO, Types.Tool, Sets.SM_Yellow_A_Promo, 16),</v>
      </c>
      <c r="R17" t="s">
        <v>2592</v>
      </c>
    </row>
    <row r="18" spans="1:18" x14ac:dyDescent="0.3">
      <c r="A18">
        <v>17</v>
      </c>
      <c r="B18" t="s">
        <v>2593</v>
      </c>
      <c r="C18" t="s">
        <v>127</v>
      </c>
      <c r="D18" t="s">
        <v>129</v>
      </c>
      <c r="E18" t="s">
        <v>2639</v>
      </c>
      <c r="F18" t="s">
        <v>2638</v>
      </c>
      <c r="G18" t="str">
        <f t="shared" si="0"/>
        <v>new HoloCard("Enhanced Hammer (Guardians Rising)", Pokedex.NVT, HoloRarity.SM_REVERSE_BIG_ENERGY_HOLO, Types.Item, Sets.SM_Yellow_A_Promo, 17),</v>
      </c>
      <c r="R18" t="s">
        <v>2594</v>
      </c>
    </row>
    <row r="19" spans="1:18" x14ac:dyDescent="0.3">
      <c r="A19">
        <v>18</v>
      </c>
      <c r="B19" t="s">
        <v>2595</v>
      </c>
      <c r="C19" t="s">
        <v>127</v>
      </c>
      <c r="D19" t="s">
        <v>129</v>
      </c>
      <c r="E19" t="s">
        <v>2639</v>
      </c>
      <c r="F19" t="s">
        <v>2638</v>
      </c>
      <c r="G19" t="str">
        <f t="shared" si="0"/>
        <v>new HoloCard("Max Potion (Guardians Rising)", Pokedex.NVT, HoloRarity.SM_REVERSE_BIG_ENERGY_HOLO, Types.Item, Sets.SM_Yellow_A_Promo, 18),</v>
      </c>
      <c r="R19" t="s">
        <v>2596</v>
      </c>
    </row>
    <row r="20" spans="1:18" x14ac:dyDescent="0.3">
      <c r="A20">
        <v>19</v>
      </c>
      <c r="B20" t="s">
        <v>2597</v>
      </c>
      <c r="C20" t="s">
        <v>381</v>
      </c>
      <c r="D20" t="s">
        <v>22</v>
      </c>
      <c r="E20" t="s">
        <v>2639</v>
      </c>
      <c r="F20" t="s">
        <v>2459</v>
      </c>
      <c r="G20" t="str">
        <f t="shared" si="0"/>
        <v>new HoloCard("Sceptile (Celestial Storm)", Pokedex.Sceptile, HoloRarity.SM_COSMOS_HOLO, Types.Grass, Sets.SM_Yellow_A_Promo, 19),</v>
      </c>
      <c r="R20" t="s">
        <v>2549</v>
      </c>
    </row>
    <row r="21" spans="1:18" x14ac:dyDescent="0.3">
      <c r="A21">
        <v>20</v>
      </c>
      <c r="B21" t="s">
        <v>2598</v>
      </c>
      <c r="C21" t="s">
        <v>127</v>
      </c>
      <c r="D21" t="s">
        <v>129</v>
      </c>
      <c r="E21" t="s">
        <v>2639</v>
      </c>
      <c r="F21" t="s">
        <v>2638</v>
      </c>
      <c r="G21" t="str">
        <f t="shared" si="0"/>
        <v>new HoloCard("Metal Frying Pan (Forbidden Light)", Pokedex.NVT, HoloRarity.SM_REVERSE_BIG_ENERGY_HOLO, Types.Item, Sets.SM_Yellow_A_Promo, 20),</v>
      </c>
      <c r="R21" t="s">
        <v>2599</v>
      </c>
    </row>
    <row r="22" spans="1:18" x14ac:dyDescent="0.3">
      <c r="A22">
        <v>21</v>
      </c>
      <c r="B22" t="s">
        <v>2635</v>
      </c>
      <c r="C22" t="s">
        <v>127</v>
      </c>
      <c r="D22" t="s">
        <v>232</v>
      </c>
      <c r="E22" t="s">
        <v>2639</v>
      </c>
      <c r="F22" t="s">
        <v>2638</v>
      </c>
      <c r="G22" t="str">
        <f t="shared" si="0"/>
        <v>new HoloCard("Volkner (Ultra Prism)", Pokedex.NVT, HoloRarity.SM_REVERSE_BIG_ENERGY_HOLO, Types.Supporter, Sets.SM_Yellow_A_Promo, 21),</v>
      </c>
      <c r="R22" t="s">
        <v>2600</v>
      </c>
    </row>
    <row r="23" spans="1:18" x14ac:dyDescent="0.3">
      <c r="A23">
        <v>22</v>
      </c>
      <c r="B23" t="s">
        <v>2601</v>
      </c>
      <c r="C23" t="s">
        <v>127</v>
      </c>
      <c r="D23" t="s">
        <v>129</v>
      </c>
      <c r="E23" t="s">
        <v>2639</v>
      </c>
      <c r="F23" t="s">
        <v>2638</v>
      </c>
      <c r="G23" t="str">
        <f t="shared" si="0"/>
        <v>new HoloCard("Beast Ring (Forbidden Light)", Pokedex.NVT, HoloRarity.SM_REVERSE_BIG_ENERGY_HOLO, Types.Item, Sets.SM_Yellow_A_Promo, 22),</v>
      </c>
      <c r="R23" t="s">
        <v>2602</v>
      </c>
    </row>
    <row r="24" spans="1:18" x14ac:dyDescent="0.3">
      <c r="A24">
        <v>23</v>
      </c>
      <c r="B24" t="s">
        <v>2603</v>
      </c>
      <c r="C24" t="s">
        <v>127</v>
      </c>
      <c r="D24" t="s">
        <v>232</v>
      </c>
      <c r="E24" t="s">
        <v>2639</v>
      </c>
      <c r="F24" t="s">
        <v>2638</v>
      </c>
      <c r="G24" t="str">
        <f t="shared" si="0"/>
        <v>new HoloCard("Cynthia (Ultra Prism)", Pokedex.NVT, HoloRarity.SM_REVERSE_BIG_ENERGY_HOLO, Types.Supporter, Sets.SM_Yellow_A_Promo, 23),</v>
      </c>
      <c r="R24" t="s">
        <v>2604</v>
      </c>
    </row>
    <row r="25" spans="1:18" x14ac:dyDescent="0.3">
      <c r="A25">
        <v>24</v>
      </c>
      <c r="B25" t="s">
        <v>2605</v>
      </c>
      <c r="C25" t="s">
        <v>127</v>
      </c>
      <c r="D25" t="s">
        <v>129</v>
      </c>
      <c r="E25" t="s">
        <v>2639</v>
      </c>
      <c r="F25" t="s">
        <v>2638</v>
      </c>
      <c r="G25" t="str">
        <f t="shared" si="0"/>
        <v>new HoloCard("Rescue Stretcher (Guardians Rising)", Pokedex.NVT, HoloRarity.SM_REVERSE_BIG_ENERGY_HOLO, Types.Item, Sets.SM_Yellow_A_Promo, 24),</v>
      </c>
      <c r="R25" t="s">
        <v>2606</v>
      </c>
    </row>
    <row r="26" spans="1:18" x14ac:dyDescent="0.3">
      <c r="A26">
        <v>25</v>
      </c>
      <c r="B26" t="s">
        <v>2607</v>
      </c>
      <c r="C26" t="s">
        <v>127</v>
      </c>
      <c r="D26" t="s">
        <v>232</v>
      </c>
      <c r="E26" t="s">
        <v>2639</v>
      </c>
      <c r="F26" t="s">
        <v>2638</v>
      </c>
      <c r="G26" t="str">
        <f t="shared" si="0"/>
        <v>new HoloCard("Kiawe (Burning Shadows)", Pokedex.NVT, HoloRarity.SM_REVERSE_BIG_ENERGY_HOLO, Types.Supporter, Sets.SM_Yellow_A_Promo, 25),</v>
      </c>
      <c r="R26" t="s">
        <v>2608</v>
      </c>
    </row>
    <row r="27" spans="1:18" x14ac:dyDescent="0.3">
      <c r="A27">
        <v>26</v>
      </c>
      <c r="B27" t="s">
        <v>2609</v>
      </c>
      <c r="C27" t="s">
        <v>127</v>
      </c>
      <c r="D27" t="s">
        <v>129</v>
      </c>
      <c r="E27" t="s">
        <v>2639</v>
      </c>
      <c r="F27" t="s">
        <v>2638</v>
      </c>
      <c r="G27" t="str">
        <f t="shared" si="0"/>
        <v>new HoloCard("Electropower (Lost Thunder)", Pokedex.NVT, HoloRarity.SM_REVERSE_BIG_ENERGY_HOLO, Types.Item, Sets.SM_Yellow_A_Promo, 26),</v>
      </c>
      <c r="R27" t="s">
        <v>2610</v>
      </c>
    </row>
    <row r="28" spans="1:18" x14ac:dyDescent="0.3">
      <c r="A28">
        <v>27</v>
      </c>
      <c r="B28" t="s">
        <v>2634</v>
      </c>
      <c r="C28" t="s">
        <v>127</v>
      </c>
      <c r="D28" t="s">
        <v>232</v>
      </c>
      <c r="E28" t="s">
        <v>2639</v>
      </c>
      <c r="F28" t="s">
        <v>2638</v>
      </c>
      <c r="G28" t="str">
        <f t="shared" si="0"/>
        <v>new HoloCard("Lusamine (Ultra Prism)", Pokedex.NVT, HoloRarity.SM_REVERSE_BIG_ENERGY_HOLO, Types.Supporter, Sets.SM_Yellow_A_Promo, 27),</v>
      </c>
      <c r="R28" t="s">
        <v>2611</v>
      </c>
    </row>
    <row r="29" spans="1:18" x14ac:dyDescent="0.3">
      <c r="A29">
        <v>28</v>
      </c>
      <c r="B29" t="s">
        <v>2612</v>
      </c>
      <c r="C29" t="s">
        <v>127</v>
      </c>
      <c r="D29" t="s">
        <v>129</v>
      </c>
      <c r="E29" t="s">
        <v>2639</v>
      </c>
      <c r="F29" t="s">
        <v>2638</v>
      </c>
      <c r="G29" t="str">
        <f t="shared" si="0"/>
        <v>new HoloCard("Pokégear 3.0 (Unbroken Bonds)", Pokedex.NVT, HoloRarity.SM_REVERSE_BIG_ENERGY_HOLO, Types.Item, Sets.SM_Yellow_A_Promo, 28),</v>
      </c>
      <c r="R29" t="s">
        <v>2613</v>
      </c>
    </row>
    <row r="30" spans="1:18" x14ac:dyDescent="0.3">
      <c r="A30">
        <v>29</v>
      </c>
      <c r="B30" t="s">
        <v>2614</v>
      </c>
      <c r="C30" t="s">
        <v>127</v>
      </c>
      <c r="D30" t="s">
        <v>232</v>
      </c>
      <c r="E30" t="s">
        <v>2639</v>
      </c>
      <c r="F30" t="s">
        <v>2638</v>
      </c>
      <c r="G30" t="str">
        <f t="shared" si="0"/>
        <v>new HoloCard("Lillie (Ultra Prism)", Pokedex.NVT, HoloRarity.SM_REVERSE_BIG_ENERGY_HOLO, Types.Supporter, Sets.SM_Yellow_A_Promo, 29),</v>
      </c>
      <c r="R30" t="s">
        <v>2615</v>
      </c>
    </row>
    <row r="31" spans="1:18" x14ac:dyDescent="0.3">
      <c r="A31">
        <v>30</v>
      </c>
      <c r="B31" t="s">
        <v>2616</v>
      </c>
      <c r="C31" t="s">
        <v>127</v>
      </c>
      <c r="D31" t="s">
        <v>129</v>
      </c>
      <c r="E31" t="s">
        <v>2639</v>
      </c>
      <c r="F31" t="s">
        <v>2638</v>
      </c>
      <c r="G31" t="str">
        <f t="shared" si="0"/>
        <v>new HoloCard("Mysterious Treasure (Forbidden Light)", Pokedex.NVT, HoloRarity.SM_REVERSE_BIG_ENERGY_HOLO, Types.Item, Sets.SM_Yellow_A_Promo, 30),</v>
      </c>
      <c r="R31" t="s">
        <v>2617</v>
      </c>
    </row>
    <row r="32" spans="1:18" x14ac:dyDescent="0.3">
      <c r="A32">
        <v>31</v>
      </c>
      <c r="B32" t="s">
        <v>2618</v>
      </c>
      <c r="C32" t="s">
        <v>127</v>
      </c>
      <c r="D32" t="s">
        <v>129</v>
      </c>
      <c r="E32" t="s">
        <v>2639</v>
      </c>
      <c r="F32" t="s">
        <v>2638</v>
      </c>
      <c r="G32" t="str">
        <f t="shared" si="0"/>
        <v>new HoloCard("Net Ball (Lost Thunder)", Pokedex.NVT, HoloRarity.SM_REVERSE_BIG_ENERGY_HOLO, Types.Item, Sets.SM_Yellow_A_Promo, 31),</v>
      </c>
      <c r="R32" t="s">
        <v>2619</v>
      </c>
    </row>
    <row r="33" spans="1:18" x14ac:dyDescent="0.3">
      <c r="A33">
        <v>32</v>
      </c>
      <c r="B33" t="s">
        <v>2620</v>
      </c>
      <c r="C33" t="s">
        <v>127</v>
      </c>
      <c r="D33" t="s">
        <v>129</v>
      </c>
      <c r="E33" t="s">
        <v>2639</v>
      </c>
      <c r="F33" t="s">
        <v>2638</v>
      </c>
      <c r="G33" t="str">
        <f t="shared" si="0"/>
        <v>new HoloCard("Acro Bike (Celestial Storm)", Pokedex.NVT, HoloRarity.SM_REVERSE_BIG_ENERGY_HOLO, Types.Item, Sets.SM_Yellow_A_Promo, 32),</v>
      </c>
      <c r="R33" t="s">
        <v>2621</v>
      </c>
    </row>
    <row r="34" spans="1:18" x14ac:dyDescent="0.3">
      <c r="A34">
        <v>33</v>
      </c>
      <c r="B34" t="s">
        <v>2633</v>
      </c>
      <c r="C34" t="s">
        <v>127</v>
      </c>
      <c r="D34" t="s">
        <v>232</v>
      </c>
      <c r="E34" t="s">
        <v>2639</v>
      </c>
      <c r="F34" t="s">
        <v>2638</v>
      </c>
      <c r="G34" t="str">
        <f t="shared" si="0"/>
        <v>new HoloCard("Professor Elm's Lecture (Lost Thunder)", Pokedex.NVT, HoloRarity.SM_REVERSE_BIG_ENERGY_HOLO, Types.Supporter, Sets.SM_Yellow_A_Promo, 33),</v>
      </c>
      <c r="R34" t="s">
        <v>2622</v>
      </c>
    </row>
    <row r="35" spans="1:18" x14ac:dyDescent="0.3">
      <c r="A35">
        <v>34</v>
      </c>
      <c r="B35" t="s">
        <v>2623</v>
      </c>
      <c r="C35" t="s">
        <v>127</v>
      </c>
      <c r="D35" t="s">
        <v>129</v>
      </c>
      <c r="E35" t="s">
        <v>2639</v>
      </c>
      <c r="F35" t="s">
        <v>2638</v>
      </c>
      <c r="G35" t="str">
        <f t="shared" si="0"/>
        <v>new HoloCard("Cherish Ball (Unified Minds)", Pokedex.NVT, HoloRarity.SM_REVERSE_BIG_ENERGY_HOLO, Types.Item, Sets.SM_Yellow_A_Promo, 34),</v>
      </c>
      <c r="R35" t="s">
        <v>2624</v>
      </c>
    </row>
    <row r="36" spans="1:18" x14ac:dyDescent="0.3">
      <c r="A36">
        <v>35</v>
      </c>
      <c r="B36" t="s">
        <v>2625</v>
      </c>
      <c r="C36" t="s">
        <v>127</v>
      </c>
      <c r="D36" t="s">
        <v>232</v>
      </c>
      <c r="E36" t="s">
        <v>2639</v>
      </c>
      <c r="F36" t="s">
        <v>2638</v>
      </c>
      <c r="G36" t="str">
        <f t="shared" si="0"/>
        <v>new HoloCard("Welder (Unbroken Bonds)", Pokedex.NVT, HoloRarity.SM_REVERSE_BIG_ENERGY_HOLO, Types.Supporter, Sets.SM_Yellow_A_Promo, 35),</v>
      </c>
      <c r="R36" t="s">
        <v>2626</v>
      </c>
    </row>
    <row r="37" spans="1:18" x14ac:dyDescent="0.3">
      <c r="A37">
        <v>36</v>
      </c>
      <c r="B37" t="s">
        <v>2632</v>
      </c>
      <c r="C37" t="s">
        <v>127</v>
      </c>
      <c r="D37" t="s">
        <v>129</v>
      </c>
      <c r="E37" t="s">
        <v>2639</v>
      </c>
      <c r="F37" t="s">
        <v>2469</v>
      </c>
      <c r="G37" t="str">
        <f t="shared" si="0"/>
        <v>new HoloCard("Pokémon Communication (Team Up)", Pokedex.NVT, HoloRarity.SM_REVERSE_SHEEN_HOLO, Types.Item, Sets.SM_Yellow_A_Promo, 36),</v>
      </c>
      <c r="R37" t="s">
        <v>2627</v>
      </c>
    </row>
    <row r="38" spans="1:18" x14ac:dyDescent="0.3">
      <c r="A38">
        <v>37</v>
      </c>
      <c r="B38" t="s">
        <v>2628</v>
      </c>
      <c r="C38" t="s">
        <v>127</v>
      </c>
      <c r="D38" t="s">
        <v>234</v>
      </c>
      <c r="E38" t="s">
        <v>2639</v>
      </c>
      <c r="F38" t="s">
        <v>2638</v>
      </c>
      <c r="G38" t="str">
        <f t="shared" si="0"/>
        <v>new HoloCard("Escape Board (Ultra Prism)", Pokedex.NVT, HoloRarity.SM_REVERSE_BIG_ENERGY_HOLO, Types.Tool, Sets.SM_Yellow_A_Promo, 37),</v>
      </c>
      <c r="R38" t="s">
        <v>2629</v>
      </c>
    </row>
    <row r="39" spans="1:18" x14ac:dyDescent="0.3">
      <c r="A39">
        <v>38</v>
      </c>
      <c r="B39" t="s">
        <v>2630</v>
      </c>
      <c r="C39" t="s">
        <v>127</v>
      </c>
      <c r="D39" t="s">
        <v>129</v>
      </c>
      <c r="E39" t="s">
        <v>2639</v>
      </c>
      <c r="F39" t="s">
        <v>2638</v>
      </c>
      <c r="G39" t="str">
        <f t="shared" si="0"/>
        <v>new HoloCard("Fiery Flint (Dragon Majesty)", Pokedex.NVT, HoloRarity.SM_REVERSE_BIG_ENERGY_HOLO, Types.Item, Sets.SM_Yellow_A_Promo, 38),</v>
      </c>
      <c r="R39" t="s">
        <v>2631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1C959-452C-4C2F-B451-D7874F96C814}">
  <dimension ref="A1:G38"/>
  <sheetViews>
    <sheetView workbookViewId="0">
      <selection activeCell="G3" sqref="G3"/>
    </sheetView>
  </sheetViews>
  <sheetFormatPr defaultRowHeight="14.4" x14ac:dyDescent="0.3"/>
  <sheetData>
    <row r="1" spans="1:7" x14ac:dyDescent="0.3">
      <c r="A1">
        <v>1</v>
      </c>
      <c r="B1" t="s">
        <v>2030</v>
      </c>
      <c r="C1" t="s">
        <v>2030</v>
      </c>
      <c r="D1" t="s">
        <v>22</v>
      </c>
      <c r="E1" t="s">
        <v>2641</v>
      </c>
      <c r="F1" t="s">
        <v>2647</v>
      </c>
      <c r="G1" t="str">
        <f t="shared" ref="G1:G38" si="0">"new HoloCard(""" &amp; B1 &amp; """, Pokedex." &amp; C1 &amp; ", HoloRarity." &amp; F1 &amp; ", Types." &amp; D1 &amp; ", Sets." &amp; E1 &amp; ", " &amp; A1 &amp; "),"</f>
        <v>new HoloCard("Rowlet", Pokedex.Rowlet, HoloRarity.SM_CONFETTI_HOLO, Types.Grass, Sets.Mc_Donalds_2017, 1),</v>
      </c>
    </row>
    <row r="2" spans="1:7" x14ac:dyDescent="0.3">
      <c r="A2">
        <v>2</v>
      </c>
      <c r="B2" t="s">
        <v>2033</v>
      </c>
      <c r="C2" t="s">
        <v>2033</v>
      </c>
      <c r="D2" t="s">
        <v>22</v>
      </c>
      <c r="E2" t="s">
        <v>2641</v>
      </c>
      <c r="F2" t="s">
        <v>2647</v>
      </c>
      <c r="G2" t="str">
        <f t="shared" si="0"/>
        <v>new HoloCard("Grubbin", Pokedex.Grubbin, HoloRarity.SM_CONFETTI_HOLO, Types.Grass, Sets.Mc_Donalds_2017, 2),</v>
      </c>
    </row>
    <row r="3" spans="1:7" x14ac:dyDescent="0.3">
      <c r="A3">
        <v>3</v>
      </c>
      <c r="B3" t="s">
        <v>2040</v>
      </c>
      <c r="C3" t="s">
        <v>2040</v>
      </c>
      <c r="D3" t="s">
        <v>5</v>
      </c>
      <c r="E3" t="s">
        <v>2641</v>
      </c>
      <c r="F3" t="s">
        <v>2647</v>
      </c>
      <c r="G3" t="str">
        <f t="shared" si="0"/>
        <v>new HoloCard("Litten", Pokedex.Litten, HoloRarity.SM_CONFETTI_HOLO, Types.Fire, Sets.Mc_Donalds_2017, 3),</v>
      </c>
    </row>
    <row r="4" spans="1:7" x14ac:dyDescent="0.3">
      <c r="A4">
        <v>4</v>
      </c>
      <c r="B4" t="s">
        <v>2043</v>
      </c>
      <c r="C4" t="s">
        <v>2043</v>
      </c>
      <c r="D4" t="s">
        <v>3</v>
      </c>
      <c r="E4" t="s">
        <v>2641</v>
      </c>
      <c r="F4" t="s">
        <v>2647</v>
      </c>
      <c r="G4" t="str">
        <f t="shared" si="0"/>
        <v>new HoloCard("Popplio", Pokedex.Popplio, HoloRarity.SM_CONFETTI_HOLO, Types.Water, Sets.Mc_Donalds_2017, 4),</v>
      </c>
    </row>
    <row r="5" spans="1:7" x14ac:dyDescent="0.3">
      <c r="A5">
        <v>5</v>
      </c>
      <c r="B5" t="s">
        <v>92</v>
      </c>
      <c r="C5" t="s">
        <v>92</v>
      </c>
      <c r="D5" t="s">
        <v>11</v>
      </c>
      <c r="E5" t="s">
        <v>2641</v>
      </c>
      <c r="F5" t="s">
        <v>2647</v>
      </c>
      <c r="G5" t="str">
        <f t="shared" si="0"/>
        <v>new HoloCard("Pikachu", Pokedex.Pikachu, HoloRarity.SM_CONFETTI_HOLO, Types.Lightning, Sets.Mc_Donalds_2017, 5),</v>
      </c>
    </row>
    <row r="6" spans="1:7" x14ac:dyDescent="0.3">
      <c r="A6">
        <v>6</v>
      </c>
      <c r="B6" t="s">
        <v>2059</v>
      </c>
      <c r="C6" t="s">
        <v>2059</v>
      </c>
      <c r="D6" t="s">
        <v>1</v>
      </c>
      <c r="E6" t="s">
        <v>2641</v>
      </c>
      <c r="F6" t="s">
        <v>2647</v>
      </c>
      <c r="G6" t="str">
        <f t="shared" si="0"/>
        <v>new HoloCard("Cosmog", Pokedex.Cosmog, HoloRarity.SM_CONFETTI_HOLO, Types.Psychic, Sets.Mc_Donalds_2017, 6),</v>
      </c>
    </row>
    <row r="7" spans="1:7" x14ac:dyDescent="0.3">
      <c r="A7">
        <v>7</v>
      </c>
      <c r="B7" t="s">
        <v>2061</v>
      </c>
      <c r="C7" t="s">
        <v>2061</v>
      </c>
      <c r="D7" t="s">
        <v>18</v>
      </c>
      <c r="E7" t="s">
        <v>2641</v>
      </c>
      <c r="F7" t="s">
        <v>2647</v>
      </c>
      <c r="G7" t="str">
        <f t="shared" si="0"/>
        <v>new HoloCard("Crabrawler", Pokedex.Crabrawler, HoloRarity.SM_CONFETTI_HOLO, Types.Fighting, Sets.Mc_Donalds_2017, 7),</v>
      </c>
    </row>
    <row r="8" spans="1:7" x14ac:dyDescent="0.3">
      <c r="A8">
        <v>8</v>
      </c>
      <c r="B8" t="s">
        <v>2067</v>
      </c>
      <c r="C8" t="s">
        <v>2492</v>
      </c>
      <c r="D8" t="s">
        <v>146</v>
      </c>
      <c r="E8" t="s">
        <v>2641</v>
      </c>
      <c r="F8" t="s">
        <v>2647</v>
      </c>
      <c r="G8" t="str">
        <f t="shared" si="0"/>
        <v>new HoloCard("Alolan Meowth", Pokedex.Alolan_Meowth, HoloRarity.SM_CONFETTI_HOLO, Types.Darkness, Sets.Mc_Donalds_2017, 8),</v>
      </c>
    </row>
    <row r="9" spans="1:7" x14ac:dyDescent="0.3">
      <c r="A9">
        <v>9</v>
      </c>
      <c r="B9" t="s">
        <v>2069</v>
      </c>
      <c r="C9" t="s">
        <v>2646</v>
      </c>
      <c r="D9" t="s">
        <v>143</v>
      </c>
      <c r="E9" t="s">
        <v>2641</v>
      </c>
      <c r="F9" t="s">
        <v>2647</v>
      </c>
      <c r="G9" t="str">
        <f t="shared" si="0"/>
        <v>new HoloCard("Alolan Diglett", Pokedex.Alolan_Diglett, HoloRarity.SM_CONFETTI_HOLO, Types.Metal, Sets.Mc_Donalds_2017, 9),</v>
      </c>
    </row>
    <row r="10" spans="1:7" x14ac:dyDescent="0.3">
      <c r="A10">
        <v>10</v>
      </c>
      <c r="B10" t="s">
        <v>2071</v>
      </c>
      <c r="C10" t="s">
        <v>2071</v>
      </c>
      <c r="D10" t="s">
        <v>1616</v>
      </c>
      <c r="E10" t="s">
        <v>2641</v>
      </c>
      <c r="F10" t="s">
        <v>2647</v>
      </c>
      <c r="G10" t="str">
        <f t="shared" si="0"/>
        <v>new HoloCard("Cutiefly", Pokedex.Cutiefly, HoloRarity.SM_CONFETTI_HOLO, Types.Fairy, Sets.Mc_Donalds_2017, 10),</v>
      </c>
    </row>
    <row r="11" spans="1:7" x14ac:dyDescent="0.3">
      <c r="A11">
        <v>11</v>
      </c>
      <c r="B11" t="s">
        <v>2073</v>
      </c>
      <c r="C11" t="s">
        <v>2073</v>
      </c>
      <c r="D11" t="s">
        <v>8</v>
      </c>
      <c r="E11" t="s">
        <v>2641</v>
      </c>
      <c r="F11" t="s">
        <v>2647</v>
      </c>
      <c r="G11" t="str">
        <f t="shared" si="0"/>
        <v>new HoloCard("Pikipek", Pokedex.Pikipek, HoloRarity.SM_CONFETTI_HOLO, Types.Colorless, Sets.Mc_Donalds_2017, 11),</v>
      </c>
    </row>
    <row r="12" spans="1:7" x14ac:dyDescent="0.3">
      <c r="A12">
        <v>12</v>
      </c>
      <c r="B12" t="s">
        <v>2076</v>
      </c>
      <c r="C12" t="s">
        <v>2076</v>
      </c>
      <c r="D12" t="s">
        <v>8</v>
      </c>
      <c r="E12" t="s">
        <v>2641</v>
      </c>
      <c r="F12" t="s">
        <v>2647</v>
      </c>
      <c r="G12" t="str">
        <f t="shared" si="0"/>
        <v>new HoloCard("Yungoos", Pokedex.Yungoos, HoloRarity.SM_CONFETTI_HOLO, Types.Colorless, Sets.Mc_Donalds_2017, 12),</v>
      </c>
    </row>
    <row r="13" spans="1:7" x14ac:dyDescent="0.3">
      <c r="A13">
        <v>1</v>
      </c>
      <c r="B13" t="s">
        <v>51</v>
      </c>
      <c r="C13" t="s">
        <v>51</v>
      </c>
      <c r="D13" t="s">
        <v>5</v>
      </c>
      <c r="E13" t="s">
        <v>2642</v>
      </c>
      <c r="F13" t="s">
        <v>2647</v>
      </c>
      <c r="G13" t="str">
        <f t="shared" si="0"/>
        <v>new HoloCard("Growlithe", Pokedex.Growlithe, HoloRarity.SM_CONFETTI_HOLO, Types.Fire, Sets.Mc_Donalds_2018, 1),</v>
      </c>
    </row>
    <row r="14" spans="1:7" x14ac:dyDescent="0.3">
      <c r="A14">
        <v>2</v>
      </c>
      <c r="B14" t="s">
        <v>94</v>
      </c>
      <c r="C14" t="s">
        <v>94</v>
      </c>
      <c r="D14" t="s">
        <v>3</v>
      </c>
      <c r="E14" t="s">
        <v>2642</v>
      </c>
      <c r="F14" t="s">
        <v>2647</v>
      </c>
      <c r="G14" t="str">
        <f t="shared" si="0"/>
        <v>new HoloCard("Psyduck", Pokedex.Psyduck, HoloRarity.SM_CONFETTI_HOLO, Types.Water, Sets.Mc_Donalds_2018, 2),</v>
      </c>
    </row>
    <row r="15" spans="1:7" x14ac:dyDescent="0.3">
      <c r="A15">
        <v>3</v>
      </c>
      <c r="B15" t="s">
        <v>255</v>
      </c>
      <c r="C15" t="s">
        <v>255</v>
      </c>
      <c r="D15" t="s">
        <v>3</v>
      </c>
      <c r="E15" t="s">
        <v>2642</v>
      </c>
      <c r="F15" t="s">
        <v>2647</v>
      </c>
      <c r="G15" t="str">
        <f t="shared" si="0"/>
        <v>new HoloCard("Horsea", Pokedex.Horsea, HoloRarity.SM_CONFETTI_HOLO, Types.Water, Sets.Mc_Donalds_2018, 3),</v>
      </c>
    </row>
    <row r="16" spans="1:7" x14ac:dyDescent="0.3">
      <c r="A16">
        <v>4</v>
      </c>
      <c r="B16" t="s">
        <v>92</v>
      </c>
      <c r="C16" t="s">
        <v>92</v>
      </c>
      <c r="D16" t="s">
        <v>11</v>
      </c>
      <c r="E16" t="s">
        <v>2642</v>
      </c>
      <c r="F16" t="s">
        <v>2647</v>
      </c>
      <c r="G16" t="str">
        <f t="shared" si="0"/>
        <v>new HoloCard("Pikachu", Pokedex.Pikachu, HoloRarity.SM_CONFETTI_HOLO, Types.Lightning, Sets.Mc_Donalds_2018, 4),</v>
      </c>
    </row>
    <row r="17" spans="1:7" x14ac:dyDescent="0.3">
      <c r="A17">
        <v>5</v>
      </c>
      <c r="B17" t="s">
        <v>99</v>
      </c>
      <c r="C17" t="s">
        <v>99</v>
      </c>
      <c r="D17" t="s">
        <v>1</v>
      </c>
      <c r="E17" t="s">
        <v>2642</v>
      </c>
      <c r="F17" t="s">
        <v>2647</v>
      </c>
      <c r="G17" t="str">
        <f t="shared" si="0"/>
        <v>new HoloCard("Slowpoke", Pokedex.Slowpoke, HoloRarity.SM_CONFETTI_HOLO, Types.Psychic, Sets.Mc_Donalds_2018, 5),</v>
      </c>
    </row>
    <row r="18" spans="1:7" x14ac:dyDescent="0.3">
      <c r="A18">
        <v>6</v>
      </c>
      <c r="B18" t="s">
        <v>85</v>
      </c>
      <c r="C18" t="s">
        <v>85</v>
      </c>
      <c r="D18" t="s">
        <v>18</v>
      </c>
      <c r="E18" t="s">
        <v>2642</v>
      </c>
      <c r="F18" t="s">
        <v>2647</v>
      </c>
      <c r="G18" t="str">
        <f t="shared" si="0"/>
        <v>new HoloCard("Machop", Pokedex.Machop, HoloRarity.SM_CONFETTI_HOLO, Types.Fighting, Sets.Mc_Donalds_2018, 6),</v>
      </c>
    </row>
    <row r="19" spans="1:7" x14ac:dyDescent="0.3">
      <c r="A19">
        <v>7</v>
      </c>
      <c r="B19" t="s">
        <v>193</v>
      </c>
      <c r="C19" t="s">
        <v>193</v>
      </c>
      <c r="D19" t="s">
        <v>18</v>
      </c>
      <c r="E19" t="s">
        <v>2642</v>
      </c>
      <c r="F19" t="s">
        <v>2647</v>
      </c>
      <c r="G19" t="str">
        <f t="shared" si="0"/>
        <v>new HoloCard("Cubone", Pokedex.Cubone, HoloRarity.SM_CONFETTI_HOLO, Types.Fighting, Sets.Mc_Donalds_2018, 7),</v>
      </c>
    </row>
    <row r="20" spans="1:7" x14ac:dyDescent="0.3">
      <c r="A20">
        <v>8</v>
      </c>
      <c r="B20" t="s">
        <v>86</v>
      </c>
      <c r="C20" t="s">
        <v>86</v>
      </c>
      <c r="D20" t="s">
        <v>143</v>
      </c>
      <c r="E20" t="s">
        <v>2642</v>
      </c>
      <c r="F20" t="s">
        <v>2647</v>
      </c>
      <c r="G20" t="str">
        <f t="shared" si="0"/>
        <v>new HoloCard("Magnemite", Pokedex.Magnemite, HoloRarity.SM_CONFETTI_HOLO, Types.Metal, Sets.Mc_Donalds_2018, 8),</v>
      </c>
    </row>
    <row r="21" spans="1:7" x14ac:dyDescent="0.3">
      <c r="A21">
        <v>9</v>
      </c>
      <c r="B21" t="s">
        <v>78</v>
      </c>
      <c r="C21" t="s">
        <v>78</v>
      </c>
      <c r="D21" t="s">
        <v>1454</v>
      </c>
      <c r="E21" t="s">
        <v>2642</v>
      </c>
      <c r="F21" t="s">
        <v>2647</v>
      </c>
      <c r="G21" t="str">
        <f t="shared" si="0"/>
        <v>new HoloCard("Dratini", Pokedex.Dratini, HoloRarity.SM_CONFETTI_HOLO, Types.Dragon, Sets.Mc_Donalds_2018, 9),</v>
      </c>
    </row>
    <row r="22" spans="1:7" x14ac:dyDescent="0.3">
      <c r="A22">
        <v>10</v>
      </c>
      <c r="B22" t="s">
        <v>181</v>
      </c>
      <c r="C22" t="s">
        <v>181</v>
      </c>
      <c r="D22" t="s">
        <v>8</v>
      </c>
      <c r="E22" t="s">
        <v>2642</v>
      </c>
      <c r="F22" t="s">
        <v>2647</v>
      </c>
      <c r="G22" t="str">
        <f t="shared" si="0"/>
        <v>new HoloCard("Chansey", Pokedex.Chansey, HoloRarity.SM_CONFETTI_HOLO, Types.Colorless, Sets.Mc_Donalds_2018, 10),</v>
      </c>
    </row>
    <row r="23" spans="1:7" x14ac:dyDescent="0.3">
      <c r="A23">
        <v>11</v>
      </c>
      <c r="B23" t="s">
        <v>80</v>
      </c>
      <c r="C23" t="s">
        <v>80</v>
      </c>
      <c r="D23" t="s">
        <v>8</v>
      </c>
      <c r="E23" t="s">
        <v>2642</v>
      </c>
      <c r="F23" t="s">
        <v>2647</v>
      </c>
      <c r="G23" t="str">
        <f t="shared" si="0"/>
        <v>new HoloCard("Eevee", Pokedex.Eevee, HoloRarity.SM_CONFETTI_HOLO, Types.Colorless, Sets.Mc_Donalds_2018, 11),</v>
      </c>
    </row>
    <row r="24" spans="1:7" x14ac:dyDescent="0.3">
      <c r="A24">
        <v>12</v>
      </c>
      <c r="B24" t="s">
        <v>263</v>
      </c>
      <c r="C24" t="s">
        <v>263</v>
      </c>
      <c r="D24" t="s">
        <v>8</v>
      </c>
      <c r="E24" t="s">
        <v>2642</v>
      </c>
      <c r="F24" t="s">
        <v>2647</v>
      </c>
      <c r="G24" t="str">
        <f t="shared" si="0"/>
        <v>new HoloCard("Porygon", Pokedex.Porygon, HoloRarity.SM_CONFETTI_HOLO, Types.Colorless, Sets.Mc_Donalds_2018, 12),</v>
      </c>
    </row>
    <row r="25" spans="1:7" x14ac:dyDescent="0.3">
      <c r="A25">
        <v>1</v>
      </c>
      <c r="B25" t="s">
        <v>75</v>
      </c>
      <c r="C25" t="s">
        <v>75</v>
      </c>
      <c r="D25" t="s">
        <v>22</v>
      </c>
      <c r="E25" t="s">
        <v>2643</v>
      </c>
      <c r="F25" t="s">
        <v>2647</v>
      </c>
      <c r="G25" t="str">
        <f t="shared" si="0"/>
        <v>new HoloCard("Caterpie", Pokedex.Caterpie, HoloRarity.SM_CONFETTI_HOLO, Types.Grass, Sets.Mc_Donalds_2019, 1),</v>
      </c>
    </row>
    <row r="26" spans="1:7" x14ac:dyDescent="0.3">
      <c r="A26">
        <v>2</v>
      </c>
      <c r="B26" t="s">
        <v>2170</v>
      </c>
      <c r="C26" t="s">
        <v>2467</v>
      </c>
      <c r="D26" t="s">
        <v>22</v>
      </c>
      <c r="E26" t="s">
        <v>2643</v>
      </c>
      <c r="F26" t="s">
        <v>2647</v>
      </c>
      <c r="G26" t="str">
        <f t="shared" si="0"/>
        <v>new HoloCard("Alolan Exeggutor", Pokedex.Alolan_Exeggutor, HoloRarity.SM_CONFETTI_HOLO, Types.Grass, Sets.Mc_Donalds_2019, 2),</v>
      </c>
    </row>
    <row r="27" spans="1:7" x14ac:dyDescent="0.3">
      <c r="A27">
        <v>3</v>
      </c>
      <c r="B27" t="s">
        <v>186</v>
      </c>
      <c r="C27" t="s">
        <v>186</v>
      </c>
      <c r="D27" t="s">
        <v>5</v>
      </c>
      <c r="E27" t="s">
        <v>2643</v>
      </c>
      <c r="F27" t="s">
        <v>2647</v>
      </c>
      <c r="G27" t="str">
        <f t="shared" si="0"/>
        <v>new HoloCard("Magmar", Pokedex.Magmar, HoloRarity.SM_CONFETTI_HOLO, Types.Fire, Sets.Mc_Donalds_2019, 3),</v>
      </c>
    </row>
    <row r="28" spans="1:7" x14ac:dyDescent="0.3">
      <c r="A28">
        <v>4</v>
      </c>
      <c r="B28" t="s">
        <v>2098</v>
      </c>
      <c r="C28" t="s">
        <v>2640</v>
      </c>
      <c r="D28" t="s">
        <v>3</v>
      </c>
      <c r="E28" t="s">
        <v>2643</v>
      </c>
      <c r="F28" t="s">
        <v>2647</v>
      </c>
      <c r="G28" t="str">
        <f t="shared" si="0"/>
        <v>new HoloCard("Alolan Sandshrew", Pokedex.Alolan_Sandshrew, HoloRarity.SM_CONFETTI_HOLO, Types.Water, Sets.Mc_Donalds_2019, 4),</v>
      </c>
    </row>
    <row r="29" spans="1:7" x14ac:dyDescent="0.3">
      <c r="A29">
        <v>5</v>
      </c>
      <c r="B29" t="s">
        <v>324</v>
      </c>
      <c r="C29" t="s">
        <v>324</v>
      </c>
      <c r="D29" t="s">
        <v>3</v>
      </c>
      <c r="E29" t="s">
        <v>2643</v>
      </c>
      <c r="F29" t="s">
        <v>2647</v>
      </c>
      <c r="G29" t="str">
        <f t="shared" si="0"/>
        <v>new HoloCard("Lapras", Pokedex.Lapras, HoloRarity.SM_CONFETTI_HOLO, Types.Water, Sets.Mc_Donalds_2019, 5),</v>
      </c>
    </row>
    <row r="30" spans="1:7" x14ac:dyDescent="0.3">
      <c r="A30">
        <v>6</v>
      </c>
      <c r="B30" t="s">
        <v>92</v>
      </c>
      <c r="C30" t="s">
        <v>92</v>
      </c>
      <c r="D30" t="s">
        <v>11</v>
      </c>
      <c r="E30" t="s">
        <v>2643</v>
      </c>
      <c r="F30" t="s">
        <v>2647</v>
      </c>
      <c r="G30" t="str">
        <f t="shared" si="0"/>
        <v>new HoloCard("Pikachu", Pokedex.Pikachu, HoloRarity.SM_CONFETTI_HOLO, Types.Lightning, Sets.Mc_Donalds_2019, 6),</v>
      </c>
    </row>
    <row r="31" spans="1:7" x14ac:dyDescent="0.3">
      <c r="A31">
        <v>7</v>
      </c>
      <c r="B31" t="s">
        <v>82</v>
      </c>
      <c r="C31" t="s">
        <v>82</v>
      </c>
      <c r="D31" t="s">
        <v>1</v>
      </c>
      <c r="E31" t="s">
        <v>2643</v>
      </c>
      <c r="F31" t="s">
        <v>2647</v>
      </c>
      <c r="G31" t="str">
        <f t="shared" si="0"/>
        <v>new HoloCard("Gastly", Pokedex.Gastly, HoloRarity.SM_CONFETTI_HOLO, Types.Psychic, Sets.Mc_Donalds_2019, 7),</v>
      </c>
    </row>
    <row r="32" spans="1:7" x14ac:dyDescent="0.3">
      <c r="A32">
        <v>8</v>
      </c>
      <c r="B32" t="s">
        <v>87</v>
      </c>
      <c r="C32" t="s">
        <v>87</v>
      </c>
      <c r="D32" t="s">
        <v>18</v>
      </c>
      <c r="E32" t="s">
        <v>2643</v>
      </c>
      <c r="F32" t="s">
        <v>2647</v>
      </c>
      <c r="G32" t="str">
        <f t="shared" si="0"/>
        <v>new HoloCard("Mankey", Pokedex.Mankey, HoloRarity.SM_CONFETTI_HOLO, Types.Fighting, Sets.Mc_Donalds_2019, 8),</v>
      </c>
    </row>
    <row r="33" spans="1:7" x14ac:dyDescent="0.3">
      <c r="A33">
        <v>9</v>
      </c>
      <c r="B33" t="s">
        <v>90</v>
      </c>
      <c r="C33" t="s">
        <v>90</v>
      </c>
      <c r="D33" t="s">
        <v>18</v>
      </c>
      <c r="E33" t="s">
        <v>2643</v>
      </c>
      <c r="F33" t="s">
        <v>2647</v>
      </c>
      <c r="G33" t="str">
        <f t="shared" si="0"/>
        <v>new HoloCard("Onix", Pokedex.Onix, HoloRarity.SM_CONFETTI_HOLO, Types.Fighting, Sets.Mc_Donalds_2019, 9),</v>
      </c>
    </row>
    <row r="34" spans="1:7" x14ac:dyDescent="0.3">
      <c r="A34">
        <v>10</v>
      </c>
      <c r="B34" t="s">
        <v>2067</v>
      </c>
      <c r="C34" t="s">
        <v>2492</v>
      </c>
      <c r="D34" t="s">
        <v>146</v>
      </c>
      <c r="E34" t="s">
        <v>2643</v>
      </c>
      <c r="F34" t="s">
        <v>2647</v>
      </c>
      <c r="G34" t="str">
        <f t="shared" si="0"/>
        <v>new HoloCard("Alolan Meowth", Pokedex.Alolan_Meowth, HoloRarity.SM_CONFETTI_HOLO, Types.Darkness, Sets.Mc_Donalds_2019, 10),</v>
      </c>
    </row>
    <row r="35" spans="1:7" x14ac:dyDescent="0.3">
      <c r="A35">
        <v>11</v>
      </c>
      <c r="B35" t="s">
        <v>2070</v>
      </c>
      <c r="C35" t="s">
        <v>2379</v>
      </c>
      <c r="D35" t="s">
        <v>143</v>
      </c>
      <c r="E35" t="s">
        <v>2643</v>
      </c>
      <c r="F35" t="s">
        <v>2647</v>
      </c>
      <c r="G35" t="str">
        <f t="shared" si="0"/>
        <v>new HoloCard("Alolan Dugtrio", Pokedex.Alolan_Dugtrio, HoloRarity.SM_CONFETTI_HOLO, Types.Metal, Sets.Mc_Donalds_2019, 11),</v>
      </c>
    </row>
    <row r="36" spans="1:7" x14ac:dyDescent="0.3">
      <c r="A36">
        <v>12</v>
      </c>
      <c r="B36" t="s">
        <v>80</v>
      </c>
      <c r="C36" t="s">
        <v>80</v>
      </c>
      <c r="D36" t="s">
        <v>8</v>
      </c>
      <c r="E36" t="s">
        <v>2643</v>
      </c>
      <c r="F36" t="s">
        <v>2647</v>
      </c>
      <c r="G36" t="str">
        <f t="shared" si="0"/>
        <v>new HoloCard("Eevee", Pokedex.Eevee, HoloRarity.SM_CONFETTI_HOLO, Types.Colorless, Sets.Mc_Donalds_2019, 12),</v>
      </c>
    </row>
    <row r="37" spans="1:7" x14ac:dyDescent="0.3">
      <c r="A37">
        <v>30</v>
      </c>
      <c r="B37" t="s">
        <v>2131</v>
      </c>
      <c r="C37" t="s">
        <v>2131</v>
      </c>
      <c r="D37" t="s">
        <v>18</v>
      </c>
      <c r="E37" t="s">
        <v>2644</v>
      </c>
      <c r="F37" t="s">
        <v>2543</v>
      </c>
      <c r="G37" t="str">
        <f t="shared" si="0"/>
        <v>new HoloCard("Lycanroc", Pokedex.Lycanroc, HoloRarity.SM_SHEEN_HOLO, Types.Fighting, Sets.Lycanroc_Half_Deck, 30),</v>
      </c>
    </row>
    <row r="38" spans="1:7" x14ac:dyDescent="0.3">
      <c r="A38">
        <v>30</v>
      </c>
      <c r="B38" t="s">
        <v>2151</v>
      </c>
      <c r="C38" t="s">
        <v>2382</v>
      </c>
      <c r="D38" t="s">
        <v>11</v>
      </c>
      <c r="E38" t="s">
        <v>2645</v>
      </c>
      <c r="F38" t="s">
        <v>2543</v>
      </c>
      <c r="G38" t="str">
        <f t="shared" si="0"/>
        <v>new HoloCard("Alolan Raichu", Pokedex.Alolan_Raichu, HoloRarity.SM_SHEEN_HOLO, Types.Lightning, Sets.Alolan_Raichu_Half_Deck, 30),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2786-1811-49B8-9A27-36984AF9193B}">
  <dimension ref="A1:T1873"/>
  <sheetViews>
    <sheetView workbookViewId="0">
      <selection activeCell="G9" sqref="G9"/>
    </sheetView>
  </sheetViews>
  <sheetFormatPr defaultRowHeight="14.4" x14ac:dyDescent="0.3"/>
  <sheetData>
    <row r="1" spans="1:20" x14ac:dyDescent="0.3">
      <c r="A1">
        <v>1</v>
      </c>
      <c r="B1" t="s">
        <v>75</v>
      </c>
      <c r="C1" t="s">
        <v>75</v>
      </c>
      <c r="D1" t="s">
        <v>22</v>
      </c>
      <c r="E1" t="s">
        <v>2091</v>
      </c>
      <c r="F1" t="s">
        <v>2638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HoloCard("Caterpie", Pokedex.Caterpie, HoloRarity.SM_REVERSE_BIG_ENERGY_HOLO, Types.Grass, Sets.Sun_Moon, 1),</v>
      </c>
      <c r="S1" t="s">
        <v>1341</v>
      </c>
      <c r="T1" t="str">
        <f>IF(S1 = "I", "Item",
IF(S1 = "Su", "Supporter",
IF(S1 = "St", "Stadium",
IF(S1 = "", "",
S1))))</f>
        <v>Item</v>
      </c>
    </row>
    <row r="2" spans="1:20" x14ac:dyDescent="0.3">
      <c r="A2">
        <v>2</v>
      </c>
      <c r="B2" t="s">
        <v>60</v>
      </c>
      <c r="C2" t="s">
        <v>60</v>
      </c>
      <c r="D2" t="s">
        <v>22</v>
      </c>
      <c r="E2" t="s">
        <v>2091</v>
      </c>
      <c r="F2" t="s">
        <v>2638</v>
      </c>
      <c r="G2" t="str">
        <f t="shared" si="0"/>
        <v>new HoloCard("Metapod", Pokedex.Metapod, HoloRarity.SM_REVERSE_BIG_ENERGY_HOLO, Types.Grass, Sets.Sun_Moon, 2),</v>
      </c>
      <c r="S2" t="s">
        <v>985</v>
      </c>
      <c r="T2" t="str">
        <f>IF(S2 = "I", "Item",
IF(S2 = "Su", "Supporter",
IF(S2 = "St", "Stadium",
IF(S2 = "", "",
S2))))</f>
        <v>Supporter</v>
      </c>
    </row>
    <row r="3" spans="1:20" x14ac:dyDescent="0.3">
      <c r="A3">
        <v>3</v>
      </c>
      <c r="B3" t="s">
        <v>27</v>
      </c>
      <c r="C3" t="s">
        <v>27</v>
      </c>
      <c r="D3" t="s">
        <v>22</v>
      </c>
      <c r="E3" t="s">
        <v>2091</v>
      </c>
      <c r="F3" t="s">
        <v>2638</v>
      </c>
      <c r="G3" t="str">
        <f t="shared" si="0"/>
        <v>new HoloCard("Butterfree", Pokedex.Butterfree, HoloRarity.SM_REVERSE_BIG_ENERGY_HOLO, Types.Grass, Sets.Sun_Moon, 3),</v>
      </c>
      <c r="S3" t="s">
        <v>1011</v>
      </c>
      <c r="T3" t="str">
        <f>IF(S3 = "I", "Item",
IF(S3 = "Su", "Supporter",
IF(S3 = "St", "Stadium",
IF(S3 = "", "",
S3))))</f>
        <v>Stadium</v>
      </c>
    </row>
    <row r="4" spans="1:20" x14ac:dyDescent="0.3">
      <c r="A4">
        <v>4</v>
      </c>
      <c r="B4" t="s">
        <v>260</v>
      </c>
      <c r="C4" t="s">
        <v>260</v>
      </c>
      <c r="D4" t="s">
        <v>22</v>
      </c>
      <c r="E4" t="s">
        <v>2091</v>
      </c>
      <c r="F4" t="s">
        <v>2638</v>
      </c>
      <c r="G4" t="str">
        <f t="shared" si="0"/>
        <v>new HoloCard("Paras", Pokedex.Paras, HoloRarity.SM_REVERSE_BIG_ENERGY_HOLO, Types.Grass, Sets.Sun_Moon, 4),</v>
      </c>
      <c r="S4" t="s">
        <v>5</v>
      </c>
      <c r="T4" t="str">
        <f>IF(S4 = "I", "Item",
IF(S4 = "Su", "Supporter",
IF(S4 = "St", "Stadium",
IF(S4 = "", "",
S4))))</f>
        <v>Fire</v>
      </c>
    </row>
    <row r="5" spans="1:20" x14ac:dyDescent="0.3">
      <c r="A5">
        <v>5</v>
      </c>
      <c r="B5" t="s">
        <v>237</v>
      </c>
      <c r="C5" t="s">
        <v>237</v>
      </c>
      <c r="D5" t="s">
        <v>22</v>
      </c>
      <c r="E5" t="s">
        <v>2091</v>
      </c>
      <c r="F5" t="s">
        <v>2638</v>
      </c>
      <c r="G5" t="str">
        <f t="shared" si="0"/>
        <v>new HoloCard("Parasect", Pokedex.Parasect, HoloRarity.SM_REVERSE_BIG_ENERGY_HOLO, Types.Grass, Sets.Sun_Moon, 5),</v>
      </c>
    </row>
    <row r="6" spans="1:20" x14ac:dyDescent="0.3">
      <c r="A6">
        <v>6</v>
      </c>
      <c r="B6" t="s">
        <v>262</v>
      </c>
      <c r="C6" t="s">
        <v>262</v>
      </c>
      <c r="D6" t="s">
        <v>22</v>
      </c>
      <c r="E6" t="s">
        <v>2091</v>
      </c>
      <c r="F6" t="s">
        <v>2638</v>
      </c>
      <c r="G6" t="str">
        <f t="shared" si="0"/>
        <v>new HoloCard("Pinsir", Pokedex.Pinsir, HoloRarity.SM_REVERSE_BIG_ENERGY_HOLO, Types.Grass, Sets.Sun_Moon, 6),</v>
      </c>
      <c r="S6" s="2" t="s">
        <v>1588</v>
      </c>
      <c r="T6" t="str">
        <f>IF(S6 = "Common", "",
IF(S6 = "Uncommon", "",
IF(S6 = "Rare", "",
IF(S6 = "Rare Holo", "",
"&lt;- DEZE"))))</f>
        <v>&lt;- DEZE</v>
      </c>
    </row>
    <row r="7" spans="1:20" x14ac:dyDescent="0.3">
      <c r="A7">
        <v>7</v>
      </c>
      <c r="B7" t="s">
        <v>674</v>
      </c>
      <c r="C7" t="s">
        <v>674</v>
      </c>
      <c r="D7" t="s">
        <v>22</v>
      </c>
      <c r="E7" t="s">
        <v>2091</v>
      </c>
      <c r="F7" t="s">
        <v>2638</v>
      </c>
      <c r="G7" t="str">
        <f t="shared" si="0"/>
        <v>new HoloCard("Surskit", Pokedex.Surskit, HoloRarity.SM_REVERSE_BIG_ENERGY_HOLO, Types.Grass, Sets.Sun_Moon, 7),</v>
      </c>
    </row>
    <row r="8" spans="1:20" x14ac:dyDescent="0.3">
      <c r="A8">
        <v>8</v>
      </c>
      <c r="B8" t="s">
        <v>659</v>
      </c>
      <c r="C8" t="s">
        <v>659</v>
      </c>
      <c r="D8" t="s">
        <v>22</v>
      </c>
      <c r="E8" t="s">
        <v>2091</v>
      </c>
      <c r="F8" t="s">
        <v>2638</v>
      </c>
      <c r="G8" t="str">
        <f t="shared" si="0"/>
        <v>new HoloCard("Masquerain", Pokedex.Masquerain, HoloRarity.SM_REVERSE_BIG_ENERGY_HOLO, Types.Grass, Sets.Sun_Moon, 8),</v>
      </c>
    </row>
    <row r="9" spans="1:20" x14ac:dyDescent="0.3">
      <c r="A9">
        <v>9</v>
      </c>
      <c r="B9" t="s">
        <v>2030</v>
      </c>
      <c r="C9" t="s">
        <v>2030</v>
      </c>
      <c r="D9" t="s">
        <v>22</v>
      </c>
      <c r="E9" t="s">
        <v>2091</v>
      </c>
      <c r="F9" t="s">
        <v>2638</v>
      </c>
      <c r="G9" t="str">
        <f t="shared" si="0"/>
        <v>new HoloCard("Rowlet", Pokedex.Rowlet, HoloRarity.SM_REVERSE_BIG_ENERGY_HOLO, Types.Grass, Sets.Sun_Moon, 9),</v>
      </c>
    </row>
    <row r="10" spans="1:20" x14ac:dyDescent="0.3">
      <c r="A10">
        <v>10</v>
      </c>
      <c r="B10" t="s">
        <v>2031</v>
      </c>
      <c r="C10" t="s">
        <v>2031</v>
      </c>
      <c r="D10" t="s">
        <v>22</v>
      </c>
      <c r="E10" t="s">
        <v>2091</v>
      </c>
      <c r="F10" t="s">
        <v>2638</v>
      </c>
      <c r="G10" t="str">
        <f t="shared" si="0"/>
        <v>new HoloCard("Dartrix", Pokedex.Dartrix, HoloRarity.SM_REVERSE_BIG_ENERGY_HOLO, Types.Grass, Sets.Sun_Moon, 10),</v>
      </c>
    </row>
    <row r="11" spans="1:20" x14ac:dyDescent="0.3">
      <c r="A11">
        <v>11</v>
      </c>
      <c r="B11" t="s">
        <v>2032</v>
      </c>
      <c r="C11" t="s">
        <v>2032</v>
      </c>
      <c r="D11" t="s">
        <v>22</v>
      </c>
      <c r="E11" t="s">
        <v>2091</v>
      </c>
      <c r="F11" t="s">
        <v>2638</v>
      </c>
      <c r="G11" t="str">
        <f t="shared" si="0"/>
        <v>new HoloCard("Decidueye", Pokedex.Decidueye, HoloRarity.SM_REVERSE_BIG_ENERGY_HOLO, Types.Grass, Sets.Sun_Moon, 11),</v>
      </c>
    </row>
    <row r="12" spans="1:20" x14ac:dyDescent="0.3">
      <c r="A12">
        <v>13</v>
      </c>
      <c r="B12" t="s">
        <v>2033</v>
      </c>
      <c r="C12" t="s">
        <v>2033</v>
      </c>
      <c r="D12" t="s">
        <v>22</v>
      </c>
      <c r="E12" t="s">
        <v>2091</v>
      </c>
      <c r="F12" t="s">
        <v>2638</v>
      </c>
      <c r="G12" t="str">
        <f t="shared" si="0"/>
        <v>new HoloCard("Grubbin", Pokedex.Grubbin, HoloRarity.SM_REVERSE_BIG_ENERGY_HOLO, Types.Grass, Sets.Sun_Moon, 13),</v>
      </c>
    </row>
    <row r="13" spans="1:20" x14ac:dyDescent="0.3">
      <c r="A13">
        <v>14</v>
      </c>
      <c r="B13" t="s">
        <v>2034</v>
      </c>
      <c r="C13" t="s">
        <v>2034</v>
      </c>
      <c r="D13" t="s">
        <v>22</v>
      </c>
      <c r="E13" t="s">
        <v>2091</v>
      </c>
      <c r="F13" t="s">
        <v>2638</v>
      </c>
      <c r="G13" t="str">
        <f t="shared" si="0"/>
        <v>new HoloCard("Fomantis", Pokedex.Fomantis, HoloRarity.SM_REVERSE_BIG_ENERGY_HOLO, Types.Grass, Sets.Sun_Moon, 14),</v>
      </c>
    </row>
    <row r="14" spans="1:20" x14ac:dyDescent="0.3">
      <c r="A14">
        <v>16</v>
      </c>
      <c r="B14" t="s">
        <v>2035</v>
      </c>
      <c r="C14" t="s">
        <v>2035</v>
      </c>
      <c r="D14" t="s">
        <v>22</v>
      </c>
      <c r="E14" t="s">
        <v>2091</v>
      </c>
      <c r="F14" t="s">
        <v>2638</v>
      </c>
      <c r="G14" t="str">
        <f t="shared" si="0"/>
        <v>new HoloCard("Morelull", Pokedex.Morelull, HoloRarity.SM_REVERSE_BIG_ENERGY_HOLO, Types.Grass, Sets.Sun_Moon, 16),</v>
      </c>
    </row>
    <row r="15" spans="1:20" x14ac:dyDescent="0.3">
      <c r="A15">
        <v>17</v>
      </c>
      <c r="B15" t="s">
        <v>2036</v>
      </c>
      <c r="C15" t="s">
        <v>2036</v>
      </c>
      <c r="D15" t="s">
        <v>22</v>
      </c>
      <c r="E15" t="s">
        <v>2091</v>
      </c>
      <c r="F15" t="s">
        <v>2638</v>
      </c>
      <c r="G15" t="str">
        <f t="shared" si="0"/>
        <v>new HoloCard("Shiinotic", Pokedex.Shiinotic, HoloRarity.SM_REVERSE_BIG_ENERGY_HOLO, Types.Grass, Sets.Sun_Moon, 17),</v>
      </c>
    </row>
    <row r="16" spans="1:20" x14ac:dyDescent="0.3">
      <c r="A16">
        <v>18</v>
      </c>
      <c r="B16" t="s">
        <v>2037</v>
      </c>
      <c r="C16" t="s">
        <v>2037</v>
      </c>
      <c r="D16" t="s">
        <v>22</v>
      </c>
      <c r="E16" t="s">
        <v>2091</v>
      </c>
      <c r="F16" t="s">
        <v>2638</v>
      </c>
      <c r="G16" t="str">
        <f t="shared" si="0"/>
        <v>new HoloCard("Bounsweet", Pokedex.Bounsweet, HoloRarity.SM_REVERSE_BIG_ENERGY_HOLO, Types.Grass, Sets.Sun_Moon, 18),</v>
      </c>
    </row>
    <row r="17" spans="1:7" x14ac:dyDescent="0.3">
      <c r="A17">
        <v>19</v>
      </c>
      <c r="B17" t="s">
        <v>2038</v>
      </c>
      <c r="C17" t="s">
        <v>2038</v>
      </c>
      <c r="D17" t="s">
        <v>22</v>
      </c>
      <c r="E17" t="s">
        <v>2091</v>
      </c>
      <c r="F17" t="s">
        <v>2638</v>
      </c>
      <c r="G17" t="str">
        <f t="shared" si="0"/>
        <v>new HoloCard("Steenee", Pokedex.Steenee, HoloRarity.SM_REVERSE_BIG_ENERGY_HOLO, Types.Grass, Sets.Sun_Moon, 19),</v>
      </c>
    </row>
    <row r="18" spans="1:7" x14ac:dyDescent="0.3">
      <c r="A18">
        <v>20</v>
      </c>
      <c r="B18" t="s">
        <v>2039</v>
      </c>
      <c r="C18" t="s">
        <v>2039</v>
      </c>
      <c r="D18" t="s">
        <v>22</v>
      </c>
      <c r="E18" t="s">
        <v>2091</v>
      </c>
      <c r="F18" t="s">
        <v>2638</v>
      </c>
      <c r="G18" t="str">
        <f t="shared" si="0"/>
        <v>new HoloCard("Tsareena", Pokedex.Tsareena, HoloRarity.SM_REVERSE_BIG_ENERGY_HOLO, Types.Grass, Sets.Sun_Moon, 20),</v>
      </c>
    </row>
    <row r="19" spans="1:7" x14ac:dyDescent="0.3">
      <c r="A19">
        <v>21</v>
      </c>
      <c r="B19" t="s">
        <v>51</v>
      </c>
      <c r="C19" t="s">
        <v>51</v>
      </c>
      <c r="D19" t="s">
        <v>5</v>
      </c>
      <c r="E19" t="s">
        <v>2091</v>
      </c>
      <c r="F19" t="s">
        <v>2638</v>
      </c>
      <c r="G19" t="str">
        <f t="shared" si="0"/>
        <v>new HoloCard("Growlithe", Pokedex.Growlithe, HoloRarity.SM_REVERSE_BIG_ENERGY_HOLO, Types.Fire, Sets.Sun_Moon, 21),</v>
      </c>
    </row>
    <row r="20" spans="1:7" x14ac:dyDescent="0.3">
      <c r="A20">
        <v>22</v>
      </c>
      <c r="B20" t="s">
        <v>42</v>
      </c>
      <c r="C20" t="s">
        <v>42</v>
      </c>
      <c r="D20" t="s">
        <v>5</v>
      </c>
      <c r="E20" t="s">
        <v>2091</v>
      </c>
      <c r="F20" t="s">
        <v>2638</v>
      </c>
      <c r="G20" t="str">
        <f t="shared" si="0"/>
        <v>new HoloCard("Arcanine", Pokedex.Arcanine, HoloRarity.SM_REVERSE_BIG_ENERGY_HOLO, Types.Fire, Sets.Sun_Moon, 22),</v>
      </c>
    </row>
    <row r="21" spans="1:7" x14ac:dyDescent="0.3">
      <c r="A21">
        <v>23</v>
      </c>
      <c r="B21" t="s">
        <v>412</v>
      </c>
      <c r="C21" t="s">
        <v>412</v>
      </c>
      <c r="D21" t="s">
        <v>5</v>
      </c>
      <c r="E21" t="s">
        <v>2091</v>
      </c>
      <c r="F21" t="s">
        <v>2638</v>
      </c>
      <c r="G21" t="str">
        <f t="shared" si="0"/>
        <v>new HoloCard("Torkoal", Pokedex.Torkoal, HoloRarity.SM_REVERSE_BIG_ENERGY_HOLO, Types.Fire, Sets.Sun_Moon, 23),</v>
      </c>
    </row>
    <row r="22" spans="1:7" x14ac:dyDescent="0.3">
      <c r="A22">
        <v>24</v>
      </c>
      <c r="B22" t="s">
        <v>2040</v>
      </c>
      <c r="C22" t="s">
        <v>2040</v>
      </c>
      <c r="D22" t="s">
        <v>5</v>
      </c>
      <c r="E22" t="s">
        <v>2091</v>
      </c>
      <c r="F22" t="s">
        <v>2638</v>
      </c>
      <c r="G22" t="str">
        <f t="shared" si="0"/>
        <v>new HoloCard("Litten", Pokedex.Litten, HoloRarity.SM_REVERSE_BIG_ENERGY_HOLO, Types.Fire, Sets.Sun_Moon, 24),</v>
      </c>
    </row>
    <row r="23" spans="1:7" x14ac:dyDescent="0.3">
      <c r="A23">
        <v>25</v>
      </c>
      <c r="B23" t="s">
        <v>2041</v>
      </c>
      <c r="C23" t="s">
        <v>2041</v>
      </c>
      <c r="D23" t="s">
        <v>5</v>
      </c>
      <c r="E23" t="s">
        <v>2091</v>
      </c>
      <c r="F23" t="s">
        <v>2638</v>
      </c>
      <c r="G23" t="str">
        <f t="shared" si="0"/>
        <v>new HoloCard("Torracat", Pokedex.Torracat, HoloRarity.SM_REVERSE_BIG_ENERGY_HOLO, Types.Fire, Sets.Sun_Moon, 25),</v>
      </c>
    </row>
    <row r="24" spans="1:7" x14ac:dyDescent="0.3">
      <c r="A24">
        <v>26</v>
      </c>
      <c r="B24" t="s">
        <v>2042</v>
      </c>
      <c r="C24" t="s">
        <v>2042</v>
      </c>
      <c r="D24" t="s">
        <v>5</v>
      </c>
      <c r="E24" t="s">
        <v>2091</v>
      </c>
      <c r="F24" t="s">
        <v>2638</v>
      </c>
      <c r="G24" t="str">
        <f t="shared" si="0"/>
        <v>new HoloCard("Incineroar", Pokedex.Incineroar, HoloRarity.SM_REVERSE_BIG_ENERGY_HOLO, Types.Fire, Sets.Sun_Moon, 26),</v>
      </c>
    </row>
    <row r="25" spans="1:7" x14ac:dyDescent="0.3">
      <c r="A25">
        <v>28</v>
      </c>
      <c r="B25" t="s">
        <v>94</v>
      </c>
      <c r="C25" t="s">
        <v>94</v>
      </c>
      <c r="D25" t="s">
        <v>3</v>
      </c>
      <c r="E25" t="s">
        <v>2091</v>
      </c>
      <c r="F25" t="s">
        <v>2638</v>
      </c>
      <c r="G25" t="str">
        <f t="shared" si="0"/>
        <v>new HoloCard("Psyduck", Pokedex.Psyduck, HoloRarity.SM_REVERSE_BIG_ENERGY_HOLO, Types.Water, Sets.Sun_Moon, 28),</v>
      </c>
    </row>
    <row r="26" spans="1:7" x14ac:dyDescent="0.3">
      <c r="A26">
        <v>29</v>
      </c>
      <c r="B26" t="s">
        <v>49</v>
      </c>
      <c r="C26" t="s">
        <v>49</v>
      </c>
      <c r="D26" t="s">
        <v>3</v>
      </c>
      <c r="E26" t="s">
        <v>2091</v>
      </c>
      <c r="F26" t="s">
        <v>2638</v>
      </c>
      <c r="G26" t="str">
        <f t="shared" si="0"/>
        <v>new HoloCard("Golduck", Pokedex.Golduck, HoloRarity.SM_REVERSE_BIG_ENERGY_HOLO, Types.Water, Sets.Sun_Moon, 29),</v>
      </c>
    </row>
    <row r="27" spans="1:7" x14ac:dyDescent="0.3">
      <c r="A27">
        <v>30</v>
      </c>
      <c r="B27" t="s">
        <v>206</v>
      </c>
      <c r="C27" t="s">
        <v>206</v>
      </c>
      <c r="D27" t="s">
        <v>3</v>
      </c>
      <c r="E27" t="s">
        <v>2091</v>
      </c>
      <c r="F27" t="s">
        <v>2638</v>
      </c>
      <c r="G27" t="str">
        <f t="shared" si="0"/>
        <v>new HoloCard("Poliwag", Pokedex.Poliwag, HoloRarity.SM_REVERSE_BIG_ENERGY_HOLO, Types.Water, Sets.Sun_Moon, 30),</v>
      </c>
    </row>
    <row r="28" spans="1:7" x14ac:dyDescent="0.3">
      <c r="A28">
        <v>31</v>
      </c>
      <c r="B28" t="s">
        <v>187</v>
      </c>
      <c r="C28" t="s">
        <v>187</v>
      </c>
      <c r="D28" t="s">
        <v>3</v>
      </c>
      <c r="E28" t="s">
        <v>2091</v>
      </c>
      <c r="F28" t="s">
        <v>2638</v>
      </c>
      <c r="G28" t="str">
        <f t="shared" si="0"/>
        <v>new HoloCard("Poliwhirl", Pokedex.Poliwhirl, HoloRarity.SM_REVERSE_BIG_ENERGY_HOLO, Types.Water, Sets.Sun_Moon, 31),</v>
      </c>
    </row>
    <row r="29" spans="1:7" x14ac:dyDescent="0.3">
      <c r="A29">
        <v>32</v>
      </c>
      <c r="B29" t="s">
        <v>141</v>
      </c>
      <c r="C29" t="s">
        <v>141</v>
      </c>
      <c r="D29" t="s">
        <v>3</v>
      </c>
      <c r="E29" t="s">
        <v>2091</v>
      </c>
      <c r="F29" t="s">
        <v>2638</v>
      </c>
      <c r="G29" t="str">
        <f t="shared" si="0"/>
        <v>new HoloCard("Poliwrath", Pokedex.Poliwrath, HoloRarity.SM_REVERSE_BIG_ENERGY_HOLO, Types.Water, Sets.Sun_Moon, 32),</v>
      </c>
    </row>
    <row r="30" spans="1:7" x14ac:dyDescent="0.3">
      <c r="A30">
        <v>33</v>
      </c>
      <c r="B30" t="s">
        <v>208</v>
      </c>
      <c r="C30" t="s">
        <v>208</v>
      </c>
      <c r="D30" t="s">
        <v>3</v>
      </c>
      <c r="E30" t="s">
        <v>2091</v>
      </c>
      <c r="F30" t="s">
        <v>2638</v>
      </c>
      <c r="G30" t="str">
        <f t="shared" si="0"/>
        <v>new HoloCard("Shellder", Pokedex.Shellder, HoloRarity.SM_REVERSE_BIG_ENERGY_HOLO, Types.Water, Sets.Sun_Moon, 33),</v>
      </c>
    </row>
    <row r="31" spans="1:7" x14ac:dyDescent="0.3">
      <c r="A31">
        <v>34</v>
      </c>
      <c r="B31" t="s">
        <v>133</v>
      </c>
      <c r="C31" t="s">
        <v>133</v>
      </c>
      <c r="D31" t="s">
        <v>3</v>
      </c>
      <c r="E31" t="s">
        <v>2091</v>
      </c>
      <c r="F31" t="s">
        <v>2638</v>
      </c>
      <c r="G31" t="str">
        <f t="shared" si="0"/>
        <v>new HoloCard("Cloyster", Pokedex.Cloyster, HoloRarity.SM_REVERSE_BIG_ENERGY_HOLO, Types.Water, Sets.Sun_Moon, 34),</v>
      </c>
    </row>
    <row r="32" spans="1:7" x14ac:dyDescent="0.3">
      <c r="A32">
        <v>36</v>
      </c>
      <c r="B32" t="s">
        <v>192</v>
      </c>
      <c r="C32" t="s">
        <v>192</v>
      </c>
      <c r="D32" t="s">
        <v>3</v>
      </c>
      <c r="E32" t="s">
        <v>2091</v>
      </c>
      <c r="F32" t="s">
        <v>2638</v>
      </c>
      <c r="G32" t="str">
        <f t="shared" si="0"/>
        <v>new HoloCard("Corsola", Pokedex.Corsola, HoloRarity.SM_REVERSE_BIG_ENERGY_HOLO, Types.Water, Sets.Sun_Moon, 36),</v>
      </c>
    </row>
    <row r="33" spans="1:7" x14ac:dyDescent="0.3">
      <c r="A33">
        <v>37</v>
      </c>
      <c r="B33" t="s">
        <v>554</v>
      </c>
      <c r="C33" t="s">
        <v>554</v>
      </c>
      <c r="D33" t="s">
        <v>3</v>
      </c>
      <c r="E33" t="s">
        <v>2091</v>
      </c>
      <c r="F33" t="s">
        <v>2638</v>
      </c>
      <c r="G33" t="str">
        <f t="shared" si="0"/>
        <v>new HoloCard("Wingull", Pokedex.Wingull, HoloRarity.SM_REVERSE_BIG_ENERGY_HOLO, Types.Water, Sets.Sun_Moon, 37),</v>
      </c>
    </row>
    <row r="34" spans="1:7" x14ac:dyDescent="0.3">
      <c r="A34">
        <v>38</v>
      </c>
      <c r="B34" t="s">
        <v>528</v>
      </c>
      <c r="C34" t="s">
        <v>528</v>
      </c>
      <c r="D34" t="s">
        <v>3</v>
      </c>
      <c r="E34" t="s">
        <v>2091</v>
      </c>
      <c r="F34" t="s">
        <v>2638</v>
      </c>
      <c r="G34" t="str">
        <f t="shared" si="0"/>
        <v>new HoloCard("Pelipper", Pokedex.Pelipper, HoloRarity.SM_REVERSE_BIG_ENERGY_HOLO, Types.Water, Sets.Sun_Moon, 38),</v>
      </c>
    </row>
    <row r="35" spans="1:7" x14ac:dyDescent="0.3">
      <c r="A35">
        <v>39</v>
      </c>
      <c r="B35" t="s">
        <v>2043</v>
      </c>
      <c r="C35" t="s">
        <v>2043</v>
      </c>
      <c r="D35" t="s">
        <v>3</v>
      </c>
      <c r="E35" t="s">
        <v>2091</v>
      </c>
      <c r="F35" t="s">
        <v>2638</v>
      </c>
      <c r="G35" t="str">
        <f t="shared" si="0"/>
        <v>new HoloCard("Popplio", Pokedex.Popplio, HoloRarity.SM_REVERSE_BIG_ENERGY_HOLO, Types.Water, Sets.Sun_Moon, 39),</v>
      </c>
    </row>
    <row r="36" spans="1:7" x14ac:dyDescent="0.3">
      <c r="A36">
        <v>40</v>
      </c>
      <c r="B36" t="s">
        <v>2044</v>
      </c>
      <c r="C36" t="s">
        <v>2044</v>
      </c>
      <c r="D36" t="s">
        <v>3</v>
      </c>
      <c r="E36" t="s">
        <v>2091</v>
      </c>
      <c r="F36" t="s">
        <v>2638</v>
      </c>
      <c r="G36" t="str">
        <f t="shared" si="0"/>
        <v>new HoloCard("Brionne", Pokedex.Brionne, HoloRarity.SM_REVERSE_BIG_ENERGY_HOLO, Types.Water, Sets.Sun_Moon, 40),</v>
      </c>
    </row>
    <row r="37" spans="1:7" x14ac:dyDescent="0.3">
      <c r="A37">
        <v>41</v>
      </c>
      <c r="B37" t="s">
        <v>2045</v>
      </c>
      <c r="C37" t="s">
        <v>2045</v>
      </c>
      <c r="D37" t="s">
        <v>3</v>
      </c>
      <c r="E37" t="s">
        <v>2091</v>
      </c>
      <c r="F37" t="s">
        <v>2638</v>
      </c>
      <c r="G37" t="str">
        <f t="shared" si="0"/>
        <v>new HoloCard("Primarina", Pokedex.Primarina, HoloRarity.SM_REVERSE_BIG_ENERGY_HOLO, Types.Water, Sets.Sun_Moon, 41),</v>
      </c>
    </row>
    <row r="38" spans="1:7" x14ac:dyDescent="0.3">
      <c r="A38">
        <v>43</v>
      </c>
      <c r="B38" t="s">
        <v>2046</v>
      </c>
      <c r="C38" t="s">
        <v>2046</v>
      </c>
      <c r="D38" t="s">
        <v>3</v>
      </c>
      <c r="E38" t="s">
        <v>2091</v>
      </c>
      <c r="F38" t="s">
        <v>2638</v>
      </c>
      <c r="G38" t="str">
        <f t="shared" si="0"/>
        <v>new HoloCard("Crabominable", Pokedex.Crabominable, HoloRarity.SM_REVERSE_BIG_ENERGY_HOLO, Types.Water, Sets.Sun_Moon, 43),</v>
      </c>
    </row>
    <row r="39" spans="1:7" x14ac:dyDescent="0.3">
      <c r="A39">
        <v>44</v>
      </c>
      <c r="B39" t="s">
        <v>2047</v>
      </c>
      <c r="C39" t="s">
        <v>2047</v>
      </c>
      <c r="D39" t="s">
        <v>3</v>
      </c>
      <c r="E39" t="s">
        <v>2091</v>
      </c>
      <c r="F39" t="s">
        <v>2638</v>
      </c>
      <c r="G39" t="str">
        <f t="shared" si="0"/>
        <v>new HoloCard("Wishiwashi", Pokedex.Wishiwashi, HoloRarity.SM_REVERSE_BIG_ENERGY_HOLO, Types.Water, Sets.Sun_Moon, 44),</v>
      </c>
    </row>
    <row r="40" spans="1:7" x14ac:dyDescent="0.3">
      <c r="A40">
        <v>45</v>
      </c>
      <c r="B40" t="s">
        <v>2048</v>
      </c>
      <c r="C40" t="s">
        <v>2048</v>
      </c>
      <c r="D40" t="s">
        <v>3</v>
      </c>
      <c r="E40" t="s">
        <v>2091</v>
      </c>
      <c r="F40" t="s">
        <v>2638</v>
      </c>
      <c r="G40" t="str">
        <f t="shared" si="0"/>
        <v>new HoloCard("Dewpider", Pokedex.Dewpider, HoloRarity.SM_REVERSE_BIG_ENERGY_HOLO, Types.Water, Sets.Sun_Moon, 45),</v>
      </c>
    </row>
    <row r="41" spans="1:7" x14ac:dyDescent="0.3">
      <c r="A41">
        <v>46</v>
      </c>
      <c r="B41" t="s">
        <v>2049</v>
      </c>
      <c r="C41" t="s">
        <v>2049</v>
      </c>
      <c r="D41" t="s">
        <v>3</v>
      </c>
      <c r="E41" t="s">
        <v>2091</v>
      </c>
      <c r="F41" t="s">
        <v>2638</v>
      </c>
      <c r="G41" t="str">
        <f t="shared" si="0"/>
        <v>new HoloCard("Araquanid", Pokedex.Araquanid, HoloRarity.SM_REVERSE_BIG_ENERGY_HOLO, Types.Water, Sets.Sun_Moon, 46),</v>
      </c>
    </row>
    <row r="42" spans="1:7" x14ac:dyDescent="0.3">
      <c r="A42">
        <v>47</v>
      </c>
      <c r="B42" t="s">
        <v>2050</v>
      </c>
      <c r="C42" t="s">
        <v>2050</v>
      </c>
      <c r="D42" t="s">
        <v>3</v>
      </c>
      <c r="E42" t="s">
        <v>2091</v>
      </c>
      <c r="F42" t="s">
        <v>2638</v>
      </c>
      <c r="G42" t="str">
        <f t="shared" si="0"/>
        <v>new HoloCard("Pyukumuku", Pokedex.Pyukumuku, HoloRarity.SM_REVERSE_BIG_ENERGY_HOLO, Types.Water, Sets.Sun_Moon, 47),</v>
      </c>
    </row>
    <row r="43" spans="1:7" x14ac:dyDescent="0.3">
      <c r="A43">
        <v>48</v>
      </c>
      <c r="B43" t="s">
        <v>2051</v>
      </c>
      <c r="C43" t="s">
        <v>2051</v>
      </c>
      <c r="D43" t="s">
        <v>3</v>
      </c>
      <c r="E43" t="s">
        <v>2091</v>
      </c>
      <c r="F43" t="s">
        <v>2638</v>
      </c>
      <c r="G43" t="str">
        <f t="shared" si="0"/>
        <v>new HoloCard("Bruxish", Pokedex.Bruxish, HoloRarity.SM_REVERSE_BIG_ENERGY_HOLO, Types.Water, Sets.Sun_Moon, 48),</v>
      </c>
    </row>
    <row r="44" spans="1:7" x14ac:dyDescent="0.3">
      <c r="A44">
        <v>49</v>
      </c>
      <c r="B44" t="s">
        <v>252</v>
      </c>
      <c r="C44" t="s">
        <v>252</v>
      </c>
      <c r="D44" t="s">
        <v>11</v>
      </c>
      <c r="E44" t="s">
        <v>2091</v>
      </c>
      <c r="F44" t="s">
        <v>2638</v>
      </c>
      <c r="G44" t="str">
        <f t="shared" si="0"/>
        <v>new HoloCard("Chinchou", Pokedex.Chinchou, HoloRarity.SM_REVERSE_BIG_ENERGY_HOLO, Types.Lightning, Sets.Sun_Moon, 49),</v>
      </c>
    </row>
    <row r="45" spans="1:7" x14ac:dyDescent="0.3">
      <c r="A45">
        <v>50</v>
      </c>
      <c r="B45" t="s">
        <v>160</v>
      </c>
      <c r="C45" t="s">
        <v>160</v>
      </c>
      <c r="D45" t="s">
        <v>11</v>
      </c>
      <c r="E45" t="s">
        <v>2091</v>
      </c>
      <c r="F45" t="s">
        <v>2638</v>
      </c>
      <c r="G45" t="str">
        <f t="shared" si="0"/>
        <v>new HoloCard("Lanturn", Pokedex.Lanturn, HoloRarity.SM_REVERSE_BIG_ENERGY_HOLO, Types.Lightning, Sets.Sun_Moon, 50),</v>
      </c>
    </row>
    <row r="46" spans="1:7" x14ac:dyDescent="0.3">
      <c r="A46">
        <v>51</v>
      </c>
      <c r="B46" t="s">
        <v>2052</v>
      </c>
      <c r="C46" t="s">
        <v>2052</v>
      </c>
      <c r="D46" t="s">
        <v>11</v>
      </c>
      <c r="E46" t="s">
        <v>2091</v>
      </c>
      <c r="F46" t="s">
        <v>2638</v>
      </c>
      <c r="G46" t="str">
        <f t="shared" si="0"/>
        <v>new HoloCard("Charjabug", Pokedex.Charjabug, HoloRarity.SM_REVERSE_BIG_ENERGY_HOLO, Types.Lightning, Sets.Sun_Moon, 51),</v>
      </c>
    </row>
    <row r="47" spans="1:7" x14ac:dyDescent="0.3">
      <c r="A47">
        <v>52</v>
      </c>
      <c r="B47" t="s">
        <v>2053</v>
      </c>
      <c r="C47" t="s">
        <v>2053</v>
      </c>
      <c r="D47" t="s">
        <v>11</v>
      </c>
      <c r="E47" t="s">
        <v>2091</v>
      </c>
      <c r="F47" t="s">
        <v>2638</v>
      </c>
      <c r="G47" t="str">
        <f t="shared" si="0"/>
        <v>new HoloCard("Vikavolt", Pokedex.Vikavolt, HoloRarity.SM_REVERSE_BIG_ENERGY_HOLO, Types.Lightning, Sets.Sun_Moon, 52),</v>
      </c>
    </row>
    <row r="48" spans="1:7" x14ac:dyDescent="0.3">
      <c r="A48">
        <v>53</v>
      </c>
      <c r="B48" t="s">
        <v>2054</v>
      </c>
      <c r="C48" t="s">
        <v>2054</v>
      </c>
      <c r="D48" t="s">
        <v>11</v>
      </c>
      <c r="E48" t="s">
        <v>2091</v>
      </c>
      <c r="F48" t="s">
        <v>2638</v>
      </c>
      <c r="G48" t="str">
        <f t="shared" si="0"/>
        <v>new HoloCard("Togedemaru", Pokedex.Togedemaru, HoloRarity.SM_REVERSE_BIG_ENERGY_HOLO, Types.Lightning, Sets.Sun_Moon, 53),</v>
      </c>
    </row>
    <row r="49" spans="1:7" x14ac:dyDescent="0.3">
      <c r="A49">
        <v>54</v>
      </c>
      <c r="B49" t="s">
        <v>343</v>
      </c>
      <c r="C49" t="s">
        <v>343</v>
      </c>
      <c r="D49" t="s">
        <v>1</v>
      </c>
      <c r="E49" t="s">
        <v>2091</v>
      </c>
      <c r="F49" t="s">
        <v>2638</v>
      </c>
      <c r="G49" t="str">
        <f t="shared" si="0"/>
        <v>new HoloCard("Zubat", Pokedex.Zubat, HoloRarity.SM_REVERSE_BIG_ENERGY_HOLO, Types.Psychic, Sets.Sun_Moon, 54),</v>
      </c>
    </row>
    <row r="50" spans="1:7" x14ac:dyDescent="0.3">
      <c r="A50">
        <v>55</v>
      </c>
      <c r="B50" t="s">
        <v>318</v>
      </c>
      <c r="C50" t="s">
        <v>318</v>
      </c>
      <c r="D50" t="s">
        <v>1</v>
      </c>
      <c r="E50" t="s">
        <v>2091</v>
      </c>
      <c r="F50" t="s">
        <v>2638</v>
      </c>
      <c r="G50" t="str">
        <f t="shared" si="0"/>
        <v>new HoloCard("Golbat", Pokedex.Golbat, HoloRarity.SM_REVERSE_BIG_ENERGY_HOLO, Types.Psychic, Sets.Sun_Moon, 55),</v>
      </c>
    </row>
    <row r="51" spans="1:7" x14ac:dyDescent="0.3">
      <c r="A51">
        <v>56</v>
      </c>
      <c r="B51" t="s">
        <v>171</v>
      </c>
      <c r="C51" t="s">
        <v>171</v>
      </c>
      <c r="D51" t="s">
        <v>1</v>
      </c>
      <c r="E51" t="s">
        <v>2091</v>
      </c>
      <c r="F51" t="s">
        <v>2638</v>
      </c>
      <c r="G51" t="str">
        <f t="shared" si="0"/>
        <v>new HoloCard("Crobat", Pokedex.Crobat, HoloRarity.SM_REVERSE_BIG_ENERGY_HOLO, Types.Psychic, Sets.Sun_Moon, 56),</v>
      </c>
    </row>
    <row r="52" spans="1:7" x14ac:dyDescent="0.3">
      <c r="A52">
        <v>57</v>
      </c>
      <c r="B52" t="s">
        <v>2055</v>
      </c>
      <c r="C52" t="s">
        <v>2648</v>
      </c>
      <c r="D52" t="s">
        <v>1</v>
      </c>
      <c r="E52" t="s">
        <v>2091</v>
      </c>
      <c r="F52" t="s">
        <v>2638</v>
      </c>
      <c r="G52" t="str">
        <f t="shared" si="0"/>
        <v>new HoloCard("Alolan Grimer", Pokedex.Alolan_Grimer, HoloRarity.SM_REVERSE_BIG_ENERGY_HOLO, Types.Psychic, Sets.Sun_Moon, 57),</v>
      </c>
    </row>
    <row r="53" spans="1:7" x14ac:dyDescent="0.3">
      <c r="A53">
        <v>58</v>
      </c>
      <c r="B53" t="s">
        <v>2056</v>
      </c>
      <c r="C53" t="s">
        <v>2378</v>
      </c>
      <c r="D53" t="s">
        <v>1</v>
      </c>
      <c r="E53" t="s">
        <v>2091</v>
      </c>
      <c r="F53" t="s">
        <v>2638</v>
      </c>
      <c r="G53" t="str">
        <f t="shared" si="0"/>
        <v>new HoloCard("Alolan Muk", Pokedex.Alolan_Muk, HoloRarity.SM_REVERSE_BIG_ENERGY_HOLO, Types.Psychic, Sets.Sun_Moon, 58),</v>
      </c>
    </row>
    <row r="54" spans="1:7" x14ac:dyDescent="0.3">
      <c r="A54">
        <v>59</v>
      </c>
      <c r="B54" t="s">
        <v>79</v>
      </c>
      <c r="C54" t="s">
        <v>79</v>
      </c>
      <c r="D54" t="s">
        <v>1</v>
      </c>
      <c r="E54" t="s">
        <v>2091</v>
      </c>
      <c r="F54" t="s">
        <v>2638</v>
      </c>
      <c r="G54" t="str">
        <f t="shared" si="0"/>
        <v>new HoloCard("Drowzee", Pokedex.Drowzee, HoloRarity.SM_REVERSE_BIG_ENERGY_HOLO, Types.Psychic, Sets.Sun_Moon, 59),</v>
      </c>
    </row>
    <row r="55" spans="1:7" x14ac:dyDescent="0.3">
      <c r="A55">
        <v>60</v>
      </c>
      <c r="B55" t="s">
        <v>31</v>
      </c>
      <c r="C55" t="s">
        <v>31</v>
      </c>
      <c r="D55" t="s">
        <v>1</v>
      </c>
      <c r="E55" t="s">
        <v>2091</v>
      </c>
      <c r="F55" t="s">
        <v>2638</v>
      </c>
      <c r="G55" t="str">
        <f t="shared" si="0"/>
        <v>new HoloCard("Hypno", Pokedex.Hypno, HoloRarity.SM_REVERSE_BIG_ENERGY_HOLO, Types.Psychic, Sets.Sun_Moon, 60),</v>
      </c>
    </row>
    <row r="56" spans="1:7" x14ac:dyDescent="0.3">
      <c r="A56">
        <v>62</v>
      </c>
      <c r="B56" t="s">
        <v>2057</v>
      </c>
      <c r="C56" t="s">
        <v>2057</v>
      </c>
      <c r="D56" t="s">
        <v>1</v>
      </c>
      <c r="E56" t="s">
        <v>2091</v>
      </c>
      <c r="F56" t="s">
        <v>2638</v>
      </c>
      <c r="G56" t="str">
        <f t="shared" si="0"/>
        <v>new HoloCard("Mareanie", Pokedex.Mareanie, HoloRarity.SM_REVERSE_BIG_ENERGY_HOLO, Types.Psychic, Sets.Sun_Moon, 62),</v>
      </c>
    </row>
    <row r="57" spans="1:7" x14ac:dyDescent="0.3">
      <c r="A57">
        <v>63</v>
      </c>
      <c r="B57" t="s">
        <v>2058</v>
      </c>
      <c r="C57" t="s">
        <v>2058</v>
      </c>
      <c r="D57" t="s">
        <v>1</v>
      </c>
      <c r="E57" t="s">
        <v>2091</v>
      </c>
      <c r="F57" t="s">
        <v>2638</v>
      </c>
      <c r="G57" t="str">
        <f t="shared" si="0"/>
        <v>new HoloCard("Toxapex", Pokedex.Toxapex, HoloRarity.SM_REVERSE_BIG_ENERGY_HOLO, Types.Psychic, Sets.Sun_Moon, 63),</v>
      </c>
    </row>
    <row r="58" spans="1:7" x14ac:dyDescent="0.3">
      <c r="A58">
        <v>64</v>
      </c>
      <c r="B58" t="s">
        <v>2059</v>
      </c>
      <c r="C58" t="s">
        <v>2059</v>
      </c>
      <c r="D58" t="s">
        <v>1</v>
      </c>
      <c r="E58" t="s">
        <v>2091</v>
      </c>
      <c r="F58" t="s">
        <v>2638</v>
      </c>
      <c r="G58" t="str">
        <f t="shared" si="0"/>
        <v>new HoloCard("Cosmog", Pokedex.Cosmog, HoloRarity.SM_REVERSE_BIG_ENERGY_HOLO, Types.Psychic, Sets.Sun_Moon, 64),</v>
      </c>
    </row>
    <row r="59" spans="1:7" x14ac:dyDescent="0.3">
      <c r="A59">
        <v>65</v>
      </c>
      <c r="B59" t="s">
        <v>2060</v>
      </c>
      <c r="C59" t="s">
        <v>2060</v>
      </c>
      <c r="D59" t="s">
        <v>1</v>
      </c>
      <c r="E59" t="s">
        <v>2091</v>
      </c>
      <c r="F59" t="s">
        <v>2638</v>
      </c>
      <c r="G59" t="str">
        <f t="shared" si="0"/>
        <v>new HoloCard("Cosmoem", Pokedex.Cosmoem, HoloRarity.SM_REVERSE_BIG_ENERGY_HOLO, Types.Psychic, Sets.Sun_Moon, 65),</v>
      </c>
    </row>
    <row r="60" spans="1:7" x14ac:dyDescent="0.3">
      <c r="A60">
        <v>67</v>
      </c>
      <c r="B60" t="s">
        <v>546</v>
      </c>
      <c r="C60" t="s">
        <v>546</v>
      </c>
      <c r="D60" t="s">
        <v>18</v>
      </c>
      <c r="E60" t="s">
        <v>2091</v>
      </c>
      <c r="F60" t="s">
        <v>2638</v>
      </c>
      <c r="G60" t="str">
        <f t="shared" si="0"/>
        <v>new HoloCard("Makuhita", Pokedex.Makuhita, HoloRarity.SM_REVERSE_BIG_ENERGY_HOLO, Types.Fighting, Sets.Sun_Moon, 67),</v>
      </c>
    </row>
    <row r="61" spans="1:7" x14ac:dyDescent="0.3">
      <c r="A61">
        <v>68</v>
      </c>
      <c r="B61" t="s">
        <v>378</v>
      </c>
      <c r="C61" t="s">
        <v>378</v>
      </c>
      <c r="D61" t="s">
        <v>18</v>
      </c>
      <c r="E61" t="s">
        <v>2091</v>
      </c>
      <c r="F61" t="s">
        <v>2638</v>
      </c>
      <c r="G61" t="str">
        <f t="shared" si="0"/>
        <v>new HoloCard("Hariyama", Pokedex.Hariyama, HoloRarity.SM_REVERSE_BIG_ENERGY_HOLO, Types.Fighting, Sets.Sun_Moon, 68),</v>
      </c>
    </row>
    <row r="62" spans="1:7" x14ac:dyDescent="0.3">
      <c r="A62">
        <v>69</v>
      </c>
      <c r="B62" t="s">
        <v>1359</v>
      </c>
      <c r="C62" t="s">
        <v>1359</v>
      </c>
      <c r="D62" t="s">
        <v>18</v>
      </c>
      <c r="E62" t="s">
        <v>2091</v>
      </c>
      <c r="F62" t="s">
        <v>2638</v>
      </c>
      <c r="G62" t="str">
        <f t="shared" si="0"/>
        <v>new HoloCard("Roggenrola", Pokedex.Roggenrola, HoloRarity.SM_REVERSE_BIG_ENERGY_HOLO, Types.Fighting, Sets.Sun_Moon, 69),</v>
      </c>
    </row>
    <row r="63" spans="1:7" x14ac:dyDescent="0.3">
      <c r="A63">
        <v>70</v>
      </c>
      <c r="B63" t="s">
        <v>1360</v>
      </c>
      <c r="C63" t="s">
        <v>1360</v>
      </c>
      <c r="D63" t="s">
        <v>18</v>
      </c>
      <c r="E63" t="s">
        <v>2091</v>
      </c>
      <c r="F63" t="s">
        <v>2638</v>
      </c>
      <c r="G63" t="str">
        <f t="shared" si="0"/>
        <v>new HoloCard("Boldore", Pokedex.Boldore, HoloRarity.SM_REVERSE_BIG_ENERGY_HOLO, Types.Fighting, Sets.Sun_Moon, 70),</v>
      </c>
    </row>
    <row r="64" spans="1:7" x14ac:dyDescent="0.3">
      <c r="A64">
        <v>71</v>
      </c>
      <c r="B64" t="s">
        <v>1361</v>
      </c>
      <c r="C64" t="s">
        <v>1361</v>
      </c>
      <c r="D64" t="s">
        <v>18</v>
      </c>
      <c r="E64" t="s">
        <v>2091</v>
      </c>
      <c r="F64" t="s">
        <v>2638</v>
      </c>
      <c r="G64" t="str">
        <f t="shared" si="0"/>
        <v>new HoloCard("Gigalith", Pokedex.Gigalith, HoloRarity.SM_REVERSE_BIG_ENERGY_HOLO, Types.Fighting, Sets.Sun_Moon, 71),</v>
      </c>
    </row>
    <row r="65" spans="1:7" x14ac:dyDescent="0.3">
      <c r="A65">
        <v>72</v>
      </c>
      <c r="B65" t="s">
        <v>2061</v>
      </c>
      <c r="C65" t="s">
        <v>2061</v>
      </c>
      <c r="D65" t="s">
        <v>18</v>
      </c>
      <c r="E65" t="s">
        <v>2091</v>
      </c>
      <c r="F65" t="s">
        <v>2638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HoloCard("Crabrawler", Pokedex.Crabrawler, HoloRarity.SM_REVERSE_BIG_ENERGY_HOLO, Types.Fighting, Sets.Sun_Moon, 72),</v>
      </c>
    </row>
    <row r="66" spans="1:7" x14ac:dyDescent="0.3">
      <c r="A66">
        <v>73</v>
      </c>
      <c r="B66" t="s">
        <v>2062</v>
      </c>
      <c r="C66" t="s">
        <v>2062</v>
      </c>
      <c r="D66" t="s">
        <v>18</v>
      </c>
      <c r="E66" t="s">
        <v>2091</v>
      </c>
      <c r="F66" t="s">
        <v>2638</v>
      </c>
      <c r="G66" t="str">
        <f t="shared" si="1"/>
        <v>new HoloCard("Passimian", Pokedex.Passimian, HoloRarity.SM_REVERSE_BIG_ENERGY_HOLO, Types.Fighting, Sets.Sun_Moon, 73),</v>
      </c>
    </row>
    <row r="67" spans="1:7" x14ac:dyDescent="0.3">
      <c r="A67">
        <v>74</v>
      </c>
      <c r="B67" t="s">
        <v>2063</v>
      </c>
      <c r="C67" t="s">
        <v>2063</v>
      </c>
      <c r="D67" t="s">
        <v>18</v>
      </c>
      <c r="E67" t="s">
        <v>2091</v>
      </c>
      <c r="F67" t="s">
        <v>2638</v>
      </c>
      <c r="G67" t="str">
        <f t="shared" si="1"/>
        <v>new HoloCard("Sandygast", Pokedex.Sandygast, HoloRarity.SM_REVERSE_BIG_ENERGY_HOLO, Types.Fighting, Sets.Sun_Moon, 74),</v>
      </c>
    </row>
    <row r="68" spans="1:7" x14ac:dyDescent="0.3">
      <c r="A68">
        <v>75</v>
      </c>
      <c r="B68" t="s">
        <v>2064</v>
      </c>
      <c r="C68" t="s">
        <v>2064</v>
      </c>
      <c r="D68" t="s">
        <v>18</v>
      </c>
      <c r="E68" t="s">
        <v>2091</v>
      </c>
      <c r="F68" t="s">
        <v>2638</v>
      </c>
      <c r="G68" t="str">
        <f t="shared" si="1"/>
        <v>new HoloCard("Palossand", Pokedex.Palossand, HoloRarity.SM_REVERSE_BIG_ENERGY_HOLO, Types.Fighting, Sets.Sun_Moon, 75),</v>
      </c>
    </row>
    <row r="69" spans="1:7" x14ac:dyDescent="0.3">
      <c r="A69">
        <v>76</v>
      </c>
      <c r="B69" t="s">
        <v>2065</v>
      </c>
      <c r="C69" t="s">
        <v>2649</v>
      </c>
      <c r="D69" t="s">
        <v>146</v>
      </c>
      <c r="E69" t="s">
        <v>2091</v>
      </c>
      <c r="F69" t="s">
        <v>2638</v>
      </c>
      <c r="G69" t="str">
        <f t="shared" si="1"/>
        <v>new HoloCard("Alolan Rattata", Pokedex.Alolan_Rattata, HoloRarity.SM_REVERSE_BIG_ENERGY_HOLO, Types.Darkness, Sets.Sun_Moon, 76),</v>
      </c>
    </row>
    <row r="70" spans="1:7" x14ac:dyDescent="0.3">
      <c r="A70">
        <v>77</v>
      </c>
      <c r="B70" t="s">
        <v>2066</v>
      </c>
      <c r="C70" t="s">
        <v>2650</v>
      </c>
      <c r="D70" t="s">
        <v>146</v>
      </c>
      <c r="E70" t="s">
        <v>2091</v>
      </c>
      <c r="F70" t="s">
        <v>2638</v>
      </c>
      <c r="G70" t="str">
        <f t="shared" si="1"/>
        <v>new HoloCard("Alolan Raticate", Pokedex.Alolan_Raticate, HoloRarity.SM_REVERSE_BIG_ENERGY_HOLO, Types.Darkness, Sets.Sun_Moon, 77),</v>
      </c>
    </row>
    <row r="71" spans="1:7" x14ac:dyDescent="0.3">
      <c r="A71">
        <v>78</v>
      </c>
      <c r="B71" t="s">
        <v>2067</v>
      </c>
      <c r="C71" t="s">
        <v>2492</v>
      </c>
      <c r="D71" t="s">
        <v>146</v>
      </c>
      <c r="E71" t="s">
        <v>2091</v>
      </c>
      <c r="F71" t="s">
        <v>2638</v>
      </c>
      <c r="G71" t="str">
        <f t="shared" si="1"/>
        <v>new HoloCard("Alolan Meowth", Pokedex.Alolan_Meowth, HoloRarity.SM_REVERSE_BIG_ENERGY_HOLO, Types.Darkness, Sets.Sun_Moon, 78),</v>
      </c>
    </row>
    <row r="72" spans="1:7" x14ac:dyDescent="0.3">
      <c r="A72">
        <v>79</v>
      </c>
      <c r="B72" t="s">
        <v>2068</v>
      </c>
      <c r="C72" t="s">
        <v>2465</v>
      </c>
      <c r="D72" t="s">
        <v>146</v>
      </c>
      <c r="E72" t="s">
        <v>2091</v>
      </c>
      <c r="F72" t="s">
        <v>2638</v>
      </c>
      <c r="G72" t="str">
        <f t="shared" si="1"/>
        <v>new HoloCard("Alolan Persian", Pokedex.Alolan_Persian, HoloRarity.SM_REVERSE_BIG_ENERGY_HOLO, Types.Darkness, Sets.Sun_Moon, 79),</v>
      </c>
    </row>
    <row r="73" spans="1:7" x14ac:dyDescent="0.3">
      <c r="A73">
        <v>81</v>
      </c>
      <c r="B73" t="s">
        <v>545</v>
      </c>
      <c r="C73" t="s">
        <v>545</v>
      </c>
      <c r="D73" t="s">
        <v>146</v>
      </c>
      <c r="E73" t="s">
        <v>2091</v>
      </c>
      <c r="F73" t="s">
        <v>2638</v>
      </c>
      <c r="G73" t="str">
        <f t="shared" si="1"/>
        <v>new HoloCard("Carvanha", Pokedex.Carvanha, HoloRarity.SM_REVERSE_BIG_ENERGY_HOLO, Types.Darkness, Sets.Sun_Moon, 81),</v>
      </c>
    </row>
    <row r="74" spans="1:7" x14ac:dyDescent="0.3">
      <c r="A74">
        <v>82</v>
      </c>
      <c r="B74" t="s">
        <v>428</v>
      </c>
      <c r="C74" t="s">
        <v>428</v>
      </c>
      <c r="D74" t="s">
        <v>146</v>
      </c>
      <c r="E74" t="s">
        <v>2091</v>
      </c>
      <c r="F74" t="s">
        <v>2638</v>
      </c>
      <c r="G74" t="str">
        <f t="shared" si="1"/>
        <v>new HoloCard("Sharpedo", Pokedex.Sharpedo, HoloRarity.SM_REVERSE_BIG_ENERGY_HOLO, Types.Darkness, Sets.Sun_Moon, 82),</v>
      </c>
    </row>
    <row r="75" spans="1:7" x14ac:dyDescent="0.3">
      <c r="A75">
        <v>83</v>
      </c>
      <c r="B75" t="s">
        <v>1315</v>
      </c>
      <c r="C75" t="s">
        <v>1315</v>
      </c>
      <c r="D75" t="s">
        <v>146</v>
      </c>
      <c r="E75" t="s">
        <v>2091</v>
      </c>
      <c r="F75" t="s">
        <v>2638</v>
      </c>
      <c r="G75" t="str">
        <f t="shared" si="1"/>
        <v>new HoloCard("Sandile", Pokedex.Sandile, HoloRarity.SM_REVERSE_BIG_ENERGY_HOLO, Types.Darkness, Sets.Sun_Moon, 83),</v>
      </c>
    </row>
    <row r="76" spans="1:7" x14ac:dyDescent="0.3">
      <c r="A76">
        <v>84</v>
      </c>
      <c r="B76" t="s">
        <v>1316</v>
      </c>
      <c r="C76" t="s">
        <v>1316</v>
      </c>
      <c r="D76" t="s">
        <v>146</v>
      </c>
      <c r="E76" t="s">
        <v>2091</v>
      </c>
      <c r="F76" t="s">
        <v>2638</v>
      </c>
      <c r="G76" t="str">
        <f t="shared" si="1"/>
        <v>new HoloCard("Krokorok", Pokedex.Krokorok, HoloRarity.SM_REVERSE_BIG_ENERGY_HOLO, Types.Darkness, Sets.Sun_Moon, 84),</v>
      </c>
    </row>
    <row r="77" spans="1:7" x14ac:dyDescent="0.3">
      <c r="A77">
        <v>85</v>
      </c>
      <c r="B77" t="s">
        <v>1317</v>
      </c>
      <c r="C77" t="s">
        <v>1317</v>
      </c>
      <c r="D77" t="s">
        <v>146</v>
      </c>
      <c r="E77" t="s">
        <v>2091</v>
      </c>
      <c r="F77" t="s">
        <v>2638</v>
      </c>
      <c r="G77" t="str">
        <f t="shared" si="1"/>
        <v>new HoloCard("Krookodile", Pokedex.Krookodile, HoloRarity.SM_REVERSE_BIG_ENERGY_HOLO, Types.Darkness, Sets.Sun_Moon, 85),</v>
      </c>
    </row>
    <row r="78" spans="1:7" x14ac:dyDescent="0.3">
      <c r="A78">
        <v>86</v>
      </c>
      <c r="B78" t="s">
        <v>2069</v>
      </c>
      <c r="C78" t="s">
        <v>2646</v>
      </c>
      <c r="D78" t="s">
        <v>143</v>
      </c>
      <c r="E78" t="s">
        <v>2091</v>
      </c>
      <c r="F78" t="s">
        <v>2638</v>
      </c>
      <c r="G78" t="str">
        <f t="shared" si="1"/>
        <v>new HoloCard("Alolan Diglett", Pokedex.Alolan_Diglett, HoloRarity.SM_REVERSE_BIG_ENERGY_HOLO, Types.Metal, Sets.Sun_Moon, 86),</v>
      </c>
    </row>
    <row r="79" spans="1:7" x14ac:dyDescent="0.3">
      <c r="A79">
        <v>87</v>
      </c>
      <c r="B79" t="s">
        <v>2070</v>
      </c>
      <c r="C79" t="s">
        <v>2379</v>
      </c>
      <c r="D79" t="s">
        <v>143</v>
      </c>
      <c r="E79" t="s">
        <v>2091</v>
      </c>
      <c r="F79" t="s">
        <v>2638</v>
      </c>
      <c r="G79" t="str">
        <f t="shared" si="1"/>
        <v>new HoloCard("Alolan Dugtrio", Pokedex.Alolan_Dugtrio, HoloRarity.SM_REVERSE_BIG_ENERGY_HOLO, Types.Metal, Sets.Sun_Moon, 87),</v>
      </c>
    </row>
    <row r="80" spans="1:7" x14ac:dyDescent="0.3">
      <c r="A80">
        <v>88</v>
      </c>
      <c r="B80" t="s">
        <v>142</v>
      </c>
      <c r="C80" t="s">
        <v>142</v>
      </c>
      <c r="D80" t="s">
        <v>143</v>
      </c>
      <c r="E80" t="s">
        <v>2091</v>
      </c>
      <c r="F80" t="s">
        <v>2638</v>
      </c>
      <c r="G80" t="str">
        <f t="shared" si="1"/>
        <v>new HoloCard("Skarmory", Pokedex.Skarmory, HoloRarity.SM_REVERSE_BIG_ENERGY_HOLO, Types.Metal, Sets.Sun_Moon, 88),</v>
      </c>
    </row>
    <row r="81" spans="1:7" x14ac:dyDescent="0.3">
      <c r="A81">
        <v>90</v>
      </c>
      <c r="B81" t="s">
        <v>332</v>
      </c>
      <c r="C81" t="s">
        <v>332</v>
      </c>
      <c r="D81" t="s">
        <v>1616</v>
      </c>
      <c r="E81" t="s">
        <v>2091</v>
      </c>
      <c r="F81" t="s">
        <v>2638</v>
      </c>
      <c r="G81" t="str">
        <f t="shared" si="1"/>
        <v>new HoloCard("Snubbull", Pokedex.Snubbull, HoloRarity.SM_REVERSE_BIG_ENERGY_HOLO, Types.Fairy, Sets.Sun_Moon, 90),</v>
      </c>
    </row>
    <row r="82" spans="1:7" x14ac:dyDescent="0.3">
      <c r="A82">
        <v>91</v>
      </c>
      <c r="B82" t="s">
        <v>319</v>
      </c>
      <c r="C82" t="s">
        <v>319</v>
      </c>
      <c r="D82" t="s">
        <v>1616</v>
      </c>
      <c r="E82" t="s">
        <v>2091</v>
      </c>
      <c r="F82" t="s">
        <v>2638</v>
      </c>
      <c r="G82" t="str">
        <f t="shared" si="1"/>
        <v>new HoloCard("Granbull", Pokedex.Granbull, HoloRarity.SM_REVERSE_BIG_ENERGY_HOLO, Types.Fairy, Sets.Sun_Moon, 91),</v>
      </c>
    </row>
    <row r="83" spans="1:7" x14ac:dyDescent="0.3">
      <c r="A83">
        <v>92</v>
      </c>
      <c r="B83" t="s">
        <v>2071</v>
      </c>
      <c r="C83" t="s">
        <v>2071</v>
      </c>
      <c r="D83" t="s">
        <v>1616</v>
      </c>
      <c r="E83" t="s">
        <v>2091</v>
      </c>
      <c r="F83" t="s">
        <v>2638</v>
      </c>
      <c r="G83" t="str">
        <f t="shared" si="1"/>
        <v>new HoloCard("Cutiefly", Pokedex.Cutiefly, HoloRarity.SM_REVERSE_BIG_ENERGY_HOLO, Types.Fairy, Sets.Sun_Moon, 92),</v>
      </c>
    </row>
    <row r="84" spans="1:7" x14ac:dyDescent="0.3">
      <c r="A84">
        <v>93</v>
      </c>
      <c r="B84" t="s">
        <v>2072</v>
      </c>
      <c r="C84" t="s">
        <v>2072</v>
      </c>
      <c r="D84" t="s">
        <v>1616</v>
      </c>
      <c r="E84" t="s">
        <v>2091</v>
      </c>
      <c r="F84" t="s">
        <v>2638</v>
      </c>
      <c r="G84" t="str">
        <f t="shared" si="1"/>
        <v>new HoloCard("Ribombee", Pokedex.Ribombee, HoloRarity.SM_REVERSE_BIG_ENERGY_HOLO, Types.Fairy, Sets.Sun_Moon, 93),</v>
      </c>
    </row>
    <row r="85" spans="1:7" x14ac:dyDescent="0.3">
      <c r="A85">
        <v>94</v>
      </c>
      <c r="B85" t="s">
        <v>78</v>
      </c>
      <c r="C85" t="s">
        <v>78</v>
      </c>
      <c r="D85" t="s">
        <v>1454</v>
      </c>
      <c r="E85" t="s">
        <v>2091</v>
      </c>
      <c r="F85" t="s">
        <v>2638</v>
      </c>
      <c r="G85" t="str">
        <f t="shared" si="1"/>
        <v>new HoloCard("Dratini", Pokedex.Dratini, HoloRarity.SM_REVERSE_BIG_ENERGY_HOLO, Types.Dragon, Sets.Sun_Moon, 94),</v>
      </c>
    </row>
    <row r="86" spans="1:7" x14ac:dyDescent="0.3">
      <c r="A86">
        <v>95</v>
      </c>
      <c r="B86" t="s">
        <v>123</v>
      </c>
      <c r="C86" t="s">
        <v>123</v>
      </c>
      <c r="D86" t="s">
        <v>1454</v>
      </c>
      <c r="E86" t="s">
        <v>2091</v>
      </c>
      <c r="F86" t="s">
        <v>2638</v>
      </c>
      <c r="G86" t="str">
        <f t="shared" si="1"/>
        <v>new HoloCard("Dragonair", Pokedex.Dragonair, HoloRarity.SM_REVERSE_BIG_ENERGY_HOLO, Types.Dragon, Sets.Sun_Moon, 95),</v>
      </c>
    </row>
    <row r="87" spans="1:7" x14ac:dyDescent="0.3">
      <c r="A87">
        <v>96</v>
      </c>
      <c r="B87" t="s">
        <v>118</v>
      </c>
      <c r="C87" t="s">
        <v>118</v>
      </c>
      <c r="D87" t="s">
        <v>1454</v>
      </c>
      <c r="E87" t="s">
        <v>2091</v>
      </c>
      <c r="F87" t="s">
        <v>2638</v>
      </c>
      <c r="G87" t="str">
        <f t="shared" si="1"/>
        <v>new HoloCard("Dragonite", Pokedex.Dragonite, HoloRarity.SM_REVERSE_BIG_ENERGY_HOLO, Types.Dragon, Sets.Sun_Moon, 96),</v>
      </c>
    </row>
    <row r="88" spans="1:7" x14ac:dyDescent="0.3">
      <c r="A88">
        <v>97</v>
      </c>
      <c r="B88" t="s">
        <v>100</v>
      </c>
      <c r="C88" t="s">
        <v>100</v>
      </c>
      <c r="D88" t="s">
        <v>8</v>
      </c>
      <c r="E88" t="s">
        <v>2091</v>
      </c>
      <c r="F88" t="s">
        <v>2638</v>
      </c>
      <c r="G88" t="str">
        <f t="shared" si="1"/>
        <v>new HoloCard("Spearow", Pokedex.Spearow, HoloRarity.SM_REVERSE_BIG_ENERGY_HOLO, Types.Colorless, Sets.Sun_Moon, 97),</v>
      </c>
    </row>
    <row r="89" spans="1:7" x14ac:dyDescent="0.3">
      <c r="A89">
        <v>98</v>
      </c>
      <c r="B89" t="s">
        <v>48</v>
      </c>
      <c r="C89" t="s">
        <v>48</v>
      </c>
      <c r="D89" t="s">
        <v>8</v>
      </c>
      <c r="E89" t="s">
        <v>2091</v>
      </c>
      <c r="F89" t="s">
        <v>2638</v>
      </c>
      <c r="G89" t="str">
        <f t="shared" si="1"/>
        <v>new HoloCard("Fearow", Pokedex.Fearow, HoloRarity.SM_REVERSE_BIG_ENERGY_HOLO, Types.Colorless, Sets.Sun_Moon, 98),</v>
      </c>
    </row>
    <row r="90" spans="1:7" x14ac:dyDescent="0.3">
      <c r="A90">
        <v>99</v>
      </c>
      <c r="B90" t="s">
        <v>256</v>
      </c>
      <c r="C90" t="s">
        <v>256</v>
      </c>
      <c r="D90" t="s">
        <v>8</v>
      </c>
      <c r="E90" t="s">
        <v>2091</v>
      </c>
      <c r="F90" t="s">
        <v>2638</v>
      </c>
      <c r="G90" t="str">
        <f t="shared" si="1"/>
        <v>new HoloCard("Kangaskhan", Pokedex.Kangaskhan, HoloRarity.SM_REVERSE_BIG_ENERGY_HOLO, Types.Colorless, Sets.Sun_Moon, 99),</v>
      </c>
    </row>
    <row r="91" spans="1:7" x14ac:dyDescent="0.3">
      <c r="A91">
        <v>101</v>
      </c>
      <c r="B91" t="s">
        <v>80</v>
      </c>
      <c r="C91" t="s">
        <v>80</v>
      </c>
      <c r="D91" t="s">
        <v>8</v>
      </c>
      <c r="E91" t="s">
        <v>2091</v>
      </c>
      <c r="F91" t="s">
        <v>2638</v>
      </c>
      <c r="G91" t="str">
        <f t="shared" si="1"/>
        <v>new HoloCard("Eevee", Pokedex.Eevee, HoloRarity.SM_REVERSE_BIG_ENERGY_HOLO, Types.Colorless, Sets.Sun_Moon, 101),</v>
      </c>
    </row>
    <row r="92" spans="1:7" x14ac:dyDescent="0.3">
      <c r="A92">
        <v>102</v>
      </c>
      <c r="B92" t="s">
        <v>670</v>
      </c>
      <c r="C92" t="s">
        <v>670</v>
      </c>
      <c r="D92" t="s">
        <v>8</v>
      </c>
      <c r="E92" t="s">
        <v>2091</v>
      </c>
      <c r="F92" t="s">
        <v>2638</v>
      </c>
      <c r="G92" t="str">
        <f t="shared" si="1"/>
        <v>new HoloCard("Spinda", Pokedex.Spinda, HoloRarity.SM_REVERSE_BIG_ENERGY_HOLO, Types.Colorless, Sets.Sun_Moon, 102),</v>
      </c>
    </row>
    <row r="93" spans="1:7" x14ac:dyDescent="0.3">
      <c r="A93">
        <v>103</v>
      </c>
      <c r="B93" t="s">
        <v>1331</v>
      </c>
      <c r="C93" t="s">
        <v>1331</v>
      </c>
      <c r="D93" t="s">
        <v>8</v>
      </c>
      <c r="E93" t="s">
        <v>2091</v>
      </c>
      <c r="F93" t="s">
        <v>2638</v>
      </c>
      <c r="G93" t="str">
        <f t="shared" si="1"/>
        <v>new HoloCard("Lillipup", Pokedex.Lillipup, HoloRarity.SM_REVERSE_BIG_ENERGY_HOLO, Types.Colorless, Sets.Sun_Moon, 103),</v>
      </c>
    </row>
    <row r="94" spans="1:7" x14ac:dyDescent="0.3">
      <c r="A94">
        <v>104</v>
      </c>
      <c r="B94" t="s">
        <v>1332</v>
      </c>
      <c r="C94" t="s">
        <v>1332</v>
      </c>
      <c r="D94" t="s">
        <v>8</v>
      </c>
      <c r="E94" t="s">
        <v>2091</v>
      </c>
      <c r="F94" t="s">
        <v>2638</v>
      </c>
      <c r="G94" t="str">
        <f t="shared" si="1"/>
        <v>new HoloCard("Herdier", Pokedex.Herdier, HoloRarity.SM_REVERSE_BIG_ENERGY_HOLO, Types.Colorless, Sets.Sun_Moon, 104),</v>
      </c>
    </row>
    <row r="95" spans="1:7" x14ac:dyDescent="0.3">
      <c r="A95">
        <v>105</v>
      </c>
      <c r="B95" t="s">
        <v>1333</v>
      </c>
      <c r="C95" t="s">
        <v>1333</v>
      </c>
      <c r="D95" t="s">
        <v>8</v>
      </c>
      <c r="E95" t="s">
        <v>2091</v>
      </c>
      <c r="F95" t="s">
        <v>2638</v>
      </c>
      <c r="G95" t="str">
        <f t="shared" si="1"/>
        <v>new HoloCard("Stoutland", Pokedex.Stoutland, HoloRarity.SM_REVERSE_BIG_ENERGY_HOLO, Types.Colorless, Sets.Sun_Moon, 105),</v>
      </c>
    </row>
    <row r="96" spans="1:7" x14ac:dyDescent="0.3">
      <c r="A96">
        <v>106</v>
      </c>
      <c r="B96" t="s">
        <v>2073</v>
      </c>
      <c r="C96" t="s">
        <v>2073</v>
      </c>
      <c r="D96" t="s">
        <v>8</v>
      </c>
      <c r="E96" t="s">
        <v>2091</v>
      </c>
      <c r="F96" t="s">
        <v>2638</v>
      </c>
      <c r="G96" t="str">
        <f t="shared" si="1"/>
        <v>new HoloCard("Pikipek", Pokedex.Pikipek, HoloRarity.SM_REVERSE_BIG_ENERGY_HOLO, Types.Colorless, Sets.Sun_Moon, 106),</v>
      </c>
    </row>
    <row r="97" spans="1:7" x14ac:dyDescent="0.3">
      <c r="A97">
        <v>107</v>
      </c>
      <c r="B97" t="s">
        <v>2074</v>
      </c>
      <c r="C97" t="s">
        <v>2074</v>
      </c>
      <c r="D97" t="s">
        <v>8</v>
      </c>
      <c r="E97" t="s">
        <v>2091</v>
      </c>
      <c r="F97" t="s">
        <v>2638</v>
      </c>
      <c r="G97" t="str">
        <f t="shared" si="1"/>
        <v>new HoloCard("Trumbeak", Pokedex.Trumbeak, HoloRarity.SM_REVERSE_BIG_ENERGY_HOLO, Types.Colorless, Sets.Sun_Moon, 107),</v>
      </c>
    </row>
    <row r="98" spans="1:7" x14ac:dyDescent="0.3">
      <c r="A98">
        <v>108</v>
      </c>
      <c r="B98" t="s">
        <v>2075</v>
      </c>
      <c r="C98" t="s">
        <v>2075</v>
      </c>
      <c r="D98" t="s">
        <v>8</v>
      </c>
      <c r="E98" t="s">
        <v>2091</v>
      </c>
      <c r="F98" t="s">
        <v>2638</v>
      </c>
      <c r="G98" t="str">
        <f t="shared" si="1"/>
        <v>new HoloCard("Toucannon", Pokedex.Toucannon, HoloRarity.SM_REVERSE_BIG_ENERGY_HOLO, Types.Colorless, Sets.Sun_Moon, 108),</v>
      </c>
    </row>
    <row r="99" spans="1:7" x14ac:dyDescent="0.3">
      <c r="A99">
        <v>109</v>
      </c>
      <c r="B99" t="s">
        <v>2076</v>
      </c>
      <c r="C99" t="s">
        <v>2076</v>
      </c>
      <c r="D99" t="s">
        <v>8</v>
      </c>
      <c r="E99" t="s">
        <v>2091</v>
      </c>
      <c r="F99" t="s">
        <v>2638</v>
      </c>
      <c r="G99" t="str">
        <f t="shared" si="1"/>
        <v>new HoloCard("Yungoos", Pokedex.Yungoos, HoloRarity.SM_REVERSE_BIG_ENERGY_HOLO, Types.Colorless, Sets.Sun_Moon, 109),</v>
      </c>
    </row>
    <row r="100" spans="1:7" x14ac:dyDescent="0.3">
      <c r="A100">
        <v>111</v>
      </c>
      <c r="B100" t="s">
        <v>2077</v>
      </c>
      <c r="C100" t="s">
        <v>2077</v>
      </c>
      <c r="D100" t="s">
        <v>8</v>
      </c>
      <c r="E100" t="s">
        <v>2091</v>
      </c>
      <c r="F100" t="s">
        <v>2638</v>
      </c>
      <c r="G100" t="str">
        <f t="shared" si="1"/>
        <v>new HoloCard("Stufful", Pokedex.Stufful, HoloRarity.SM_REVERSE_BIG_ENERGY_HOLO, Types.Colorless, Sets.Sun_Moon, 111),</v>
      </c>
    </row>
    <row r="101" spans="1:7" x14ac:dyDescent="0.3">
      <c r="A101">
        <v>112</v>
      </c>
      <c r="B101" t="s">
        <v>2078</v>
      </c>
      <c r="C101" t="s">
        <v>2078</v>
      </c>
      <c r="D101" t="s">
        <v>8</v>
      </c>
      <c r="E101" t="s">
        <v>2091</v>
      </c>
      <c r="F101" t="s">
        <v>2638</v>
      </c>
      <c r="G101" t="str">
        <f t="shared" si="1"/>
        <v>new HoloCard("Bewear", Pokedex.Bewear, HoloRarity.SM_REVERSE_BIG_ENERGY_HOLO, Types.Colorless, Sets.Sun_Moon, 112),</v>
      </c>
    </row>
    <row r="102" spans="1:7" x14ac:dyDescent="0.3">
      <c r="A102">
        <v>113</v>
      </c>
      <c r="B102" t="s">
        <v>2079</v>
      </c>
      <c r="C102" t="s">
        <v>2079</v>
      </c>
      <c r="D102" t="s">
        <v>8</v>
      </c>
      <c r="E102" t="s">
        <v>2091</v>
      </c>
      <c r="F102" t="s">
        <v>2638</v>
      </c>
      <c r="G102" t="str">
        <f t="shared" si="1"/>
        <v>new HoloCard("Oranguru", Pokedex.Oranguru, HoloRarity.SM_REVERSE_BIG_ENERGY_HOLO, Types.Colorless, Sets.Sun_Moon, 113),</v>
      </c>
    </row>
    <row r="103" spans="1:7" x14ac:dyDescent="0.3">
      <c r="A103">
        <v>114</v>
      </c>
      <c r="B103" t="s">
        <v>2080</v>
      </c>
      <c r="C103" t="s">
        <v>127</v>
      </c>
      <c r="D103" t="s">
        <v>129</v>
      </c>
      <c r="E103" t="s">
        <v>2091</v>
      </c>
      <c r="F103" t="s">
        <v>2638</v>
      </c>
      <c r="G103" t="str">
        <f t="shared" si="1"/>
        <v>new HoloCard("Big Malasada", Pokedex.NVT, HoloRarity.SM_REVERSE_BIG_ENERGY_HOLO, Types.Item, Sets.Sun_Moon, 114),</v>
      </c>
    </row>
    <row r="104" spans="1:7" x14ac:dyDescent="0.3">
      <c r="A104">
        <v>115</v>
      </c>
      <c r="B104" t="s">
        <v>1373</v>
      </c>
      <c r="C104" t="s">
        <v>127</v>
      </c>
      <c r="D104" t="s">
        <v>129</v>
      </c>
      <c r="E104" t="s">
        <v>2091</v>
      </c>
      <c r="F104" t="s">
        <v>2638</v>
      </c>
      <c r="G104" t="str">
        <f t="shared" si="1"/>
        <v>new HoloCard("Crushing Hammer", Pokedex.NVT, HoloRarity.SM_REVERSE_BIG_ENERGY_HOLO, Types.Item, Sets.Sun_Moon, 115),</v>
      </c>
    </row>
    <row r="105" spans="1:7" x14ac:dyDescent="0.3">
      <c r="A105">
        <v>116</v>
      </c>
      <c r="B105" t="s">
        <v>113</v>
      </c>
      <c r="C105" t="s">
        <v>127</v>
      </c>
      <c r="D105" t="s">
        <v>129</v>
      </c>
      <c r="E105" t="s">
        <v>2091</v>
      </c>
      <c r="F105" t="s">
        <v>2638</v>
      </c>
      <c r="G105" t="str">
        <f t="shared" si="1"/>
        <v>new HoloCard("Energy Retrieval", Pokedex.NVT, HoloRarity.SM_REVERSE_BIG_ENERGY_HOLO, Types.Item, Sets.Sun_Moon, 116),</v>
      </c>
    </row>
    <row r="106" spans="1:7" x14ac:dyDescent="0.3">
      <c r="A106">
        <v>117</v>
      </c>
      <c r="B106" t="s">
        <v>272</v>
      </c>
      <c r="C106" t="s">
        <v>127</v>
      </c>
      <c r="D106" t="s">
        <v>129</v>
      </c>
      <c r="E106" t="s">
        <v>2091</v>
      </c>
      <c r="F106" t="s">
        <v>2638</v>
      </c>
      <c r="G106" t="str">
        <f t="shared" si="1"/>
        <v>new HoloCard("Energy Switch", Pokedex.NVT, HoloRarity.SM_REVERSE_BIG_ENERGY_HOLO, Types.Item, Sets.Sun_Moon, 117),</v>
      </c>
    </row>
    <row r="107" spans="1:7" x14ac:dyDescent="0.3">
      <c r="A107">
        <v>118</v>
      </c>
      <c r="B107" t="s">
        <v>1440</v>
      </c>
      <c r="C107" t="s">
        <v>127</v>
      </c>
      <c r="D107" t="s">
        <v>129</v>
      </c>
      <c r="E107" t="s">
        <v>2091</v>
      </c>
      <c r="F107" t="s">
        <v>2638</v>
      </c>
      <c r="G107" t="str">
        <f t="shared" si="1"/>
        <v>new HoloCard("Exp. Share", Pokedex.NVT, HoloRarity.SM_REVERSE_BIG_ENERGY_HOLO, Types.Item, Sets.Sun_Moon, 118),</v>
      </c>
    </row>
    <row r="108" spans="1:7" x14ac:dyDescent="0.3">
      <c r="A108">
        <v>119</v>
      </c>
      <c r="B108" t="s">
        <v>688</v>
      </c>
      <c r="C108" t="s">
        <v>127</v>
      </c>
      <c r="D108" t="s">
        <v>129</v>
      </c>
      <c r="E108" t="s">
        <v>2091</v>
      </c>
      <c r="F108" t="s">
        <v>2638</v>
      </c>
      <c r="G108" t="str">
        <f t="shared" si="1"/>
        <v>new HoloCard("Great Ball", Pokedex.NVT, HoloRarity.SM_REVERSE_BIG_ENERGY_HOLO, Types.Item, Sets.Sun_Moon, 119),</v>
      </c>
    </row>
    <row r="109" spans="1:7" x14ac:dyDescent="0.3">
      <c r="A109">
        <v>120</v>
      </c>
      <c r="B109" t="s">
        <v>2081</v>
      </c>
      <c r="C109" t="s">
        <v>127</v>
      </c>
      <c r="D109" t="s">
        <v>232</v>
      </c>
      <c r="E109" t="s">
        <v>2091</v>
      </c>
      <c r="F109" t="s">
        <v>2638</v>
      </c>
      <c r="G109" t="str">
        <f t="shared" si="1"/>
        <v>new HoloCard("Hau", Pokedex.NVT, HoloRarity.SM_REVERSE_BIG_ENERGY_HOLO, Types.Supporter, Sets.Sun_Moon, 120),</v>
      </c>
    </row>
    <row r="110" spans="1:7" x14ac:dyDescent="0.3">
      <c r="A110">
        <v>121</v>
      </c>
      <c r="B110" t="s">
        <v>2082</v>
      </c>
      <c r="C110" t="s">
        <v>127</v>
      </c>
      <c r="D110" t="s">
        <v>232</v>
      </c>
      <c r="E110" t="s">
        <v>2091</v>
      </c>
      <c r="F110" t="s">
        <v>2638</v>
      </c>
      <c r="G110" t="str">
        <f t="shared" si="1"/>
        <v>new HoloCard("Ilima", Pokedex.NVT, HoloRarity.SM_REVERSE_BIG_ENERGY_HOLO, Types.Supporter, Sets.Sun_Moon, 121),</v>
      </c>
    </row>
    <row r="111" spans="1:7" x14ac:dyDescent="0.3">
      <c r="A111">
        <v>122</v>
      </c>
      <c r="B111" t="s">
        <v>2083</v>
      </c>
      <c r="C111" t="s">
        <v>127</v>
      </c>
      <c r="D111" t="s">
        <v>232</v>
      </c>
      <c r="E111" t="s">
        <v>2091</v>
      </c>
      <c r="F111" t="s">
        <v>2638</v>
      </c>
      <c r="G111" t="str">
        <f t="shared" si="1"/>
        <v>new HoloCard("Lillie", Pokedex.NVT, HoloRarity.SM_REVERSE_BIG_ENERGY_HOLO, Types.Supporter, Sets.Sun_Moon, 122),</v>
      </c>
    </row>
    <row r="112" spans="1:7" x14ac:dyDescent="0.3">
      <c r="A112">
        <v>123</v>
      </c>
      <c r="B112" t="s">
        <v>2084</v>
      </c>
      <c r="C112" t="s">
        <v>127</v>
      </c>
      <c r="D112" t="s">
        <v>129</v>
      </c>
      <c r="E112" t="s">
        <v>2091</v>
      </c>
      <c r="F112" t="s">
        <v>2638</v>
      </c>
      <c r="G112" t="str">
        <f t="shared" si="1"/>
        <v>new HoloCard("Nest Ball", Pokedex.NVT, HoloRarity.SM_REVERSE_BIG_ENERGY_HOLO, Types.Item, Sets.Sun_Moon, 123),</v>
      </c>
    </row>
    <row r="113" spans="1:7" x14ac:dyDescent="0.3">
      <c r="A113">
        <v>124</v>
      </c>
      <c r="B113" t="s">
        <v>2085</v>
      </c>
      <c r="C113" t="s">
        <v>127</v>
      </c>
      <c r="D113" t="s">
        <v>129</v>
      </c>
      <c r="E113" t="s">
        <v>2091</v>
      </c>
      <c r="F113" t="s">
        <v>2638</v>
      </c>
      <c r="G113" t="str">
        <f t="shared" si="1"/>
        <v>new HoloCard("Poison Barb", Pokedex.NVT, HoloRarity.SM_REVERSE_BIG_ENERGY_HOLO, Types.Item, Sets.Sun_Moon, 124),</v>
      </c>
    </row>
    <row r="114" spans="1:7" x14ac:dyDescent="0.3">
      <c r="A114">
        <v>125</v>
      </c>
      <c r="B114" t="s">
        <v>560</v>
      </c>
      <c r="C114" t="s">
        <v>127</v>
      </c>
      <c r="D114" t="s">
        <v>129</v>
      </c>
      <c r="E114" t="s">
        <v>2091</v>
      </c>
      <c r="F114" t="s">
        <v>2638</v>
      </c>
      <c r="G114" t="str">
        <f t="shared" si="1"/>
        <v>new HoloCard("Poké Ball", Pokedex.NVT, HoloRarity.SM_REVERSE_BIG_ENERGY_HOLO, Types.Item, Sets.Sun_Moon, 125),</v>
      </c>
    </row>
    <row r="115" spans="1:7" x14ac:dyDescent="0.3">
      <c r="A115">
        <v>126</v>
      </c>
      <c r="B115" t="s">
        <v>1375</v>
      </c>
      <c r="C115" t="s">
        <v>127</v>
      </c>
      <c r="D115" t="s">
        <v>129</v>
      </c>
      <c r="E115" t="s">
        <v>2091</v>
      </c>
      <c r="F115" t="s">
        <v>2638</v>
      </c>
      <c r="G115" t="str">
        <f t="shared" si="1"/>
        <v>new HoloCard("Pokémon Catcher", Pokedex.NVT, HoloRarity.SM_REVERSE_BIG_ENERGY_HOLO, Types.Item, Sets.Sun_Moon, 126),</v>
      </c>
    </row>
    <row r="116" spans="1:7" x14ac:dyDescent="0.3">
      <c r="A116">
        <v>127</v>
      </c>
      <c r="B116" t="s">
        <v>116</v>
      </c>
      <c r="C116" t="s">
        <v>127</v>
      </c>
      <c r="D116" t="s">
        <v>129</v>
      </c>
      <c r="E116" t="s">
        <v>2091</v>
      </c>
      <c r="F116" t="s">
        <v>2638</v>
      </c>
      <c r="G116" t="str">
        <f t="shared" si="1"/>
        <v>new HoloCard("Potion", Pokedex.NVT, HoloRarity.SM_REVERSE_BIG_ENERGY_HOLO, Types.Item, Sets.Sun_Moon, 127),</v>
      </c>
    </row>
    <row r="117" spans="1:7" x14ac:dyDescent="0.3">
      <c r="A117">
        <v>128</v>
      </c>
      <c r="B117" t="s">
        <v>2086</v>
      </c>
      <c r="C117" t="s">
        <v>127</v>
      </c>
      <c r="D117" t="s">
        <v>232</v>
      </c>
      <c r="E117" t="s">
        <v>2091</v>
      </c>
      <c r="F117" t="s">
        <v>2638</v>
      </c>
      <c r="G117" t="str">
        <f t="shared" si="1"/>
        <v>new HoloCard("Professor Kukui", Pokedex.NVT, HoloRarity.SM_REVERSE_BIG_ENERGY_HOLO, Types.Supporter, Sets.Sun_Moon, 128),</v>
      </c>
    </row>
    <row r="118" spans="1:7" x14ac:dyDescent="0.3">
      <c r="A118">
        <v>129</v>
      </c>
      <c r="B118" t="s">
        <v>593</v>
      </c>
      <c r="C118" t="s">
        <v>127</v>
      </c>
      <c r="D118" t="s">
        <v>129</v>
      </c>
      <c r="E118" t="s">
        <v>2091</v>
      </c>
      <c r="F118" t="s">
        <v>2638</v>
      </c>
      <c r="G118" t="str">
        <f t="shared" si="1"/>
        <v>new HoloCard("Rare Candy", Pokedex.NVT, HoloRarity.SM_REVERSE_BIG_ENERGY_HOLO, Types.Item, Sets.Sun_Moon, 129),</v>
      </c>
    </row>
    <row r="119" spans="1:7" x14ac:dyDescent="0.3">
      <c r="A119">
        <v>130</v>
      </c>
      <c r="B119" t="s">
        <v>2087</v>
      </c>
      <c r="C119" t="s">
        <v>127</v>
      </c>
      <c r="D119" t="s">
        <v>129</v>
      </c>
      <c r="E119" t="s">
        <v>2091</v>
      </c>
      <c r="F119" t="s">
        <v>2638</v>
      </c>
      <c r="G119" t="str">
        <f t="shared" si="1"/>
        <v>new HoloCard("Repel", Pokedex.NVT, HoloRarity.SM_REVERSE_BIG_ENERGY_HOLO, Types.Item, Sets.Sun_Moon, 130),</v>
      </c>
    </row>
    <row r="120" spans="1:7" x14ac:dyDescent="0.3">
      <c r="A120">
        <v>131</v>
      </c>
      <c r="B120" t="s">
        <v>2088</v>
      </c>
      <c r="C120" t="s">
        <v>127</v>
      </c>
      <c r="D120" t="s">
        <v>129</v>
      </c>
      <c r="E120" t="s">
        <v>2091</v>
      </c>
      <c r="F120" t="s">
        <v>2638</v>
      </c>
      <c r="G120" t="str">
        <f t="shared" si="1"/>
        <v>new HoloCard("Rotom Dex", Pokedex.NVT, HoloRarity.SM_REVERSE_BIG_ENERGY_HOLO, Types.Item, Sets.Sun_Moon, 131),</v>
      </c>
    </row>
    <row r="121" spans="1:7" x14ac:dyDescent="0.3">
      <c r="A121">
        <v>132</v>
      </c>
      <c r="B121" t="s">
        <v>229</v>
      </c>
      <c r="C121" t="s">
        <v>127</v>
      </c>
      <c r="D121" t="s">
        <v>129</v>
      </c>
      <c r="E121" t="s">
        <v>2091</v>
      </c>
      <c r="F121" t="s">
        <v>2638</v>
      </c>
      <c r="G121" t="str">
        <f t="shared" si="1"/>
        <v>new HoloCard("Switch", Pokedex.NVT, HoloRarity.SM_REVERSE_BIG_ENERGY_HOLO, Types.Item, Sets.Sun_Moon, 132),</v>
      </c>
    </row>
    <row r="122" spans="1:7" x14ac:dyDescent="0.3">
      <c r="A122">
        <v>133</v>
      </c>
      <c r="B122" t="s">
        <v>2089</v>
      </c>
      <c r="C122" t="s">
        <v>127</v>
      </c>
      <c r="D122" t="s">
        <v>232</v>
      </c>
      <c r="E122" t="s">
        <v>2091</v>
      </c>
      <c r="F122" t="s">
        <v>2638</v>
      </c>
      <c r="G122" t="str">
        <f t="shared" si="1"/>
        <v>new HoloCard("Team Skull Grunt", Pokedex.NVT, HoloRarity.SM_REVERSE_BIG_ENERGY_HOLO, Types.Supporter, Sets.Sun_Moon, 133),</v>
      </c>
    </row>
    <row r="123" spans="1:7" x14ac:dyDescent="0.3">
      <c r="A123">
        <v>134</v>
      </c>
      <c r="B123" t="s">
        <v>2090</v>
      </c>
      <c r="C123" t="s">
        <v>127</v>
      </c>
      <c r="D123" t="s">
        <v>129</v>
      </c>
      <c r="E123" t="s">
        <v>2091</v>
      </c>
      <c r="F123" t="s">
        <v>2638</v>
      </c>
      <c r="G123" t="str">
        <f t="shared" si="1"/>
        <v>new HoloCard("Timer Ball", Pokedex.NVT, HoloRarity.SM_REVERSE_BIG_ENERGY_HOLO, Types.Item, Sets.Sun_Moon, 134),</v>
      </c>
    </row>
    <row r="124" spans="1:7" x14ac:dyDescent="0.3">
      <c r="A124">
        <v>135</v>
      </c>
      <c r="B124" t="s">
        <v>1453</v>
      </c>
      <c r="C124" t="s">
        <v>127</v>
      </c>
      <c r="D124" t="s">
        <v>129</v>
      </c>
      <c r="E124" t="s">
        <v>2091</v>
      </c>
      <c r="F124" t="s">
        <v>2638</v>
      </c>
      <c r="G124" t="str">
        <f t="shared" si="1"/>
        <v>new HoloCard("Ultra Ball", Pokedex.NVT, HoloRarity.SM_REVERSE_BIG_ENERGY_HOLO, Types.Item, Sets.Sun_Moon, 135),</v>
      </c>
    </row>
    <row r="125" spans="1:7" x14ac:dyDescent="0.3">
      <c r="A125">
        <v>136</v>
      </c>
      <c r="B125" t="s">
        <v>1233</v>
      </c>
      <c r="C125" t="s">
        <v>127</v>
      </c>
      <c r="D125" t="s">
        <v>128</v>
      </c>
      <c r="E125" t="s">
        <v>2091</v>
      </c>
      <c r="F125" t="s">
        <v>2638</v>
      </c>
      <c r="G125" t="str">
        <f t="shared" si="1"/>
        <v>new HoloCard("Double Colorless Energy", Pokedex.NVT, HoloRarity.SM_REVERSE_BIG_ENERGY_HOLO, Types.Special_Energy, Sets.Sun_Moon, 136),</v>
      </c>
    </row>
    <row r="126" spans="1:7" x14ac:dyDescent="0.3">
      <c r="A126">
        <v>137</v>
      </c>
      <c r="B126" t="s">
        <v>294</v>
      </c>
      <c r="C126" t="s">
        <v>127</v>
      </c>
      <c r="D126" t="s">
        <v>128</v>
      </c>
      <c r="E126" t="s">
        <v>2091</v>
      </c>
      <c r="F126" t="s">
        <v>2638</v>
      </c>
      <c r="G126" t="str">
        <f t="shared" si="1"/>
        <v>new HoloCard("Rainbow Energy", Pokedex.NVT, HoloRarity.SM_REVERSE_BIG_ENERGY_HOLO, Types.Special_Energy, Sets.Sun_Moon, 137),</v>
      </c>
    </row>
    <row r="127" spans="1:7" x14ac:dyDescent="0.3">
      <c r="A127">
        <v>1</v>
      </c>
      <c r="B127" t="s">
        <v>240</v>
      </c>
      <c r="C127" t="s">
        <v>240</v>
      </c>
      <c r="D127" t="s">
        <v>22</v>
      </c>
      <c r="E127" t="s">
        <v>2129</v>
      </c>
      <c r="F127" t="s">
        <v>2638</v>
      </c>
      <c r="G127" t="str">
        <f t="shared" si="1"/>
        <v>new HoloCard("Bellsprout", Pokedex.Bellsprout, HoloRarity.SM_REVERSE_BIG_ENERGY_HOLO, Types.Grass, Sets.Guardians_Rising, 1),</v>
      </c>
    </row>
    <row r="128" spans="1:7" x14ac:dyDescent="0.3">
      <c r="A128">
        <v>2</v>
      </c>
      <c r="B128" t="s">
        <v>249</v>
      </c>
      <c r="C128" t="s">
        <v>249</v>
      </c>
      <c r="D128" t="s">
        <v>22</v>
      </c>
      <c r="E128" t="s">
        <v>2129</v>
      </c>
      <c r="F128" t="s">
        <v>2638</v>
      </c>
      <c r="G128" t="str">
        <f t="shared" si="1"/>
        <v>new HoloCard("Weepinbell", Pokedex.Weepinbell, HoloRarity.SM_REVERSE_BIG_ENERGY_HOLO, Types.Grass, Sets.Guardians_Rising, 2),</v>
      </c>
    </row>
    <row r="129" spans="1:7" x14ac:dyDescent="0.3">
      <c r="A129">
        <v>3</v>
      </c>
      <c r="B129" t="s">
        <v>169</v>
      </c>
      <c r="C129" t="s">
        <v>169</v>
      </c>
      <c r="D129" t="s">
        <v>22</v>
      </c>
      <c r="E129" t="s">
        <v>2129</v>
      </c>
      <c r="F129" t="s">
        <v>2638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HoloCard("Victreebel", Pokedex.Victreebel, HoloRarity.SM_REVERSE_BIG_ENERGY_HOLO, Types.Grass, Sets.Guardians_Rising, 3),</v>
      </c>
    </row>
    <row r="130" spans="1:7" x14ac:dyDescent="0.3">
      <c r="A130">
        <v>4</v>
      </c>
      <c r="B130" t="s">
        <v>1274</v>
      </c>
      <c r="C130" t="s">
        <v>1274</v>
      </c>
      <c r="D130" t="s">
        <v>22</v>
      </c>
      <c r="E130" t="s">
        <v>2129</v>
      </c>
      <c r="F130" t="s">
        <v>2638</v>
      </c>
      <c r="G130" t="str">
        <f t="shared" si="2"/>
        <v>new HoloCard("Petilil", Pokedex.Petilil, HoloRarity.SM_REVERSE_BIG_ENERGY_HOLO, Types.Grass, Sets.Guardians_Rising, 4),</v>
      </c>
    </row>
    <row r="131" spans="1:7" x14ac:dyDescent="0.3">
      <c r="A131">
        <v>5</v>
      </c>
      <c r="B131" t="s">
        <v>1275</v>
      </c>
      <c r="C131" t="s">
        <v>1275</v>
      </c>
      <c r="D131" t="s">
        <v>22</v>
      </c>
      <c r="E131" t="s">
        <v>2129</v>
      </c>
      <c r="F131" t="s">
        <v>2638</v>
      </c>
      <c r="G131" t="str">
        <f t="shared" si="2"/>
        <v>new HoloCard("Lilligant", Pokedex.Lilligant, HoloRarity.SM_REVERSE_BIG_ENERGY_HOLO, Types.Grass, Sets.Guardians_Rising, 5),</v>
      </c>
    </row>
    <row r="132" spans="1:7" x14ac:dyDescent="0.3">
      <c r="A132">
        <v>6</v>
      </c>
      <c r="B132" t="s">
        <v>1606</v>
      </c>
      <c r="C132" t="s">
        <v>1606</v>
      </c>
      <c r="D132" t="s">
        <v>22</v>
      </c>
      <c r="E132" t="s">
        <v>2129</v>
      </c>
      <c r="F132" t="s">
        <v>2638</v>
      </c>
      <c r="G132" t="str">
        <f t="shared" si="2"/>
        <v>new HoloCard("Phantump", Pokedex.Phantump, HoloRarity.SM_REVERSE_BIG_ENERGY_HOLO, Types.Grass, Sets.Guardians_Rising, 6),</v>
      </c>
    </row>
    <row r="133" spans="1:7" x14ac:dyDescent="0.3">
      <c r="A133">
        <v>7</v>
      </c>
      <c r="B133" t="s">
        <v>1607</v>
      </c>
      <c r="C133" t="s">
        <v>1607</v>
      </c>
      <c r="D133" t="s">
        <v>22</v>
      </c>
      <c r="E133" t="s">
        <v>2129</v>
      </c>
      <c r="F133" t="s">
        <v>2638</v>
      </c>
      <c r="G133" t="str">
        <f t="shared" si="2"/>
        <v>new HoloCard("Trevenant", Pokedex.Trevenant, HoloRarity.SM_REVERSE_BIG_ENERGY_HOLO, Types.Grass, Sets.Guardians_Rising, 7),</v>
      </c>
    </row>
    <row r="134" spans="1:7" x14ac:dyDescent="0.3">
      <c r="A134">
        <v>8</v>
      </c>
      <c r="B134" t="s">
        <v>2092</v>
      </c>
      <c r="C134" t="s">
        <v>2092</v>
      </c>
      <c r="D134" t="s">
        <v>22</v>
      </c>
      <c r="E134" t="s">
        <v>2129</v>
      </c>
      <c r="F134" t="s">
        <v>2638</v>
      </c>
      <c r="G134" t="str">
        <f t="shared" si="2"/>
        <v>new HoloCard("Wimpod", Pokedex.Wimpod, HoloRarity.SM_REVERSE_BIG_ENERGY_HOLO, Types.Grass, Sets.Guardians_Rising, 8),</v>
      </c>
    </row>
    <row r="135" spans="1:7" x14ac:dyDescent="0.3">
      <c r="A135">
        <v>9</v>
      </c>
      <c r="B135" t="s">
        <v>2093</v>
      </c>
      <c r="C135" t="s">
        <v>2093</v>
      </c>
      <c r="D135" t="s">
        <v>22</v>
      </c>
      <c r="E135" t="s">
        <v>2129</v>
      </c>
      <c r="F135" t="s">
        <v>2638</v>
      </c>
      <c r="G135" t="str">
        <f t="shared" si="2"/>
        <v>new HoloCard("Golisopod", Pokedex.Golisopod, HoloRarity.SM_REVERSE_BIG_ENERGY_HOLO, Types.Grass, Sets.Guardians_Rising, 9),</v>
      </c>
    </row>
    <row r="136" spans="1:7" x14ac:dyDescent="0.3">
      <c r="A136">
        <v>10</v>
      </c>
      <c r="B136" t="s">
        <v>1384</v>
      </c>
      <c r="C136" t="s">
        <v>1384</v>
      </c>
      <c r="D136" t="s">
        <v>5</v>
      </c>
      <c r="E136" t="s">
        <v>2129</v>
      </c>
      <c r="F136" t="s">
        <v>2638</v>
      </c>
      <c r="G136" t="str">
        <f t="shared" si="2"/>
        <v>new HoloCard("Victini", Pokedex.Victini, HoloRarity.SM_REVERSE_BIG_ENERGY_HOLO, Types.Fire, Sets.Guardians_Rising, 10),</v>
      </c>
    </row>
    <row r="137" spans="1:7" x14ac:dyDescent="0.3">
      <c r="A137">
        <v>11</v>
      </c>
      <c r="B137" t="s">
        <v>1410</v>
      </c>
      <c r="C137" t="s">
        <v>1410</v>
      </c>
      <c r="D137" t="s">
        <v>5</v>
      </c>
      <c r="E137" t="s">
        <v>2129</v>
      </c>
      <c r="F137" t="s">
        <v>2638</v>
      </c>
      <c r="G137" t="str">
        <f t="shared" si="2"/>
        <v>new HoloCard("Litwick", Pokedex.Litwick, HoloRarity.SM_REVERSE_BIG_ENERGY_HOLO, Types.Fire, Sets.Guardians_Rising, 11),</v>
      </c>
    </row>
    <row r="138" spans="1:7" x14ac:dyDescent="0.3">
      <c r="A138">
        <v>12</v>
      </c>
      <c r="B138" t="s">
        <v>1411</v>
      </c>
      <c r="C138" t="s">
        <v>1411</v>
      </c>
      <c r="D138" t="s">
        <v>5</v>
      </c>
      <c r="E138" t="s">
        <v>2129</v>
      </c>
      <c r="F138" t="s">
        <v>2638</v>
      </c>
      <c r="G138" t="str">
        <f t="shared" si="2"/>
        <v>new HoloCard("Lampent", Pokedex.Lampent, HoloRarity.SM_REVERSE_BIG_ENERGY_HOLO, Types.Fire, Sets.Guardians_Rising, 12),</v>
      </c>
    </row>
    <row r="139" spans="1:7" x14ac:dyDescent="0.3">
      <c r="A139">
        <v>13</v>
      </c>
      <c r="B139" t="s">
        <v>1412</v>
      </c>
      <c r="C139" t="s">
        <v>1412</v>
      </c>
      <c r="D139" t="s">
        <v>5</v>
      </c>
      <c r="E139" t="s">
        <v>2129</v>
      </c>
      <c r="F139" t="s">
        <v>2638</v>
      </c>
      <c r="G139" t="str">
        <f t="shared" si="2"/>
        <v>new HoloCard("Chandelure", Pokedex.Chandelure, HoloRarity.SM_REVERSE_BIG_ENERGY_HOLO, Types.Fire, Sets.Guardians_Rising, 13),</v>
      </c>
    </row>
    <row r="140" spans="1:7" x14ac:dyDescent="0.3">
      <c r="A140">
        <v>14</v>
      </c>
      <c r="B140" t="s">
        <v>2094</v>
      </c>
      <c r="C140" t="s">
        <v>2094</v>
      </c>
      <c r="D140" t="s">
        <v>5</v>
      </c>
      <c r="E140" t="s">
        <v>2129</v>
      </c>
      <c r="F140" t="s">
        <v>2638</v>
      </c>
      <c r="G140" t="str">
        <f t="shared" si="2"/>
        <v>new HoloCard("Oricorio", Pokedex.Oricorio, HoloRarity.SM_REVERSE_BIG_ENERGY_HOLO, Types.Fire, Sets.Guardians_Rising, 14),</v>
      </c>
    </row>
    <row r="141" spans="1:7" x14ac:dyDescent="0.3">
      <c r="A141">
        <v>15</v>
      </c>
      <c r="B141" t="s">
        <v>2095</v>
      </c>
      <c r="C141" t="s">
        <v>2095</v>
      </c>
      <c r="D141" t="s">
        <v>5</v>
      </c>
      <c r="E141" t="s">
        <v>2129</v>
      </c>
      <c r="F141" t="s">
        <v>2638</v>
      </c>
      <c r="G141" t="str">
        <f t="shared" si="2"/>
        <v>new HoloCard("Salandit", Pokedex.Salandit, HoloRarity.SM_REVERSE_BIG_ENERGY_HOLO, Types.Fire, Sets.Guardians_Rising, 15),</v>
      </c>
    </row>
    <row r="142" spans="1:7" x14ac:dyDescent="0.3">
      <c r="A142">
        <v>16</v>
      </c>
      <c r="B142" t="s">
        <v>2096</v>
      </c>
      <c r="C142" t="s">
        <v>2096</v>
      </c>
      <c r="D142" t="s">
        <v>5</v>
      </c>
      <c r="E142" t="s">
        <v>2129</v>
      </c>
      <c r="F142" t="s">
        <v>2638</v>
      </c>
      <c r="G142" t="str">
        <f t="shared" si="2"/>
        <v>new HoloCard("Salazzle", Pokedex.Salazzle, HoloRarity.SM_REVERSE_BIG_ENERGY_HOLO, Types.Fire, Sets.Guardians_Rising, 16),</v>
      </c>
    </row>
    <row r="143" spans="1:7" x14ac:dyDescent="0.3">
      <c r="A143">
        <v>17</v>
      </c>
      <c r="B143" t="s">
        <v>2097</v>
      </c>
      <c r="C143" t="s">
        <v>2097</v>
      </c>
      <c r="D143" t="s">
        <v>5</v>
      </c>
      <c r="E143" t="s">
        <v>2129</v>
      </c>
      <c r="F143" t="s">
        <v>2638</v>
      </c>
      <c r="G143" t="str">
        <f t="shared" si="2"/>
        <v>new HoloCard("Turtonator", Pokedex.Turtonator, HoloRarity.SM_REVERSE_BIG_ENERGY_HOLO, Types.Fire, Sets.Guardians_Rising, 17),</v>
      </c>
    </row>
    <row r="144" spans="1:7" x14ac:dyDescent="0.3">
      <c r="A144">
        <v>19</v>
      </c>
      <c r="B144" t="s">
        <v>2098</v>
      </c>
      <c r="C144" t="s">
        <v>2640</v>
      </c>
      <c r="D144" t="s">
        <v>3</v>
      </c>
      <c r="E144" t="s">
        <v>2129</v>
      </c>
      <c r="F144" t="s">
        <v>2638</v>
      </c>
      <c r="G144" t="str">
        <f t="shared" si="2"/>
        <v>new HoloCard("Alolan Sandshrew", Pokedex.Alolan_Sandshrew, HoloRarity.SM_REVERSE_BIG_ENERGY_HOLO, Types.Water, Sets.Guardians_Rising, 19),</v>
      </c>
    </row>
    <row r="145" spans="1:7" x14ac:dyDescent="0.3">
      <c r="A145">
        <v>20</v>
      </c>
      <c r="B145" t="s">
        <v>2099</v>
      </c>
      <c r="C145" t="s">
        <v>2481</v>
      </c>
      <c r="D145" t="s">
        <v>3</v>
      </c>
      <c r="E145" t="s">
        <v>2129</v>
      </c>
      <c r="F145" t="s">
        <v>2638</v>
      </c>
      <c r="G145" t="str">
        <f t="shared" si="2"/>
        <v>new HoloCard("Alolan Sandslash", Pokedex.Alolan_Sandslash, HoloRarity.SM_REVERSE_BIG_ENERGY_HOLO, Types.Water, Sets.Guardians_Rising, 20),</v>
      </c>
    </row>
    <row r="146" spans="1:7" x14ac:dyDescent="0.3">
      <c r="A146">
        <v>21</v>
      </c>
      <c r="B146" t="s">
        <v>2100</v>
      </c>
      <c r="C146" t="s">
        <v>2466</v>
      </c>
      <c r="D146" t="s">
        <v>3</v>
      </c>
      <c r="E146" t="s">
        <v>2129</v>
      </c>
      <c r="F146" t="s">
        <v>2638</v>
      </c>
      <c r="G146" t="str">
        <f t="shared" si="2"/>
        <v>new HoloCard("Alolan Vulpix", Pokedex.Alolan_Vulpix, HoloRarity.SM_REVERSE_BIG_ENERGY_HOLO, Types.Water, Sets.Guardians_Rising, 21),</v>
      </c>
    </row>
    <row r="147" spans="1:7" x14ac:dyDescent="0.3">
      <c r="A147">
        <v>23</v>
      </c>
      <c r="B147" t="s">
        <v>102</v>
      </c>
      <c r="C147" t="s">
        <v>102</v>
      </c>
      <c r="D147" t="s">
        <v>3</v>
      </c>
      <c r="E147" t="s">
        <v>2129</v>
      </c>
      <c r="F147" t="s">
        <v>2638</v>
      </c>
      <c r="G147" t="str">
        <f t="shared" si="2"/>
        <v>new HoloCard("Tentacool", Pokedex.Tentacool, HoloRarity.SM_REVERSE_BIG_ENERGY_HOLO, Types.Water, Sets.Guardians_Rising, 23),</v>
      </c>
    </row>
    <row r="148" spans="1:7" x14ac:dyDescent="0.3">
      <c r="A148">
        <v>24</v>
      </c>
      <c r="B148" t="s">
        <v>72</v>
      </c>
      <c r="C148" t="s">
        <v>72</v>
      </c>
      <c r="D148" t="s">
        <v>3</v>
      </c>
      <c r="E148" t="s">
        <v>2129</v>
      </c>
      <c r="F148" t="s">
        <v>2638</v>
      </c>
      <c r="G148" t="str">
        <f t="shared" si="2"/>
        <v>new HoloCard("Tentacruel", Pokedex.Tentacruel, HoloRarity.SM_REVERSE_BIG_ENERGY_HOLO, Types.Water, Sets.Guardians_Rising, 24),</v>
      </c>
    </row>
    <row r="149" spans="1:7" x14ac:dyDescent="0.3">
      <c r="A149">
        <v>25</v>
      </c>
      <c r="B149" t="s">
        <v>176</v>
      </c>
      <c r="C149" t="s">
        <v>176</v>
      </c>
      <c r="D149" t="s">
        <v>3</v>
      </c>
      <c r="E149" t="s">
        <v>2129</v>
      </c>
      <c r="F149" t="s">
        <v>2638</v>
      </c>
      <c r="G149" t="str">
        <f t="shared" si="2"/>
        <v>new HoloCard("Politoed", Pokedex.Politoed, HoloRarity.SM_REVERSE_BIG_ENERGY_HOLO, Types.Water, Sets.Guardians_Rising, 25),</v>
      </c>
    </row>
    <row r="150" spans="1:7" x14ac:dyDescent="0.3">
      <c r="A150">
        <v>26</v>
      </c>
      <c r="B150" t="s">
        <v>312</v>
      </c>
      <c r="C150" t="s">
        <v>312</v>
      </c>
      <c r="D150" t="s">
        <v>3</v>
      </c>
      <c r="E150" t="s">
        <v>2129</v>
      </c>
      <c r="F150" t="s">
        <v>2638</v>
      </c>
      <c r="G150" t="str">
        <f t="shared" si="2"/>
        <v>new HoloCard("Delibird", Pokedex.Delibird, HoloRarity.SM_REVERSE_BIG_ENERGY_HOLO, Types.Water, Sets.Guardians_Rising, 26),</v>
      </c>
    </row>
    <row r="151" spans="1:7" x14ac:dyDescent="0.3">
      <c r="A151">
        <v>27</v>
      </c>
      <c r="B151" t="s">
        <v>545</v>
      </c>
      <c r="C151" t="s">
        <v>545</v>
      </c>
      <c r="D151" t="s">
        <v>3</v>
      </c>
      <c r="E151" t="s">
        <v>2129</v>
      </c>
      <c r="F151" t="s">
        <v>2638</v>
      </c>
      <c r="G151" t="str">
        <f t="shared" si="2"/>
        <v>new HoloCard("Carvanha", Pokedex.Carvanha, HoloRarity.SM_REVERSE_BIG_ENERGY_HOLO, Types.Water, Sets.Guardians_Rising, 27),</v>
      </c>
    </row>
    <row r="152" spans="1:7" x14ac:dyDescent="0.3">
      <c r="A152">
        <v>28</v>
      </c>
      <c r="B152" t="s">
        <v>428</v>
      </c>
      <c r="C152" t="s">
        <v>428</v>
      </c>
      <c r="D152" t="s">
        <v>3</v>
      </c>
      <c r="E152" t="s">
        <v>2129</v>
      </c>
      <c r="F152" t="s">
        <v>2638</v>
      </c>
      <c r="G152" t="str">
        <f t="shared" si="2"/>
        <v>new HoloCard("Sharpedo", Pokedex.Sharpedo, HoloRarity.SM_REVERSE_BIG_ENERGY_HOLO, Types.Water, Sets.Guardians_Rising, 28),</v>
      </c>
    </row>
    <row r="153" spans="1:7" x14ac:dyDescent="0.3">
      <c r="A153">
        <v>29</v>
      </c>
      <c r="B153" t="s">
        <v>544</v>
      </c>
      <c r="C153" t="s">
        <v>544</v>
      </c>
      <c r="D153" t="s">
        <v>3</v>
      </c>
      <c r="E153" t="s">
        <v>2129</v>
      </c>
      <c r="F153" t="s">
        <v>2638</v>
      </c>
      <c r="G153" t="str">
        <f t="shared" si="2"/>
        <v>new HoloCard("Wailmer", Pokedex.Wailmer, HoloRarity.SM_REVERSE_BIG_ENERGY_HOLO, Types.Water, Sets.Guardians_Rising, 29),</v>
      </c>
    </row>
    <row r="154" spans="1:7" x14ac:dyDescent="0.3">
      <c r="A154">
        <v>30</v>
      </c>
      <c r="B154" t="s">
        <v>384</v>
      </c>
      <c r="C154" t="s">
        <v>384</v>
      </c>
      <c r="D154" t="s">
        <v>3</v>
      </c>
      <c r="E154" t="s">
        <v>2129</v>
      </c>
      <c r="F154" t="s">
        <v>2638</v>
      </c>
      <c r="G154" t="str">
        <f t="shared" si="2"/>
        <v>new HoloCard("Wailord", Pokedex.Wailord, HoloRarity.SM_REVERSE_BIG_ENERGY_HOLO, Types.Water, Sets.Guardians_Rising, 30),</v>
      </c>
    </row>
    <row r="155" spans="1:7" x14ac:dyDescent="0.3">
      <c r="A155">
        <v>31</v>
      </c>
      <c r="B155" t="s">
        <v>602</v>
      </c>
      <c r="C155" t="s">
        <v>602</v>
      </c>
      <c r="D155" t="s">
        <v>3</v>
      </c>
      <c r="E155" t="s">
        <v>2129</v>
      </c>
      <c r="F155" t="s">
        <v>2638</v>
      </c>
      <c r="G155" t="str">
        <f t="shared" si="2"/>
        <v>new HoloCard("Snorunt", Pokedex.Snorunt, HoloRarity.SM_REVERSE_BIG_ENERGY_HOLO, Types.Water, Sets.Guardians_Rising, 31),</v>
      </c>
    </row>
    <row r="156" spans="1:7" x14ac:dyDescent="0.3">
      <c r="A156">
        <v>32</v>
      </c>
      <c r="B156" t="s">
        <v>668</v>
      </c>
      <c r="C156" t="s">
        <v>668</v>
      </c>
      <c r="D156" t="s">
        <v>3</v>
      </c>
      <c r="E156" t="s">
        <v>2129</v>
      </c>
      <c r="F156" t="s">
        <v>2638</v>
      </c>
      <c r="G156" t="str">
        <f t="shared" si="2"/>
        <v>new HoloCard("Glalie", Pokedex.Glalie, HoloRarity.SM_REVERSE_BIG_ENERGY_HOLO, Types.Water, Sets.Guardians_Rising, 32),</v>
      </c>
    </row>
    <row r="157" spans="1:7" x14ac:dyDescent="0.3">
      <c r="A157">
        <v>33</v>
      </c>
      <c r="B157" t="s">
        <v>1393</v>
      </c>
      <c r="C157" t="s">
        <v>1393</v>
      </c>
      <c r="D157" t="s">
        <v>3</v>
      </c>
      <c r="E157" t="s">
        <v>2129</v>
      </c>
      <c r="F157" t="s">
        <v>2638</v>
      </c>
      <c r="G157" t="str">
        <f t="shared" si="2"/>
        <v>new HoloCard("Vanillite", Pokedex.Vanillite, HoloRarity.SM_REVERSE_BIG_ENERGY_HOLO, Types.Water, Sets.Guardians_Rising, 33),</v>
      </c>
    </row>
    <row r="158" spans="1:7" x14ac:dyDescent="0.3">
      <c r="A158">
        <v>34</v>
      </c>
      <c r="B158" t="s">
        <v>1394</v>
      </c>
      <c r="C158" t="s">
        <v>1394</v>
      </c>
      <c r="D158" t="s">
        <v>3</v>
      </c>
      <c r="E158" t="s">
        <v>2129</v>
      </c>
      <c r="F158" t="s">
        <v>2638</v>
      </c>
      <c r="G158" t="str">
        <f t="shared" si="2"/>
        <v>new HoloCard("Vanillish", Pokedex.Vanillish, HoloRarity.SM_REVERSE_BIG_ENERGY_HOLO, Types.Water, Sets.Guardians_Rising, 34),</v>
      </c>
    </row>
    <row r="159" spans="1:7" x14ac:dyDescent="0.3">
      <c r="A159">
        <v>35</v>
      </c>
      <c r="B159" t="s">
        <v>1395</v>
      </c>
      <c r="C159" t="s">
        <v>1395</v>
      </c>
      <c r="D159" t="s">
        <v>3</v>
      </c>
      <c r="E159" t="s">
        <v>2129</v>
      </c>
      <c r="F159" t="s">
        <v>2638</v>
      </c>
      <c r="G159" t="str">
        <f t="shared" si="2"/>
        <v>new HoloCard("Vanilluxe", Pokedex.Vanilluxe, HoloRarity.SM_REVERSE_BIG_ENERGY_HOLO, Types.Water, Sets.Guardians_Rising, 35),</v>
      </c>
    </row>
    <row r="160" spans="1:7" x14ac:dyDescent="0.3">
      <c r="A160">
        <v>36</v>
      </c>
      <c r="B160" t="s">
        <v>1295</v>
      </c>
      <c r="C160" t="s">
        <v>1295</v>
      </c>
      <c r="D160" t="s">
        <v>3</v>
      </c>
      <c r="E160" t="s">
        <v>2129</v>
      </c>
      <c r="F160" t="s">
        <v>2638</v>
      </c>
      <c r="G160" t="str">
        <f t="shared" si="2"/>
        <v>new HoloCard("Alomomola", Pokedex.Alomomola, HoloRarity.SM_REVERSE_BIG_ENERGY_HOLO, Types.Water, Sets.Guardians_Rising, 36),</v>
      </c>
    </row>
    <row r="161" spans="1:7" x14ac:dyDescent="0.3">
      <c r="A161">
        <v>37</v>
      </c>
      <c r="B161" t="s">
        <v>2047</v>
      </c>
      <c r="C161" t="s">
        <v>2047</v>
      </c>
      <c r="D161" t="s">
        <v>3</v>
      </c>
      <c r="E161" t="s">
        <v>2129</v>
      </c>
      <c r="F161" t="s">
        <v>2638</v>
      </c>
      <c r="G161" t="str">
        <f t="shared" si="2"/>
        <v>new HoloCard("Wishiwashi", Pokedex.Wishiwashi, HoloRarity.SM_REVERSE_BIG_ENERGY_HOLO, Types.Water, Sets.Guardians_Rising, 37),</v>
      </c>
    </row>
    <row r="162" spans="1:7" x14ac:dyDescent="0.3">
      <c r="A162">
        <v>39</v>
      </c>
      <c r="B162" t="s">
        <v>2057</v>
      </c>
      <c r="C162" t="s">
        <v>2057</v>
      </c>
      <c r="D162" t="s">
        <v>3</v>
      </c>
      <c r="E162" t="s">
        <v>2129</v>
      </c>
      <c r="F162" t="s">
        <v>2638</v>
      </c>
      <c r="G162" t="str">
        <f t="shared" si="2"/>
        <v>new HoloCard("Mareanie", Pokedex.Mareanie, HoloRarity.SM_REVERSE_BIG_ENERGY_HOLO, Types.Water, Sets.Guardians_Rising, 39),</v>
      </c>
    </row>
    <row r="163" spans="1:7" x14ac:dyDescent="0.3">
      <c r="A163">
        <v>40</v>
      </c>
      <c r="B163" t="s">
        <v>2101</v>
      </c>
      <c r="C163" t="s">
        <v>2651</v>
      </c>
      <c r="D163" t="s">
        <v>11</v>
      </c>
      <c r="E163" t="s">
        <v>2129</v>
      </c>
      <c r="F163" t="s">
        <v>2638</v>
      </c>
      <c r="G163" t="str">
        <f t="shared" si="2"/>
        <v>new HoloCard("Alolan Geodude", Pokedex.Alolan_Geodude, HoloRarity.SM_REVERSE_BIG_ENERGY_HOLO, Types.Lightning, Sets.Guardians_Rising, 40),</v>
      </c>
    </row>
    <row r="164" spans="1:7" x14ac:dyDescent="0.3">
      <c r="A164">
        <v>41</v>
      </c>
      <c r="B164" t="s">
        <v>2102</v>
      </c>
      <c r="C164" t="s">
        <v>2652</v>
      </c>
      <c r="D164" t="s">
        <v>11</v>
      </c>
      <c r="E164" t="s">
        <v>2129</v>
      </c>
      <c r="F164" t="s">
        <v>2638</v>
      </c>
      <c r="G164" t="str">
        <f t="shared" si="2"/>
        <v>new HoloCard("Alolan Graveler", Pokedex.Alolan_Graveler, HoloRarity.SM_REVERSE_BIG_ENERGY_HOLO, Types.Lightning, Sets.Guardians_Rising, 41),</v>
      </c>
    </row>
    <row r="165" spans="1:7" x14ac:dyDescent="0.3">
      <c r="A165">
        <v>42</v>
      </c>
      <c r="B165" t="s">
        <v>2103</v>
      </c>
      <c r="C165" t="s">
        <v>2380</v>
      </c>
      <c r="D165" t="s">
        <v>11</v>
      </c>
      <c r="E165" t="s">
        <v>2129</v>
      </c>
      <c r="F165" t="s">
        <v>2638</v>
      </c>
      <c r="G165" t="str">
        <f t="shared" si="2"/>
        <v>new HoloCard("Alolan Golem", Pokedex.Alolan_Golem, HoloRarity.SM_REVERSE_BIG_ENERGY_HOLO, Types.Lightning, Sets.Guardians_Rising, 42),</v>
      </c>
    </row>
    <row r="166" spans="1:7" x14ac:dyDescent="0.3">
      <c r="A166">
        <v>43</v>
      </c>
      <c r="B166" t="s">
        <v>1646</v>
      </c>
      <c r="C166" t="s">
        <v>1646</v>
      </c>
      <c r="D166" t="s">
        <v>11</v>
      </c>
      <c r="E166" t="s">
        <v>2129</v>
      </c>
      <c r="F166" t="s">
        <v>2638</v>
      </c>
      <c r="G166" t="str">
        <f t="shared" si="2"/>
        <v>new HoloCard("Helioptile", Pokedex.Helioptile, HoloRarity.SM_REVERSE_BIG_ENERGY_HOLO, Types.Lightning, Sets.Guardians_Rising, 43),</v>
      </c>
    </row>
    <row r="167" spans="1:7" x14ac:dyDescent="0.3">
      <c r="A167">
        <v>44</v>
      </c>
      <c r="B167" t="s">
        <v>1647</v>
      </c>
      <c r="C167" t="s">
        <v>1647</v>
      </c>
      <c r="D167" t="s">
        <v>11</v>
      </c>
      <c r="E167" t="s">
        <v>2129</v>
      </c>
      <c r="F167" t="s">
        <v>2638</v>
      </c>
      <c r="G167" t="str">
        <f t="shared" si="2"/>
        <v>new HoloCard("Heliolisk", Pokedex.Heliolisk, HoloRarity.SM_REVERSE_BIG_ENERGY_HOLO, Types.Lightning, Sets.Guardians_Rising, 44),</v>
      </c>
    </row>
    <row r="168" spans="1:7" x14ac:dyDescent="0.3">
      <c r="A168">
        <v>46</v>
      </c>
      <c r="B168" t="s">
        <v>2094</v>
      </c>
      <c r="C168" t="s">
        <v>2094</v>
      </c>
      <c r="D168" t="s">
        <v>11</v>
      </c>
      <c r="E168" t="s">
        <v>2129</v>
      </c>
      <c r="F168" t="s">
        <v>2638</v>
      </c>
      <c r="G168" t="str">
        <f t="shared" si="2"/>
        <v>new HoloCard("Oricorio", Pokedex.Oricorio, HoloRarity.SM_REVERSE_BIG_ENERGY_HOLO, Types.Lightning, Sets.Guardians_Rising, 46),</v>
      </c>
    </row>
    <row r="169" spans="1:7" x14ac:dyDescent="0.3">
      <c r="A169">
        <v>48</v>
      </c>
      <c r="B169" t="s">
        <v>99</v>
      </c>
      <c r="C169" t="s">
        <v>99</v>
      </c>
      <c r="D169" t="s">
        <v>1</v>
      </c>
      <c r="E169" t="s">
        <v>2129</v>
      </c>
      <c r="F169" t="s">
        <v>2638</v>
      </c>
      <c r="G169" t="str">
        <f t="shared" si="2"/>
        <v>new HoloCard("Slowpoke", Pokedex.Slowpoke, HoloRarity.SM_REVERSE_BIG_ENERGY_HOLO, Types.Psychic, Sets.Guardians_Rising, 48),</v>
      </c>
    </row>
    <row r="170" spans="1:7" x14ac:dyDescent="0.3">
      <c r="A170">
        <v>49</v>
      </c>
      <c r="B170" t="s">
        <v>121</v>
      </c>
      <c r="C170" t="s">
        <v>121</v>
      </c>
      <c r="D170" t="s">
        <v>1</v>
      </c>
      <c r="E170" t="s">
        <v>2129</v>
      </c>
      <c r="F170" t="s">
        <v>2638</v>
      </c>
      <c r="G170" t="str">
        <f t="shared" si="2"/>
        <v>new HoloCard("Slowbro", Pokedex.Slowbro, HoloRarity.SM_REVERSE_BIG_ENERGY_HOLO, Types.Psychic, Sets.Guardians_Rising, 49),</v>
      </c>
    </row>
    <row r="171" spans="1:7" x14ac:dyDescent="0.3">
      <c r="A171">
        <v>50</v>
      </c>
      <c r="B171" t="s">
        <v>1406</v>
      </c>
      <c r="C171" t="s">
        <v>1406</v>
      </c>
      <c r="D171" t="s">
        <v>1</v>
      </c>
      <c r="E171" t="s">
        <v>2129</v>
      </c>
      <c r="F171" t="s">
        <v>2638</v>
      </c>
      <c r="G171" t="str">
        <f t="shared" si="2"/>
        <v>new HoloCard("Trubbish", Pokedex.Trubbish, HoloRarity.SM_REVERSE_BIG_ENERGY_HOLO, Types.Psychic, Sets.Guardians_Rising, 50),</v>
      </c>
    </row>
    <row r="172" spans="1:7" x14ac:dyDescent="0.3">
      <c r="A172">
        <v>51</v>
      </c>
      <c r="B172" t="s">
        <v>1407</v>
      </c>
      <c r="C172" t="s">
        <v>1407</v>
      </c>
      <c r="D172" t="s">
        <v>1</v>
      </c>
      <c r="E172" t="s">
        <v>2129</v>
      </c>
      <c r="F172" t="s">
        <v>2638</v>
      </c>
      <c r="G172" t="str">
        <f t="shared" si="2"/>
        <v>new HoloCard("Garbodor", Pokedex.Garbodor, HoloRarity.SM_REVERSE_BIG_ENERGY_HOLO, Types.Psychic, Sets.Guardians_Rising, 51),</v>
      </c>
    </row>
    <row r="173" spans="1:7" x14ac:dyDescent="0.3">
      <c r="A173">
        <v>52</v>
      </c>
      <c r="B173" t="s">
        <v>1356</v>
      </c>
      <c r="C173" t="s">
        <v>1356</v>
      </c>
      <c r="D173" t="s">
        <v>1</v>
      </c>
      <c r="E173" t="s">
        <v>2129</v>
      </c>
      <c r="F173" t="s">
        <v>2638</v>
      </c>
      <c r="G173" t="str">
        <f t="shared" si="2"/>
        <v>new HoloCard("Gothita", Pokedex.Gothita, HoloRarity.SM_REVERSE_BIG_ENERGY_HOLO, Types.Psychic, Sets.Guardians_Rising, 52),</v>
      </c>
    </row>
    <row r="174" spans="1:7" x14ac:dyDescent="0.3">
      <c r="A174">
        <v>53</v>
      </c>
      <c r="B174" t="s">
        <v>1357</v>
      </c>
      <c r="C174" t="s">
        <v>1357</v>
      </c>
      <c r="D174" t="s">
        <v>1</v>
      </c>
      <c r="E174" t="s">
        <v>2129</v>
      </c>
      <c r="F174" t="s">
        <v>2638</v>
      </c>
      <c r="G174" t="str">
        <f t="shared" si="2"/>
        <v>new HoloCard("Gothorita", Pokedex.Gothorita, HoloRarity.SM_REVERSE_BIG_ENERGY_HOLO, Types.Psychic, Sets.Guardians_Rising, 53),</v>
      </c>
    </row>
    <row r="175" spans="1:7" x14ac:dyDescent="0.3">
      <c r="A175">
        <v>54</v>
      </c>
      <c r="B175" t="s">
        <v>1358</v>
      </c>
      <c r="C175" t="s">
        <v>1358</v>
      </c>
      <c r="D175" t="s">
        <v>1</v>
      </c>
      <c r="E175" t="s">
        <v>2129</v>
      </c>
      <c r="F175" t="s">
        <v>2638</v>
      </c>
      <c r="G175" t="str">
        <f t="shared" si="2"/>
        <v>new HoloCard("Gothitelle", Pokedex.Gothitelle, HoloRarity.SM_REVERSE_BIG_ENERGY_HOLO, Types.Psychic, Sets.Guardians_Rising, 54),</v>
      </c>
    </row>
    <row r="176" spans="1:7" x14ac:dyDescent="0.3">
      <c r="A176">
        <v>55</v>
      </c>
      <c r="B176" t="s">
        <v>2094</v>
      </c>
      <c r="C176" t="s">
        <v>2094</v>
      </c>
      <c r="D176" t="s">
        <v>1</v>
      </c>
      <c r="E176" t="s">
        <v>2129</v>
      </c>
      <c r="F176" t="s">
        <v>2638</v>
      </c>
      <c r="G176" t="str">
        <f t="shared" si="2"/>
        <v>new HoloCard("Oricorio", Pokedex.Oricorio, HoloRarity.SM_REVERSE_BIG_ENERGY_HOLO, Types.Psychic, Sets.Guardians_Rising, 55),</v>
      </c>
    </row>
    <row r="177" spans="1:7" x14ac:dyDescent="0.3">
      <c r="A177">
        <v>56</v>
      </c>
      <c r="B177" t="s">
        <v>2094</v>
      </c>
      <c r="C177" t="s">
        <v>2094</v>
      </c>
      <c r="D177" t="s">
        <v>1</v>
      </c>
      <c r="E177" t="s">
        <v>2129</v>
      </c>
      <c r="F177" t="s">
        <v>2638</v>
      </c>
      <c r="G177" t="str">
        <f t="shared" si="2"/>
        <v>new HoloCard("Oricorio", Pokedex.Oricorio, HoloRarity.SM_REVERSE_BIG_ENERGY_HOLO, Types.Psychic, Sets.Guardians_Rising, 56),</v>
      </c>
    </row>
    <row r="178" spans="1:7" x14ac:dyDescent="0.3">
      <c r="A178">
        <v>58</v>
      </c>
      <c r="B178" t="s">
        <v>2104</v>
      </c>
      <c r="C178" t="s">
        <v>2104</v>
      </c>
      <c r="D178" t="s">
        <v>1</v>
      </c>
      <c r="E178" t="s">
        <v>2129</v>
      </c>
      <c r="F178" t="s">
        <v>2638</v>
      </c>
      <c r="G178" t="str">
        <f t="shared" si="2"/>
        <v>new HoloCard("Mimikyu", Pokedex.Mimikyu, HoloRarity.SM_REVERSE_BIG_ENERGY_HOLO, Types.Psychic, Sets.Guardians_Rising, 58),</v>
      </c>
    </row>
    <row r="179" spans="1:7" x14ac:dyDescent="0.3">
      <c r="A179">
        <v>59</v>
      </c>
      <c r="B179" t="s">
        <v>2105</v>
      </c>
      <c r="C179" t="s">
        <v>2105</v>
      </c>
      <c r="D179" t="s">
        <v>1</v>
      </c>
      <c r="E179" t="s">
        <v>2129</v>
      </c>
      <c r="F179" t="s">
        <v>2638</v>
      </c>
      <c r="G179" t="str">
        <f t="shared" si="2"/>
        <v>new HoloCard("Dhelmise", Pokedex.Dhelmise, HoloRarity.SM_REVERSE_BIG_ENERGY_HOLO, Types.Psychic, Sets.Guardians_Rising, 59),</v>
      </c>
    </row>
    <row r="180" spans="1:7" x14ac:dyDescent="0.3">
      <c r="A180">
        <v>61</v>
      </c>
      <c r="B180" t="s">
        <v>2106</v>
      </c>
      <c r="C180" t="s">
        <v>2106</v>
      </c>
      <c r="D180" t="s">
        <v>1</v>
      </c>
      <c r="E180" t="s">
        <v>2129</v>
      </c>
      <c r="F180" t="s">
        <v>2638</v>
      </c>
      <c r="G180" t="str">
        <f t="shared" si="2"/>
        <v>new HoloCard("Lunala", Pokedex.Lunala, HoloRarity.SM_REVERSE_BIG_ENERGY_HOLO, Types.Psychic, Sets.Guardians_Rising, 61),</v>
      </c>
    </row>
    <row r="181" spans="1:7" x14ac:dyDescent="0.3">
      <c r="A181">
        <v>62</v>
      </c>
      <c r="B181" t="s">
        <v>85</v>
      </c>
      <c r="C181" t="s">
        <v>85</v>
      </c>
      <c r="D181" t="s">
        <v>18</v>
      </c>
      <c r="E181" t="s">
        <v>2129</v>
      </c>
      <c r="F181" t="s">
        <v>2638</v>
      </c>
      <c r="G181" t="str">
        <f t="shared" si="2"/>
        <v>new HoloCard("Machop", Pokedex.Machop, HoloRarity.SM_REVERSE_BIG_ENERGY_HOLO, Types.Fighting, Sets.Guardians_Rising, 62),</v>
      </c>
    </row>
    <row r="182" spans="1:7" x14ac:dyDescent="0.3">
      <c r="A182">
        <v>63</v>
      </c>
      <c r="B182" t="s">
        <v>85</v>
      </c>
      <c r="C182" t="s">
        <v>85</v>
      </c>
      <c r="D182" t="s">
        <v>18</v>
      </c>
      <c r="E182" t="s">
        <v>2129</v>
      </c>
      <c r="F182" t="s">
        <v>2638</v>
      </c>
      <c r="G182" t="str">
        <f t="shared" si="2"/>
        <v>new HoloCard("Machop", Pokedex.Machop, HoloRarity.SM_REVERSE_BIG_ENERGY_HOLO, Types.Fighting, Sets.Guardians_Rising, 63),</v>
      </c>
    </row>
    <row r="183" spans="1:7" x14ac:dyDescent="0.3">
      <c r="A183">
        <v>64</v>
      </c>
      <c r="B183" t="s">
        <v>57</v>
      </c>
      <c r="C183" t="s">
        <v>57</v>
      </c>
      <c r="D183" t="s">
        <v>18</v>
      </c>
      <c r="E183" t="s">
        <v>2129</v>
      </c>
      <c r="F183" t="s">
        <v>2638</v>
      </c>
      <c r="G183" t="str">
        <f t="shared" si="2"/>
        <v>new HoloCard("Machoke", Pokedex.Machoke, HoloRarity.SM_REVERSE_BIG_ENERGY_HOLO, Types.Fighting, Sets.Guardians_Rising, 64),</v>
      </c>
    </row>
    <row r="184" spans="1:7" x14ac:dyDescent="0.3">
      <c r="A184">
        <v>65</v>
      </c>
      <c r="B184" t="s">
        <v>20</v>
      </c>
      <c r="C184" t="s">
        <v>20</v>
      </c>
      <c r="D184" t="s">
        <v>18</v>
      </c>
      <c r="E184" t="s">
        <v>2129</v>
      </c>
      <c r="F184" t="s">
        <v>2638</v>
      </c>
      <c r="G184" t="str">
        <f t="shared" si="2"/>
        <v>new HoloCard("Machamp", Pokedex.Machamp, HoloRarity.SM_REVERSE_BIG_ENERGY_HOLO, Types.Fighting, Sets.Guardians_Rising, 65),</v>
      </c>
    </row>
    <row r="185" spans="1:7" x14ac:dyDescent="0.3">
      <c r="A185">
        <v>66</v>
      </c>
      <c r="B185" t="s">
        <v>165</v>
      </c>
      <c r="C185" t="s">
        <v>165</v>
      </c>
      <c r="D185" t="s">
        <v>18</v>
      </c>
      <c r="E185" t="s">
        <v>2129</v>
      </c>
      <c r="F185" t="s">
        <v>2638</v>
      </c>
      <c r="G185" t="str">
        <f t="shared" si="2"/>
        <v>new HoloCard("Sudowoodo", Pokedex.Sudowoodo, HoloRarity.SM_REVERSE_BIG_ENERGY_HOLO, Types.Fighting, Sets.Guardians_Rising, 66),</v>
      </c>
    </row>
    <row r="186" spans="1:7" x14ac:dyDescent="0.3">
      <c r="A186">
        <v>67</v>
      </c>
      <c r="B186" t="s">
        <v>317</v>
      </c>
      <c r="C186" t="s">
        <v>317</v>
      </c>
      <c r="D186" t="s">
        <v>18</v>
      </c>
      <c r="E186" t="s">
        <v>2129</v>
      </c>
      <c r="F186" t="s">
        <v>2638</v>
      </c>
      <c r="G186" t="str">
        <f t="shared" si="2"/>
        <v>new HoloCard("Gligar", Pokedex.Gligar, HoloRarity.SM_REVERSE_BIG_ENERGY_HOLO, Types.Fighting, Sets.Guardians_Rising, 67),</v>
      </c>
    </row>
    <row r="187" spans="1:7" x14ac:dyDescent="0.3">
      <c r="A187">
        <v>68</v>
      </c>
      <c r="B187" t="s">
        <v>931</v>
      </c>
      <c r="C187" t="s">
        <v>931</v>
      </c>
      <c r="D187" t="s">
        <v>18</v>
      </c>
      <c r="E187" t="s">
        <v>2129</v>
      </c>
      <c r="F187" t="s">
        <v>2638</v>
      </c>
      <c r="G187" t="str">
        <f t="shared" si="2"/>
        <v>new HoloCard("Gliscor", Pokedex.Gliscor, HoloRarity.SM_REVERSE_BIG_ENERGY_HOLO, Types.Fighting, Sets.Guardians_Rising, 68),</v>
      </c>
    </row>
    <row r="188" spans="1:7" x14ac:dyDescent="0.3">
      <c r="A188">
        <v>69</v>
      </c>
      <c r="B188" t="s">
        <v>530</v>
      </c>
      <c r="C188" t="s">
        <v>530</v>
      </c>
      <c r="D188" t="s">
        <v>18</v>
      </c>
      <c r="E188" t="s">
        <v>2129</v>
      </c>
      <c r="F188" t="s">
        <v>2638</v>
      </c>
      <c r="G188" t="str">
        <f t="shared" si="2"/>
        <v>new HoloCard("Nosepass", Pokedex.Nosepass, HoloRarity.SM_REVERSE_BIG_ENERGY_HOLO, Types.Fighting, Sets.Guardians_Rising, 69),</v>
      </c>
    </row>
    <row r="189" spans="1:7" x14ac:dyDescent="0.3">
      <c r="A189">
        <v>70</v>
      </c>
      <c r="B189" t="s">
        <v>604</v>
      </c>
      <c r="C189" t="s">
        <v>604</v>
      </c>
      <c r="D189" t="s">
        <v>18</v>
      </c>
      <c r="E189" t="s">
        <v>2129</v>
      </c>
      <c r="F189" t="s">
        <v>2638</v>
      </c>
      <c r="G189" t="str">
        <f t="shared" si="2"/>
        <v>new HoloCard("Barboach", Pokedex.Barboach, HoloRarity.SM_REVERSE_BIG_ENERGY_HOLO, Types.Fighting, Sets.Guardians_Rising, 70),</v>
      </c>
    </row>
    <row r="190" spans="1:7" x14ac:dyDescent="0.3">
      <c r="A190">
        <v>71</v>
      </c>
      <c r="B190" t="s">
        <v>603</v>
      </c>
      <c r="C190" t="s">
        <v>603</v>
      </c>
      <c r="D190" t="s">
        <v>18</v>
      </c>
      <c r="E190" t="s">
        <v>2129</v>
      </c>
      <c r="F190" t="s">
        <v>2638</v>
      </c>
      <c r="G190" t="str">
        <f t="shared" si="2"/>
        <v>new HoloCard("Whiscash", Pokedex.Whiscash, HoloRarity.SM_REVERSE_BIG_ENERGY_HOLO, Types.Fighting, Sets.Guardians_Rising, 71),</v>
      </c>
    </row>
    <row r="191" spans="1:7" x14ac:dyDescent="0.3">
      <c r="A191">
        <v>72</v>
      </c>
      <c r="B191" t="s">
        <v>1676</v>
      </c>
      <c r="C191" t="s">
        <v>1676</v>
      </c>
      <c r="D191" t="s">
        <v>18</v>
      </c>
      <c r="E191" t="s">
        <v>2129</v>
      </c>
      <c r="F191" t="s">
        <v>2638</v>
      </c>
      <c r="G191" t="str">
        <f t="shared" si="2"/>
        <v>new HoloCard("Pancham", Pokedex.Pancham, HoloRarity.SM_REVERSE_BIG_ENERGY_HOLO, Types.Fighting, Sets.Guardians_Rising, 72),</v>
      </c>
    </row>
    <row r="192" spans="1:7" x14ac:dyDescent="0.3">
      <c r="A192">
        <v>73</v>
      </c>
      <c r="B192" t="s">
        <v>2107</v>
      </c>
      <c r="C192" t="s">
        <v>2107</v>
      </c>
      <c r="D192" t="s">
        <v>18</v>
      </c>
      <c r="E192" t="s">
        <v>2129</v>
      </c>
      <c r="F192" t="s">
        <v>2638</v>
      </c>
      <c r="G192" t="str">
        <f t="shared" si="2"/>
        <v>new HoloCard("Rockruff", Pokedex.Rockruff, HoloRarity.SM_REVERSE_BIG_ENERGY_HOLO, Types.Fighting, Sets.Guardians_Rising, 73),</v>
      </c>
    </row>
    <row r="193" spans="1:7" x14ac:dyDescent="0.3">
      <c r="A193">
        <v>75</v>
      </c>
      <c r="B193" t="s">
        <v>2108</v>
      </c>
      <c r="C193" t="s">
        <v>2108</v>
      </c>
      <c r="D193" t="s">
        <v>18</v>
      </c>
      <c r="E193" t="s">
        <v>2129</v>
      </c>
      <c r="F193" t="s">
        <v>2638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HoloCard("Mudbray", Pokedex.Mudbray, HoloRarity.SM_REVERSE_BIG_ENERGY_HOLO, Types.Fighting, Sets.Guardians_Rising, 75),</v>
      </c>
    </row>
    <row r="194" spans="1:7" x14ac:dyDescent="0.3">
      <c r="A194">
        <v>76</v>
      </c>
      <c r="B194" t="s">
        <v>2109</v>
      </c>
      <c r="C194" t="s">
        <v>2109</v>
      </c>
      <c r="D194" t="s">
        <v>18</v>
      </c>
      <c r="E194" t="s">
        <v>2129</v>
      </c>
      <c r="F194" t="s">
        <v>2638</v>
      </c>
      <c r="G194" t="str">
        <f t="shared" si="3"/>
        <v>new HoloCard("Mudsdale", Pokedex.Mudsdale, HoloRarity.SM_REVERSE_BIG_ENERGY_HOLO, Types.Fighting, Sets.Guardians_Rising, 76),</v>
      </c>
    </row>
    <row r="195" spans="1:7" x14ac:dyDescent="0.3">
      <c r="A195">
        <v>77</v>
      </c>
      <c r="B195" t="s">
        <v>2110</v>
      </c>
      <c r="C195" t="s">
        <v>2110</v>
      </c>
      <c r="D195" t="s">
        <v>18</v>
      </c>
      <c r="E195" t="s">
        <v>2129</v>
      </c>
      <c r="F195" t="s">
        <v>2638</v>
      </c>
      <c r="G195" t="str">
        <f t="shared" si="3"/>
        <v>new HoloCard("Minior", Pokedex.Minior, HoloRarity.SM_REVERSE_BIG_ENERGY_HOLO, Types.Fighting, Sets.Guardians_Rising, 77),</v>
      </c>
    </row>
    <row r="196" spans="1:7" x14ac:dyDescent="0.3">
      <c r="A196">
        <v>78</v>
      </c>
      <c r="B196" t="s">
        <v>327</v>
      </c>
      <c r="C196" t="s">
        <v>327</v>
      </c>
      <c r="D196" t="s">
        <v>146</v>
      </c>
      <c r="E196" t="s">
        <v>2129</v>
      </c>
      <c r="F196" t="s">
        <v>2638</v>
      </c>
      <c r="G196" t="str">
        <f t="shared" si="3"/>
        <v>new HoloCard("Murkrow", Pokedex.Murkrow, HoloRarity.SM_REVERSE_BIG_ENERGY_HOLO, Types.Darkness, Sets.Guardians_Rising, 78),</v>
      </c>
    </row>
    <row r="197" spans="1:7" x14ac:dyDescent="0.3">
      <c r="A197">
        <v>79</v>
      </c>
      <c r="B197" t="s">
        <v>903</v>
      </c>
      <c r="C197" t="s">
        <v>903</v>
      </c>
      <c r="D197" t="s">
        <v>146</v>
      </c>
      <c r="E197" t="s">
        <v>2129</v>
      </c>
      <c r="F197" t="s">
        <v>2638</v>
      </c>
      <c r="G197" t="str">
        <f t="shared" si="3"/>
        <v>new HoloCard("Honchkrow", Pokedex.Honchkrow, HoloRarity.SM_REVERSE_BIG_ENERGY_HOLO, Types.Darkness, Sets.Guardians_Rising, 79),</v>
      </c>
    </row>
    <row r="198" spans="1:7" x14ac:dyDescent="0.3">
      <c r="A198">
        <v>80</v>
      </c>
      <c r="B198" t="s">
        <v>395</v>
      </c>
      <c r="C198" t="s">
        <v>395</v>
      </c>
      <c r="D198" t="s">
        <v>146</v>
      </c>
      <c r="E198" t="s">
        <v>2129</v>
      </c>
      <c r="F198" t="s">
        <v>2638</v>
      </c>
      <c r="G198" t="str">
        <f t="shared" si="3"/>
        <v>new HoloCard("Sableye", Pokedex.Sableye, HoloRarity.SM_REVERSE_BIG_ENERGY_HOLO, Types.Darkness, Sets.Guardians_Rising, 80),</v>
      </c>
    </row>
    <row r="199" spans="1:7" x14ac:dyDescent="0.3">
      <c r="A199">
        <v>81</v>
      </c>
      <c r="B199" t="s">
        <v>402</v>
      </c>
      <c r="C199" t="s">
        <v>402</v>
      </c>
      <c r="D199" t="s">
        <v>146</v>
      </c>
      <c r="E199" t="s">
        <v>2129</v>
      </c>
      <c r="F199" t="s">
        <v>2638</v>
      </c>
      <c r="G199" t="str">
        <f t="shared" si="3"/>
        <v>new HoloCard("Absol", Pokedex.Absol, HoloRarity.SM_REVERSE_BIG_ENERGY_HOLO, Types.Darkness, Sets.Guardians_Rising, 81),</v>
      </c>
    </row>
    <row r="200" spans="1:7" x14ac:dyDescent="0.3">
      <c r="A200">
        <v>82</v>
      </c>
      <c r="B200" t="s">
        <v>1680</v>
      </c>
      <c r="C200" t="s">
        <v>1680</v>
      </c>
      <c r="D200" t="s">
        <v>146</v>
      </c>
      <c r="E200" t="s">
        <v>2129</v>
      </c>
      <c r="F200" t="s">
        <v>2638</v>
      </c>
      <c r="G200" t="str">
        <f t="shared" si="3"/>
        <v>new HoloCard("Pangoro", Pokedex.Pangoro, HoloRarity.SM_REVERSE_BIG_ENERGY_HOLO, Types.Darkness, Sets.Guardians_Rising, 82),</v>
      </c>
    </row>
    <row r="201" spans="1:7" x14ac:dyDescent="0.3">
      <c r="A201">
        <v>83</v>
      </c>
      <c r="B201" t="s">
        <v>666</v>
      </c>
      <c r="C201" t="s">
        <v>666</v>
      </c>
      <c r="D201" t="s">
        <v>143</v>
      </c>
      <c r="E201" t="s">
        <v>2129</v>
      </c>
      <c r="F201" t="s">
        <v>2638</v>
      </c>
      <c r="G201" t="str">
        <f t="shared" si="3"/>
        <v>new HoloCard("Beldum", Pokedex.Beldum, HoloRarity.SM_REVERSE_BIG_ENERGY_HOLO, Types.Metal, Sets.Guardians_Rising, 83),</v>
      </c>
    </row>
    <row r="202" spans="1:7" x14ac:dyDescent="0.3">
      <c r="A202">
        <v>84</v>
      </c>
      <c r="B202" t="s">
        <v>660</v>
      </c>
      <c r="C202" t="s">
        <v>660</v>
      </c>
      <c r="D202" t="s">
        <v>143</v>
      </c>
      <c r="E202" t="s">
        <v>2129</v>
      </c>
      <c r="F202" t="s">
        <v>2638</v>
      </c>
      <c r="G202" t="str">
        <f t="shared" si="3"/>
        <v>new HoloCard("Metang", Pokedex.Metang, HoloRarity.SM_REVERSE_BIG_ENERGY_HOLO, Types.Metal, Sets.Guardians_Rising, 84),</v>
      </c>
    </row>
    <row r="203" spans="1:7" x14ac:dyDescent="0.3">
      <c r="A203">
        <v>86</v>
      </c>
      <c r="B203" t="s">
        <v>934</v>
      </c>
      <c r="C203" t="s">
        <v>934</v>
      </c>
      <c r="D203" t="s">
        <v>143</v>
      </c>
      <c r="E203" t="s">
        <v>2129</v>
      </c>
      <c r="F203" t="s">
        <v>2638</v>
      </c>
      <c r="G203" t="str">
        <f t="shared" si="3"/>
        <v>new HoloCard("Probopass", Pokedex.Probopass, HoloRarity.SM_REVERSE_BIG_ENERGY_HOLO, Types.Metal, Sets.Guardians_Rising, 86),</v>
      </c>
    </row>
    <row r="204" spans="1:7" x14ac:dyDescent="0.3">
      <c r="A204">
        <v>87</v>
      </c>
      <c r="B204" t="s">
        <v>2111</v>
      </c>
      <c r="C204" t="s">
        <v>2111</v>
      </c>
      <c r="D204" t="s">
        <v>143</v>
      </c>
      <c r="E204" t="s">
        <v>2129</v>
      </c>
      <c r="F204" t="s">
        <v>2638</v>
      </c>
      <c r="G204" t="str">
        <f t="shared" si="3"/>
        <v>new HoloCard("Solgaleo", Pokedex.Solgaleo, HoloRarity.SM_REVERSE_BIG_ENERGY_HOLO, Types.Metal, Sets.Guardians_Rising, 87),</v>
      </c>
    </row>
    <row r="205" spans="1:7" x14ac:dyDescent="0.3">
      <c r="A205">
        <v>88</v>
      </c>
      <c r="B205" t="s">
        <v>191</v>
      </c>
      <c r="C205" t="s">
        <v>191</v>
      </c>
      <c r="D205" t="s">
        <v>1616</v>
      </c>
      <c r="E205" t="s">
        <v>2129</v>
      </c>
      <c r="F205" t="s">
        <v>2638</v>
      </c>
      <c r="G205" t="str">
        <f t="shared" si="3"/>
        <v>new HoloCard("Clefairy", Pokedex.Clefairy, HoloRarity.SM_REVERSE_BIG_ENERGY_HOLO, Types.Fairy, Sets.Guardians_Rising, 88),</v>
      </c>
    </row>
    <row r="206" spans="1:7" x14ac:dyDescent="0.3">
      <c r="A206">
        <v>89</v>
      </c>
      <c r="B206" t="s">
        <v>132</v>
      </c>
      <c r="C206" t="s">
        <v>132</v>
      </c>
      <c r="D206" t="s">
        <v>1616</v>
      </c>
      <c r="E206" t="s">
        <v>2129</v>
      </c>
      <c r="F206" t="s">
        <v>2638</v>
      </c>
      <c r="G206" t="str">
        <f t="shared" si="3"/>
        <v>new HoloCard("Clefable", Pokedex.Clefable, HoloRarity.SM_REVERSE_BIG_ENERGY_HOLO, Types.Fairy, Sets.Guardians_Rising, 89),</v>
      </c>
    </row>
    <row r="207" spans="1:7" x14ac:dyDescent="0.3">
      <c r="A207">
        <v>90</v>
      </c>
      <c r="B207" t="s">
        <v>1348</v>
      </c>
      <c r="C207" t="s">
        <v>1348</v>
      </c>
      <c r="D207" t="s">
        <v>1616</v>
      </c>
      <c r="E207" t="s">
        <v>2129</v>
      </c>
      <c r="F207" t="s">
        <v>2638</v>
      </c>
      <c r="G207" t="str">
        <f t="shared" si="3"/>
        <v>new HoloCard("Cottonee", Pokedex.Cottonee, HoloRarity.SM_REVERSE_BIG_ENERGY_HOLO, Types.Fairy, Sets.Guardians_Rising, 90),</v>
      </c>
    </row>
    <row r="208" spans="1:7" x14ac:dyDescent="0.3">
      <c r="A208">
        <v>91</v>
      </c>
      <c r="B208" t="s">
        <v>1349</v>
      </c>
      <c r="C208" t="s">
        <v>1349</v>
      </c>
      <c r="D208" t="s">
        <v>1616</v>
      </c>
      <c r="E208" t="s">
        <v>2129</v>
      </c>
      <c r="F208" t="s">
        <v>2638</v>
      </c>
      <c r="G208" t="str">
        <f t="shared" si="3"/>
        <v>new HoloCard("Whimsicott", Pokedex.Whimsicott, HoloRarity.SM_REVERSE_BIG_ENERGY_HOLO, Types.Fairy, Sets.Guardians_Rising, 91),</v>
      </c>
    </row>
    <row r="209" spans="1:7" x14ac:dyDescent="0.3">
      <c r="A209">
        <v>93</v>
      </c>
      <c r="B209" t="s">
        <v>2112</v>
      </c>
      <c r="C209" t="s">
        <v>2112</v>
      </c>
      <c r="D209" t="s">
        <v>1616</v>
      </c>
      <c r="E209" t="s">
        <v>2129</v>
      </c>
      <c r="F209" t="s">
        <v>2638</v>
      </c>
      <c r="G209" t="str">
        <f t="shared" si="3"/>
        <v>new HoloCard("Comfey", Pokedex.Comfey, HoloRarity.SM_REVERSE_BIG_ENERGY_HOLO, Types.Fairy, Sets.Guardians_Rising, 93),</v>
      </c>
    </row>
    <row r="210" spans="1:7" x14ac:dyDescent="0.3">
      <c r="A210">
        <v>94</v>
      </c>
      <c r="B210" t="s">
        <v>1658</v>
      </c>
      <c r="C210" t="s">
        <v>1658</v>
      </c>
      <c r="D210" t="s">
        <v>1454</v>
      </c>
      <c r="E210" t="s">
        <v>2129</v>
      </c>
      <c r="F210" t="s">
        <v>2638</v>
      </c>
      <c r="G210" t="str">
        <f t="shared" si="3"/>
        <v>new HoloCard("Goomy", Pokedex.Goomy, HoloRarity.SM_REVERSE_BIG_ENERGY_HOLO, Types.Dragon, Sets.Guardians_Rising, 94),</v>
      </c>
    </row>
    <row r="211" spans="1:7" x14ac:dyDescent="0.3">
      <c r="A211">
        <v>95</v>
      </c>
      <c r="B211" t="s">
        <v>1659</v>
      </c>
      <c r="C211" t="s">
        <v>1659</v>
      </c>
      <c r="D211" t="s">
        <v>1454</v>
      </c>
      <c r="E211" t="s">
        <v>2129</v>
      </c>
      <c r="F211" t="s">
        <v>2638</v>
      </c>
      <c r="G211" t="str">
        <f t="shared" si="3"/>
        <v>new HoloCard("Sliggoo", Pokedex.Sliggoo, HoloRarity.SM_REVERSE_BIG_ENERGY_HOLO, Types.Dragon, Sets.Guardians_Rising, 95),</v>
      </c>
    </row>
    <row r="212" spans="1:7" x14ac:dyDescent="0.3">
      <c r="A212">
        <v>96</v>
      </c>
      <c r="B212" t="s">
        <v>1660</v>
      </c>
      <c r="C212" t="s">
        <v>1660</v>
      </c>
      <c r="D212" t="s">
        <v>1454</v>
      </c>
      <c r="E212" t="s">
        <v>2129</v>
      </c>
      <c r="F212" t="s">
        <v>2638</v>
      </c>
      <c r="G212" t="str">
        <f t="shared" si="3"/>
        <v>new HoloCard("Goodra", Pokedex.Goodra, HoloRarity.SM_REVERSE_BIG_ENERGY_HOLO, Types.Dragon, Sets.Guardians_Rising, 96),</v>
      </c>
    </row>
    <row r="213" spans="1:7" x14ac:dyDescent="0.3">
      <c r="A213">
        <v>97</v>
      </c>
      <c r="B213" t="s">
        <v>2113</v>
      </c>
      <c r="C213" t="s">
        <v>2113</v>
      </c>
      <c r="D213" t="s">
        <v>1454</v>
      </c>
      <c r="E213" t="s">
        <v>2129</v>
      </c>
      <c r="F213" t="s">
        <v>2638</v>
      </c>
      <c r="G213" t="str">
        <f t="shared" si="3"/>
        <v>new HoloCard("Drampa", Pokedex.Drampa, HoloRarity.SM_REVERSE_BIG_ENERGY_HOLO, Types.Dragon, Sets.Guardians_Rising, 97),</v>
      </c>
    </row>
    <row r="214" spans="1:7" x14ac:dyDescent="0.3">
      <c r="A214">
        <v>98</v>
      </c>
      <c r="B214" t="s">
        <v>2114</v>
      </c>
      <c r="C214" t="s">
        <v>2468</v>
      </c>
      <c r="D214" t="s">
        <v>1454</v>
      </c>
      <c r="E214" t="s">
        <v>2129</v>
      </c>
      <c r="F214" t="s">
        <v>2638</v>
      </c>
      <c r="G214" t="str">
        <f t="shared" si="3"/>
        <v>new HoloCard("Jangmo-o", Pokedex.Jangmo_o, HoloRarity.SM_REVERSE_BIG_ENERGY_HOLO, Types.Dragon, Sets.Guardians_Rising, 98),</v>
      </c>
    </row>
    <row r="215" spans="1:7" x14ac:dyDescent="0.3">
      <c r="A215">
        <v>99</v>
      </c>
      <c r="B215" t="s">
        <v>2115</v>
      </c>
      <c r="C215" t="s">
        <v>2653</v>
      </c>
      <c r="D215" t="s">
        <v>1454</v>
      </c>
      <c r="E215" t="s">
        <v>2129</v>
      </c>
      <c r="F215" t="s">
        <v>2638</v>
      </c>
      <c r="G215" t="str">
        <f t="shared" si="3"/>
        <v>new HoloCard("Hakamo-o", Pokedex.Hakamo_o, HoloRarity.SM_REVERSE_BIG_ENERGY_HOLO, Types.Dragon, Sets.Guardians_Rising, 99),</v>
      </c>
    </row>
    <row r="216" spans="1:7" x14ac:dyDescent="0.3">
      <c r="A216">
        <v>101</v>
      </c>
      <c r="B216" t="s">
        <v>181</v>
      </c>
      <c r="C216" t="s">
        <v>181</v>
      </c>
      <c r="D216" t="s">
        <v>8</v>
      </c>
      <c r="E216" t="s">
        <v>2129</v>
      </c>
      <c r="F216" t="s">
        <v>2638</v>
      </c>
      <c r="G216" t="str">
        <f t="shared" si="3"/>
        <v>new HoloCard("Chansey", Pokedex.Chansey, HoloRarity.SM_REVERSE_BIG_ENERGY_HOLO, Types.Colorless, Sets.Guardians_Rising, 101),</v>
      </c>
    </row>
    <row r="217" spans="1:7" x14ac:dyDescent="0.3">
      <c r="A217">
        <v>102</v>
      </c>
      <c r="B217" t="s">
        <v>154</v>
      </c>
      <c r="C217" t="s">
        <v>154</v>
      </c>
      <c r="D217" t="s">
        <v>8</v>
      </c>
      <c r="E217" t="s">
        <v>2129</v>
      </c>
      <c r="F217" t="s">
        <v>2638</v>
      </c>
      <c r="G217" t="str">
        <f t="shared" si="3"/>
        <v>new HoloCard("Blissey", Pokedex.Blissey, HoloRarity.SM_REVERSE_BIG_ENERGY_HOLO, Types.Colorless, Sets.Guardians_Rising, 102),</v>
      </c>
    </row>
    <row r="218" spans="1:7" x14ac:dyDescent="0.3">
      <c r="A218">
        <v>103</v>
      </c>
      <c r="B218" t="s">
        <v>551</v>
      </c>
      <c r="C218" t="s">
        <v>551</v>
      </c>
      <c r="D218" t="s">
        <v>8</v>
      </c>
      <c r="E218" t="s">
        <v>2129</v>
      </c>
      <c r="F218" t="s">
        <v>2638</v>
      </c>
      <c r="G218" t="str">
        <f t="shared" si="3"/>
        <v>new HoloCard("Taillow", Pokedex.Taillow, HoloRarity.SM_REVERSE_BIG_ENERGY_HOLO, Types.Colorless, Sets.Guardians_Rising, 103),</v>
      </c>
    </row>
    <row r="219" spans="1:7" x14ac:dyDescent="0.3">
      <c r="A219">
        <v>104</v>
      </c>
      <c r="B219" t="s">
        <v>542</v>
      </c>
      <c r="C219" t="s">
        <v>542</v>
      </c>
      <c r="D219" t="s">
        <v>8</v>
      </c>
      <c r="E219" t="s">
        <v>2129</v>
      </c>
      <c r="F219" t="s">
        <v>2638</v>
      </c>
      <c r="G219" t="str">
        <f t="shared" si="3"/>
        <v>new HoloCard("Swellow", Pokedex.Swellow, HoloRarity.SM_REVERSE_BIG_ENERGY_HOLO, Types.Colorless, Sets.Guardians_Rising, 104),</v>
      </c>
    </row>
    <row r="220" spans="1:7" x14ac:dyDescent="0.3">
      <c r="A220">
        <v>105</v>
      </c>
      <c r="B220" t="s">
        <v>667</v>
      </c>
      <c r="C220" t="s">
        <v>667</v>
      </c>
      <c r="D220" t="s">
        <v>8</v>
      </c>
      <c r="E220" t="s">
        <v>2129</v>
      </c>
      <c r="F220" t="s">
        <v>2638</v>
      </c>
      <c r="G220" t="str">
        <f t="shared" si="3"/>
        <v>new HoloCard("Castform", Pokedex.Castform, HoloRarity.SM_REVERSE_BIG_ENERGY_HOLO, Types.Colorless, Sets.Guardians_Rising, 105),</v>
      </c>
    </row>
    <row r="221" spans="1:7" x14ac:dyDescent="0.3">
      <c r="A221">
        <v>106</v>
      </c>
      <c r="B221" t="s">
        <v>457</v>
      </c>
      <c r="C221" t="s">
        <v>457</v>
      </c>
      <c r="D221" t="s">
        <v>8</v>
      </c>
      <c r="E221" t="s">
        <v>2129</v>
      </c>
      <c r="F221" t="s">
        <v>2638</v>
      </c>
      <c r="G221" t="str">
        <f t="shared" si="3"/>
        <v>new HoloCard("Rayquaza", Pokedex.Rayquaza, HoloRarity.SM_REVERSE_BIG_ENERGY_HOLO, Types.Colorless, Sets.Guardians_Rising, 106),</v>
      </c>
    </row>
    <row r="222" spans="1:7" x14ac:dyDescent="0.3">
      <c r="A222">
        <v>107</v>
      </c>
      <c r="B222" t="s">
        <v>1329</v>
      </c>
      <c r="C222" t="s">
        <v>1329</v>
      </c>
      <c r="D222" t="s">
        <v>8</v>
      </c>
      <c r="E222" t="s">
        <v>2129</v>
      </c>
      <c r="F222" t="s">
        <v>2638</v>
      </c>
      <c r="G222" t="str">
        <f t="shared" si="3"/>
        <v>new HoloCard("Patrat", Pokedex.Patrat, HoloRarity.SM_REVERSE_BIG_ENERGY_HOLO, Types.Colorless, Sets.Guardians_Rising, 107),</v>
      </c>
    </row>
    <row r="223" spans="1:7" x14ac:dyDescent="0.3">
      <c r="A223">
        <v>108</v>
      </c>
      <c r="B223" t="s">
        <v>1330</v>
      </c>
      <c r="C223" t="s">
        <v>1330</v>
      </c>
      <c r="D223" t="s">
        <v>8</v>
      </c>
      <c r="E223" t="s">
        <v>2129</v>
      </c>
      <c r="F223" t="s">
        <v>2638</v>
      </c>
      <c r="G223" t="str">
        <f t="shared" si="3"/>
        <v>new HoloCard("Watchog", Pokedex.Watchog, HoloRarity.SM_REVERSE_BIG_ENERGY_HOLO, Types.Colorless, Sets.Guardians_Rising, 108),</v>
      </c>
    </row>
    <row r="224" spans="1:7" x14ac:dyDescent="0.3">
      <c r="A224">
        <v>109</v>
      </c>
      <c r="B224" t="s">
        <v>1624</v>
      </c>
      <c r="C224" t="s">
        <v>1624</v>
      </c>
      <c r="D224" t="s">
        <v>8</v>
      </c>
      <c r="E224" t="s">
        <v>2129</v>
      </c>
      <c r="F224" t="s">
        <v>2638</v>
      </c>
      <c r="G224" t="str">
        <f t="shared" si="3"/>
        <v>new HoloCard("Fletchling", Pokedex.Fletchling, HoloRarity.SM_REVERSE_BIG_ENERGY_HOLO, Types.Colorless, Sets.Guardians_Rising, 109),</v>
      </c>
    </row>
    <row r="225" spans="1:7" x14ac:dyDescent="0.3">
      <c r="A225">
        <v>110</v>
      </c>
      <c r="B225" t="s">
        <v>1601</v>
      </c>
      <c r="C225" t="s">
        <v>1601</v>
      </c>
      <c r="D225" t="s">
        <v>8</v>
      </c>
      <c r="E225" t="s">
        <v>2129</v>
      </c>
      <c r="F225" t="s">
        <v>2638</v>
      </c>
      <c r="G225" t="str">
        <f t="shared" si="3"/>
        <v>new HoloCard("Fletchinder", Pokedex.Fletchinder, HoloRarity.SM_REVERSE_BIG_ENERGY_HOLO, Types.Colorless, Sets.Guardians_Rising, 110),</v>
      </c>
    </row>
    <row r="226" spans="1:7" x14ac:dyDescent="0.3">
      <c r="A226">
        <v>111</v>
      </c>
      <c r="B226" t="s">
        <v>1602</v>
      </c>
      <c r="C226" t="s">
        <v>1602</v>
      </c>
      <c r="D226" t="s">
        <v>8</v>
      </c>
      <c r="E226" t="s">
        <v>2129</v>
      </c>
      <c r="F226" t="s">
        <v>2638</v>
      </c>
      <c r="G226" t="str">
        <f t="shared" si="3"/>
        <v>new HoloCard("Talonflame", Pokedex.Talonflame, HoloRarity.SM_REVERSE_BIG_ENERGY_HOLO, Types.Colorless, Sets.Guardians_Rising, 111),</v>
      </c>
    </row>
    <row r="227" spans="1:7" x14ac:dyDescent="0.3">
      <c r="A227">
        <v>112</v>
      </c>
      <c r="B227" t="s">
        <v>2077</v>
      </c>
      <c r="C227" t="s">
        <v>2077</v>
      </c>
      <c r="D227" t="s">
        <v>8</v>
      </c>
      <c r="E227" t="s">
        <v>2129</v>
      </c>
      <c r="F227" t="s">
        <v>2638</v>
      </c>
      <c r="G227" t="str">
        <f t="shared" si="3"/>
        <v>new HoloCard("Stufful", Pokedex.Stufful, HoloRarity.SM_REVERSE_BIG_ENERGY_HOLO, Types.Colorless, Sets.Guardians_Rising, 112),</v>
      </c>
    </row>
    <row r="228" spans="1:7" x14ac:dyDescent="0.3">
      <c r="A228">
        <v>113</v>
      </c>
      <c r="B228" t="s">
        <v>2078</v>
      </c>
      <c r="C228" t="s">
        <v>2078</v>
      </c>
      <c r="D228" t="s">
        <v>8</v>
      </c>
      <c r="E228" t="s">
        <v>2129</v>
      </c>
      <c r="F228" t="s">
        <v>2638</v>
      </c>
      <c r="G228" t="str">
        <f t="shared" si="3"/>
        <v>new HoloCard("Bewear", Pokedex.Bewear, HoloRarity.SM_REVERSE_BIG_ENERGY_HOLO, Types.Colorless, Sets.Guardians_Rising, 113),</v>
      </c>
    </row>
    <row r="229" spans="1:7" x14ac:dyDescent="0.3">
      <c r="A229">
        <v>114</v>
      </c>
      <c r="B229" t="s">
        <v>2116</v>
      </c>
      <c r="C229" t="s">
        <v>2116</v>
      </c>
      <c r="D229" t="s">
        <v>8</v>
      </c>
      <c r="E229" t="s">
        <v>2129</v>
      </c>
      <c r="F229" t="s">
        <v>2638</v>
      </c>
      <c r="G229" t="str">
        <f t="shared" si="3"/>
        <v>new HoloCard("Komala", Pokedex.Komala, HoloRarity.SM_REVERSE_BIG_ENERGY_HOLO, Types.Colorless, Sets.Guardians_Rising, 114),</v>
      </c>
    </row>
    <row r="230" spans="1:7" x14ac:dyDescent="0.3">
      <c r="A230">
        <v>116</v>
      </c>
      <c r="B230" t="s">
        <v>2117</v>
      </c>
      <c r="C230" t="s">
        <v>127</v>
      </c>
      <c r="D230" t="s">
        <v>299</v>
      </c>
      <c r="E230" t="s">
        <v>2129</v>
      </c>
      <c r="F230" t="s">
        <v>2638</v>
      </c>
      <c r="G230" t="str">
        <f t="shared" si="3"/>
        <v>new HoloCard("Aether Paradise Conservation Area", Pokedex.NVT, HoloRarity.SM_REVERSE_BIG_ENERGY_HOLO, Types.Stadium, Sets.Guardians_Rising, 116),</v>
      </c>
    </row>
    <row r="231" spans="1:7" x14ac:dyDescent="0.3">
      <c r="A231">
        <v>117</v>
      </c>
      <c r="B231" t="s">
        <v>2118</v>
      </c>
      <c r="C231" t="s">
        <v>127</v>
      </c>
      <c r="D231" t="s">
        <v>299</v>
      </c>
      <c r="E231" t="s">
        <v>2129</v>
      </c>
      <c r="F231" t="s">
        <v>2638</v>
      </c>
      <c r="G231" t="str">
        <f t="shared" si="3"/>
        <v>new HoloCard("Altar of the Moone", Pokedex.NVT, HoloRarity.SM_REVERSE_BIG_ENERGY_HOLO, Types.Stadium, Sets.Guardians_Rising, 117),</v>
      </c>
    </row>
    <row r="232" spans="1:7" x14ac:dyDescent="0.3">
      <c r="A232">
        <v>118</v>
      </c>
      <c r="B232" t="s">
        <v>2119</v>
      </c>
      <c r="C232" t="s">
        <v>127</v>
      </c>
      <c r="D232" t="s">
        <v>299</v>
      </c>
      <c r="E232" t="s">
        <v>2129</v>
      </c>
      <c r="F232" t="s">
        <v>2638</v>
      </c>
      <c r="G232" t="str">
        <f t="shared" si="3"/>
        <v>new HoloCard("Altar of the Sunne", Pokedex.NVT, HoloRarity.SM_REVERSE_BIG_ENERGY_HOLO, Types.Stadium, Sets.Guardians_Rising, 118),</v>
      </c>
    </row>
    <row r="233" spans="1:7" x14ac:dyDescent="0.3">
      <c r="A233">
        <v>119</v>
      </c>
      <c r="B233" t="s">
        <v>2120</v>
      </c>
      <c r="C233" t="s">
        <v>127</v>
      </c>
      <c r="D233" t="s">
        <v>129</v>
      </c>
      <c r="E233" t="s">
        <v>2129</v>
      </c>
      <c r="F233" t="s">
        <v>2638</v>
      </c>
      <c r="G233" t="str">
        <f t="shared" si="3"/>
        <v>new HoloCard("Aqua Patch", Pokedex.NVT, HoloRarity.SM_REVERSE_BIG_ENERGY_HOLO, Types.Item, Sets.Guardians_Rising, 119),</v>
      </c>
    </row>
    <row r="234" spans="1:7" x14ac:dyDescent="0.3">
      <c r="A234">
        <v>120</v>
      </c>
      <c r="B234" t="s">
        <v>2121</v>
      </c>
      <c r="C234" t="s">
        <v>127</v>
      </c>
      <c r="D234" t="s">
        <v>299</v>
      </c>
      <c r="E234" t="s">
        <v>2129</v>
      </c>
      <c r="F234" t="s">
        <v>2638</v>
      </c>
      <c r="G234" t="str">
        <f t="shared" si="3"/>
        <v>new HoloCard("Brooklet Hill", Pokedex.NVT, HoloRarity.SM_REVERSE_BIG_ENERGY_HOLO, Types.Stadium, Sets.Guardians_Rising, 120),</v>
      </c>
    </row>
    <row r="235" spans="1:7" x14ac:dyDescent="0.3">
      <c r="A235">
        <v>121</v>
      </c>
      <c r="B235" t="s">
        <v>2122</v>
      </c>
      <c r="C235" t="s">
        <v>127</v>
      </c>
      <c r="D235" t="s">
        <v>129</v>
      </c>
      <c r="E235" t="s">
        <v>2129</v>
      </c>
      <c r="F235" t="s">
        <v>2638</v>
      </c>
      <c r="G235" t="str">
        <f t="shared" si="3"/>
        <v>new HoloCard("Choice Band", Pokedex.NVT, HoloRarity.SM_REVERSE_BIG_ENERGY_HOLO, Types.Item, Sets.Guardians_Rising, 121),</v>
      </c>
    </row>
    <row r="236" spans="1:7" x14ac:dyDescent="0.3">
      <c r="A236">
        <v>122</v>
      </c>
      <c r="B236" t="s">
        <v>2123</v>
      </c>
      <c r="C236" t="s">
        <v>127</v>
      </c>
      <c r="D236" t="s">
        <v>129</v>
      </c>
      <c r="E236" t="s">
        <v>2129</v>
      </c>
      <c r="F236" t="s">
        <v>2638</v>
      </c>
      <c r="G236" t="str">
        <f t="shared" si="3"/>
        <v>new HoloCard("Energy Loto", Pokedex.NVT, HoloRarity.SM_REVERSE_BIG_ENERGY_HOLO, Types.Item, Sets.Guardians_Rising, 122),</v>
      </c>
    </row>
    <row r="237" spans="1:7" x14ac:dyDescent="0.3">
      <c r="A237">
        <v>123</v>
      </c>
      <c r="B237" t="s">
        <v>1769</v>
      </c>
      <c r="C237" t="s">
        <v>127</v>
      </c>
      <c r="D237" t="s">
        <v>129</v>
      </c>
      <c r="E237" t="s">
        <v>2129</v>
      </c>
      <c r="F237" t="s">
        <v>2638</v>
      </c>
      <c r="G237" t="str">
        <f t="shared" si="3"/>
        <v>new HoloCard("Energy Recycler", Pokedex.NVT, HoloRarity.SM_REVERSE_BIG_ENERGY_HOLO, Types.Item, Sets.Guardians_Rising, 123),</v>
      </c>
    </row>
    <row r="238" spans="1:7" x14ac:dyDescent="0.3">
      <c r="A238">
        <v>124</v>
      </c>
      <c r="B238" t="s">
        <v>1448</v>
      </c>
      <c r="C238" t="s">
        <v>127</v>
      </c>
      <c r="D238" t="s">
        <v>129</v>
      </c>
      <c r="E238" t="s">
        <v>2129</v>
      </c>
      <c r="F238" t="s">
        <v>2638</v>
      </c>
      <c r="G238" t="str">
        <f t="shared" si="3"/>
        <v>new HoloCard("Enhanced Hammer", Pokedex.NVT, HoloRarity.SM_REVERSE_BIG_ENERGY_HOLO, Types.Item, Sets.Guardians_Rising, 124),</v>
      </c>
    </row>
    <row r="239" spans="1:7" x14ac:dyDescent="0.3">
      <c r="A239">
        <v>125</v>
      </c>
      <c r="B239" t="s">
        <v>2124</v>
      </c>
      <c r="C239" t="s">
        <v>127</v>
      </c>
      <c r="D239" t="s">
        <v>129</v>
      </c>
      <c r="E239" t="s">
        <v>2129</v>
      </c>
      <c r="F239" t="s">
        <v>2638</v>
      </c>
      <c r="G239" t="str">
        <f t="shared" si="3"/>
        <v>new HoloCard("Field Blower", Pokedex.NVT, HoloRarity.SM_REVERSE_BIG_ENERGY_HOLO, Types.Item, Sets.Guardians_Rising, 125),</v>
      </c>
    </row>
    <row r="240" spans="1:7" x14ac:dyDescent="0.3">
      <c r="A240">
        <v>126</v>
      </c>
      <c r="B240" t="s">
        <v>2125</v>
      </c>
      <c r="C240" t="s">
        <v>127</v>
      </c>
      <c r="D240" t="s">
        <v>232</v>
      </c>
      <c r="E240" t="s">
        <v>2129</v>
      </c>
      <c r="F240" t="s">
        <v>2638</v>
      </c>
      <c r="G240" t="str">
        <f t="shared" si="3"/>
        <v>new HoloCard("Hala", Pokedex.NVT, HoloRarity.SM_REVERSE_BIG_ENERGY_HOLO, Types.Supporter, Sets.Guardians_Rising, 126),</v>
      </c>
    </row>
    <row r="241" spans="1:7" x14ac:dyDescent="0.3">
      <c r="A241">
        <v>127</v>
      </c>
      <c r="B241" t="s">
        <v>2126</v>
      </c>
      <c r="C241" t="s">
        <v>127</v>
      </c>
      <c r="D241" t="s">
        <v>232</v>
      </c>
      <c r="E241" t="s">
        <v>2129</v>
      </c>
      <c r="F241" t="s">
        <v>2638</v>
      </c>
      <c r="G241" t="str">
        <f t="shared" si="3"/>
        <v>new HoloCard("Mallow", Pokedex.NVT, HoloRarity.SM_REVERSE_BIG_ENERGY_HOLO, Types.Supporter, Sets.Guardians_Rising, 127),</v>
      </c>
    </row>
    <row r="242" spans="1:7" x14ac:dyDescent="0.3">
      <c r="A242">
        <v>128</v>
      </c>
      <c r="B242" t="s">
        <v>1374</v>
      </c>
      <c r="C242" t="s">
        <v>127</v>
      </c>
      <c r="D242" t="s">
        <v>129</v>
      </c>
      <c r="E242" t="s">
        <v>2129</v>
      </c>
      <c r="F242" t="s">
        <v>2638</v>
      </c>
      <c r="G242" t="str">
        <f t="shared" si="3"/>
        <v>new HoloCard("Max Potion", Pokedex.NVT, HoloRarity.SM_REVERSE_BIG_ENERGY_HOLO, Types.Item, Sets.Guardians_Rising, 128),</v>
      </c>
    </row>
    <row r="243" spans="1:7" x14ac:dyDescent="0.3">
      <c r="A243">
        <v>129</v>
      </c>
      <c r="B243" t="s">
        <v>2127</v>
      </c>
      <c r="C243" t="s">
        <v>127</v>
      </c>
      <c r="D243" t="s">
        <v>129</v>
      </c>
      <c r="E243" t="s">
        <v>2129</v>
      </c>
      <c r="F243" t="s">
        <v>2638</v>
      </c>
      <c r="G243" t="str">
        <f t="shared" si="3"/>
        <v>new HoloCard("Multi Switch", Pokedex.NVT, HoloRarity.SM_REVERSE_BIG_ENERGY_HOLO, Types.Item, Sets.Guardians_Rising, 129),</v>
      </c>
    </row>
    <row r="244" spans="1:7" x14ac:dyDescent="0.3">
      <c r="A244">
        <v>130</v>
      </c>
      <c r="B244" t="s">
        <v>2128</v>
      </c>
      <c r="C244" t="s">
        <v>127</v>
      </c>
      <c r="D244" t="s">
        <v>129</v>
      </c>
      <c r="E244" t="s">
        <v>2129</v>
      </c>
      <c r="F244" t="s">
        <v>2638</v>
      </c>
      <c r="G244" t="str">
        <f t="shared" si="3"/>
        <v>new HoloCard("Rescue Stretcher", Pokedex.NVT, HoloRarity.SM_REVERSE_BIG_ENERGY_HOLO, Types.Item, Sets.Guardians_Rising, 130),</v>
      </c>
    </row>
    <row r="245" spans="1:7" x14ac:dyDescent="0.3">
      <c r="A245">
        <v>1</v>
      </c>
      <c r="B245" t="s">
        <v>75</v>
      </c>
      <c r="C245" t="s">
        <v>75</v>
      </c>
      <c r="D245" t="s">
        <v>22</v>
      </c>
      <c r="E245" t="s">
        <v>2146</v>
      </c>
      <c r="F245" t="s">
        <v>2638</v>
      </c>
      <c r="G245" t="str">
        <f t="shared" si="3"/>
        <v>new HoloCard("Caterpie", Pokedex.Caterpie, HoloRarity.SM_REVERSE_BIG_ENERGY_HOLO, Types.Grass, Sets.Burning_Shadows, 1),</v>
      </c>
    </row>
    <row r="246" spans="1:7" x14ac:dyDescent="0.3">
      <c r="A246">
        <v>2</v>
      </c>
      <c r="B246" t="s">
        <v>60</v>
      </c>
      <c r="C246" t="s">
        <v>60</v>
      </c>
      <c r="D246" t="s">
        <v>22</v>
      </c>
      <c r="E246" t="s">
        <v>2146</v>
      </c>
      <c r="F246" t="s">
        <v>2638</v>
      </c>
      <c r="G246" t="str">
        <f t="shared" si="3"/>
        <v>new HoloCard("Metapod", Pokedex.Metapod, HoloRarity.SM_REVERSE_BIG_ENERGY_HOLO, Types.Grass, Sets.Burning_Shadows, 2),</v>
      </c>
    </row>
    <row r="247" spans="1:7" x14ac:dyDescent="0.3">
      <c r="A247">
        <v>3</v>
      </c>
      <c r="B247" t="s">
        <v>27</v>
      </c>
      <c r="C247" t="s">
        <v>27</v>
      </c>
      <c r="D247" t="s">
        <v>22</v>
      </c>
      <c r="E247" t="s">
        <v>2146</v>
      </c>
      <c r="F247" t="s">
        <v>2638</v>
      </c>
      <c r="G247" t="str">
        <f t="shared" si="3"/>
        <v>new HoloCard("Butterfree", Pokedex.Butterfree, HoloRarity.SM_REVERSE_BIG_ENERGY_HOLO, Types.Grass, Sets.Burning_Shadows, 3),</v>
      </c>
    </row>
    <row r="248" spans="1:7" x14ac:dyDescent="0.3">
      <c r="A248">
        <v>4</v>
      </c>
      <c r="B248" t="s">
        <v>205</v>
      </c>
      <c r="C248" t="s">
        <v>205</v>
      </c>
      <c r="D248" t="s">
        <v>22</v>
      </c>
      <c r="E248" t="s">
        <v>2146</v>
      </c>
      <c r="F248" t="s">
        <v>2638</v>
      </c>
      <c r="G248" t="str">
        <f t="shared" si="3"/>
        <v>new HoloCard("Oddish", Pokedex.Oddish, HoloRarity.SM_REVERSE_BIG_ENERGY_HOLO, Types.Grass, Sets.Burning_Shadows, 4),</v>
      </c>
    </row>
    <row r="249" spans="1:7" x14ac:dyDescent="0.3">
      <c r="A249">
        <v>5</v>
      </c>
      <c r="B249" t="s">
        <v>185</v>
      </c>
      <c r="C249" t="s">
        <v>185</v>
      </c>
      <c r="D249" t="s">
        <v>22</v>
      </c>
      <c r="E249" t="s">
        <v>2146</v>
      </c>
      <c r="F249" t="s">
        <v>2638</v>
      </c>
      <c r="G249" t="str">
        <f t="shared" si="3"/>
        <v>new HoloCard("Gloom", Pokedex.Gloom, HoloRarity.SM_REVERSE_BIG_ENERGY_HOLO, Types.Grass, Sets.Burning_Shadows, 5),</v>
      </c>
    </row>
    <row r="250" spans="1:7" x14ac:dyDescent="0.3">
      <c r="A250">
        <v>6</v>
      </c>
      <c r="B250" t="s">
        <v>147</v>
      </c>
      <c r="C250" t="s">
        <v>147</v>
      </c>
      <c r="D250" t="s">
        <v>22</v>
      </c>
      <c r="E250" t="s">
        <v>2146</v>
      </c>
      <c r="F250" t="s">
        <v>2638</v>
      </c>
      <c r="G250" t="str">
        <f t="shared" si="3"/>
        <v>new HoloCard("Vileplume", Pokedex.Vileplume, HoloRarity.SM_REVERSE_BIG_ENERGY_HOLO, Types.Grass, Sets.Burning_Shadows, 6),</v>
      </c>
    </row>
    <row r="251" spans="1:7" x14ac:dyDescent="0.3">
      <c r="A251">
        <v>7</v>
      </c>
      <c r="B251" t="s">
        <v>268</v>
      </c>
      <c r="C251" t="s">
        <v>268</v>
      </c>
      <c r="D251" t="s">
        <v>22</v>
      </c>
      <c r="E251" t="s">
        <v>2146</v>
      </c>
      <c r="F251" t="s">
        <v>2638</v>
      </c>
      <c r="G251" t="str">
        <f t="shared" si="3"/>
        <v>new HoloCard("Tangela", Pokedex.Tangela, HoloRarity.SM_REVERSE_BIG_ENERGY_HOLO, Types.Grass, Sets.Burning_Shadows, 7),</v>
      </c>
    </row>
    <row r="252" spans="1:7" x14ac:dyDescent="0.3">
      <c r="A252">
        <v>8</v>
      </c>
      <c r="B252" t="s">
        <v>920</v>
      </c>
      <c r="C252" t="s">
        <v>920</v>
      </c>
      <c r="D252" t="s">
        <v>22</v>
      </c>
      <c r="E252" t="s">
        <v>2146</v>
      </c>
      <c r="F252" t="s">
        <v>2638</v>
      </c>
      <c r="G252" t="str">
        <f t="shared" si="3"/>
        <v>new HoloCard("Tangrowth", Pokedex.Tangrowth, HoloRarity.SM_REVERSE_BIG_ENERGY_HOLO, Types.Grass, Sets.Burning_Shadows, 8),</v>
      </c>
    </row>
    <row r="253" spans="1:7" x14ac:dyDescent="0.3">
      <c r="A253">
        <v>9</v>
      </c>
      <c r="B253" t="s">
        <v>325</v>
      </c>
      <c r="C253" t="s">
        <v>325</v>
      </c>
      <c r="D253" t="s">
        <v>22</v>
      </c>
      <c r="E253" t="s">
        <v>2146</v>
      </c>
      <c r="F253" t="s">
        <v>2638</v>
      </c>
      <c r="G253" t="str">
        <f t="shared" si="3"/>
        <v>new HoloCard("Ledyba", Pokedex.Ledyba, HoloRarity.SM_REVERSE_BIG_ENERGY_HOLO, Types.Grass, Sets.Burning_Shadows, 9),</v>
      </c>
    </row>
    <row r="254" spans="1:7" x14ac:dyDescent="0.3">
      <c r="A254">
        <v>10</v>
      </c>
      <c r="B254" t="s">
        <v>173</v>
      </c>
      <c r="C254" t="s">
        <v>173</v>
      </c>
      <c r="D254" t="s">
        <v>22</v>
      </c>
      <c r="E254" t="s">
        <v>2146</v>
      </c>
      <c r="F254" t="s">
        <v>2638</v>
      </c>
      <c r="G254" t="str">
        <f t="shared" si="3"/>
        <v>new HoloCard("Ledian", Pokedex.Ledian, HoloRarity.SM_REVERSE_BIG_ENERGY_HOLO, Types.Grass, Sets.Burning_Shadows, 10),</v>
      </c>
    </row>
    <row r="255" spans="1:7" x14ac:dyDescent="0.3">
      <c r="A255">
        <v>11</v>
      </c>
      <c r="B255" t="s">
        <v>320</v>
      </c>
      <c r="C255" t="s">
        <v>320</v>
      </c>
      <c r="D255" t="s">
        <v>22</v>
      </c>
      <c r="E255" t="s">
        <v>2146</v>
      </c>
      <c r="F255" t="s">
        <v>2638</v>
      </c>
      <c r="G255" t="str">
        <f t="shared" si="3"/>
        <v>new HoloCard("Heracross", Pokedex.Heracross, HoloRarity.SM_REVERSE_BIG_ENERGY_HOLO, Types.Grass, Sets.Burning_Shadows, 11),</v>
      </c>
    </row>
    <row r="256" spans="1:7" x14ac:dyDescent="0.3">
      <c r="A256">
        <v>12</v>
      </c>
      <c r="B256" t="s">
        <v>1272</v>
      </c>
      <c r="C256" t="s">
        <v>1272</v>
      </c>
      <c r="D256" t="s">
        <v>22</v>
      </c>
      <c r="E256" t="s">
        <v>2146</v>
      </c>
      <c r="F256" t="s">
        <v>2638</v>
      </c>
      <c r="G256" t="str">
        <f t="shared" si="3"/>
        <v>new HoloCard("Pansage", Pokedex.Pansage, HoloRarity.SM_REVERSE_BIG_ENERGY_HOLO, Types.Grass, Sets.Burning_Shadows, 12),</v>
      </c>
    </row>
    <row r="257" spans="1:7" x14ac:dyDescent="0.3">
      <c r="A257">
        <v>13</v>
      </c>
      <c r="B257" t="s">
        <v>1273</v>
      </c>
      <c r="C257" t="s">
        <v>1273</v>
      </c>
      <c r="D257" t="s">
        <v>22</v>
      </c>
      <c r="E257" t="s">
        <v>2146</v>
      </c>
      <c r="F257" t="s">
        <v>2638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HoloCard("Simisage", Pokedex.Simisage, HoloRarity.SM_REVERSE_BIG_ENERGY_HOLO, Types.Grass, Sets.Burning_Shadows, 13),</v>
      </c>
    </row>
    <row r="258" spans="1:7" x14ac:dyDescent="0.3">
      <c r="A258">
        <v>14</v>
      </c>
      <c r="B258" t="s">
        <v>2048</v>
      </c>
      <c r="C258" t="s">
        <v>2048</v>
      </c>
      <c r="D258" t="s">
        <v>22</v>
      </c>
      <c r="E258" t="s">
        <v>2146</v>
      </c>
      <c r="F258" t="s">
        <v>2638</v>
      </c>
      <c r="G258" t="str">
        <f t="shared" si="4"/>
        <v>new HoloCard("Dewpider", Pokedex.Dewpider, HoloRarity.SM_REVERSE_BIG_ENERGY_HOLO, Types.Grass, Sets.Burning_Shadows, 14),</v>
      </c>
    </row>
    <row r="259" spans="1:7" x14ac:dyDescent="0.3">
      <c r="A259">
        <v>15</v>
      </c>
      <c r="B259" t="s">
        <v>2049</v>
      </c>
      <c r="C259" t="s">
        <v>2049</v>
      </c>
      <c r="D259" t="s">
        <v>22</v>
      </c>
      <c r="E259" t="s">
        <v>2146</v>
      </c>
      <c r="F259" t="s">
        <v>2638</v>
      </c>
      <c r="G259" t="str">
        <f t="shared" si="4"/>
        <v>new HoloCard("Araquanid", Pokedex.Araquanid, HoloRarity.SM_REVERSE_BIG_ENERGY_HOLO, Types.Grass, Sets.Burning_Shadows, 15),</v>
      </c>
    </row>
    <row r="260" spans="1:7" x14ac:dyDescent="0.3">
      <c r="A260">
        <v>16</v>
      </c>
      <c r="B260" t="s">
        <v>2092</v>
      </c>
      <c r="C260" t="s">
        <v>2092</v>
      </c>
      <c r="D260" t="s">
        <v>22</v>
      </c>
      <c r="E260" t="s">
        <v>2146</v>
      </c>
      <c r="F260" t="s">
        <v>2638</v>
      </c>
      <c r="G260" t="str">
        <f t="shared" si="4"/>
        <v>new HoloCard("Wimpod", Pokedex.Wimpod, HoloRarity.SM_REVERSE_BIG_ENERGY_HOLO, Types.Grass, Sets.Burning_Shadows, 16),</v>
      </c>
    </row>
    <row r="261" spans="1:7" x14ac:dyDescent="0.3">
      <c r="A261">
        <v>18</v>
      </c>
      <c r="B261" t="s">
        <v>76</v>
      </c>
      <c r="C261" t="s">
        <v>76</v>
      </c>
      <c r="D261" t="s">
        <v>5</v>
      </c>
      <c r="E261" t="s">
        <v>2146</v>
      </c>
      <c r="F261" t="s">
        <v>2638</v>
      </c>
      <c r="G261" t="str">
        <f t="shared" si="4"/>
        <v>new HoloCard("Charmander", Pokedex.Charmander, HoloRarity.SM_REVERSE_BIG_ENERGY_HOLO, Types.Fire, Sets.Burning_Shadows, 18),</v>
      </c>
    </row>
    <row r="262" spans="1:7" x14ac:dyDescent="0.3">
      <c r="A262">
        <v>19</v>
      </c>
      <c r="B262" t="s">
        <v>43</v>
      </c>
      <c r="C262" t="s">
        <v>43</v>
      </c>
      <c r="D262" t="s">
        <v>5</v>
      </c>
      <c r="E262" t="s">
        <v>2146</v>
      </c>
      <c r="F262" t="s">
        <v>2638</v>
      </c>
      <c r="G262" t="str">
        <f t="shared" si="4"/>
        <v>new HoloCard("Charmeleon", Pokedex.Charmeleon, HoloRarity.SM_REVERSE_BIG_ENERGY_HOLO, Types.Fire, Sets.Burning_Shadows, 19),</v>
      </c>
    </row>
    <row r="263" spans="1:7" x14ac:dyDescent="0.3">
      <c r="A263">
        <v>22</v>
      </c>
      <c r="B263" t="s">
        <v>1282</v>
      </c>
      <c r="C263" t="s">
        <v>1282</v>
      </c>
      <c r="D263" t="s">
        <v>5</v>
      </c>
      <c r="E263" t="s">
        <v>2146</v>
      </c>
      <c r="F263" t="s">
        <v>2638</v>
      </c>
      <c r="G263" t="str">
        <f t="shared" si="4"/>
        <v>new HoloCard("Pansear", Pokedex.Pansear, HoloRarity.SM_REVERSE_BIG_ENERGY_HOLO, Types.Fire, Sets.Burning_Shadows, 22),</v>
      </c>
    </row>
    <row r="264" spans="1:7" x14ac:dyDescent="0.3">
      <c r="A264">
        <v>23</v>
      </c>
      <c r="B264" t="s">
        <v>1283</v>
      </c>
      <c r="C264" t="s">
        <v>1283</v>
      </c>
      <c r="D264" t="s">
        <v>5</v>
      </c>
      <c r="E264" t="s">
        <v>2146</v>
      </c>
      <c r="F264" t="s">
        <v>2638</v>
      </c>
      <c r="G264" t="str">
        <f t="shared" si="4"/>
        <v>new HoloCard("Simisear", Pokedex.Simisear, HoloRarity.SM_REVERSE_BIG_ENERGY_HOLO, Types.Fire, Sets.Burning_Shadows, 23),</v>
      </c>
    </row>
    <row r="265" spans="1:7" x14ac:dyDescent="0.3">
      <c r="A265">
        <v>24</v>
      </c>
      <c r="B265" t="s">
        <v>1385</v>
      </c>
      <c r="C265" t="s">
        <v>1385</v>
      </c>
      <c r="D265" t="s">
        <v>5</v>
      </c>
      <c r="E265" t="s">
        <v>2146</v>
      </c>
      <c r="F265" t="s">
        <v>2638</v>
      </c>
      <c r="G265" t="str">
        <f t="shared" si="4"/>
        <v>new HoloCard("Heatmor", Pokedex.Heatmor, HoloRarity.SM_REVERSE_BIG_ENERGY_HOLO, Types.Fire, Sets.Burning_Shadows, 24),</v>
      </c>
    </row>
    <row r="266" spans="1:7" x14ac:dyDescent="0.3">
      <c r="A266">
        <v>26</v>
      </c>
      <c r="B266" t="s">
        <v>2097</v>
      </c>
      <c r="C266" t="s">
        <v>2097</v>
      </c>
      <c r="D266" t="s">
        <v>5</v>
      </c>
      <c r="E266" t="s">
        <v>2146</v>
      </c>
      <c r="F266" t="s">
        <v>2638</v>
      </c>
      <c r="G266" t="str">
        <f t="shared" si="4"/>
        <v>new HoloCard("Turtonator", Pokedex.Turtonator, HoloRarity.SM_REVERSE_BIG_ENERGY_HOLO, Types.Fire, Sets.Burning_Shadows, 26),</v>
      </c>
    </row>
    <row r="267" spans="1:7" x14ac:dyDescent="0.3">
      <c r="A267">
        <v>27</v>
      </c>
      <c r="B267" t="s">
        <v>2100</v>
      </c>
      <c r="C267" t="s">
        <v>2466</v>
      </c>
      <c r="D267" t="s">
        <v>3</v>
      </c>
      <c r="E267" t="s">
        <v>2146</v>
      </c>
      <c r="F267" t="s">
        <v>2638</v>
      </c>
      <c r="G267" t="str">
        <f t="shared" si="4"/>
        <v>new HoloCard("Alolan Vulpix", Pokedex.Alolan_Vulpix, HoloRarity.SM_REVERSE_BIG_ENERGY_HOLO, Types.Water, Sets.Burning_Shadows, 27),</v>
      </c>
    </row>
    <row r="268" spans="1:7" x14ac:dyDescent="0.3">
      <c r="A268">
        <v>28</v>
      </c>
      <c r="B268" t="s">
        <v>2130</v>
      </c>
      <c r="C268" t="s">
        <v>2389</v>
      </c>
      <c r="D268" t="s">
        <v>3</v>
      </c>
      <c r="E268" t="s">
        <v>2146</v>
      </c>
      <c r="F268" t="s">
        <v>2638</v>
      </c>
      <c r="G268" t="str">
        <f t="shared" si="4"/>
        <v>new HoloCard("Alolan Ninetales", Pokedex.Alolan_Ninetales, HoloRarity.SM_REVERSE_BIG_ENERGY_HOLO, Types.Water, Sets.Burning_Shadows, 28),</v>
      </c>
    </row>
    <row r="269" spans="1:7" x14ac:dyDescent="0.3">
      <c r="A269">
        <v>29</v>
      </c>
      <c r="B269" t="s">
        <v>255</v>
      </c>
      <c r="C269" t="s">
        <v>255</v>
      </c>
      <c r="D269" t="s">
        <v>3</v>
      </c>
      <c r="E269" t="s">
        <v>2146</v>
      </c>
      <c r="F269" t="s">
        <v>2638</v>
      </c>
      <c r="G269" t="str">
        <f t="shared" si="4"/>
        <v>new HoloCard("Horsea", Pokedex.Horsea, HoloRarity.SM_REVERSE_BIG_ENERGY_HOLO, Types.Water, Sets.Burning_Shadows, 29),</v>
      </c>
    </row>
    <row r="270" spans="1:7" x14ac:dyDescent="0.3">
      <c r="A270">
        <v>30</v>
      </c>
      <c r="B270" t="s">
        <v>69</v>
      </c>
      <c r="C270" t="s">
        <v>69</v>
      </c>
      <c r="D270" t="s">
        <v>3</v>
      </c>
      <c r="E270" t="s">
        <v>2146</v>
      </c>
      <c r="F270" t="s">
        <v>2638</v>
      </c>
      <c r="G270" t="str">
        <f t="shared" si="4"/>
        <v>new HoloCard("Seadra", Pokedex.Seadra, HoloRarity.SM_REVERSE_BIG_ENERGY_HOLO, Types.Water, Sets.Burning_Shadows, 30),</v>
      </c>
    </row>
    <row r="271" spans="1:7" x14ac:dyDescent="0.3">
      <c r="A271">
        <v>31</v>
      </c>
      <c r="B271" t="s">
        <v>159</v>
      </c>
      <c r="C271" t="s">
        <v>159</v>
      </c>
      <c r="D271" t="s">
        <v>3</v>
      </c>
      <c r="E271" t="s">
        <v>2146</v>
      </c>
      <c r="F271" t="s">
        <v>2638</v>
      </c>
      <c r="G271" t="str">
        <f t="shared" si="4"/>
        <v>new HoloCard("Kingdra", Pokedex.Kingdra, HoloRarity.SM_REVERSE_BIG_ENERGY_HOLO, Types.Water, Sets.Burning_Shadows, 31),</v>
      </c>
    </row>
    <row r="272" spans="1:7" x14ac:dyDescent="0.3">
      <c r="A272">
        <v>32</v>
      </c>
      <c r="B272" t="s">
        <v>58</v>
      </c>
      <c r="C272" t="s">
        <v>58</v>
      </c>
      <c r="D272" t="s">
        <v>3</v>
      </c>
      <c r="E272" t="s">
        <v>2146</v>
      </c>
      <c r="F272" t="s">
        <v>2638</v>
      </c>
      <c r="G272" t="str">
        <f t="shared" si="4"/>
        <v>new HoloCard("Magikarp", Pokedex.Magikarp, HoloRarity.SM_REVERSE_BIG_ENERGY_HOLO, Types.Water, Sets.Burning_Shadows, 32),</v>
      </c>
    </row>
    <row r="273" spans="1:7" x14ac:dyDescent="0.3">
      <c r="A273">
        <v>33</v>
      </c>
      <c r="B273" t="s">
        <v>16</v>
      </c>
      <c r="C273" t="s">
        <v>16</v>
      </c>
      <c r="D273" t="s">
        <v>3</v>
      </c>
      <c r="E273" t="s">
        <v>2146</v>
      </c>
      <c r="F273" t="s">
        <v>2638</v>
      </c>
      <c r="G273" t="str">
        <f t="shared" si="4"/>
        <v>new HoloCard("Gyarados", Pokedex.Gyarados, HoloRarity.SM_REVERSE_BIG_ENERGY_HOLO, Types.Water, Sets.Burning_Shadows, 33),</v>
      </c>
    </row>
    <row r="274" spans="1:7" x14ac:dyDescent="0.3">
      <c r="A274">
        <v>34</v>
      </c>
      <c r="B274" t="s">
        <v>204</v>
      </c>
      <c r="C274" t="s">
        <v>204</v>
      </c>
      <c r="D274" t="s">
        <v>3</v>
      </c>
      <c r="E274" t="s">
        <v>2146</v>
      </c>
      <c r="F274" t="s">
        <v>2638</v>
      </c>
      <c r="G274" t="str">
        <f t="shared" si="4"/>
        <v>new HoloCard("Marill", Pokedex.Marill, HoloRarity.SM_REVERSE_BIG_ENERGY_HOLO, Types.Water, Sets.Burning_Shadows, 34),</v>
      </c>
    </row>
    <row r="275" spans="1:7" x14ac:dyDescent="0.3">
      <c r="A275">
        <v>35</v>
      </c>
      <c r="B275" t="s">
        <v>152</v>
      </c>
      <c r="C275" t="s">
        <v>152</v>
      </c>
      <c r="D275" t="s">
        <v>3</v>
      </c>
      <c r="E275" t="s">
        <v>2146</v>
      </c>
      <c r="F275" t="s">
        <v>2638</v>
      </c>
      <c r="G275" t="str">
        <f t="shared" si="4"/>
        <v>new HoloCard("Azumarill", Pokedex.Azumarill, HoloRarity.SM_REVERSE_BIG_ENERGY_HOLO, Types.Water, Sets.Burning_Shadows, 35),</v>
      </c>
    </row>
    <row r="276" spans="1:7" x14ac:dyDescent="0.3">
      <c r="A276">
        <v>36</v>
      </c>
      <c r="B276" t="s">
        <v>1290</v>
      </c>
      <c r="C276" t="s">
        <v>1290</v>
      </c>
      <c r="D276" t="s">
        <v>3</v>
      </c>
      <c r="E276" t="s">
        <v>2146</v>
      </c>
      <c r="F276" t="s">
        <v>2638</v>
      </c>
      <c r="G276" t="str">
        <f t="shared" si="4"/>
        <v>new HoloCard("Panpour", Pokedex.Panpour, HoloRarity.SM_REVERSE_BIG_ENERGY_HOLO, Types.Water, Sets.Burning_Shadows, 36),</v>
      </c>
    </row>
    <row r="277" spans="1:7" x14ac:dyDescent="0.3">
      <c r="A277">
        <v>37</v>
      </c>
      <c r="B277" t="s">
        <v>1291</v>
      </c>
      <c r="C277" t="s">
        <v>1291</v>
      </c>
      <c r="D277" t="s">
        <v>3</v>
      </c>
      <c r="E277" t="s">
        <v>2146</v>
      </c>
      <c r="F277" t="s">
        <v>2638</v>
      </c>
      <c r="G277" t="str">
        <f t="shared" si="4"/>
        <v>new HoloCard("Simipour", Pokedex.Simipour, HoloRarity.SM_REVERSE_BIG_ENERGY_HOLO, Types.Water, Sets.Burning_Shadows, 37),</v>
      </c>
    </row>
    <row r="278" spans="1:7" x14ac:dyDescent="0.3">
      <c r="A278">
        <v>38</v>
      </c>
      <c r="B278" t="s">
        <v>2051</v>
      </c>
      <c r="C278" t="s">
        <v>2051</v>
      </c>
      <c r="D278" t="s">
        <v>3</v>
      </c>
      <c r="E278" t="s">
        <v>2146</v>
      </c>
      <c r="F278" t="s">
        <v>2638</v>
      </c>
      <c r="G278" t="str">
        <f t="shared" si="4"/>
        <v>new HoloCard("Bruxish", Pokedex.Bruxish, HoloRarity.SM_REVERSE_BIG_ENERGY_HOLO, Types.Water, Sets.Burning_Shadows, 38),</v>
      </c>
    </row>
    <row r="279" spans="1:7" x14ac:dyDescent="0.3">
      <c r="A279">
        <v>40</v>
      </c>
      <c r="B279" t="s">
        <v>92</v>
      </c>
      <c r="C279" t="s">
        <v>92</v>
      </c>
      <c r="D279" t="s">
        <v>11</v>
      </c>
      <c r="E279" t="s">
        <v>2146</v>
      </c>
      <c r="F279" t="s">
        <v>2638</v>
      </c>
      <c r="G279" t="str">
        <f t="shared" si="4"/>
        <v>new HoloCard("Pikachu", Pokedex.Pikachu, HoloRarity.SM_REVERSE_BIG_ENERGY_HOLO, Types.Lightning, Sets.Burning_Shadows, 40),</v>
      </c>
    </row>
    <row r="280" spans="1:7" x14ac:dyDescent="0.3">
      <c r="A280">
        <v>41</v>
      </c>
      <c r="B280" t="s">
        <v>120</v>
      </c>
      <c r="C280" t="s">
        <v>120</v>
      </c>
      <c r="D280" t="s">
        <v>11</v>
      </c>
      <c r="E280" t="s">
        <v>2146</v>
      </c>
      <c r="F280" t="s">
        <v>2638</v>
      </c>
      <c r="G280" t="str">
        <f t="shared" si="4"/>
        <v>new HoloCard("Raichu", Pokedex.Raichu, HoloRarity.SM_REVERSE_BIG_ENERGY_HOLO, Types.Lightning, Sets.Burning_Shadows, 41),</v>
      </c>
    </row>
    <row r="281" spans="1:7" x14ac:dyDescent="0.3">
      <c r="A281">
        <v>42</v>
      </c>
      <c r="B281" t="s">
        <v>183</v>
      </c>
      <c r="C281" t="s">
        <v>183</v>
      </c>
      <c r="D281" t="s">
        <v>11</v>
      </c>
      <c r="E281" t="s">
        <v>2146</v>
      </c>
      <c r="F281" t="s">
        <v>2638</v>
      </c>
      <c r="G281" t="str">
        <f t="shared" si="4"/>
        <v>new HoloCard("Electabuzz", Pokedex.Electabuzz, HoloRarity.SM_REVERSE_BIG_ENERGY_HOLO, Types.Lightning, Sets.Burning_Shadows, 42),</v>
      </c>
    </row>
    <row r="282" spans="1:7" x14ac:dyDescent="0.3">
      <c r="A282">
        <v>43</v>
      </c>
      <c r="B282" t="s">
        <v>883</v>
      </c>
      <c r="C282" t="s">
        <v>883</v>
      </c>
      <c r="D282" t="s">
        <v>11</v>
      </c>
      <c r="E282" t="s">
        <v>2146</v>
      </c>
      <c r="F282" t="s">
        <v>2638</v>
      </c>
      <c r="G282" t="str">
        <f t="shared" si="4"/>
        <v>new HoloCard("Electivire", Pokedex.Electivire, HoloRarity.SM_REVERSE_BIG_ENERGY_HOLO, Types.Lightning, Sets.Burning_Shadows, 43),</v>
      </c>
    </row>
    <row r="283" spans="1:7" x14ac:dyDescent="0.3">
      <c r="A283">
        <v>44</v>
      </c>
      <c r="B283" t="s">
        <v>1400</v>
      </c>
      <c r="C283" t="s">
        <v>1400</v>
      </c>
      <c r="D283" t="s">
        <v>11</v>
      </c>
      <c r="E283" t="s">
        <v>2146</v>
      </c>
      <c r="F283" t="s">
        <v>2638</v>
      </c>
      <c r="G283" t="str">
        <f t="shared" si="4"/>
        <v>new HoloCard("Tynamo", Pokedex.Tynamo, HoloRarity.SM_REVERSE_BIG_ENERGY_HOLO, Types.Lightning, Sets.Burning_Shadows, 44),</v>
      </c>
    </row>
    <row r="284" spans="1:7" x14ac:dyDescent="0.3">
      <c r="A284">
        <v>45</v>
      </c>
      <c r="B284" t="s">
        <v>1401</v>
      </c>
      <c r="C284" t="s">
        <v>1401</v>
      </c>
      <c r="D284" t="s">
        <v>11</v>
      </c>
      <c r="E284" t="s">
        <v>2146</v>
      </c>
      <c r="F284" t="s">
        <v>2638</v>
      </c>
      <c r="G284" t="str">
        <f t="shared" si="4"/>
        <v>new HoloCard("Eelektrik", Pokedex.Eelektrik, HoloRarity.SM_REVERSE_BIG_ENERGY_HOLO, Types.Lightning, Sets.Burning_Shadows, 45),</v>
      </c>
    </row>
    <row r="285" spans="1:7" x14ac:dyDescent="0.3">
      <c r="A285">
        <v>46</v>
      </c>
      <c r="B285" t="s">
        <v>1402</v>
      </c>
      <c r="C285" t="s">
        <v>1402</v>
      </c>
      <c r="D285" t="s">
        <v>11</v>
      </c>
      <c r="E285" t="s">
        <v>2146</v>
      </c>
      <c r="F285" t="s">
        <v>2638</v>
      </c>
      <c r="G285" t="str">
        <f t="shared" si="4"/>
        <v>new HoloCard("Eelektross", Pokedex.Eelektross, HoloRarity.SM_REVERSE_BIG_ENERGY_HOLO, Types.Lightning, Sets.Burning_Shadows, 46),</v>
      </c>
    </row>
    <row r="286" spans="1:7" x14ac:dyDescent="0.3">
      <c r="A286">
        <v>47</v>
      </c>
      <c r="B286" t="s">
        <v>2054</v>
      </c>
      <c r="C286" t="s">
        <v>2054</v>
      </c>
      <c r="D286" t="s">
        <v>11</v>
      </c>
      <c r="E286" t="s">
        <v>2146</v>
      </c>
      <c r="F286" t="s">
        <v>2638</v>
      </c>
      <c r="G286" t="str">
        <f t="shared" si="4"/>
        <v>new HoloCard("Togedemaru", Pokedex.Togedemaru, HoloRarity.SM_REVERSE_BIG_ENERGY_HOLO, Types.Lightning, Sets.Burning_Shadows, 47),</v>
      </c>
    </row>
    <row r="287" spans="1:7" x14ac:dyDescent="0.3">
      <c r="A287">
        <v>48</v>
      </c>
      <c r="B287" t="s">
        <v>163</v>
      </c>
      <c r="C287" t="s">
        <v>163</v>
      </c>
      <c r="D287" t="s">
        <v>1</v>
      </c>
      <c r="E287" t="s">
        <v>2146</v>
      </c>
      <c r="F287" t="s">
        <v>2638</v>
      </c>
      <c r="G287" t="str">
        <f t="shared" si="4"/>
        <v>new HoloCard("Slowking", Pokedex.Slowking, HoloRarity.SM_REVERSE_BIG_ENERGY_HOLO, Types.Psychic, Sets.Burning_Shadows, 48),</v>
      </c>
    </row>
    <row r="288" spans="1:7" x14ac:dyDescent="0.3">
      <c r="A288">
        <v>49</v>
      </c>
      <c r="B288" t="s">
        <v>309</v>
      </c>
      <c r="C288" t="s">
        <v>309</v>
      </c>
      <c r="D288" t="s">
        <v>1</v>
      </c>
      <c r="E288" t="s">
        <v>2146</v>
      </c>
      <c r="F288" t="s">
        <v>2638</v>
      </c>
      <c r="G288" t="str">
        <f t="shared" si="4"/>
        <v>new HoloCard("Wobbuffet", Pokedex.Wobbuffet, HoloRarity.SM_REVERSE_BIG_ENERGY_HOLO, Types.Psychic, Sets.Burning_Shadows, 49),</v>
      </c>
    </row>
    <row r="289" spans="1:7" x14ac:dyDescent="0.3">
      <c r="A289">
        <v>50</v>
      </c>
      <c r="B289" t="s">
        <v>396</v>
      </c>
      <c r="C289" t="s">
        <v>396</v>
      </c>
      <c r="D289" t="s">
        <v>1</v>
      </c>
      <c r="E289" t="s">
        <v>2146</v>
      </c>
      <c r="F289" t="s">
        <v>2638</v>
      </c>
      <c r="G289" t="str">
        <f t="shared" si="4"/>
        <v>new HoloCard("Seviper", Pokedex.Seviper, HoloRarity.SM_REVERSE_BIG_ENERGY_HOLO, Types.Psychic, Sets.Burning_Shadows, 50),</v>
      </c>
    </row>
    <row r="290" spans="1:7" x14ac:dyDescent="0.3">
      <c r="A290">
        <v>51</v>
      </c>
      <c r="B290" t="s">
        <v>587</v>
      </c>
      <c r="C290" t="s">
        <v>587</v>
      </c>
      <c r="D290" t="s">
        <v>1</v>
      </c>
      <c r="E290" t="s">
        <v>2146</v>
      </c>
      <c r="F290" t="s">
        <v>2638</v>
      </c>
      <c r="G290" t="str">
        <f t="shared" si="4"/>
        <v>new HoloCard("Duskull", Pokedex.Duskull, HoloRarity.SM_REVERSE_BIG_ENERGY_HOLO, Types.Psychic, Sets.Burning_Shadows, 51),</v>
      </c>
    </row>
    <row r="291" spans="1:7" x14ac:dyDescent="0.3">
      <c r="A291">
        <v>52</v>
      </c>
      <c r="B291" t="s">
        <v>391</v>
      </c>
      <c r="C291" t="s">
        <v>391</v>
      </c>
      <c r="D291" t="s">
        <v>1</v>
      </c>
      <c r="E291" t="s">
        <v>2146</v>
      </c>
      <c r="F291" t="s">
        <v>2638</v>
      </c>
      <c r="G291" t="str">
        <f t="shared" si="4"/>
        <v>new HoloCard("Dusclops", Pokedex.Dusclops, HoloRarity.SM_REVERSE_BIG_ENERGY_HOLO, Types.Psychic, Sets.Burning_Shadows, 52),</v>
      </c>
    </row>
    <row r="292" spans="1:7" x14ac:dyDescent="0.3">
      <c r="A292">
        <v>53</v>
      </c>
      <c r="B292" t="s">
        <v>882</v>
      </c>
      <c r="C292" t="s">
        <v>882</v>
      </c>
      <c r="D292" t="s">
        <v>1</v>
      </c>
      <c r="E292" t="s">
        <v>2146</v>
      </c>
      <c r="F292" t="s">
        <v>2638</v>
      </c>
      <c r="G292" t="str">
        <f t="shared" si="4"/>
        <v>new HoloCard("Dusknoir", Pokedex.Dusknoir, HoloRarity.SM_REVERSE_BIG_ENERGY_HOLO, Types.Psychic, Sets.Burning_Shadows, 53),</v>
      </c>
    </row>
    <row r="293" spans="1:7" x14ac:dyDescent="0.3">
      <c r="A293">
        <v>54</v>
      </c>
      <c r="B293" t="s">
        <v>1038</v>
      </c>
      <c r="C293" t="s">
        <v>1038</v>
      </c>
      <c r="D293" t="s">
        <v>1</v>
      </c>
      <c r="E293" t="s">
        <v>2146</v>
      </c>
      <c r="F293" t="s">
        <v>2638</v>
      </c>
      <c r="G293" t="str">
        <f t="shared" si="4"/>
        <v>new HoloCard("Croagunk", Pokedex.Croagunk, HoloRarity.SM_REVERSE_BIG_ENERGY_HOLO, Types.Psychic, Sets.Burning_Shadows, 54),</v>
      </c>
    </row>
    <row r="294" spans="1:7" x14ac:dyDescent="0.3">
      <c r="A294">
        <v>55</v>
      </c>
      <c r="B294" t="s">
        <v>969</v>
      </c>
      <c r="C294" t="s">
        <v>969</v>
      </c>
      <c r="D294" t="s">
        <v>1</v>
      </c>
      <c r="E294" t="s">
        <v>2146</v>
      </c>
      <c r="F294" t="s">
        <v>2638</v>
      </c>
      <c r="G294" t="str">
        <f t="shared" si="4"/>
        <v>new HoloCard("Toxicroak", Pokedex.Toxicroak, HoloRarity.SM_REVERSE_BIG_ENERGY_HOLO, Types.Psychic, Sets.Burning_Shadows, 55),</v>
      </c>
    </row>
    <row r="295" spans="1:7" x14ac:dyDescent="0.3">
      <c r="A295">
        <v>56</v>
      </c>
      <c r="B295" t="s">
        <v>1305</v>
      </c>
      <c r="C295" t="s">
        <v>1305</v>
      </c>
      <c r="D295" t="s">
        <v>1</v>
      </c>
      <c r="E295" t="s">
        <v>2146</v>
      </c>
      <c r="F295" t="s">
        <v>2638</v>
      </c>
      <c r="G295" t="str">
        <f t="shared" si="4"/>
        <v>new HoloCard("Venipede", Pokedex.Venipede, HoloRarity.SM_REVERSE_BIG_ENERGY_HOLO, Types.Psychic, Sets.Burning_Shadows, 56),</v>
      </c>
    </row>
    <row r="296" spans="1:7" x14ac:dyDescent="0.3">
      <c r="A296">
        <v>57</v>
      </c>
      <c r="B296" t="s">
        <v>1306</v>
      </c>
      <c r="C296" t="s">
        <v>1306</v>
      </c>
      <c r="D296" t="s">
        <v>1</v>
      </c>
      <c r="E296" t="s">
        <v>2146</v>
      </c>
      <c r="F296" t="s">
        <v>2638</v>
      </c>
      <c r="G296" t="str">
        <f t="shared" si="4"/>
        <v>new HoloCard("Whirlipede", Pokedex.Whirlipede, HoloRarity.SM_REVERSE_BIG_ENERGY_HOLO, Types.Psychic, Sets.Burning_Shadows, 57),</v>
      </c>
    </row>
    <row r="297" spans="1:7" x14ac:dyDescent="0.3">
      <c r="A297">
        <v>58</v>
      </c>
      <c r="B297" t="s">
        <v>1307</v>
      </c>
      <c r="C297" t="s">
        <v>1307</v>
      </c>
      <c r="D297" t="s">
        <v>1</v>
      </c>
      <c r="E297" t="s">
        <v>2146</v>
      </c>
      <c r="F297" t="s">
        <v>2638</v>
      </c>
      <c r="G297" t="str">
        <f t="shared" si="4"/>
        <v>new HoloCard("Scolipede", Pokedex.Scolipede, HoloRarity.SM_REVERSE_BIG_ENERGY_HOLO, Types.Psychic, Sets.Burning_Shadows, 58),</v>
      </c>
    </row>
    <row r="298" spans="1:7" x14ac:dyDescent="0.3">
      <c r="A298">
        <v>59</v>
      </c>
      <c r="B298" t="s">
        <v>1648</v>
      </c>
      <c r="C298" t="s">
        <v>1648</v>
      </c>
      <c r="D298" t="s">
        <v>1</v>
      </c>
      <c r="E298" t="s">
        <v>2146</v>
      </c>
      <c r="F298" t="s">
        <v>2638</v>
      </c>
      <c r="G298" t="str">
        <f t="shared" si="4"/>
        <v>new HoloCard("Espurr", Pokedex.Espurr, HoloRarity.SM_REVERSE_BIG_ENERGY_HOLO, Types.Psychic, Sets.Burning_Shadows, 59),</v>
      </c>
    </row>
    <row r="299" spans="1:7" x14ac:dyDescent="0.3">
      <c r="A299">
        <v>60</v>
      </c>
      <c r="B299" t="s">
        <v>1649</v>
      </c>
      <c r="C299" t="s">
        <v>1649</v>
      </c>
      <c r="D299" t="s">
        <v>1</v>
      </c>
      <c r="E299" t="s">
        <v>2146</v>
      </c>
      <c r="F299" t="s">
        <v>2638</v>
      </c>
      <c r="G299" t="str">
        <f t="shared" si="4"/>
        <v>new HoloCard("Meowstic", Pokedex.Meowstic, HoloRarity.SM_REVERSE_BIG_ENERGY_HOLO, Types.Psychic, Sets.Burning_Shadows, 60),</v>
      </c>
    </row>
    <row r="300" spans="1:7" x14ac:dyDescent="0.3">
      <c r="A300">
        <v>61</v>
      </c>
      <c r="B300" t="s">
        <v>2063</v>
      </c>
      <c r="C300" t="s">
        <v>2063</v>
      </c>
      <c r="D300" t="s">
        <v>1</v>
      </c>
      <c r="E300" t="s">
        <v>2146</v>
      </c>
      <c r="F300" t="s">
        <v>2638</v>
      </c>
      <c r="G300" t="str">
        <f t="shared" si="4"/>
        <v>new HoloCard("Sandygast", Pokedex.Sandygast, HoloRarity.SM_REVERSE_BIG_ENERGY_HOLO, Types.Psychic, Sets.Burning_Shadows, 61),</v>
      </c>
    </row>
    <row r="301" spans="1:7" x14ac:dyDescent="0.3">
      <c r="A301">
        <v>62</v>
      </c>
      <c r="B301" t="s">
        <v>2064</v>
      </c>
      <c r="C301" t="s">
        <v>2064</v>
      </c>
      <c r="D301" t="s">
        <v>1</v>
      </c>
      <c r="E301" t="s">
        <v>2146</v>
      </c>
      <c r="F301" t="s">
        <v>2638</v>
      </c>
      <c r="G301" t="str">
        <f t="shared" si="4"/>
        <v>new HoloCard("Palossand", Pokedex.Palossand, HoloRarity.SM_REVERSE_BIG_ENERGY_HOLO, Types.Psychic, Sets.Burning_Shadows, 62),</v>
      </c>
    </row>
    <row r="302" spans="1:7" x14ac:dyDescent="0.3">
      <c r="A302">
        <v>65</v>
      </c>
      <c r="B302" t="s">
        <v>96</v>
      </c>
      <c r="C302" t="s">
        <v>96</v>
      </c>
      <c r="D302" t="s">
        <v>18</v>
      </c>
      <c r="E302" t="s">
        <v>2146</v>
      </c>
      <c r="F302" t="s">
        <v>2638</v>
      </c>
      <c r="G302" t="str">
        <f t="shared" si="4"/>
        <v>new HoloCard("Rhyhorn", Pokedex.Rhyhorn, HoloRarity.SM_REVERSE_BIG_ENERGY_HOLO, Types.Fighting, Sets.Burning_Shadows, 65),</v>
      </c>
    </row>
    <row r="303" spans="1:7" x14ac:dyDescent="0.3">
      <c r="A303">
        <v>66</v>
      </c>
      <c r="B303" t="s">
        <v>41</v>
      </c>
      <c r="C303" t="s">
        <v>41</v>
      </c>
      <c r="D303" t="s">
        <v>18</v>
      </c>
      <c r="E303" t="s">
        <v>2146</v>
      </c>
      <c r="F303" t="s">
        <v>2638</v>
      </c>
      <c r="G303" t="str">
        <f t="shared" si="4"/>
        <v>new HoloCard("Rhydon", Pokedex.Rhydon, HoloRarity.SM_REVERSE_BIG_ENERGY_HOLO, Types.Fighting, Sets.Burning_Shadows, 66),</v>
      </c>
    </row>
    <row r="304" spans="1:7" x14ac:dyDescent="0.3">
      <c r="A304">
        <v>67</v>
      </c>
      <c r="B304" t="s">
        <v>892</v>
      </c>
      <c r="C304" t="s">
        <v>892</v>
      </c>
      <c r="D304" t="s">
        <v>18</v>
      </c>
      <c r="E304" t="s">
        <v>2146</v>
      </c>
      <c r="F304" t="s">
        <v>2638</v>
      </c>
      <c r="G304" t="str">
        <f t="shared" si="4"/>
        <v>new HoloCard("Rhyperior", Pokedex.Rhyperior, HoloRarity.SM_REVERSE_BIG_ENERGY_HOLO, Types.Fighting, Sets.Burning_Shadows, 67),</v>
      </c>
    </row>
    <row r="305" spans="1:7" x14ac:dyDescent="0.3">
      <c r="A305">
        <v>68</v>
      </c>
      <c r="B305" t="s">
        <v>393</v>
      </c>
      <c r="C305" t="s">
        <v>393</v>
      </c>
      <c r="D305" t="s">
        <v>18</v>
      </c>
      <c r="E305" t="s">
        <v>2146</v>
      </c>
      <c r="F305" t="s">
        <v>2638</v>
      </c>
      <c r="G305" t="str">
        <f t="shared" si="4"/>
        <v>new HoloCard("Lunatone", Pokedex.Lunatone, HoloRarity.SM_REVERSE_BIG_ENERGY_HOLO, Types.Fighting, Sets.Burning_Shadows, 68),</v>
      </c>
    </row>
    <row r="306" spans="1:7" x14ac:dyDescent="0.3">
      <c r="A306">
        <v>69</v>
      </c>
      <c r="B306" t="s">
        <v>398</v>
      </c>
      <c r="C306" t="s">
        <v>398</v>
      </c>
      <c r="D306" t="s">
        <v>18</v>
      </c>
      <c r="E306" t="s">
        <v>2146</v>
      </c>
      <c r="F306" t="s">
        <v>2638</v>
      </c>
      <c r="G306" t="str">
        <f t="shared" si="4"/>
        <v>new HoloCard("Solrock", Pokedex.Solrock, HoloRarity.SM_REVERSE_BIG_ENERGY_HOLO, Types.Fighting, Sets.Burning_Shadows, 69),</v>
      </c>
    </row>
    <row r="307" spans="1:7" x14ac:dyDescent="0.3">
      <c r="A307">
        <v>70</v>
      </c>
      <c r="B307" t="s">
        <v>976</v>
      </c>
      <c r="C307" t="s">
        <v>976</v>
      </c>
      <c r="D307" t="s">
        <v>18</v>
      </c>
      <c r="E307" t="s">
        <v>2146</v>
      </c>
      <c r="F307" t="s">
        <v>2638</v>
      </c>
      <c r="G307" t="str">
        <f t="shared" si="4"/>
        <v>new HoloCard("Riolu", Pokedex.Riolu, HoloRarity.SM_REVERSE_BIG_ENERGY_HOLO, Types.Fighting, Sets.Burning_Shadows, 70),</v>
      </c>
    </row>
    <row r="308" spans="1:7" x14ac:dyDescent="0.3">
      <c r="A308">
        <v>71</v>
      </c>
      <c r="B308" t="s">
        <v>886</v>
      </c>
      <c r="C308" t="s">
        <v>886</v>
      </c>
      <c r="D308" t="s">
        <v>18</v>
      </c>
      <c r="E308" t="s">
        <v>2146</v>
      </c>
      <c r="F308" t="s">
        <v>2638</v>
      </c>
      <c r="G308" t="str">
        <f t="shared" si="4"/>
        <v>new HoloCard("Lucario", Pokedex.Lucario, HoloRarity.SM_REVERSE_BIG_ENERGY_HOLO, Types.Fighting, Sets.Burning_Shadows, 71),</v>
      </c>
    </row>
    <row r="309" spans="1:7" x14ac:dyDescent="0.3">
      <c r="A309">
        <v>72</v>
      </c>
      <c r="B309" t="s">
        <v>1314</v>
      </c>
      <c r="C309" t="s">
        <v>1314</v>
      </c>
      <c r="D309" t="s">
        <v>18</v>
      </c>
      <c r="E309" t="s">
        <v>2146</v>
      </c>
      <c r="F309" t="s">
        <v>2638</v>
      </c>
      <c r="G309" t="str">
        <f t="shared" si="4"/>
        <v>new HoloCard("Sawk", Pokedex.Sawk, HoloRarity.SM_REVERSE_BIG_ENERGY_HOLO, Types.Fighting, Sets.Burning_Shadows, 72),</v>
      </c>
    </row>
    <row r="310" spans="1:7" x14ac:dyDescent="0.3">
      <c r="A310">
        <v>73</v>
      </c>
      <c r="B310" t="s">
        <v>2061</v>
      </c>
      <c r="C310" t="s">
        <v>2061</v>
      </c>
      <c r="D310" t="s">
        <v>18</v>
      </c>
      <c r="E310" t="s">
        <v>2146</v>
      </c>
      <c r="F310" t="s">
        <v>2638</v>
      </c>
      <c r="G310" t="str">
        <f t="shared" si="4"/>
        <v>new HoloCard("Crabrawler", Pokedex.Crabrawler, HoloRarity.SM_REVERSE_BIG_ENERGY_HOLO, Types.Fighting, Sets.Burning_Shadows, 73),</v>
      </c>
    </row>
    <row r="311" spans="1:7" x14ac:dyDescent="0.3">
      <c r="A311">
        <v>74</v>
      </c>
      <c r="B311" t="s">
        <v>2046</v>
      </c>
      <c r="C311" t="s">
        <v>2046</v>
      </c>
      <c r="D311" t="s">
        <v>18</v>
      </c>
      <c r="E311" t="s">
        <v>2146</v>
      </c>
      <c r="F311" t="s">
        <v>2638</v>
      </c>
      <c r="G311" t="str">
        <f t="shared" si="4"/>
        <v>new HoloCard("Crabominable", Pokedex.Crabominable, HoloRarity.SM_REVERSE_BIG_ENERGY_HOLO, Types.Fighting, Sets.Burning_Shadows, 74),</v>
      </c>
    </row>
    <row r="312" spans="1:7" x14ac:dyDescent="0.3">
      <c r="A312">
        <v>75</v>
      </c>
      <c r="B312" t="s">
        <v>2131</v>
      </c>
      <c r="C312" t="s">
        <v>2131</v>
      </c>
      <c r="D312" t="s">
        <v>18</v>
      </c>
      <c r="E312" t="s">
        <v>2146</v>
      </c>
      <c r="F312" t="s">
        <v>2638</v>
      </c>
      <c r="G312" t="str">
        <f t="shared" si="4"/>
        <v>new HoloCard("Lycanroc", Pokedex.Lycanroc, HoloRarity.SM_REVERSE_BIG_ENERGY_HOLO, Types.Fighting, Sets.Burning_Shadows, 75),</v>
      </c>
    </row>
    <row r="313" spans="1:7" x14ac:dyDescent="0.3">
      <c r="A313">
        <v>76</v>
      </c>
      <c r="B313" t="s">
        <v>2131</v>
      </c>
      <c r="C313" t="s">
        <v>2131</v>
      </c>
      <c r="D313" t="s">
        <v>18</v>
      </c>
      <c r="E313" t="s">
        <v>2146</v>
      </c>
      <c r="F313" t="s">
        <v>2638</v>
      </c>
      <c r="G313" t="str">
        <f t="shared" si="4"/>
        <v>new HoloCard("Lycanroc", Pokedex.Lycanroc, HoloRarity.SM_REVERSE_BIG_ENERGY_HOLO, Types.Fighting, Sets.Burning_Shadows, 76),</v>
      </c>
    </row>
    <row r="314" spans="1:7" x14ac:dyDescent="0.3">
      <c r="A314">
        <v>77</v>
      </c>
      <c r="B314" t="s">
        <v>2108</v>
      </c>
      <c r="C314" t="s">
        <v>2108</v>
      </c>
      <c r="D314" t="s">
        <v>18</v>
      </c>
      <c r="E314" t="s">
        <v>2146</v>
      </c>
      <c r="F314" t="s">
        <v>2638</v>
      </c>
      <c r="G314" t="str">
        <f t="shared" si="4"/>
        <v>new HoloCard("Mudbray", Pokedex.Mudbray, HoloRarity.SM_REVERSE_BIG_ENERGY_HOLO, Types.Fighting, Sets.Burning_Shadows, 77),</v>
      </c>
    </row>
    <row r="315" spans="1:7" x14ac:dyDescent="0.3">
      <c r="A315">
        <v>78</v>
      </c>
      <c r="B315" t="s">
        <v>2109</v>
      </c>
      <c r="C315" t="s">
        <v>2109</v>
      </c>
      <c r="D315" t="s">
        <v>18</v>
      </c>
      <c r="E315" t="s">
        <v>2146</v>
      </c>
      <c r="F315" t="s">
        <v>2638</v>
      </c>
      <c r="G315" t="str">
        <f t="shared" si="4"/>
        <v>new HoloCard("Mudsdale", Pokedex.Mudsdale, HoloRarity.SM_REVERSE_BIG_ENERGY_HOLO, Types.Fighting, Sets.Burning_Shadows, 78),</v>
      </c>
    </row>
    <row r="316" spans="1:7" x14ac:dyDescent="0.3">
      <c r="A316">
        <v>79</v>
      </c>
      <c r="B316" t="s">
        <v>2062</v>
      </c>
      <c r="C316" t="s">
        <v>2062</v>
      </c>
      <c r="D316" t="s">
        <v>18</v>
      </c>
      <c r="E316" t="s">
        <v>2146</v>
      </c>
      <c r="F316" t="s">
        <v>2638</v>
      </c>
      <c r="G316" t="str">
        <f t="shared" si="4"/>
        <v>new HoloCard("Passimian", Pokedex.Passimian, HoloRarity.SM_REVERSE_BIG_ENERGY_HOLO, Types.Fighting, Sets.Burning_Shadows, 79),</v>
      </c>
    </row>
    <row r="317" spans="1:7" x14ac:dyDescent="0.3">
      <c r="A317">
        <v>81</v>
      </c>
      <c r="B317" t="s">
        <v>2065</v>
      </c>
      <c r="C317" t="s">
        <v>2649</v>
      </c>
      <c r="D317" t="s">
        <v>146</v>
      </c>
      <c r="E317" t="s">
        <v>2146</v>
      </c>
      <c r="F317" t="s">
        <v>2638</v>
      </c>
      <c r="G317" t="str">
        <f t="shared" si="4"/>
        <v>new HoloCard("Alolan Rattata", Pokedex.Alolan_Rattata, HoloRarity.SM_REVERSE_BIG_ENERGY_HOLO, Types.Darkness, Sets.Burning_Shadows, 81),</v>
      </c>
    </row>
    <row r="318" spans="1:7" x14ac:dyDescent="0.3">
      <c r="A318">
        <v>82</v>
      </c>
      <c r="B318" t="s">
        <v>2066</v>
      </c>
      <c r="C318" t="s">
        <v>2650</v>
      </c>
      <c r="D318" t="s">
        <v>146</v>
      </c>
      <c r="E318" t="s">
        <v>2146</v>
      </c>
      <c r="F318" t="s">
        <v>2638</v>
      </c>
      <c r="G318" t="str">
        <f t="shared" si="4"/>
        <v>new HoloCard("Alolan Raticate", Pokedex.Alolan_Raticate, HoloRarity.SM_REVERSE_BIG_ENERGY_HOLO, Types.Darkness, Sets.Burning_Shadows, 82),</v>
      </c>
    </row>
    <row r="319" spans="1:7" x14ac:dyDescent="0.3">
      <c r="A319">
        <v>83</v>
      </c>
      <c r="B319" t="s">
        <v>2055</v>
      </c>
      <c r="C319" t="s">
        <v>2648</v>
      </c>
      <c r="D319" t="s">
        <v>146</v>
      </c>
      <c r="E319" t="s">
        <v>2146</v>
      </c>
      <c r="F319" t="s">
        <v>2638</v>
      </c>
      <c r="G319" t="str">
        <f t="shared" si="4"/>
        <v>new HoloCard("Alolan Grimer", Pokedex.Alolan_Grimer, HoloRarity.SM_REVERSE_BIG_ENERGY_HOLO, Types.Darkness, Sets.Burning_Shadows, 83),</v>
      </c>
    </row>
    <row r="320" spans="1:7" x14ac:dyDescent="0.3">
      <c r="A320">
        <v>85</v>
      </c>
      <c r="B320" t="s">
        <v>267</v>
      </c>
      <c r="C320" t="s">
        <v>267</v>
      </c>
      <c r="D320" t="s">
        <v>146</v>
      </c>
      <c r="E320" t="s">
        <v>2146</v>
      </c>
      <c r="F320" t="s">
        <v>2638</v>
      </c>
      <c r="G320" t="str">
        <f t="shared" si="4"/>
        <v>new HoloCard("Sneasel", Pokedex.Sneasel, HoloRarity.SM_REVERSE_BIG_ENERGY_HOLO, Types.Darkness, Sets.Burning_Shadows, 85),</v>
      </c>
    </row>
    <row r="321" spans="1:7" x14ac:dyDescent="0.3">
      <c r="A321">
        <v>86</v>
      </c>
      <c r="B321" t="s">
        <v>945</v>
      </c>
      <c r="C321" t="s">
        <v>945</v>
      </c>
      <c r="D321" t="s">
        <v>146</v>
      </c>
      <c r="E321" t="s">
        <v>2146</v>
      </c>
      <c r="F321" t="s">
        <v>2638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HoloCard("Weavile", Pokedex.Weavile, HoloRarity.SM_REVERSE_BIG_ENERGY_HOLO, Types.Darkness, Sets.Burning_Shadows, 86),</v>
      </c>
    </row>
    <row r="322" spans="1:7" x14ac:dyDescent="0.3">
      <c r="A322">
        <v>87</v>
      </c>
      <c r="B322" t="s">
        <v>916</v>
      </c>
      <c r="C322" t="s">
        <v>916</v>
      </c>
      <c r="D322" t="s">
        <v>146</v>
      </c>
      <c r="E322" t="s">
        <v>2146</v>
      </c>
      <c r="F322" t="s">
        <v>2638</v>
      </c>
      <c r="G322" t="str">
        <f t="shared" si="5"/>
        <v>new HoloCard("Darkrai", Pokedex.Darkrai, HoloRarity.SM_REVERSE_BIG_ENERGY_HOLO, Types.Darkness, Sets.Burning_Shadows, 87),</v>
      </c>
    </row>
    <row r="323" spans="1:7" x14ac:dyDescent="0.3">
      <c r="A323">
        <v>89</v>
      </c>
      <c r="B323" t="s">
        <v>1610</v>
      </c>
      <c r="C323" t="s">
        <v>1610</v>
      </c>
      <c r="D323" t="s">
        <v>146</v>
      </c>
      <c r="E323" t="s">
        <v>2146</v>
      </c>
      <c r="F323" t="s">
        <v>2638</v>
      </c>
      <c r="G323" t="str">
        <f t="shared" si="5"/>
        <v>new HoloCard("Inkay", Pokedex.Inkay, HoloRarity.SM_REVERSE_BIG_ENERGY_HOLO, Types.Darkness, Sets.Burning_Shadows, 89),</v>
      </c>
    </row>
    <row r="324" spans="1:7" x14ac:dyDescent="0.3">
      <c r="A324">
        <v>90</v>
      </c>
      <c r="B324" t="s">
        <v>1611</v>
      </c>
      <c r="C324" t="s">
        <v>1611</v>
      </c>
      <c r="D324" t="s">
        <v>146</v>
      </c>
      <c r="E324" t="s">
        <v>2146</v>
      </c>
      <c r="F324" t="s">
        <v>2638</v>
      </c>
      <c r="G324" t="str">
        <f t="shared" si="5"/>
        <v>new HoloCard("Malamar", Pokedex.Malamar, HoloRarity.SM_REVERSE_BIG_ENERGY_HOLO, Types.Darkness, Sets.Burning_Shadows, 90),</v>
      </c>
    </row>
    <row r="325" spans="1:7" x14ac:dyDescent="0.3">
      <c r="A325">
        <v>91</v>
      </c>
      <c r="B325" t="s">
        <v>549</v>
      </c>
      <c r="C325" t="s">
        <v>549</v>
      </c>
      <c r="D325" t="s">
        <v>1616</v>
      </c>
      <c r="E325" t="s">
        <v>2146</v>
      </c>
      <c r="F325" t="s">
        <v>2638</v>
      </c>
      <c r="G325" t="str">
        <f t="shared" si="5"/>
        <v>new HoloCard("Ralts", Pokedex.Ralts, HoloRarity.SM_REVERSE_BIG_ENERGY_HOLO, Types.Fairy, Sets.Burning_Shadows, 91),</v>
      </c>
    </row>
    <row r="326" spans="1:7" x14ac:dyDescent="0.3">
      <c r="A326">
        <v>92</v>
      </c>
      <c r="B326" t="s">
        <v>535</v>
      </c>
      <c r="C326" t="s">
        <v>535</v>
      </c>
      <c r="D326" t="s">
        <v>1616</v>
      </c>
      <c r="E326" t="s">
        <v>2146</v>
      </c>
      <c r="F326" t="s">
        <v>2638</v>
      </c>
      <c r="G326" t="str">
        <f t="shared" si="5"/>
        <v>new HoloCard("Kirlia", Pokedex.Kirlia, HoloRarity.SM_REVERSE_BIG_ENERGY_HOLO, Types.Fairy, Sets.Burning_Shadows, 92),</v>
      </c>
    </row>
    <row r="327" spans="1:7" x14ac:dyDescent="0.3">
      <c r="A327">
        <v>94</v>
      </c>
      <c r="B327" t="s">
        <v>1700</v>
      </c>
      <c r="C327" t="s">
        <v>1700</v>
      </c>
      <c r="D327" t="s">
        <v>1616</v>
      </c>
      <c r="E327" t="s">
        <v>2146</v>
      </c>
      <c r="F327" t="s">
        <v>2638</v>
      </c>
      <c r="G327" t="str">
        <f t="shared" si="5"/>
        <v>new HoloCard("Diancie", Pokedex.Diancie, HoloRarity.SM_REVERSE_BIG_ENERGY_HOLO, Types.Fairy, Sets.Burning_Shadows, 94),</v>
      </c>
    </row>
    <row r="328" spans="1:7" x14ac:dyDescent="0.3">
      <c r="A328">
        <v>95</v>
      </c>
      <c r="B328" t="s">
        <v>2071</v>
      </c>
      <c r="C328" t="s">
        <v>2071</v>
      </c>
      <c r="D328" t="s">
        <v>1616</v>
      </c>
      <c r="E328" t="s">
        <v>2146</v>
      </c>
      <c r="F328" t="s">
        <v>2638</v>
      </c>
      <c r="G328" t="str">
        <f t="shared" si="5"/>
        <v>new HoloCard("Cutiefly", Pokedex.Cutiefly, HoloRarity.SM_REVERSE_BIG_ENERGY_HOLO, Types.Fairy, Sets.Burning_Shadows, 95),</v>
      </c>
    </row>
    <row r="329" spans="1:7" x14ac:dyDescent="0.3">
      <c r="A329">
        <v>96</v>
      </c>
      <c r="B329" t="s">
        <v>2072</v>
      </c>
      <c r="C329" t="s">
        <v>2072</v>
      </c>
      <c r="D329" t="s">
        <v>1616</v>
      </c>
      <c r="E329" t="s">
        <v>2146</v>
      </c>
      <c r="F329" t="s">
        <v>2638</v>
      </c>
      <c r="G329" t="str">
        <f t="shared" si="5"/>
        <v>new HoloCard("Ribombee", Pokedex.Ribombee, HoloRarity.SM_REVERSE_BIG_ENERGY_HOLO, Types.Fairy, Sets.Burning_Shadows, 96),</v>
      </c>
    </row>
    <row r="330" spans="1:7" x14ac:dyDescent="0.3">
      <c r="A330">
        <v>97</v>
      </c>
      <c r="B330" t="s">
        <v>2035</v>
      </c>
      <c r="C330" t="s">
        <v>2035</v>
      </c>
      <c r="D330" t="s">
        <v>1616</v>
      </c>
      <c r="E330" t="s">
        <v>2146</v>
      </c>
      <c r="F330" t="s">
        <v>2638</v>
      </c>
      <c r="G330" t="str">
        <f t="shared" si="5"/>
        <v>new HoloCard("Morelull", Pokedex.Morelull, HoloRarity.SM_REVERSE_BIG_ENERGY_HOLO, Types.Fairy, Sets.Burning_Shadows, 97),</v>
      </c>
    </row>
    <row r="331" spans="1:7" x14ac:dyDescent="0.3">
      <c r="A331">
        <v>98</v>
      </c>
      <c r="B331" t="s">
        <v>2036</v>
      </c>
      <c r="C331" t="s">
        <v>2036</v>
      </c>
      <c r="D331" t="s">
        <v>1616</v>
      </c>
      <c r="E331" t="s">
        <v>2146</v>
      </c>
      <c r="F331" t="s">
        <v>2638</v>
      </c>
      <c r="G331" t="str">
        <f t="shared" si="5"/>
        <v>new HoloCard("Shiinotic", Pokedex.Shiinotic, HoloRarity.SM_REVERSE_BIG_ENERGY_HOLO, Types.Fairy, Sets.Burning_Shadows, 98),</v>
      </c>
    </row>
    <row r="332" spans="1:7" x14ac:dyDescent="0.3">
      <c r="A332">
        <v>100</v>
      </c>
      <c r="B332" t="s">
        <v>1810</v>
      </c>
      <c r="C332" t="s">
        <v>1810</v>
      </c>
      <c r="D332" t="s">
        <v>1454</v>
      </c>
      <c r="E332" t="s">
        <v>2146</v>
      </c>
      <c r="F332" t="s">
        <v>2638</v>
      </c>
      <c r="G332" t="str">
        <f t="shared" si="5"/>
        <v>new HoloCard("Zygarde", Pokedex.Zygarde, HoloRarity.SM_REVERSE_BIG_ENERGY_HOLO, Types.Dragon, Sets.Burning_Shadows, 100),</v>
      </c>
    </row>
    <row r="333" spans="1:7" x14ac:dyDescent="0.3">
      <c r="A333">
        <v>101</v>
      </c>
      <c r="B333" t="s">
        <v>59</v>
      </c>
      <c r="C333" t="s">
        <v>59</v>
      </c>
      <c r="D333" t="s">
        <v>8</v>
      </c>
      <c r="E333" t="s">
        <v>2146</v>
      </c>
      <c r="F333" t="s">
        <v>2638</v>
      </c>
      <c r="G333" t="str">
        <f t="shared" si="5"/>
        <v>new HoloCard("Meowth", Pokedex.Meowth, HoloRarity.SM_REVERSE_BIG_ENERGY_HOLO, Types.Colorless, Sets.Burning_Shadows, 101),</v>
      </c>
    </row>
    <row r="334" spans="1:7" x14ac:dyDescent="0.3">
      <c r="A334">
        <v>102</v>
      </c>
      <c r="B334" t="s">
        <v>119</v>
      </c>
      <c r="C334" t="s">
        <v>119</v>
      </c>
      <c r="D334" t="s">
        <v>8</v>
      </c>
      <c r="E334" t="s">
        <v>2146</v>
      </c>
      <c r="F334" t="s">
        <v>2638</v>
      </c>
      <c r="G334" t="str">
        <f t="shared" si="5"/>
        <v>new HoloCard("Persian", Pokedex.Persian, HoloRarity.SM_REVERSE_BIG_ENERGY_HOLO, Types.Colorless, Sets.Burning_Shadows, 102),</v>
      </c>
    </row>
    <row r="335" spans="1:7" x14ac:dyDescent="0.3">
      <c r="A335">
        <v>103</v>
      </c>
      <c r="B335" t="s">
        <v>263</v>
      </c>
      <c r="C335" t="s">
        <v>263</v>
      </c>
      <c r="D335" t="s">
        <v>8</v>
      </c>
      <c r="E335" t="s">
        <v>2146</v>
      </c>
      <c r="F335" t="s">
        <v>2638</v>
      </c>
      <c r="G335" t="str">
        <f t="shared" si="5"/>
        <v>new HoloCard("Porygon", Pokedex.Porygon, HoloRarity.SM_REVERSE_BIG_ENERGY_HOLO, Types.Colorless, Sets.Burning_Shadows, 103),</v>
      </c>
    </row>
    <row r="336" spans="1:7" x14ac:dyDescent="0.3">
      <c r="A336">
        <v>104</v>
      </c>
      <c r="B336" t="s">
        <v>238</v>
      </c>
      <c r="C336" t="s">
        <v>238</v>
      </c>
      <c r="D336" t="s">
        <v>8</v>
      </c>
      <c r="E336" t="s">
        <v>2146</v>
      </c>
      <c r="F336" t="s">
        <v>2638</v>
      </c>
      <c r="G336" t="str">
        <f t="shared" si="5"/>
        <v>new HoloCard("Porygon2", Pokedex.Porygon2, HoloRarity.SM_REVERSE_BIG_ENERGY_HOLO, Types.Colorless, Sets.Burning_Shadows, 104),</v>
      </c>
    </row>
    <row r="337" spans="1:7" x14ac:dyDescent="0.3">
      <c r="A337">
        <v>105</v>
      </c>
      <c r="B337" t="s">
        <v>918</v>
      </c>
      <c r="C337" t="s">
        <v>922</v>
      </c>
      <c r="D337" t="s">
        <v>8</v>
      </c>
      <c r="E337" t="s">
        <v>2146</v>
      </c>
      <c r="F337" t="s">
        <v>2638</v>
      </c>
      <c r="G337" t="str">
        <f t="shared" si="5"/>
        <v>new HoloCard("Porygon-Z", Pokedex.Porygon_Z, HoloRarity.SM_REVERSE_BIG_ENERGY_HOLO, Types.Colorless, Sets.Burning_Shadows, 105),</v>
      </c>
    </row>
    <row r="338" spans="1:7" x14ac:dyDescent="0.3">
      <c r="A338">
        <v>106</v>
      </c>
      <c r="B338" t="s">
        <v>321</v>
      </c>
      <c r="C338" t="s">
        <v>321</v>
      </c>
      <c r="D338" t="s">
        <v>8</v>
      </c>
      <c r="E338" t="s">
        <v>2146</v>
      </c>
      <c r="F338" t="s">
        <v>2638</v>
      </c>
      <c r="G338" t="str">
        <f t="shared" si="5"/>
        <v>new HoloCard("Hoothoot", Pokedex.Hoothoot, HoloRarity.SM_REVERSE_BIG_ENERGY_HOLO, Types.Colorless, Sets.Burning_Shadows, 106),</v>
      </c>
    </row>
    <row r="339" spans="1:7" x14ac:dyDescent="0.3">
      <c r="A339">
        <v>107</v>
      </c>
      <c r="B339" t="s">
        <v>308</v>
      </c>
      <c r="C339" t="s">
        <v>308</v>
      </c>
      <c r="D339" t="s">
        <v>8</v>
      </c>
      <c r="E339" t="s">
        <v>2146</v>
      </c>
      <c r="F339" t="s">
        <v>2638</v>
      </c>
      <c r="G339" t="str">
        <f t="shared" si="5"/>
        <v>new HoloCard("Noctowl", Pokedex.Noctowl, HoloRarity.SM_REVERSE_BIG_ENERGY_HOLO, Types.Colorless, Sets.Burning_Shadows, 107),</v>
      </c>
    </row>
    <row r="340" spans="1:7" x14ac:dyDescent="0.3">
      <c r="A340">
        <v>108</v>
      </c>
      <c r="B340" t="s">
        <v>1340</v>
      </c>
      <c r="C340" t="s">
        <v>1340</v>
      </c>
      <c r="D340" t="s">
        <v>8</v>
      </c>
      <c r="E340" t="s">
        <v>2146</v>
      </c>
      <c r="F340" t="s">
        <v>2638</v>
      </c>
      <c r="G340" t="str">
        <f t="shared" si="5"/>
        <v>new HoloCard("Bouffalant", Pokedex.Bouffalant, HoloRarity.SM_REVERSE_BIG_ENERGY_HOLO, Types.Colorless, Sets.Burning_Shadows, 108),</v>
      </c>
    </row>
    <row r="341" spans="1:7" x14ac:dyDescent="0.3">
      <c r="A341">
        <v>109</v>
      </c>
      <c r="B341" t="s">
        <v>1684</v>
      </c>
      <c r="C341" t="s">
        <v>1684</v>
      </c>
      <c r="D341" t="s">
        <v>8</v>
      </c>
      <c r="E341" t="s">
        <v>2146</v>
      </c>
      <c r="F341" t="s">
        <v>2638</v>
      </c>
      <c r="G341" t="str">
        <f t="shared" si="5"/>
        <v>new HoloCard("Noibat", Pokedex.Noibat, HoloRarity.SM_REVERSE_BIG_ENERGY_HOLO, Types.Colorless, Sets.Burning_Shadows, 109),</v>
      </c>
    </row>
    <row r="342" spans="1:7" x14ac:dyDescent="0.3">
      <c r="A342">
        <v>110</v>
      </c>
      <c r="B342" t="s">
        <v>2077</v>
      </c>
      <c r="C342" t="s">
        <v>2077</v>
      </c>
      <c r="D342" t="s">
        <v>8</v>
      </c>
      <c r="E342" t="s">
        <v>2146</v>
      </c>
      <c r="F342" t="s">
        <v>2638</v>
      </c>
      <c r="G342" t="str">
        <f t="shared" si="5"/>
        <v>new HoloCard("Stufful", Pokedex.Stufful, HoloRarity.SM_REVERSE_BIG_ENERGY_HOLO, Types.Colorless, Sets.Burning_Shadows, 110),</v>
      </c>
    </row>
    <row r="343" spans="1:7" x14ac:dyDescent="0.3">
      <c r="A343">
        <v>111</v>
      </c>
      <c r="B343" t="s">
        <v>2078</v>
      </c>
      <c r="C343" t="s">
        <v>2078</v>
      </c>
      <c r="D343" t="s">
        <v>8</v>
      </c>
      <c r="E343" t="s">
        <v>2146</v>
      </c>
      <c r="F343" t="s">
        <v>2638</v>
      </c>
      <c r="G343" t="str">
        <f t="shared" si="5"/>
        <v>new HoloCard("Bewear", Pokedex.Bewear, HoloRarity.SM_REVERSE_BIG_ENERGY_HOLO, Types.Colorless, Sets.Burning_Shadows, 111),</v>
      </c>
    </row>
    <row r="344" spans="1:7" x14ac:dyDescent="0.3">
      <c r="A344">
        <v>112</v>
      </c>
      <c r="B344" t="s">
        <v>2132</v>
      </c>
      <c r="C344" t="s">
        <v>127</v>
      </c>
      <c r="D344" t="s">
        <v>232</v>
      </c>
      <c r="E344" t="s">
        <v>2146</v>
      </c>
      <c r="F344" t="s">
        <v>2638</v>
      </c>
      <c r="G344" t="str">
        <f t="shared" si="5"/>
        <v>new HoloCard("Acerola", Pokedex.NVT, HoloRarity.SM_REVERSE_BIG_ENERGY_HOLO, Types.Supporter, Sets.Burning_Shadows, 112),</v>
      </c>
    </row>
    <row r="345" spans="1:7" x14ac:dyDescent="0.3">
      <c r="A345">
        <v>113</v>
      </c>
      <c r="B345" t="s">
        <v>2133</v>
      </c>
      <c r="C345" t="s">
        <v>127</v>
      </c>
      <c r="D345" t="s">
        <v>129</v>
      </c>
      <c r="E345" t="s">
        <v>2146</v>
      </c>
      <c r="F345" t="s">
        <v>2638</v>
      </c>
      <c r="G345" t="str">
        <f t="shared" si="5"/>
        <v>new HoloCard("Bodybuilding Dumbbells", Pokedex.NVT, HoloRarity.SM_REVERSE_BIG_ENERGY_HOLO, Types.Item, Sets.Burning_Shadows, 113),</v>
      </c>
    </row>
    <row r="346" spans="1:7" x14ac:dyDescent="0.3">
      <c r="A346">
        <v>114</v>
      </c>
      <c r="B346" t="s">
        <v>1471</v>
      </c>
      <c r="C346" t="s">
        <v>127</v>
      </c>
      <c r="D346" t="s">
        <v>129</v>
      </c>
      <c r="E346" t="s">
        <v>2146</v>
      </c>
      <c r="F346" t="s">
        <v>2638</v>
      </c>
      <c r="G346" t="str">
        <f t="shared" si="5"/>
        <v>new HoloCard("Escape Rope", Pokedex.NVT, HoloRarity.SM_REVERSE_BIG_ENERGY_HOLO, Types.Item, Sets.Burning_Shadows, 114),</v>
      </c>
    </row>
    <row r="347" spans="1:7" x14ac:dyDescent="0.3">
      <c r="A347">
        <v>115</v>
      </c>
      <c r="B347" t="s">
        <v>2134</v>
      </c>
      <c r="C347" t="s">
        <v>127</v>
      </c>
      <c r="D347" t="s">
        <v>232</v>
      </c>
      <c r="E347" t="s">
        <v>2146</v>
      </c>
      <c r="F347" t="s">
        <v>2638</v>
      </c>
      <c r="G347" t="str">
        <f t="shared" si="5"/>
        <v>new HoloCard("Guzma", Pokedex.NVT, HoloRarity.SM_REVERSE_BIG_ENERGY_HOLO, Types.Supporter, Sets.Burning_Shadows, 115),</v>
      </c>
    </row>
    <row r="348" spans="1:7" x14ac:dyDescent="0.3">
      <c r="A348">
        <v>116</v>
      </c>
      <c r="B348" t="s">
        <v>2135</v>
      </c>
      <c r="C348" t="s">
        <v>127</v>
      </c>
      <c r="D348" t="s">
        <v>232</v>
      </c>
      <c r="E348" t="s">
        <v>2146</v>
      </c>
      <c r="F348" t="s">
        <v>2638</v>
      </c>
      <c r="G348" t="str">
        <f t="shared" si="5"/>
        <v>new HoloCard("Kiawe", Pokedex.NVT, HoloRarity.SM_REVERSE_BIG_ENERGY_HOLO, Types.Supporter, Sets.Burning_Shadows, 116),</v>
      </c>
    </row>
    <row r="349" spans="1:7" x14ac:dyDescent="0.3">
      <c r="A349">
        <v>117</v>
      </c>
      <c r="B349" t="s">
        <v>2136</v>
      </c>
      <c r="C349" t="s">
        <v>127</v>
      </c>
      <c r="D349" t="s">
        <v>232</v>
      </c>
      <c r="E349" t="s">
        <v>2146</v>
      </c>
      <c r="F349" t="s">
        <v>2638</v>
      </c>
      <c r="G349" t="str">
        <f t="shared" si="5"/>
        <v>new HoloCard("Lana", Pokedex.NVT, HoloRarity.SM_REVERSE_BIG_ENERGY_HOLO, Types.Supporter, Sets.Burning_Shadows, 117),</v>
      </c>
    </row>
    <row r="350" spans="1:7" x14ac:dyDescent="0.3">
      <c r="A350">
        <v>118</v>
      </c>
      <c r="B350" t="s">
        <v>2137</v>
      </c>
      <c r="C350" t="s">
        <v>127</v>
      </c>
      <c r="D350" t="s">
        <v>299</v>
      </c>
      <c r="E350" t="s">
        <v>2146</v>
      </c>
      <c r="F350" t="s">
        <v>2638</v>
      </c>
      <c r="G350" t="str">
        <f t="shared" si="5"/>
        <v>new HoloCard("Mount Lanakila", Pokedex.NVT, HoloRarity.SM_REVERSE_BIG_ENERGY_HOLO, Types.Stadium, Sets.Burning_Shadows, 118),</v>
      </c>
    </row>
    <row r="351" spans="1:7" x14ac:dyDescent="0.3">
      <c r="A351">
        <v>119</v>
      </c>
      <c r="B351" t="s">
        <v>2138</v>
      </c>
      <c r="C351" t="s">
        <v>127</v>
      </c>
      <c r="D351" t="s">
        <v>232</v>
      </c>
      <c r="E351" t="s">
        <v>2146</v>
      </c>
      <c r="F351" t="s">
        <v>2638</v>
      </c>
      <c r="G351" t="str">
        <f t="shared" si="5"/>
        <v>new HoloCard("Olivia", Pokedex.NVT, HoloRarity.SM_REVERSE_BIG_ENERGY_HOLO, Types.Supporter, Sets.Burning_Shadows, 119),</v>
      </c>
    </row>
    <row r="352" spans="1:7" x14ac:dyDescent="0.3">
      <c r="A352">
        <v>120</v>
      </c>
      <c r="B352" t="s">
        <v>2139</v>
      </c>
      <c r="C352" t="s">
        <v>127</v>
      </c>
      <c r="D352" t="s">
        <v>232</v>
      </c>
      <c r="E352" t="s">
        <v>2146</v>
      </c>
      <c r="F352" t="s">
        <v>2638</v>
      </c>
      <c r="G352" t="str">
        <f t="shared" si="5"/>
        <v>new HoloCard("Plumeria", Pokedex.NVT, HoloRarity.SM_REVERSE_BIG_ENERGY_HOLO, Types.Supporter, Sets.Burning_Shadows, 120),</v>
      </c>
    </row>
    <row r="353" spans="1:7" x14ac:dyDescent="0.3">
      <c r="A353">
        <v>121</v>
      </c>
      <c r="B353" t="s">
        <v>2140</v>
      </c>
      <c r="C353" t="s">
        <v>127</v>
      </c>
      <c r="D353" t="s">
        <v>299</v>
      </c>
      <c r="E353" t="s">
        <v>2146</v>
      </c>
      <c r="F353" t="s">
        <v>2638</v>
      </c>
      <c r="G353" t="str">
        <f t="shared" si="5"/>
        <v>new HoloCard("Po Town", Pokedex.NVT, HoloRarity.SM_REVERSE_BIG_ENERGY_HOLO, Types.Stadium, Sets.Burning_Shadows, 121),</v>
      </c>
    </row>
    <row r="354" spans="1:7" x14ac:dyDescent="0.3">
      <c r="A354">
        <v>122</v>
      </c>
      <c r="B354" t="s">
        <v>2141</v>
      </c>
      <c r="C354" t="s">
        <v>127</v>
      </c>
      <c r="D354" t="s">
        <v>129</v>
      </c>
      <c r="E354" t="s">
        <v>2146</v>
      </c>
      <c r="F354" t="s">
        <v>2638</v>
      </c>
      <c r="G354" t="str">
        <f t="shared" si="5"/>
        <v>new HoloCard("Rotom Dex Poké Finder Mode", Pokedex.NVT, HoloRarity.SM_REVERSE_BIG_ENERGY_HOLO, Types.Item, Sets.Burning_Shadows, 122),</v>
      </c>
    </row>
    <row r="355" spans="1:7" x14ac:dyDescent="0.3">
      <c r="A355">
        <v>123</v>
      </c>
      <c r="B355" t="s">
        <v>2142</v>
      </c>
      <c r="C355" t="s">
        <v>127</v>
      </c>
      <c r="D355" t="s">
        <v>232</v>
      </c>
      <c r="E355" t="s">
        <v>2146</v>
      </c>
      <c r="F355" t="s">
        <v>2638</v>
      </c>
      <c r="G355" t="str">
        <f t="shared" si="5"/>
        <v>new HoloCard("Sophocles", Pokedex.NVT, HoloRarity.SM_REVERSE_BIG_ENERGY_HOLO, Types.Supporter, Sets.Burning_Shadows, 123),</v>
      </c>
    </row>
    <row r="356" spans="1:7" x14ac:dyDescent="0.3">
      <c r="A356">
        <v>124</v>
      </c>
      <c r="B356" t="s">
        <v>224</v>
      </c>
      <c r="C356" t="s">
        <v>127</v>
      </c>
      <c r="D356" t="s">
        <v>129</v>
      </c>
      <c r="E356" t="s">
        <v>2146</v>
      </c>
      <c r="F356" t="s">
        <v>2638</v>
      </c>
      <c r="G356" t="str">
        <f t="shared" si="5"/>
        <v>new HoloCard("Super Scoop Up", Pokedex.NVT, HoloRarity.SM_REVERSE_BIG_ENERGY_HOLO, Types.Item, Sets.Burning_Shadows, 124),</v>
      </c>
    </row>
    <row r="357" spans="1:7" x14ac:dyDescent="0.3">
      <c r="A357">
        <v>125</v>
      </c>
      <c r="B357" t="s">
        <v>2143</v>
      </c>
      <c r="C357" t="s">
        <v>127</v>
      </c>
      <c r="D357" t="s">
        <v>129</v>
      </c>
      <c r="E357" t="s">
        <v>2146</v>
      </c>
      <c r="F357" t="s">
        <v>2638</v>
      </c>
      <c r="G357" t="str">
        <f t="shared" si="5"/>
        <v>new HoloCard("Tormenting Spray", Pokedex.NVT, HoloRarity.SM_REVERSE_BIG_ENERGY_HOLO, Types.Item, Sets.Burning_Shadows, 125),</v>
      </c>
    </row>
    <row r="358" spans="1:7" x14ac:dyDescent="0.3">
      <c r="A358">
        <v>126</v>
      </c>
      <c r="B358" t="s">
        <v>1734</v>
      </c>
      <c r="C358" t="s">
        <v>127</v>
      </c>
      <c r="D358" t="s">
        <v>129</v>
      </c>
      <c r="E358" t="s">
        <v>2146</v>
      </c>
      <c r="F358" t="s">
        <v>2638</v>
      </c>
      <c r="G358" t="str">
        <f t="shared" si="5"/>
        <v>new HoloCard("Weakness Policy", Pokedex.NVT, HoloRarity.SM_REVERSE_BIG_ENERGY_HOLO, Types.Item, Sets.Burning_Shadows, 126),</v>
      </c>
    </row>
    <row r="359" spans="1:7" x14ac:dyDescent="0.3">
      <c r="A359">
        <v>127</v>
      </c>
      <c r="B359" t="s">
        <v>2144</v>
      </c>
      <c r="C359" t="s">
        <v>127</v>
      </c>
      <c r="D359" t="s">
        <v>232</v>
      </c>
      <c r="E359" t="s">
        <v>2146</v>
      </c>
      <c r="F359" t="s">
        <v>2638</v>
      </c>
      <c r="G359" t="str">
        <f t="shared" si="5"/>
        <v>new HoloCard("Wicke", Pokedex.NVT, HoloRarity.SM_REVERSE_BIG_ENERGY_HOLO, Types.Supporter, Sets.Burning_Shadows, 127),</v>
      </c>
    </row>
    <row r="360" spans="1:7" x14ac:dyDescent="0.3">
      <c r="A360">
        <v>128</v>
      </c>
      <c r="B360" t="s">
        <v>2145</v>
      </c>
      <c r="C360" t="s">
        <v>127</v>
      </c>
      <c r="D360" t="s">
        <v>129</v>
      </c>
      <c r="E360" t="s">
        <v>2146</v>
      </c>
      <c r="F360" t="s">
        <v>2638</v>
      </c>
      <c r="G360" t="str">
        <f t="shared" si="5"/>
        <v>new HoloCard("Wishful Baton", Pokedex.NVT, HoloRarity.SM_REVERSE_BIG_ENERGY_HOLO, Types.Item, Sets.Burning_Shadows, 128),</v>
      </c>
    </row>
    <row r="361" spans="1:7" x14ac:dyDescent="0.3">
      <c r="A361">
        <v>1</v>
      </c>
      <c r="B361" t="s">
        <v>74</v>
      </c>
      <c r="C361" t="s">
        <v>74</v>
      </c>
      <c r="D361" t="s">
        <v>22</v>
      </c>
      <c r="E361" t="s">
        <v>2149</v>
      </c>
      <c r="F361" t="s">
        <v>2638</v>
      </c>
      <c r="G361" t="str">
        <f t="shared" si="5"/>
        <v>new HoloCard("Bulbasaur", Pokedex.Bulbasaur, HoloRarity.SM_REVERSE_BIG_ENERGY_HOLO, Types.Grass, Sets.Shining_Legends, 1),</v>
      </c>
    </row>
    <row r="362" spans="1:7" x14ac:dyDescent="0.3">
      <c r="A362">
        <v>2</v>
      </c>
      <c r="B362" t="s">
        <v>53</v>
      </c>
      <c r="C362" t="s">
        <v>53</v>
      </c>
      <c r="D362" t="s">
        <v>22</v>
      </c>
      <c r="E362" t="s">
        <v>2149</v>
      </c>
      <c r="F362" t="s">
        <v>2638</v>
      </c>
      <c r="G362" t="str">
        <f t="shared" si="5"/>
        <v>new HoloCard("Ivysaur", Pokedex.Ivysaur, HoloRarity.SM_REVERSE_BIG_ENERGY_HOLO, Types.Grass, Sets.Shining_Legends, 2),</v>
      </c>
    </row>
    <row r="363" spans="1:7" x14ac:dyDescent="0.3">
      <c r="A363">
        <v>3</v>
      </c>
      <c r="B363" t="s">
        <v>24</v>
      </c>
      <c r="C363" t="s">
        <v>24</v>
      </c>
      <c r="D363" t="s">
        <v>22</v>
      </c>
      <c r="E363" t="s">
        <v>2149</v>
      </c>
      <c r="F363" t="s">
        <v>2638</v>
      </c>
      <c r="G363" t="str">
        <f t="shared" si="5"/>
        <v>new HoloCard("Venusaur", Pokedex.Venusaur, HoloRarity.SM_REVERSE_BIG_ENERGY_HOLO, Types.Grass, Sets.Shining_Legends, 3),</v>
      </c>
    </row>
    <row r="364" spans="1:7" x14ac:dyDescent="0.3">
      <c r="A364">
        <v>4</v>
      </c>
      <c r="B364" t="s">
        <v>550</v>
      </c>
      <c r="C364" t="s">
        <v>550</v>
      </c>
      <c r="D364" t="s">
        <v>22</v>
      </c>
      <c r="E364" t="s">
        <v>2149</v>
      </c>
      <c r="F364" t="s">
        <v>2638</v>
      </c>
      <c r="G364" t="str">
        <f t="shared" si="5"/>
        <v>new HoloCard("Shroomish", Pokedex.Shroomish, HoloRarity.SM_REVERSE_BIG_ENERGY_HOLO, Types.Grass, Sets.Shining_Legends, 4),</v>
      </c>
    </row>
    <row r="365" spans="1:7" x14ac:dyDescent="0.3">
      <c r="A365">
        <v>5</v>
      </c>
      <c r="B365" t="s">
        <v>454</v>
      </c>
      <c r="C365" t="s">
        <v>454</v>
      </c>
      <c r="D365" t="s">
        <v>22</v>
      </c>
      <c r="E365" t="s">
        <v>2149</v>
      </c>
      <c r="F365" t="s">
        <v>2638</v>
      </c>
      <c r="G365" t="str">
        <f t="shared" si="5"/>
        <v>new HoloCard("Breloom", Pokedex.Breloom, HoloRarity.SM_REVERSE_BIG_ENERGY_HOLO, Types.Grass, Sets.Shining_Legends, 5),</v>
      </c>
    </row>
    <row r="366" spans="1:7" x14ac:dyDescent="0.3">
      <c r="A366">
        <v>6</v>
      </c>
      <c r="B366" t="s">
        <v>1037</v>
      </c>
      <c r="C366" t="s">
        <v>1037</v>
      </c>
      <c r="D366" t="s">
        <v>22</v>
      </c>
      <c r="E366" t="s">
        <v>2149</v>
      </c>
      <c r="F366" t="s">
        <v>2638</v>
      </c>
      <c r="G366" t="str">
        <f t="shared" si="5"/>
        <v>new HoloCard("Carnivine", Pokedex.Carnivine, HoloRarity.SM_REVERSE_BIG_ENERGY_HOLO, Types.Grass, Sets.Shining_Legends, 6),</v>
      </c>
    </row>
    <row r="367" spans="1:7" x14ac:dyDescent="0.3">
      <c r="A367">
        <v>7</v>
      </c>
      <c r="B367" t="s">
        <v>943</v>
      </c>
      <c r="C367" t="s">
        <v>943</v>
      </c>
      <c r="D367" t="s">
        <v>22</v>
      </c>
      <c r="E367" t="s">
        <v>2149</v>
      </c>
      <c r="F367" t="s">
        <v>2638</v>
      </c>
      <c r="G367" t="str">
        <f t="shared" si="5"/>
        <v>new HoloCard("Shaymin", Pokedex.Shaymin, HoloRarity.SM_REVERSE_BIG_ENERGY_HOLO, Types.Grass, Sets.Shining_Legends, 7),</v>
      </c>
    </row>
    <row r="368" spans="1:7" x14ac:dyDescent="0.3">
      <c r="A368">
        <v>8</v>
      </c>
      <c r="B368" t="s">
        <v>1350</v>
      </c>
      <c r="C368" t="s">
        <v>1350</v>
      </c>
      <c r="D368" t="s">
        <v>22</v>
      </c>
      <c r="E368" t="s">
        <v>2149</v>
      </c>
      <c r="F368" t="s">
        <v>2638</v>
      </c>
      <c r="G368" t="str">
        <f t="shared" si="5"/>
        <v>new HoloCard("Virizion", Pokedex.Virizion, HoloRarity.SM_REVERSE_BIG_ENERGY_HOLO, Types.Grass, Sets.Shining_Legends, 8),</v>
      </c>
    </row>
    <row r="369" spans="1:7" x14ac:dyDescent="0.3">
      <c r="A369">
        <v>11</v>
      </c>
      <c r="B369" t="s">
        <v>412</v>
      </c>
      <c r="C369" t="s">
        <v>412</v>
      </c>
      <c r="D369" t="s">
        <v>5</v>
      </c>
      <c r="E369" t="s">
        <v>2149</v>
      </c>
      <c r="F369" t="s">
        <v>2638</v>
      </c>
      <c r="G369" t="str">
        <f t="shared" si="5"/>
        <v>new HoloCard("Torkoal", Pokedex.Torkoal, HoloRarity.SM_REVERSE_BIG_ENERGY_HOLO, Types.Fire, Sets.Shining_Legends, 11),</v>
      </c>
    </row>
    <row r="370" spans="1:7" x14ac:dyDescent="0.3">
      <c r="A370">
        <v>12</v>
      </c>
      <c r="B370" t="s">
        <v>1386</v>
      </c>
      <c r="C370" t="s">
        <v>1386</v>
      </c>
      <c r="D370" t="s">
        <v>5</v>
      </c>
      <c r="E370" t="s">
        <v>2149</v>
      </c>
      <c r="F370" t="s">
        <v>2638</v>
      </c>
      <c r="G370" t="str">
        <f t="shared" si="5"/>
        <v>new HoloCard("Larvesta", Pokedex.Larvesta, HoloRarity.SM_REVERSE_BIG_ENERGY_HOLO, Types.Fire, Sets.Shining_Legends, 12),</v>
      </c>
    </row>
    <row r="371" spans="1:7" x14ac:dyDescent="0.3">
      <c r="A371">
        <v>13</v>
      </c>
      <c r="B371" t="s">
        <v>1387</v>
      </c>
      <c r="C371" t="s">
        <v>1387</v>
      </c>
      <c r="D371" t="s">
        <v>5</v>
      </c>
      <c r="E371" t="s">
        <v>2149</v>
      </c>
      <c r="F371" t="s">
        <v>2638</v>
      </c>
      <c r="G371" t="str">
        <f t="shared" si="5"/>
        <v>new HoloCard("Volcarona", Pokedex.Volcarona, HoloRarity.SM_REVERSE_BIG_ENERGY_HOLO, Types.Fire, Sets.Shining_Legends, 13),</v>
      </c>
    </row>
    <row r="372" spans="1:7" x14ac:dyDescent="0.3">
      <c r="A372">
        <v>14</v>
      </c>
      <c r="B372" t="s">
        <v>1286</v>
      </c>
      <c r="C372" t="s">
        <v>1286</v>
      </c>
      <c r="D372" t="s">
        <v>5</v>
      </c>
      <c r="E372" t="s">
        <v>2149</v>
      </c>
      <c r="F372" t="s">
        <v>2638</v>
      </c>
      <c r="G372" t="str">
        <f t="shared" si="5"/>
        <v>new HoloCard("Reshiram", Pokedex.Reshiram, HoloRarity.SM_REVERSE_BIG_ENERGY_HOLO, Types.Fire, Sets.Shining_Legends, 14),</v>
      </c>
    </row>
    <row r="373" spans="1:7" x14ac:dyDescent="0.3">
      <c r="A373">
        <v>15</v>
      </c>
      <c r="B373" t="s">
        <v>2040</v>
      </c>
      <c r="C373" t="s">
        <v>2040</v>
      </c>
      <c r="D373" t="s">
        <v>5</v>
      </c>
      <c r="E373" t="s">
        <v>2149</v>
      </c>
      <c r="F373" t="s">
        <v>2638</v>
      </c>
      <c r="G373" t="str">
        <f t="shared" si="5"/>
        <v>new HoloCard("Litten", Pokedex.Litten, HoloRarity.SM_REVERSE_BIG_ENERGY_HOLO, Types.Fire, Sets.Shining_Legends, 15),</v>
      </c>
    </row>
    <row r="374" spans="1:7" x14ac:dyDescent="0.3">
      <c r="A374">
        <v>16</v>
      </c>
      <c r="B374" t="s">
        <v>2041</v>
      </c>
      <c r="C374" t="s">
        <v>2041</v>
      </c>
      <c r="D374" t="s">
        <v>5</v>
      </c>
      <c r="E374" t="s">
        <v>2149</v>
      </c>
      <c r="F374" t="s">
        <v>2638</v>
      </c>
      <c r="G374" t="str">
        <f t="shared" si="5"/>
        <v>new HoloCard("Torracat", Pokedex.Torracat, HoloRarity.SM_REVERSE_BIG_ENERGY_HOLO, Types.Fire, Sets.Shining_Legends, 16),</v>
      </c>
    </row>
    <row r="375" spans="1:7" x14ac:dyDescent="0.3">
      <c r="A375">
        <v>17</v>
      </c>
      <c r="B375" t="s">
        <v>2042</v>
      </c>
      <c r="C375" t="s">
        <v>2042</v>
      </c>
      <c r="D375" t="s">
        <v>5</v>
      </c>
      <c r="E375" t="s">
        <v>2149</v>
      </c>
      <c r="F375" t="s">
        <v>2638</v>
      </c>
      <c r="G375" t="str">
        <f t="shared" si="5"/>
        <v>new HoloCard("Incineroar", Pokedex.Incineroar, HoloRarity.SM_REVERSE_BIG_ENERGY_HOLO, Types.Fire, Sets.Shining_Legends, 17),</v>
      </c>
    </row>
    <row r="376" spans="1:7" x14ac:dyDescent="0.3">
      <c r="A376">
        <v>18</v>
      </c>
      <c r="B376" t="s">
        <v>209</v>
      </c>
      <c r="C376" t="s">
        <v>209</v>
      </c>
      <c r="D376" t="s">
        <v>3</v>
      </c>
      <c r="E376" t="s">
        <v>2149</v>
      </c>
      <c r="F376" t="s">
        <v>2638</v>
      </c>
      <c r="G376" t="str">
        <f t="shared" si="5"/>
        <v>new HoloCard("Totodile", Pokedex.Totodile, HoloRarity.SM_REVERSE_BIG_ENERGY_HOLO, Types.Water, Sets.Shining_Legends, 18),</v>
      </c>
    </row>
    <row r="377" spans="1:7" x14ac:dyDescent="0.3">
      <c r="A377">
        <v>19</v>
      </c>
      <c r="B377" t="s">
        <v>182</v>
      </c>
      <c r="C377" t="s">
        <v>182</v>
      </c>
      <c r="D377" t="s">
        <v>3</v>
      </c>
      <c r="E377" t="s">
        <v>2149</v>
      </c>
      <c r="F377" t="s">
        <v>2638</v>
      </c>
      <c r="G377" t="str">
        <f t="shared" si="5"/>
        <v>new HoloCard("Croconaw", Pokedex.Croconaw, HoloRarity.SM_REVERSE_BIG_ENERGY_HOLO, Types.Water, Sets.Shining_Legends, 19),</v>
      </c>
    </row>
    <row r="378" spans="1:7" x14ac:dyDescent="0.3">
      <c r="A378">
        <v>20</v>
      </c>
      <c r="B378" t="s">
        <v>135</v>
      </c>
      <c r="C378" t="s">
        <v>135</v>
      </c>
      <c r="D378" t="s">
        <v>3</v>
      </c>
      <c r="E378" t="s">
        <v>2149</v>
      </c>
      <c r="F378" t="s">
        <v>2638</v>
      </c>
      <c r="G378" t="str">
        <f t="shared" si="5"/>
        <v>new HoloCard("Feraligatr", Pokedex.Feraligatr, HoloRarity.SM_REVERSE_BIG_ENERGY_HOLO, Types.Water, Sets.Shining_Legends, 20),</v>
      </c>
    </row>
    <row r="379" spans="1:7" x14ac:dyDescent="0.3">
      <c r="A379">
        <v>21</v>
      </c>
      <c r="B379" t="s">
        <v>207</v>
      </c>
      <c r="C379" t="s">
        <v>207</v>
      </c>
      <c r="D379" t="s">
        <v>3</v>
      </c>
      <c r="E379" t="s">
        <v>2149</v>
      </c>
      <c r="F379" t="s">
        <v>2638</v>
      </c>
      <c r="G379" t="str">
        <f t="shared" si="5"/>
        <v>new HoloCard("Qwilfish", Pokedex.Qwilfish, HoloRarity.SM_REVERSE_BIG_ENERGY_HOLO, Types.Water, Sets.Shining_Legends, 21),</v>
      </c>
    </row>
    <row r="380" spans="1:7" x14ac:dyDescent="0.3">
      <c r="A380">
        <v>22</v>
      </c>
      <c r="B380" t="s">
        <v>1002</v>
      </c>
      <c r="C380" t="s">
        <v>1002</v>
      </c>
      <c r="D380" t="s">
        <v>3</v>
      </c>
      <c r="E380" t="s">
        <v>2149</v>
      </c>
      <c r="F380" t="s">
        <v>2638</v>
      </c>
      <c r="G380" t="str">
        <f t="shared" si="5"/>
        <v>new HoloCard("Buizel", Pokedex.Buizel, HoloRarity.SM_REVERSE_BIG_ENERGY_HOLO, Types.Water, Sets.Shining_Legends, 22),</v>
      </c>
    </row>
    <row r="381" spans="1:7" x14ac:dyDescent="0.3">
      <c r="A381">
        <v>23</v>
      </c>
      <c r="B381" t="s">
        <v>957</v>
      </c>
      <c r="C381" t="s">
        <v>957</v>
      </c>
      <c r="D381" t="s">
        <v>3</v>
      </c>
      <c r="E381" t="s">
        <v>2149</v>
      </c>
      <c r="F381" t="s">
        <v>2638</v>
      </c>
      <c r="G381" t="str">
        <f t="shared" si="5"/>
        <v>new HoloCard("Floatzel", Pokedex.Floatzel, HoloRarity.SM_REVERSE_BIG_ENERGY_HOLO, Types.Water, Sets.Shining_Legends, 23),</v>
      </c>
    </row>
    <row r="382" spans="1:7" x14ac:dyDescent="0.3">
      <c r="A382">
        <v>24</v>
      </c>
      <c r="B382" t="s">
        <v>891</v>
      </c>
      <c r="C382" t="s">
        <v>891</v>
      </c>
      <c r="D382" t="s">
        <v>3</v>
      </c>
      <c r="E382" t="s">
        <v>2149</v>
      </c>
      <c r="F382" t="s">
        <v>2638</v>
      </c>
      <c r="G382" t="str">
        <f t="shared" si="5"/>
        <v>new HoloCard("Palkia", Pokedex.Palkia, HoloRarity.SM_REVERSE_BIG_ENERGY_HOLO, Types.Water, Sets.Shining_Legends, 24),</v>
      </c>
    </row>
    <row r="383" spans="1:7" x14ac:dyDescent="0.3">
      <c r="A383">
        <v>25</v>
      </c>
      <c r="B383" t="s">
        <v>889</v>
      </c>
      <c r="C383" t="s">
        <v>889</v>
      </c>
      <c r="D383" t="s">
        <v>3</v>
      </c>
      <c r="E383" t="s">
        <v>2149</v>
      </c>
      <c r="F383" t="s">
        <v>2638</v>
      </c>
      <c r="G383" t="str">
        <f t="shared" si="5"/>
        <v>new HoloCard("Manaphy", Pokedex.Manaphy, HoloRarity.SM_REVERSE_BIG_ENERGY_HOLO, Types.Water, Sets.Shining_Legends, 25),</v>
      </c>
    </row>
    <row r="384" spans="1:7" x14ac:dyDescent="0.3">
      <c r="A384">
        <v>26</v>
      </c>
      <c r="B384" t="s">
        <v>1460</v>
      </c>
      <c r="C384" t="s">
        <v>1460</v>
      </c>
      <c r="D384" t="s">
        <v>3</v>
      </c>
      <c r="E384" t="s">
        <v>2149</v>
      </c>
      <c r="F384" t="s">
        <v>2638</v>
      </c>
      <c r="G384" t="str">
        <f t="shared" si="5"/>
        <v>new HoloCard("Keldeo", Pokedex.Keldeo, HoloRarity.SM_REVERSE_BIG_ENERGY_HOLO, Types.Water, Sets.Shining_Legends, 26),</v>
      </c>
    </row>
    <row r="385" spans="1:7" x14ac:dyDescent="0.3">
      <c r="A385">
        <v>28</v>
      </c>
      <c r="B385" t="s">
        <v>92</v>
      </c>
      <c r="C385" t="s">
        <v>92</v>
      </c>
      <c r="D385" t="s">
        <v>11</v>
      </c>
      <c r="E385" t="s">
        <v>2149</v>
      </c>
      <c r="F385" t="s">
        <v>2638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HoloCard("Pikachu", Pokedex.Pikachu, HoloRarity.SM_REVERSE_BIG_ENERGY_HOLO, Types.Lightning, Sets.Shining_Legends, 28),</v>
      </c>
    </row>
    <row r="386" spans="1:7" x14ac:dyDescent="0.3">
      <c r="A386">
        <v>30</v>
      </c>
      <c r="B386" t="s">
        <v>103</v>
      </c>
      <c r="C386" t="s">
        <v>103</v>
      </c>
      <c r="D386" t="s">
        <v>11</v>
      </c>
      <c r="E386" t="s">
        <v>2149</v>
      </c>
      <c r="F386" t="s">
        <v>2638</v>
      </c>
      <c r="G386" t="str">
        <f t="shared" si="6"/>
        <v>new HoloCard("Voltorb", Pokedex.Voltorb, HoloRarity.SM_REVERSE_BIG_ENERGY_HOLO, Types.Lightning, Sets.Shining_Legends, 30),</v>
      </c>
    </row>
    <row r="387" spans="1:7" x14ac:dyDescent="0.3">
      <c r="A387">
        <v>31</v>
      </c>
      <c r="B387" t="s">
        <v>28</v>
      </c>
      <c r="C387" t="s">
        <v>28</v>
      </c>
      <c r="D387" t="s">
        <v>11</v>
      </c>
      <c r="E387" t="s">
        <v>2149</v>
      </c>
      <c r="F387" t="s">
        <v>2638</v>
      </c>
      <c r="G387" t="str">
        <f t="shared" si="6"/>
        <v>new HoloCard("Electrode", Pokedex.Electrode, HoloRarity.SM_REVERSE_BIG_ENERGY_HOLO, Types.Lightning, Sets.Shining_Legends, 31),</v>
      </c>
    </row>
    <row r="388" spans="1:7" x14ac:dyDescent="0.3">
      <c r="A388">
        <v>32</v>
      </c>
      <c r="B388" t="s">
        <v>177</v>
      </c>
      <c r="C388" t="s">
        <v>177</v>
      </c>
      <c r="D388" t="s">
        <v>11</v>
      </c>
      <c r="E388" t="s">
        <v>2149</v>
      </c>
      <c r="F388" t="s">
        <v>2638</v>
      </c>
      <c r="G388" t="str">
        <f t="shared" si="6"/>
        <v>new HoloCard("Raikou", Pokedex.Raikou, HoloRarity.SM_REVERSE_BIG_ENERGY_HOLO, Types.Lightning, Sets.Shining_Legends, 32),</v>
      </c>
    </row>
    <row r="389" spans="1:7" x14ac:dyDescent="0.3">
      <c r="A389">
        <v>33</v>
      </c>
      <c r="B389" t="s">
        <v>408</v>
      </c>
      <c r="C389" t="s">
        <v>408</v>
      </c>
      <c r="D389" t="s">
        <v>11</v>
      </c>
      <c r="E389" t="s">
        <v>2149</v>
      </c>
      <c r="F389" t="s">
        <v>2638</v>
      </c>
      <c r="G389" t="str">
        <f t="shared" si="6"/>
        <v>new HoloCard("Plusle", Pokedex.Plusle, HoloRarity.SM_REVERSE_BIG_ENERGY_HOLO, Types.Lightning, Sets.Shining_Legends, 33),</v>
      </c>
    </row>
    <row r="390" spans="1:7" x14ac:dyDescent="0.3">
      <c r="A390">
        <v>34</v>
      </c>
      <c r="B390" t="s">
        <v>407</v>
      </c>
      <c r="C390" t="s">
        <v>407</v>
      </c>
      <c r="D390" t="s">
        <v>11</v>
      </c>
      <c r="E390" t="s">
        <v>2149</v>
      </c>
      <c r="F390" t="s">
        <v>2638</v>
      </c>
      <c r="G390" t="str">
        <f t="shared" si="6"/>
        <v>new HoloCard("Minun", Pokedex.Minun, HoloRarity.SM_REVERSE_BIG_ENERGY_HOLO, Types.Lightning, Sets.Shining_Legends, 34),</v>
      </c>
    </row>
    <row r="391" spans="1:7" x14ac:dyDescent="0.3">
      <c r="A391">
        <v>35</v>
      </c>
      <c r="B391" t="s">
        <v>1300</v>
      </c>
      <c r="C391" t="s">
        <v>1300</v>
      </c>
      <c r="D391" t="s">
        <v>11</v>
      </c>
      <c r="E391" t="s">
        <v>2149</v>
      </c>
      <c r="F391" t="s">
        <v>2638</v>
      </c>
      <c r="G391" t="str">
        <f t="shared" si="6"/>
        <v>new HoloCard("Zekrom", Pokedex.Zekrom, HoloRarity.SM_REVERSE_BIG_ENERGY_HOLO, Types.Lightning, Sets.Shining_Legends, 35),</v>
      </c>
    </row>
    <row r="392" spans="1:7" x14ac:dyDescent="0.3">
      <c r="A392">
        <v>36</v>
      </c>
      <c r="B392" t="s">
        <v>196</v>
      </c>
      <c r="C392" t="s">
        <v>196</v>
      </c>
      <c r="D392" t="s">
        <v>1</v>
      </c>
      <c r="E392" t="s">
        <v>2149</v>
      </c>
      <c r="F392" t="s">
        <v>2638</v>
      </c>
      <c r="G392" t="str">
        <f t="shared" si="6"/>
        <v>new HoloCard("Ekans", Pokedex.Ekans, HoloRarity.SM_REVERSE_BIG_ENERGY_HOLO, Types.Psychic, Sets.Shining_Legends, 36),</v>
      </c>
    </row>
    <row r="393" spans="1:7" x14ac:dyDescent="0.3">
      <c r="A393">
        <v>37</v>
      </c>
      <c r="B393" t="s">
        <v>131</v>
      </c>
      <c r="C393" t="s">
        <v>131</v>
      </c>
      <c r="D393" t="s">
        <v>1</v>
      </c>
      <c r="E393" t="s">
        <v>2149</v>
      </c>
      <c r="F393" t="s">
        <v>2638</v>
      </c>
      <c r="G393" t="str">
        <f t="shared" si="6"/>
        <v>new HoloCard("Arbok", Pokedex.Arbok, HoloRarity.SM_REVERSE_BIG_ENERGY_HOLO, Types.Psychic, Sets.Shining_Legends, 37),</v>
      </c>
    </row>
    <row r="394" spans="1:7" x14ac:dyDescent="0.3">
      <c r="A394">
        <v>38</v>
      </c>
      <c r="B394" t="s">
        <v>32</v>
      </c>
      <c r="C394" t="s">
        <v>32</v>
      </c>
      <c r="D394" t="s">
        <v>1</v>
      </c>
      <c r="E394" t="s">
        <v>2149</v>
      </c>
      <c r="F394" t="s">
        <v>2638</v>
      </c>
      <c r="G394" t="str">
        <f t="shared" si="6"/>
        <v>new HoloCard("Jynx", Pokedex.Jynx, HoloRarity.SM_REVERSE_BIG_ENERGY_HOLO, Types.Psychic, Sets.Shining_Legends, 38),</v>
      </c>
    </row>
    <row r="395" spans="1:7" x14ac:dyDescent="0.3">
      <c r="A395">
        <v>41</v>
      </c>
      <c r="B395" t="s">
        <v>483</v>
      </c>
      <c r="C395" t="s">
        <v>483</v>
      </c>
      <c r="D395" t="s">
        <v>1</v>
      </c>
      <c r="E395" t="s">
        <v>2149</v>
      </c>
      <c r="F395" t="s">
        <v>2638</v>
      </c>
      <c r="G395" t="str">
        <f t="shared" si="6"/>
        <v>new HoloCard("Latios", Pokedex.Latios, HoloRarity.SM_REVERSE_BIG_ENERGY_HOLO, Types.Psychic, Sets.Shining_Legends, 41),</v>
      </c>
    </row>
    <row r="396" spans="1:7" x14ac:dyDescent="0.3">
      <c r="A396">
        <v>43</v>
      </c>
      <c r="B396" t="s">
        <v>1418</v>
      </c>
      <c r="C396" t="s">
        <v>1418</v>
      </c>
      <c r="D396" t="s">
        <v>1</v>
      </c>
      <c r="E396" t="s">
        <v>2149</v>
      </c>
      <c r="F396" t="s">
        <v>2638</v>
      </c>
      <c r="G396" t="str">
        <f t="shared" si="6"/>
        <v>new HoloCard("Golett", Pokedex.Golett, HoloRarity.SM_REVERSE_BIG_ENERGY_HOLO, Types.Psychic, Sets.Shining_Legends, 43),</v>
      </c>
    </row>
    <row r="397" spans="1:7" x14ac:dyDescent="0.3">
      <c r="A397">
        <v>44</v>
      </c>
      <c r="B397" t="s">
        <v>1419</v>
      </c>
      <c r="C397" t="s">
        <v>1419</v>
      </c>
      <c r="D397" t="s">
        <v>1</v>
      </c>
      <c r="E397" t="s">
        <v>2149</v>
      </c>
      <c r="F397" t="s">
        <v>2638</v>
      </c>
      <c r="G397" t="str">
        <f t="shared" si="6"/>
        <v>new HoloCard("Golurk", Pokedex.Golurk, HoloRarity.SM_REVERSE_BIG_ENERGY_HOLO, Types.Psychic, Sets.Shining_Legends, 44),</v>
      </c>
    </row>
    <row r="398" spans="1:7" x14ac:dyDescent="0.3">
      <c r="A398">
        <v>45</v>
      </c>
      <c r="B398" t="s">
        <v>2147</v>
      </c>
      <c r="C398" t="s">
        <v>2147</v>
      </c>
      <c r="D398" t="s">
        <v>1</v>
      </c>
      <c r="E398" t="s">
        <v>2149</v>
      </c>
      <c r="F398" t="s">
        <v>2638</v>
      </c>
      <c r="G398" t="str">
        <f t="shared" si="6"/>
        <v>new HoloCard("Marshadow", Pokedex.Marshadow, HoloRarity.SM_REVERSE_BIG_ENERGY_HOLO, Types.Psychic, Sets.Shining_Legends, 45),</v>
      </c>
    </row>
    <row r="399" spans="1:7" x14ac:dyDescent="0.3">
      <c r="A399">
        <v>46</v>
      </c>
      <c r="B399" t="s">
        <v>1403</v>
      </c>
      <c r="C399" t="s">
        <v>1403</v>
      </c>
      <c r="D399" t="s">
        <v>18</v>
      </c>
      <c r="E399" t="s">
        <v>2149</v>
      </c>
      <c r="F399" t="s">
        <v>2638</v>
      </c>
      <c r="G399" t="str">
        <f t="shared" si="6"/>
        <v>new HoloCard("Stunfisk", Pokedex.Stunfisk, HoloRarity.SM_REVERSE_BIG_ENERGY_HOLO, Types.Fighting, Sets.Shining_Legends, 46),</v>
      </c>
    </row>
    <row r="400" spans="1:7" x14ac:dyDescent="0.3">
      <c r="A400">
        <v>47</v>
      </c>
      <c r="B400" t="s">
        <v>936</v>
      </c>
      <c r="C400" t="s">
        <v>936</v>
      </c>
      <c r="D400" t="s">
        <v>146</v>
      </c>
      <c r="E400" t="s">
        <v>2149</v>
      </c>
      <c r="F400" t="s">
        <v>2638</v>
      </c>
      <c r="G400" t="str">
        <f t="shared" si="6"/>
        <v>new HoloCard("Spiritomb", Pokedex.Spiritomb, HoloRarity.SM_REVERSE_BIG_ENERGY_HOLO, Types.Darkness, Sets.Shining_Legends, 47),</v>
      </c>
    </row>
    <row r="401" spans="1:7" x14ac:dyDescent="0.3">
      <c r="A401">
        <v>48</v>
      </c>
      <c r="B401" t="s">
        <v>1318</v>
      </c>
      <c r="C401" t="s">
        <v>1318</v>
      </c>
      <c r="D401" t="s">
        <v>146</v>
      </c>
      <c r="E401" t="s">
        <v>2149</v>
      </c>
      <c r="F401" t="s">
        <v>2638</v>
      </c>
      <c r="G401" t="str">
        <f t="shared" si="6"/>
        <v>new HoloCard("Purrloin", Pokedex.Purrloin, HoloRarity.SM_REVERSE_BIG_ENERGY_HOLO, Types.Darkness, Sets.Shining_Legends, 48),</v>
      </c>
    </row>
    <row r="402" spans="1:7" x14ac:dyDescent="0.3">
      <c r="A402">
        <v>49</v>
      </c>
      <c r="B402" t="s">
        <v>1319</v>
      </c>
      <c r="C402" t="s">
        <v>1319</v>
      </c>
      <c r="D402" t="s">
        <v>146</v>
      </c>
      <c r="E402" t="s">
        <v>2149</v>
      </c>
      <c r="F402" t="s">
        <v>2638</v>
      </c>
      <c r="G402" t="str">
        <f t="shared" si="6"/>
        <v>new HoloCard("Liepard", Pokedex.Liepard, HoloRarity.SM_REVERSE_BIG_ENERGY_HOLO, Types.Darkness, Sets.Shining_Legends, 49),</v>
      </c>
    </row>
    <row r="403" spans="1:7" x14ac:dyDescent="0.3">
      <c r="A403">
        <v>50</v>
      </c>
      <c r="B403" t="s">
        <v>1320</v>
      </c>
      <c r="C403" t="s">
        <v>1320</v>
      </c>
      <c r="D403" t="s">
        <v>146</v>
      </c>
      <c r="E403" t="s">
        <v>2149</v>
      </c>
      <c r="F403" t="s">
        <v>2638</v>
      </c>
      <c r="G403" t="str">
        <f t="shared" si="6"/>
        <v>new HoloCard("Scraggy", Pokedex.Scraggy, HoloRarity.SM_REVERSE_BIG_ENERGY_HOLO, Types.Darkness, Sets.Shining_Legends, 50),</v>
      </c>
    </row>
    <row r="404" spans="1:7" x14ac:dyDescent="0.3">
      <c r="A404">
        <v>51</v>
      </c>
      <c r="B404" t="s">
        <v>1321</v>
      </c>
      <c r="C404" t="s">
        <v>1321</v>
      </c>
      <c r="D404" t="s">
        <v>146</v>
      </c>
      <c r="E404" t="s">
        <v>2149</v>
      </c>
      <c r="F404" t="s">
        <v>2638</v>
      </c>
      <c r="G404" t="str">
        <f t="shared" si="6"/>
        <v>new HoloCard("Scrafty", Pokedex.Scrafty, HoloRarity.SM_REVERSE_BIG_ENERGY_HOLO, Types.Darkness, Sets.Shining_Legends, 51),</v>
      </c>
    </row>
    <row r="405" spans="1:7" x14ac:dyDescent="0.3">
      <c r="A405">
        <v>52</v>
      </c>
      <c r="B405" t="s">
        <v>1322</v>
      </c>
      <c r="C405" t="s">
        <v>1322</v>
      </c>
      <c r="D405" t="s">
        <v>146</v>
      </c>
      <c r="E405" t="s">
        <v>2149</v>
      </c>
      <c r="F405" t="s">
        <v>2638</v>
      </c>
      <c r="G405" t="str">
        <f t="shared" si="6"/>
        <v>new HoloCard("Zorua", Pokedex.Zorua, HoloRarity.SM_REVERSE_BIG_ENERGY_HOLO, Types.Darkness, Sets.Shining_Legends, 52),</v>
      </c>
    </row>
    <row r="406" spans="1:7" x14ac:dyDescent="0.3">
      <c r="A406">
        <v>54</v>
      </c>
      <c r="B406" t="s">
        <v>1612</v>
      </c>
      <c r="C406" t="s">
        <v>1612</v>
      </c>
      <c r="D406" t="s">
        <v>146</v>
      </c>
      <c r="E406" t="s">
        <v>2149</v>
      </c>
      <c r="F406" t="s">
        <v>2638</v>
      </c>
      <c r="G406" t="str">
        <f t="shared" si="6"/>
        <v>new HoloCard("Yveltal", Pokedex.Yveltal, HoloRarity.SM_REVERSE_BIG_ENERGY_HOLO, Types.Darkness, Sets.Shining_Legends, 54),</v>
      </c>
    </row>
    <row r="407" spans="1:7" x14ac:dyDescent="0.3">
      <c r="A407">
        <v>55</v>
      </c>
      <c r="B407" t="s">
        <v>1827</v>
      </c>
      <c r="C407" t="s">
        <v>1827</v>
      </c>
      <c r="D407" t="s">
        <v>146</v>
      </c>
      <c r="E407" t="s">
        <v>2149</v>
      </c>
      <c r="F407" t="s">
        <v>2638</v>
      </c>
      <c r="G407" t="str">
        <f t="shared" si="6"/>
        <v>new HoloCard("Hoopa", Pokedex.Hoopa, HoloRarity.SM_REVERSE_BIG_ENERGY_HOLO, Types.Darkness, Sets.Shining_Legends, 55),</v>
      </c>
    </row>
    <row r="408" spans="1:7" x14ac:dyDescent="0.3">
      <c r="A408">
        <v>58</v>
      </c>
      <c r="B408" t="s">
        <v>2148</v>
      </c>
      <c r="C408" t="s">
        <v>127</v>
      </c>
      <c r="D408" t="s">
        <v>129</v>
      </c>
      <c r="E408" t="s">
        <v>2149</v>
      </c>
      <c r="F408" t="s">
        <v>2638</v>
      </c>
      <c r="G408" t="str">
        <f t="shared" si="6"/>
        <v>new HoloCard("Damage Mover", Pokedex.NVT, HoloRarity.SM_REVERSE_BIG_ENERGY_HOLO, Types.Item, Sets.Shining_Legends, 58),</v>
      </c>
    </row>
    <row r="409" spans="1:7" x14ac:dyDescent="0.3">
      <c r="A409">
        <v>59</v>
      </c>
      <c r="B409" t="s">
        <v>113</v>
      </c>
      <c r="C409" t="s">
        <v>127</v>
      </c>
      <c r="D409" t="s">
        <v>129</v>
      </c>
      <c r="E409" t="s">
        <v>2149</v>
      </c>
      <c r="F409" t="s">
        <v>2638</v>
      </c>
      <c r="G409" t="str">
        <f t="shared" si="6"/>
        <v>new HoloCard("Energy Retrieval", Pokedex.NVT, HoloRarity.SM_REVERSE_BIG_ENERGY_HOLO, Types.Item, Sets.Shining_Legends, 59),</v>
      </c>
    </row>
    <row r="410" spans="1:7" x14ac:dyDescent="0.3">
      <c r="A410">
        <v>60</v>
      </c>
      <c r="B410" t="s">
        <v>688</v>
      </c>
      <c r="C410" t="s">
        <v>127</v>
      </c>
      <c r="D410" t="s">
        <v>129</v>
      </c>
      <c r="E410" t="s">
        <v>2149</v>
      </c>
      <c r="F410" t="s">
        <v>2638</v>
      </c>
      <c r="G410" t="str">
        <f t="shared" si="6"/>
        <v>new HoloCard("Great Ball", Pokedex.NVT, HoloRarity.SM_REVERSE_BIG_ENERGY_HOLO, Types.Item, Sets.Shining_Legends, 60),</v>
      </c>
    </row>
    <row r="411" spans="1:7" x14ac:dyDescent="0.3">
      <c r="A411">
        <v>61</v>
      </c>
      <c r="B411" t="s">
        <v>2081</v>
      </c>
      <c r="C411" t="s">
        <v>127</v>
      </c>
      <c r="D411" t="s">
        <v>232</v>
      </c>
      <c r="E411" t="s">
        <v>2149</v>
      </c>
      <c r="F411" t="s">
        <v>2638</v>
      </c>
      <c r="G411" t="str">
        <f t="shared" si="6"/>
        <v>new HoloCard("Hau", Pokedex.NVT, HoloRarity.SM_REVERSE_BIG_ENERGY_HOLO, Types.Supporter, Sets.Shining_Legends, 61),</v>
      </c>
    </row>
    <row r="412" spans="1:7" x14ac:dyDescent="0.3">
      <c r="A412">
        <v>62</v>
      </c>
      <c r="B412" t="s">
        <v>2083</v>
      </c>
      <c r="C412" t="s">
        <v>127</v>
      </c>
      <c r="D412" t="s">
        <v>232</v>
      </c>
      <c r="E412" t="s">
        <v>2149</v>
      </c>
      <c r="F412" t="s">
        <v>2638</v>
      </c>
      <c r="G412" t="str">
        <f t="shared" si="6"/>
        <v>new HoloCard("Lillie", Pokedex.NVT, HoloRarity.SM_REVERSE_BIG_ENERGY_HOLO, Types.Supporter, Sets.Shining_Legends, 62),</v>
      </c>
    </row>
    <row r="413" spans="1:7" x14ac:dyDescent="0.3">
      <c r="A413">
        <v>63</v>
      </c>
      <c r="B413" t="s">
        <v>108</v>
      </c>
      <c r="C413" t="s">
        <v>127</v>
      </c>
      <c r="D413" t="s">
        <v>232</v>
      </c>
      <c r="E413" t="s">
        <v>2149</v>
      </c>
      <c r="F413" t="s">
        <v>2638</v>
      </c>
      <c r="G413" t="str">
        <f t="shared" si="6"/>
        <v>new HoloCard("Pokémon Breeder", Pokedex.NVT, HoloRarity.SM_REVERSE_BIG_ENERGY_HOLO, Types.Supporter, Sets.Shining_Legends, 63),</v>
      </c>
    </row>
    <row r="414" spans="1:7" x14ac:dyDescent="0.3">
      <c r="A414">
        <v>64</v>
      </c>
      <c r="B414" t="s">
        <v>1375</v>
      </c>
      <c r="C414" t="s">
        <v>127</v>
      </c>
      <c r="D414" t="s">
        <v>129</v>
      </c>
      <c r="E414" t="s">
        <v>2149</v>
      </c>
      <c r="F414" t="s">
        <v>2638</v>
      </c>
      <c r="G414" t="str">
        <f t="shared" si="6"/>
        <v>new HoloCard("Pokémon Catcher", Pokedex.NVT, HoloRarity.SM_REVERSE_BIG_ENERGY_HOLO, Types.Item, Sets.Shining_Legends, 64),</v>
      </c>
    </row>
    <row r="415" spans="1:7" x14ac:dyDescent="0.3">
      <c r="A415">
        <v>65</v>
      </c>
      <c r="B415" t="s">
        <v>2142</v>
      </c>
      <c r="C415" t="s">
        <v>127</v>
      </c>
      <c r="D415" t="s">
        <v>232</v>
      </c>
      <c r="E415" t="s">
        <v>2149</v>
      </c>
      <c r="F415" t="s">
        <v>2638</v>
      </c>
      <c r="G415" t="str">
        <f t="shared" si="6"/>
        <v>new HoloCard("Sophocles", Pokedex.NVT, HoloRarity.SM_REVERSE_BIG_ENERGY_HOLO, Types.Supporter, Sets.Shining_Legends, 65),</v>
      </c>
    </row>
    <row r="416" spans="1:7" x14ac:dyDescent="0.3">
      <c r="A416">
        <v>66</v>
      </c>
      <c r="B416" t="s">
        <v>224</v>
      </c>
      <c r="C416" t="s">
        <v>127</v>
      </c>
      <c r="D416" t="s">
        <v>129</v>
      </c>
      <c r="E416" t="s">
        <v>2149</v>
      </c>
      <c r="F416" t="s">
        <v>2638</v>
      </c>
      <c r="G416" t="str">
        <f t="shared" si="6"/>
        <v>new HoloCard("Super Scoop Up", Pokedex.NVT, HoloRarity.SM_REVERSE_BIG_ENERGY_HOLO, Types.Item, Sets.Shining_Legends, 66),</v>
      </c>
    </row>
    <row r="417" spans="1:7" x14ac:dyDescent="0.3">
      <c r="A417">
        <v>67</v>
      </c>
      <c r="B417" t="s">
        <v>229</v>
      </c>
      <c r="C417" t="s">
        <v>127</v>
      </c>
      <c r="D417" t="s">
        <v>129</v>
      </c>
      <c r="E417" t="s">
        <v>2149</v>
      </c>
      <c r="F417" t="s">
        <v>2638</v>
      </c>
      <c r="G417" t="str">
        <f t="shared" si="6"/>
        <v>new HoloCard("Switch", Pokedex.NVT, HoloRarity.SM_REVERSE_BIG_ENERGY_HOLO, Types.Item, Sets.Shining_Legends, 67),</v>
      </c>
    </row>
    <row r="418" spans="1:7" x14ac:dyDescent="0.3">
      <c r="A418">
        <v>68</v>
      </c>
      <c r="B418" t="s">
        <v>1453</v>
      </c>
      <c r="C418" t="s">
        <v>127</v>
      </c>
      <c r="D418" t="s">
        <v>129</v>
      </c>
      <c r="E418" t="s">
        <v>2149</v>
      </c>
      <c r="F418" t="s">
        <v>2638</v>
      </c>
      <c r="G418" t="str">
        <f t="shared" si="6"/>
        <v>new HoloCard("Ultra Ball", Pokedex.NVT, HoloRarity.SM_REVERSE_BIG_ENERGY_HOLO, Types.Item, Sets.Shining_Legends, 68),</v>
      </c>
    </row>
    <row r="419" spans="1:7" x14ac:dyDescent="0.3">
      <c r="A419">
        <v>69</v>
      </c>
      <c r="B419" t="s">
        <v>1233</v>
      </c>
      <c r="C419" t="s">
        <v>127</v>
      </c>
      <c r="D419" t="s">
        <v>128</v>
      </c>
      <c r="E419" t="s">
        <v>2149</v>
      </c>
      <c r="F419" t="s">
        <v>2638</v>
      </c>
      <c r="G419" t="str">
        <f t="shared" si="6"/>
        <v>new HoloCard("Double Colorless Energy", Pokedex.NVT, HoloRarity.SM_REVERSE_BIG_ENERGY_HOLO, Types.Special_Energy, Sets.Shining_Legends, 69),</v>
      </c>
    </row>
    <row r="420" spans="1:7" x14ac:dyDescent="0.3">
      <c r="A420">
        <v>70</v>
      </c>
      <c r="B420" t="s">
        <v>297</v>
      </c>
      <c r="C420" t="s">
        <v>127</v>
      </c>
      <c r="D420" t="s">
        <v>128</v>
      </c>
      <c r="E420" t="s">
        <v>2149</v>
      </c>
      <c r="F420" t="s">
        <v>2638</v>
      </c>
      <c r="G420" t="str">
        <f t="shared" si="6"/>
        <v>new HoloCard("Warp Energy", Pokedex.NVT, HoloRarity.SM_REVERSE_BIG_ENERGY_HOLO, Types.Special_Energy, Sets.Shining_Legends, 70),</v>
      </c>
    </row>
    <row r="421" spans="1:7" x14ac:dyDescent="0.3">
      <c r="A421">
        <v>1</v>
      </c>
      <c r="B421" t="s">
        <v>105</v>
      </c>
      <c r="C421" t="s">
        <v>105</v>
      </c>
      <c r="D421" t="s">
        <v>22</v>
      </c>
      <c r="E421" t="s">
        <v>2164</v>
      </c>
      <c r="F421" t="s">
        <v>2638</v>
      </c>
      <c r="G421" t="str">
        <f t="shared" si="6"/>
        <v>new HoloCard("Weedle", Pokedex.Weedle, HoloRarity.SM_REVERSE_BIG_ENERGY_HOLO, Types.Grass, Sets.Crimson_Invasion, 1),</v>
      </c>
    </row>
    <row r="422" spans="1:7" x14ac:dyDescent="0.3">
      <c r="A422">
        <v>2</v>
      </c>
      <c r="B422" t="s">
        <v>56</v>
      </c>
      <c r="C422" t="s">
        <v>56</v>
      </c>
      <c r="D422" t="s">
        <v>22</v>
      </c>
      <c r="E422" t="s">
        <v>2164</v>
      </c>
      <c r="F422" t="s">
        <v>2638</v>
      </c>
      <c r="G422" t="str">
        <f t="shared" si="6"/>
        <v>new HoloCard("Kakuna", Pokedex.Kakuna, HoloRarity.SM_REVERSE_BIG_ENERGY_HOLO, Types.Grass, Sets.Crimson_Invasion, 2),</v>
      </c>
    </row>
    <row r="423" spans="1:7" x14ac:dyDescent="0.3">
      <c r="A423">
        <v>3</v>
      </c>
      <c r="B423" t="s">
        <v>26</v>
      </c>
      <c r="C423" t="s">
        <v>26</v>
      </c>
      <c r="D423" t="s">
        <v>22</v>
      </c>
      <c r="E423" t="s">
        <v>2164</v>
      </c>
      <c r="F423" t="s">
        <v>2638</v>
      </c>
      <c r="G423" t="str">
        <f t="shared" si="6"/>
        <v>new HoloCard("Beedrill", Pokedex.Beedrill, HoloRarity.SM_REVERSE_BIG_ENERGY_HOLO, Types.Grass, Sets.Crimson_Invasion, 3),</v>
      </c>
    </row>
    <row r="424" spans="1:7" x14ac:dyDescent="0.3">
      <c r="A424">
        <v>4</v>
      </c>
      <c r="B424" t="s">
        <v>81</v>
      </c>
      <c r="C424" t="s">
        <v>81</v>
      </c>
      <c r="D424" t="s">
        <v>22</v>
      </c>
      <c r="E424" t="s">
        <v>2164</v>
      </c>
      <c r="F424" t="s">
        <v>2638</v>
      </c>
      <c r="G424" t="str">
        <f t="shared" si="6"/>
        <v>new HoloCard("Exeggcute", Pokedex.Exeggcute, HoloRarity.SM_REVERSE_BIG_ENERGY_HOLO, Types.Grass, Sets.Crimson_Invasion, 4),</v>
      </c>
    </row>
    <row r="425" spans="1:7" x14ac:dyDescent="0.3">
      <c r="A425">
        <v>5</v>
      </c>
      <c r="B425" t="s">
        <v>586</v>
      </c>
      <c r="C425" t="s">
        <v>586</v>
      </c>
      <c r="D425" t="s">
        <v>22</v>
      </c>
      <c r="E425" t="s">
        <v>2164</v>
      </c>
      <c r="F425" t="s">
        <v>2638</v>
      </c>
      <c r="G425" t="str">
        <f t="shared" si="6"/>
        <v>new HoloCard("Cacnea", Pokedex.Cacnea, HoloRarity.SM_REVERSE_BIG_ENERGY_HOLO, Types.Grass, Sets.Crimson_Invasion, 5),</v>
      </c>
    </row>
    <row r="426" spans="1:7" x14ac:dyDescent="0.3">
      <c r="A426">
        <v>6</v>
      </c>
      <c r="B426" t="s">
        <v>389</v>
      </c>
      <c r="C426" t="s">
        <v>389</v>
      </c>
      <c r="D426" t="s">
        <v>22</v>
      </c>
      <c r="E426" t="s">
        <v>2164</v>
      </c>
      <c r="F426" t="s">
        <v>2638</v>
      </c>
      <c r="G426" t="str">
        <f t="shared" si="6"/>
        <v>new HoloCard("Cacturne", Pokedex.Cacturne, HoloRarity.SM_REVERSE_BIG_ENERGY_HOLO, Types.Grass, Sets.Crimson_Invasion, 6),</v>
      </c>
    </row>
    <row r="427" spans="1:7" x14ac:dyDescent="0.3">
      <c r="A427">
        <v>7</v>
      </c>
      <c r="B427" t="s">
        <v>1379</v>
      </c>
      <c r="C427" t="s">
        <v>1379</v>
      </c>
      <c r="D427" t="s">
        <v>22</v>
      </c>
      <c r="E427" t="s">
        <v>2164</v>
      </c>
      <c r="F427" t="s">
        <v>2638</v>
      </c>
      <c r="G427" t="str">
        <f t="shared" si="6"/>
        <v>new HoloCard("Karrablast", Pokedex.Karrablast, HoloRarity.SM_REVERSE_BIG_ENERGY_HOLO, Types.Grass, Sets.Crimson_Invasion, 7),</v>
      </c>
    </row>
    <row r="428" spans="1:7" x14ac:dyDescent="0.3">
      <c r="A428">
        <v>8</v>
      </c>
      <c r="B428" t="s">
        <v>1382</v>
      </c>
      <c r="C428" t="s">
        <v>1382</v>
      </c>
      <c r="D428" t="s">
        <v>22</v>
      </c>
      <c r="E428" t="s">
        <v>2164</v>
      </c>
      <c r="F428" t="s">
        <v>2638</v>
      </c>
      <c r="G428" t="str">
        <f t="shared" si="6"/>
        <v>new HoloCard("Shelmet", Pokedex.Shelmet, HoloRarity.SM_REVERSE_BIG_ENERGY_HOLO, Types.Grass, Sets.Crimson_Invasion, 8),</v>
      </c>
    </row>
    <row r="429" spans="1:7" x14ac:dyDescent="0.3">
      <c r="A429">
        <v>9</v>
      </c>
      <c r="B429" t="s">
        <v>1383</v>
      </c>
      <c r="C429" t="s">
        <v>1383</v>
      </c>
      <c r="D429" t="s">
        <v>22</v>
      </c>
      <c r="E429" t="s">
        <v>2164</v>
      </c>
      <c r="F429" t="s">
        <v>2638</v>
      </c>
      <c r="G429" t="str">
        <f t="shared" si="6"/>
        <v>new HoloCard("Accelgor", Pokedex.Accelgor, HoloRarity.SM_REVERSE_BIG_ENERGY_HOLO, Types.Grass, Sets.Crimson_Invasion, 9),</v>
      </c>
    </row>
    <row r="430" spans="1:7" x14ac:dyDescent="0.3">
      <c r="A430">
        <v>10</v>
      </c>
      <c r="B430" t="s">
        <v>1596</v>
      </c>
      <c r="C430" t="s">
        <v>1596</v>
      </c>
      <c r="D430" t="s">
        <v>22</v>
      </c>
      <c r="E430" t="s">
        <v>2164</v>
      </c>
      <c r="F430" t="s">
        <v>2638</v>
      </c>
      <c r="G430" t="str">
        <f t="shared" si="6"/>
        <v>new HoloCard("Skiddo", Pokedex.Skiddo, HoloRarity.SM_REVERSE_BIG_ENERGY_HOLO, Types.Grass, Sets.Crimson_Invasion, 10),</v>
      </c>
    </row>
    <row r="431" spans="1:7" x14ac:dyDescent="0.3">
      <c r="A431">
        <v>11</v>
      </c>
      <c r="B431" t="s">
        <v>1597</v>
      </c>
      <c r="C431" t="s">
        <v>1597</v>
      </c>
      <c r="D431" t="s">
        <v>22</v>
      </c>
      <c r="E431" t="s">
        <v>2164</v>
      </c>
      <c r="F431" t="s">
        <v>2638</v>
      </c>
      <c r="G431" t="str">
        <f t="shared" si="6"/>
        <v>new HoloCard("Gogoat", Pokedex.Gogoat, HoloRarity.SM_REVERSE_BIG_ENERGY_HOLO, Types.Grass, Sets.Crimson_Invasion, 11),</v>
      </c>
    </row>
    <row r="432" spans="1:7" x14ac:dyDescent="0.3">
      <c r="A432">
        <v>12</v>
      </c>
      <c r="B432" t="s">
        <v>2150</v>
      </c>
      <c r="C432" t="s">
        <v>2381</v>
      </c>
      <c r="D432" t="s">
        <v>5</v>
      </c>
      <c r="E432" t="s">
        <v>2164</v>
      </c>
      <c r="F432" t="s">
        <v>2638</v>
      </c>
      <c r="G432" t="str">
        <f t="shared" si="6"/>
        <v>new HoloCard("Alolan Marowak", Pokedex.Alolan_Marowak, HoloRarity.SM_REVERSE_BIG_ENERGY_HOLO, Types.Fire, Sets.Crimson_Invasion, 12),</v>
      </c>
    </row>
    <row r="433" spans="1:7" x14ac:dyDescent="0.3">
      <c r="A433">
        <v>13</v>
      </c>
      <c r="B433" t="s">
        <v>547</v>
      </c>
      <c r="C433" t="s">
        <v>547</v>
      </c>
      <c r="D433" t="s">
        <v>5</v>
      </c>
      <c r="E433" t="s">
        <v>2164</v>
      </c>
      <c r="F433" t="s">
        <v>2638</v>
      </c>
      <c r="G433" t="str">
        <f t="shared" si="6"/>
        <v>new HoloCard("Numel", Pokedex.Numel, HoloRarity.SM_REVERSE_BIG_ENERGY_HOLO, Types.Fire, Sets.Crimson_Invasion, 13),</v>
      </c>
    </row>
    <row r="434" spans="1:7" x14ac:dyDescent="0.3">
      <c r="A434">
        <v>14</v>
      </c>
      <c r="B434" t="s">
        <v>374</v>
      </c>
      <c r="C434" t="s">
        <v>374</v>
      </c>
      <c r="D434" t="s">
        <v>5</v>
      </c>
      <c r="E434" t="s">
        <v>2164</v>
      </c>
      <c r="F434" t="s">
        <v>2638</v>
      </c>
      <c r="G434" t="str">
        <f t="shared" si="6"/>
        <v>new HoloCard("Camerupt", Pokedex.Camerupt, HoloRarity.SM_REVERSE_BIG_ENERGY_HOLO, Types.Fire, Sets.Crimson_Invasion, 14),</v>
      </c>
    </row>
    <row r="435" spans="1:7" x14ac:dyDescent="0.3">
      <c r="A435">
        <v>15</v>
      </c>
      <c r="B435" t="s">
        <v>334</v>
      </c>
      <c r="C435" t="s">
        <v>334</v>
      </c>
      <c r="D435" t="s">
        <v>3</v>
      </c>
      <c r="E435" t="s">
        <v>2164</v>
      </c>
      <c r="F435" t="s">
        <v>2638</v>
      </c>
      <c r="G435" t="str">
        <f t="shared" si="6"/>
        <v>new HoloCard("Staryu", Pokedex.Staryu, HoloRarity.SM_REVERSE_BIG_ENERGY_HOLO, Types.Water, Sets.Crimson_Invasion, 15),</v>
      </c>
    </row>
    <row r="436" spans="1:7" x14ac:dyDescent="0.3">
      <c r="A436">
        <v>16</v>
      </c>
      <c r="B436" t="s">
        <v>178</v>
      </c>
      <c r="C436" t="s">
        <v>178</v>
      </c>
      <c r="D436" t="s">
        <v>3</v>
      </c>
      <c r="E436" t="s">
        <v>2164</v>
      </c>
      <c r="F436" t="s">
        <v>2638</v>
      </c>
      <c r="G436" t="str">
        <f t="shared" si="6"/>
        <v>new HoloCard("Starmie", Pokedex.Starmie, HoloRarity.SM_REVERSE_BIG_ENERGY_HOLO, Types.Water, Sets.Crimson_Invasion, 16),</v>
      </c>
    </row>
    <row r="437" spans="1:7" x14ac:dyDescent="0.3">
      <c r="A437">
        <v>17</v>
      </c>
      <c r="B437" t="s">
        <v>58</v>
      </c>
      <c r="C437" t="s">
        <v>58</v>
      </c>
      <c r="D437" t="s">
        <v>3</v>
      </c>
      <c r="E437" t="s">
        <v>2164</v>
      </c>
      <c r="F437" t="s">
        <v>2638</v>
      </c>
      <c r="G437" t="str">
        <f t="shared" si="6"/>
        <v>new HoloCard("Magikarp", Pokedex.Magikarp, HoloRarity.SM_REVERSE_BIG_ENERGY_HOLO, Types.Water, Sets.Crimson_Invasion, 17),</v>
      </c>
    </row>
    <row r="438" spans="1:7" x14ac:dyDescent="0.3">
      <c r="A438">
        <v>19</v>
      </c>
      <c r="B438" t="s">
        <v>337</v>
      </c>
      <c r="C438" t="s">
        <v>337</v>
      </c>
      <c r="D438" t="s">
        <v>3</v>
      </c>
      <c r="E438" t="s">
        <v>2164</v>
      </c>
      <c r="F438" t="s">
        <v>2638</v>
      </c>
      <c r="G438" t="str">
        <f t="shared" si="6"/>
        <v>new HoloCard("Swinub", Pokedex.Swinub, HoloRarity.SM_REVERSE_BIG_ENERGY_HOLO, Types.Water, Sets.Crimson_Invasion, 19),</v>
      </c>
    </row>
    <row r="439" spans="1:7" x14ac:dyDescent="0.3">
      <c r="A439">
        <v>20</v>
      </c>
      <c r="B439" t="s">
        <v>175</v>
      </c>
      <c r="C439" t="s">
        <v>175</v>
      </c>
      <c r="D439" t="s">
        <v>3</v>
      </c>
      <c r="E439" t="s">
        <v>2164</v>
      </c>
      <c r="F439" t="s">
        <v>2638</v>
      </c>
      <c r="G439" t="str">
        <f t="shared" si="6"/>
        <v>new HoloCard("Piloswine", Pokedex.Piloswine, HoloRarity.SM_REVERSE_BIG_ENERGY_HOLO, Types.Water, Sets.Crimson_Invasion, 20),</v>
      </c>
    </row>
    <row r="440" spans="1:7" x14ac:dyDescent="0.3">
      <c r="A440">
        <v>21</v>
      </c>
      <c r="B440" t="s">
        <v>933</v>
      </c>
      <c r="C440" t="s">
        <v>933</v>
      </c>
      <c r="D440" t="s">
        <v>3</v>
      </c>
      <c r="E440" t="s">
        <v>2164</v>
      </c>
      <c r="F440" t="s">
        <v>2638</v>
      </c>
      <c r="G440" t="str">
        <f t="shared" si="6"/>
        <v>new HoloCard("Mamoswine", Pokedex.Mamoswine, HoloRarity.SM_REVERSE_BIG_ENERGY_HOLO, Types.Water, Sets.Crimson_Invasion, 21),</v>
      </c>
    </row>
    <row r="441" spans="1:7" x14ac:dyDescent="0.3">
      <c r="A441">
        <v>22</v>
      </c>
      <c r="B441" t="s">
        <v>264</v>
      </c>
      <c r="C441" t="s">
        <v>264</v>
      </c>
      <c r="D441" t="s">
        <v>3</v>
      </c>
      <c r="E441" t="s">
        <v>2164</v>
      </c>
      <c r="F441" t="s">
        <v>2638</v>
      </c>
      <c r="G441" t="str">
        <f t="shared" si="6"/>
        <v>new HoloCard("Remoraid", Pokedex.Remoraid, HoloRarity.SM_REVERSE_BIG_ENERGY_HOLO, Types.Water, Sets.Crimson_Invasion, 22),</v>
      </c>
    </row>
    <row r="442" spans="1:7" x14ac:dyDescent="0.3">
      <c r="A442">
        <v>23</v>
      </c>
      <c r="B442" t="s">
        <v>161</v>
      </c>
      <c r="C442" t="s">
        <v>161</v>
      </c>
      <c r="D442" t="s">
        <v>3</v>
      </c>
      <c r="E442" t="s">
        <v>2164</v>
      </c>
      <c r="F442" t="s">
        <v>2638</v>
      </c>
      <c r="G442" t="str">
        <f t="shared" si="6"/>
        <v>new HoloCard("Octillery", Pokedex.Octillery, HoloRarity.SM_REVERSE_BIG_ENERGY_HOLO, Types.Water, Sets.Crimson_Invasion, 23),</v>
      </c>
    </row>
    <row r="443" spans="1:7" x14ac:dyDescent="0.3">
      <c r="A443">
        <v>24</v>
      </c>
      <c r="B443" t="s">
        <v>605</v>
      </c>
      <c r="C443" t="s">
        <v>605</v>
      </c>
      <c r="D443" t="s">
        <v>3</v>
      </c>
      <c r="E443" t="s">
        <v>2164</v>
      </c>
      <c r="F443" t="s">
        <v>2638</v>
      </c>
      <c r="G443" t="str">
        <f t="shared" si="6"/>
        <v>new HoloCard("Corphish", Pokedex.Corphish, HoloRarity.SM_REVERSE_BIG_ENERGY_HOLO, Types.Water, Sets.Crimson_Invasion, 24),</v>
      </c>
    </row>
    <row r="444" spans="1:7" x14ac:dyDescent="0.3">
      <c r="A444">
        <v>25</v>
      </c>
      <c r="B444" t="s">
        <v>404</v>
      </c>
      <c r="C444" t="s">
        <v>404</v>
      </c>
      <c r="D444" t="s">
        <v>3</v>
      </c>
      <c r="E444" t="s">
        <v>2164</v>
      </c>
      <c r="F444" t="s">
        <v>2638</v>
      </c>
      <c r="G444" t="str">
        <f t="shared" si="6"/>
        <v>new HoloCard("Crawdaunt", Pokedex.Crawdaunt, HoloRarity.SM_REVERSE_BIG_ENERGY_HOLO, Types.Water, Sets.Crimson_Invasion, 25),</v>
      </c>
    </row>
    <row r="445" spans="1:7" x14ac:dyDescent="0.3">
      <c r="A445">
        <v>26</v>
      </c>
      <c r="B445" t="s">
        <v>672</v>
      </c>
      <c r="C445" t="s">
        <v>672</v>
      </c>
      <c r="D445" t="s">
        <v>3</v>
      </c>
      <c r="E445" t="s">
        <v>2164</v>
      </c>
      <c r="F445" t="s">
        <v>2638</v>
      </c>
      <c r="G445" t="str">
        <f t="shared" si="6"/>
        <v>new HoloCard("Feebas", Pokedex.Feebas, HoloRarity.SM_REVERSE_BIG_ENERGY_HOLO, Types.Water, Sets.Crimson_Invasion, 26),</v>
      </c>
    </row>
    <row r="446" spans="1:7" x14ac:dyDescent="0.3">
      <c r="A446">
        <v>27</v>
      </c>
      <c r="B446" t="s">
        <v>438</v>
      </c>
      <c r="C446" t="s">
        <v>438</v>
      </c>
      <c r="D446" t="s">
        <v>3</v>
      </c>
      <c r="E446" t="s">
        <v>2164</v>
      </c>
      <c r="F446" t="s">
        <v>2638</v>
      </c>
      <c r="G446" t="str">
        <f t="shared" si="6"/>
        <v>new HoloCard("Milotic", Pokedex.Milotic, HoloRarity.SM_REVERSE_BIG_ENERGY_HOLO, Types.Water, Sets.Crimson_Invasion, 27),</v>
      </c>
    </row>
    <row r="447" spans="1:7" x14ac:dyDescent="0.3">
      <c r="A447">
        <v>28</v>
      </c>
      <c r="B447" t="s">
        <v>781</v>
      </c>
      <c r="C447" t="s">
        <v>781</v>
      </c>
      <c r="D447" t="s">
        <v>3</v>
      </c>
      <c r="E447" t="s">
        <v>2164</v>
      </c>
      <c r="F447" t="s">
        <v>2638</v>
      </c>
      <c r="G447" t="str">
        <f t="shared" si="6"/>
        <v>new HoloCard("Regice", Pokedex.Regice, HoloRarity.SM_REVERSE_BIG_ENERGY_HOLO, Types.Water, Sets.Crimson_Invasion, 28),</v>
      </c>
    </row>
    <row r="448" spans="1:7" x14ac:dyDescent="0.3">
      <c r="A448">
        <v>29</v>
      </c>
      <c r="B448" t="s">
        <v>997</v>
      </c>
      <c r="C448" t="s">
        <v>997</v>
      </c>
      <c r="D448" t="s">
        <v>3</v>
      </c>
      <c r="E448" t="s">
        <v>2164</v>
      </c>
      <c r="F448" t="s">
        <v>2638</v>
      </c>
      <c r="G448" t="str">
        <f t="shared" si="6"/>
        <v>new HoloCard("Shellos", Pokedex.Shellos, HoloRarity.SM_REVERSE_BIG_ENERGY_HOLO, Types.Water, Sets.Crimson_Invasion, 29),</v>
      </c>
    </row>
    <row r="449" spans="1:7" x14ac:dyDescent="0.3">
      <c r="A449">
        <v>30</v>
      </c>
      <c r="B449" t="s">
        <v>92</v>
      </c>
      <c r="C449" t="s">
        <v>92</v>
      </c>
      <c r="D449" t="s">
        <v>11</v>
      </c>
      <c r="E449" t="s">
        <v>2164</v>
      </c>
      <c r="F449" t="s">
        <v>2638</v>
      </c>
      <c r="G449" t="str">
        <f t="shared" ref="G449:G512" si="7">"new HoloCard(""" &amp; B449 &amp; """, Pokedex." &amp; C449 &amp; ", HoloRarity." &amp; F449 &amp; ", Types." &amp; D449 &amp; ", Sets." &amp; E449 &amp; ", " &amp; A449 &amp; "),"</f>
        <v>new HoloCard("Pikachu", Pokedex.Pikachu, HoloRarity.SM_REVERSE_BIG_ENERGY_HOLO, Types.Lightning, Sets.Crimson_Invasion, 30),</v>
      </c>
    </row>
    <row r="450" spans="1:7" x14ac:dyDescent="0.3">
      <c r="A450">
        <v>31</v>
      </c>
      <c r="B450" t="s">
        <v>2151</v>
      </c>
      <c r="C450" t="s">
        <v>2382</v>
      </c>
      <c r="D450" t="s">
        <v>11</v>
      </c>
      <c r="E450" t="s">
        <v>2164</v>
      </c>
      <c r="F450" t="s">
        <v>2638</v>
      </c>
      <c r="G450" t="str">
        <f t="shared" si="7"/>
        <v>new HoloCard("Alolan Raichu", Pokedex.Alolan_Raichu, HoloRarity.SM_REVERSE_BIG_ENERGY_HOLO, Types.Lightning, Sets.Crimson_Invasion, 31),</v>
      </c>
    </row>
    <row r="451" spans="1:7" x14ac:dyDescent="0.3">
      <c r="A451">
        <v>32</v>
      </c>
      <c r="B451" t="s">
        <v>2101</v>
      </c>
      <c r="C451" t="s">
        <v>2651</v>
      </c>
      <c r="D451" t="s">
        <v>11</v>
      </c>
      <c r="E451" t="s">
        <v>2164</v>
      </c>
      <c r="F451" t="s">
        <v>2638</v>
      </c>
      <c r="G451" t="str">
        <f t="shared" si="7"/>
        <v>new HoloCard("Alolan Geodude", Pokedex.Alolan_Geodude, HoloRarity.SM_REVERSE_BIG_ENERGY_HOLO, Types.Lightning, Sets.Crimson_Invasion, 32),</v>
      </c>
    </row>
    <row r="452" spans="1:7" x14ac:dyDescent="0.3">
      <c r="A452">
        <v>33</v>
      </c>
      <c r="B452" t="s">
        <v>2102</v>
      </c>
      <c r="C452" t="s">
        <v>2652</v>
      </c>
      <c r="D452" t="s">
        <v>11</v>
      </c>
      <c r="E452" t="s">
        <v>2164</v>
      </c>
      <c r="F452" t="s">
        <v>2638</v>
      </c>
      <c r="G452" t="str">
        <f t="shared" si="7"/>
        <v>new HoloCard("Alolan Graveler", Pokedex.Alolan_Graveler, HoloRarity.SM_REVERSE_BIG_ENERGY_HOLO, Types.Lightning, Sets.Crimson_Invasion, 33),</v>
      </c>
    </row>
    <row r="453" spans="1:7" x14ac:dyDescent="0.3">
      <c r="A453">
        <v>35</v>
      </c>
      <c r="B453" t="s">
        <v>1353</v>
      </c>
      <c r="C453" t="s">
        <v>1353</v>
      </c>
      <c r="D453" t="s">
        <v>11</v>
      </c>
      <c r="E453" t="s">
        <v>2164</v>
      </c>
      <c r="F453" t="s">
        <v>2638</v>
      </c>
      <c r="G453" t="str">
        <f t="shared" si="7"/>
        <v>new HoloCard("Emolga", Pokedex.Emolga, HoloRarity.SM_REVERSE_BIG_ENERGY_HOLO, Types.Lightning, Sets.Crimson_Invasion, 35),</v>
      </c>
    </row>
    <row r="454" spans="1:7" x14ac:dyDescent="0.3">
      <c r="A454">
        <v>36</v>
      </c>
      <c r="B454" t="s">
        <v>82</v>
      </c>
      <c r="C454" t="s">
        <v>82</v>
      </c>
      <c r="D454" t="s">
        <v>1</v>
      </c>
      <c r="E454" t="s">
        <v>2164</v>
      </c>
      <c r="F454" t="s">
        <v>2638</v>
      </c>
      <c r="G454" t="str">
        <f t="shared" si="7"/>
        <v>new HoloCard("Gastly", Pokedex.Gastly, HoloRarity.SM_REVERSE_BIG_ENERGY_HOLO, Types.Psychic, Sets.Crimson_Invasion, 36),</v>
      </c>
    </row>
    <row r="455" spans="1:7" x14ac:dyDescent="0.3">
      <c r="A455">
        <v>37</v>
      </c>
      <c r="B455" t="s">
        <v>52</v>
      </c>
      <c r="C455" t="s">
        <v>52</v>
      </c>
      <c r="D455" t="s">
        <v>1</v>
      </c>
      <c r="E455" t="s">
        <v>2164</v>
      </c>
      <c r="F455" t="s">
        <v>2638</v>
      </c>
      <c r="G455" t="str">
        <f t="shared" si="7"/>
        <v>new HoloCard("Haunter", Pokedex.Haunter, HoloRarity.SM_REVERSE_BIG_ENERGY_HOLO, Types.Psychic, Sets.Crimson_Invasion, 37),</v>
      </c>
    </row>
    <row r="456" spans="1:7" x14ac:dyDescent="0.3">
      <c r="A456">
        <v>38</v>
      </c>
      <c r="B456" t="s">
        <v>15</v>
      </c>
      <c r="C456" t="s">
        <v>15</v>
      </c>
      <c r="D456" t="s">
        <v>1</v>
      </c>
      <c r="E456" t="s">
        <v>2164</v>
      </c>
      <c r="F456" t="s">
        <v>2638</v>
      </c>
      <c r="G456" t="str">
        <f t="shared" si="7"/>
        <v>new HoloCard("Gengar", Pokedex.Gengar, HoloRarity.SM_REVERSE_BIG_ENERGY_HOLO, Types.Psychic, Sets.Crimson_Invasion, 38),</v>
      </c>
    </row>
    <row r="457" spans="1:7" x14ac:dyDescent="0.3">
      <c r="A457">
        <v>39</v>
      </c>
      <c r="B457" t="s">
        <v>307</v>
      </c>
      <c r="C457" t="s">
        <v>307</v>
      </c>
      <c r="D457" t="s">
        <v>1</v>
      </c>
      <c r="E457" t="s">
        <v>2164</v>
      </c>
      <c r="F457" t="s">
        <v>2638</v>
      </c>
      <c r="G457" t="str">
        <f t="shared" si="7"/>
        <v>new HoloCard("Misdreavus", Pokedex.Misdreavus, HoloRarity.SM_REVERSE_BIG_ENERGY_HOLO, Types.Psychic, Sets.Crimson_Invasion, 39),</v>
      </c>
    </row>
    <row r="458" spans="1:7" x14ac:dyDescent="0.3">
      <c r="A458">
        <v>40</v>
      </c>
      <c r="B458" t="s">
        <v>890</v>
      </c>
      <c r="C458" t="s">
        <v>890</v>
      </c>
      <c r="D458" t="s">
        <v>1</v>
      </c>
      <c r="E458" t="s">
        <v>2164</v>
      </c>
      <c r="F458" t="s">
        <v>2638</v>
      </c>
      <c r="G458" t="str">
        <f t="shared" si="7"/>
        <v>new HoloCard("Mismagius", Pokedex.Mismagius, HoloRarity.SM_REVERSE_BIG_ENERGY_HOLO, Types.Psychic, Sets.Crimson_Invasion, 40),</v>
      </c>
    </row>
    <row r="459" spans="1:7" x14ac:dyDescent="0.3">
      <c r="A459">
        <v>41</v>
      </c>
      <c r="B459" t="s">
        <v>607</v>
      </c>
      <c r="C459" t="s">
        <v>607</v>
      </c>
      <c r="D459" t="s">
        <v>1</v>
      </c>
      <c r="E459" t="s">
        <v>2164</v>
      </c>
      <c r="F459" t="s">
        <v>2638</v>
      </c>
      <c r="G459" t="str">
        <f t="shared" si="7"/>
        <v>new HoloCard("Spoink", Pokedex.Spoink, HoloRarity.SM_REVERSE_BIG_ENERGY_HOLO, Types.Psychic, Sets.Crimson_Invasion, 41),</v>
      </c>
    </row>
    <row r="460" spans="1:7" x14ac:dyDescent="0.3">
      <c r="A460">
        <v>42</v>
      </c>
      <c r="B460" t="s">
        <v>406</v>
      </c>
      <c r="C460" t="s">
        <v>406</v>
      </c>
      <c r="D460" t="s">
        <v>1</v>
      </c>
      <c r="E460" t="s">
        <v>2164</v>
      </c>
      <c r="F460" t="s">
        <v>2638</v>
      </c>
      <c r="G460" t="str">
        <f t="shared" si="7"/>
        <v>new HoloCard("Grumpig", Pokedex.Grumpig, HoloRarity.SM_REVERSE_BIG_ENERGY_HOLO, Types.Psychic, Sets.Crimson_Invasion, 42),</v>
      </c>
    </row>
    <row r="461" spans="1:7" x14ac:dyDescent="0.3">
      <c r="A461">
        <v>43</v>
      </c>
      <c r="B461" t="s">
        <v>656</v>
      </c>
      <c r="C461" t="s">
        <v>656</v>
      </c>
      <c r="D461" t="s">
        <v>1</v>
      </c>
      <c r="E461" t="s">
        <v>2164</v>
      </c>
      <c r="F461" t="s">
        <v>2638</v>
      </c>
      <c r="G461" t="str">
        <f t="shared" si="7"/>
        <v>new HoloCard("Chimecho", Pokedex.Chimecho, HoloRarity.SM_REVERSE_BIG_ENERGY_HOLO, Types.Psychic, Sets.Crimson_Invasion, 43),</v>
      </c>
    </row>
    <row r="462" spans="1:7" x14ac:dyDescent="0.3">
      <c r="A462">
        <v>44</v>
      </c>
      <c r="B462" t="s">
        <v>1608</v>
      </c>
      <c r="C462" t="s">
        <v>1608</v>
      </c>
      <c r="D462" t="s">
        <v>1</v>
      </c>
      <c r="E462" t="s">
        <v>2164</v>
      </c>
      <c r="F462" t="s">
        <v>2638</v>
      </c>
      <c r="G462" t="str">
        <f t="shared" si="7"/>
        <v>new HoloCard("Pumpkaboo", Pokedex.Pumpkaboo, HoloRarity.SM_REVERSE_BIG_ENERGY_HOLO, Types.Psychic, Sets.Crimson_Invasion, 44),</v>
      </c>
    </row>
    <row r="463" spans="1:7" x14ac:dyDescent="0.3">
      <c r="A463">
        <v>45</v>
      </c>
      <c r="B463" t="s">
        <v>1609</v>
      </c>
      <c r="C463" t="s">
        <v>1609</v>
      </c>
      <c r="D463" t="s">
        <v>1</v>
      </c>
      <c r="E463" t="s">
        <v>2164</v>
      </c>
      <c r="F463" t="s">
        <v>2638</v>
      </c>
      <c r="G463" t="str">
        <f t="shared" si="7"/>
        <v>new HoloCard("Gourgeist", Pokedex.Gourgeist, HoloRarity.SM_REVERSE_BIG_ENERGY_HOLO, Types.Psychic, Sets.Crimson_Invasion, 45),</v>
      </c>
    </row>
    <row r="464" spans="1:7" x14ac:dyDescent="0.3">
      <c r="A464">
        <v>46</v>
      </c>
      <c r="B464" t="s">
        <v>2095</v>
      </c>
      <c r="C464" t="s">
        <v>2095</v>
      </c>
      <c r="D464" t="s">
        <v>1</v>
      </c>
      <c r="E464" t="s">
        <v>2164</v>
      </c>
      <c r="F464" t="s">
        <v>2638</v>
      </c>
      <c r="G464" t="str">
        <f t="shared" si="7"/>
        <v>new HoloCard("Salandit", Pokedex.Salandit, HoloRarity.SM_REVERSE_BIG_ENERGY_HOLO, Types.Psychic, Sets.Crimson_Invasion, 46),</v>
      </c>
    </row>
    <row r="465" spans="1:7" x14ac:dyDescent="0.3">
      <c r="A465">
        <v>47</v>
      </c>
      <c r="B465" t="s">
        <v>2096</v>
      </c>
      <c r="C465" t="s">
        <v>2096</v>
      </c>
      <c r="D465" t="s">
        <v>1</v>
      </c>
      <c r="E465" t="s">
        <v>2164</v>
      </c>
      <c r="F465" t="s">
        <v>2638</v>
      </c>
      <c r="G465" t="str">
        <f t="shared" si="7"/>
        <v>new HoloCard("Salazzle", Pokedex.Salazzle, HoloRarity.SM_REVERSE_BIG_ENERGY_HOLO, Types.Psychic, Sets.Crimson_Invasion, 47),</v>
      </c>
    </row>
    <row r="466" spans="1:7" x14ac:dyDescent="0.3">
      <c r="A466">
        <v>48</v>
      </c>
      <c r="B466" t="s">
        <v>2079</v>
      </c>
      <c r="C466" t="s">
        <v>2079</v>
      </c>
      <c r="D466" t="s">
        <v>1</v>
      </c>
      <c r="E466" t="s">
        <v>2164</v>
      </c>
      <c r="F466" t="s">
        <v>2638</v>
      </c>
      <c r="G466" t="str">
        <f t="shared" si="7"/>
        <v>new HoloCard("Oranguru", Pokedex.Oranguru, HoloRarity.SM_REVERSE_BIG_ENERGY_HOLO, Types.Psychic, Sets.Crimson_Invasion, 48),</v>
      </c>
    </row>
    <row r="467" spans="1:7" x14ac:dyDescent="0.3">
      <c r="A467">
        <v>50</v>
      </c>
      <c r="B467" t="s">
        <v>87</v>
      </c>
      <c r="C467" t="s">
        <v>87</v>
      </c>
      <c r="D467" t="s">
        <v>18</v>
      </c>
      <c r="E467" t="s">
        <v>2164</v>
      </c>
      <c r="F467" t="s">
        <v>2638</v>
      </c>
      <c r="G467" t="str">
        <f t="shared" si="7"/>
        <v>new HoloCard("Mankey", Pokedex.Mankey, HoloRarity.SM_REVERSE_BIG_ENERGY_HOLO, Types.Fighting, Sets.Crimson_Invasion, 50),</v>
      </c>
    </row>
    <row r="468" spans="1:7" x14ac:dyDescent="0.3">
      <c r="A468">
        <v>51</v>
      </c>
      <c r="B468" t="s">
        <v>65</v>
      </c>
      <c r="C468" t="s">
        <v>65</v>
      </c>
      <c r="D468" t="s">
        <v>18</v>
      </c>
      <c r="E468" t="s">
        <v>2164</v>
      </c>
      <c r="F468" t="s">
        <v>2638</v>
      </c>
      <c r="G468" t="str">
        <f t="shared" si="7"/>
        <v>new HoloCard("Primeape", Pokedex.Primeape, HoloRarity.SM_REVERSE_BIG_ENERGY_HOLO, Types.Fighting, Sets.Crimson_Invasion, 51),</v>
      </c>
    </row>
    <row r="469" spans="1:7" x14ac:dyDescent="0.3">
      <c r="A469">
        <v>52</v>
      </c>
      <c r="B469" t="s">
        <v>193</v>
      </c>
      <c r="C469" t="s">
        <v>193</v>
      </c>
      <c r="D469" t="s">
        <v>18</v>
      </c>
      <c r="E469" t="s">
        <v>2164</v>
      </c>
      <c r="F469" t="s">
        <v>2638</v>
      </c>
      <c r="G469" t="str">
        <f t="shared" si="7"/>
        <v>new HoloCard("Cubone", Pokedex.Cubone, HoloRarity.SM_REVERSE_BIG_ENERGY_HOLO, Types.Fighting, Sets.Crimson_Invasion, 52),</v>
      </c>
    </row>
    <row r="470" spans="1:7" x14ac:dyDescent="0.3">
      <c r="A470">
        <v>53</v>
      </c>
      <c r="B470" t="s">
        <v>782</v>
      </c>
      <c r="C470" t="s">
        <v>782</v>
      </c>
      <c r="D470" t="s">
        <v>18</v>
      </c>
      <c r="E470" t="s">
        <v>2164</v>
      </c>
      <c r="F470" t="s">
        <v>2638</v>
      </c>
      <c r="G470" t="str">
        <f t="shared" si="7"/>
        <v>new HoloCard("Regirock", Pokedex.Regirock, HoloRarity.SM_REVERSE_BIG_ENERGY_HOLO, Types.Fighting, Sets.Crimson_Invasion, 53),</v>
      </c>
    </row>
    <row r="471" spans="1:7" x14ac:dyDescent="0.3">
      <c r="A471">
        <v>54</v>
      </c>
      <c r="B471" t="s">
        <v>913</v>
      </c>
      <c r="C471" t="s">
        <v>913</v>
      </c>
      <c r="D471" t="s">
        <v>18</v>
      </c>
      <c r="E471" t="s">
        <v>2164</v>
      </c>
      <c r="F471" t="s">
        <v>2638</v>
      </c>
      <c r="G471" t="str">
        <f t="shared" si="7"/>
        <v>new HoloCard("Gastrodon", Pokedex.Gastrodon, HoloRarity.SM_REVERSE_BIG_ENERGY_HOLO, Types.Fighting, Sets.Crimson_Invasion, 54),</v>
      </c>
    </row>
    <row r="472" spans="1:7" x14ac:dyDescent="0.3">
      <c r="A472">
        <v>55</v>
      </c>
      <c r="B472" t="s">
        <v>2077</v>
      </c>
      <c r="C472" t="s">
        <v>2077</v>
      </c>
      <c r="D472" t="s">
        <v>18</v>
      </c>
      <c r="E472" t="s">
        <v>2164</v>
      </c>
      <c r="F472" t="s">
        <v>2638</v>
      </c>
      <c r="G472" t="str">
        <f t="shared" si="7"/>
        <v>new HoloCard("Stufful", Pokedex.Stufful, HoloRarity.SM_REVERSE_BIG_ENERGY_HOLO, Types.Fighting, Sets.Crimson_Invasion, 55),</v>
      </c>
    </row>
    <row r="473" spans="1:7" x14ac:dyDescent="0.3">
      <c r="A473">
        <v>56</v>
      </c>
      <c r="B473" t="s">
        <v>2078</v>
      </c>
      <c r="C473" t="s">
        <v>2078</v>
      </c>
      <c r="D473" t="s">
        <v>18</v>
      </c>
      <c r="E473" t="s">
        <v>2164</v>
      </c>
      <c r="F473" t="s">
        <v>2638</v>
      </c>
      <c r="G473" t="str">
        <f t="shared" si="7"/>
        <v>new HoloCard("Bewear", Pokedex.Bewear, HoloRarity.SM_REVERSE_BIG_ENERGY_HOLO, Types.Fighting, Sets.Crimson_Invasion, 56),</v>
      </c>
    </row>
    <row r="474" spans="1:7" x14ac:dyDescent="0.3">
      <c r="A474">
        <v>58</v>
      </c>
      <c r="B474" t="s">
        <v>199</v>
      </c>
      <c r="C474" t="s">
        <v>199</v>
      </c>
      <c r="D474" t="s">
        <v>146</v>
      </c>
      <c r="E474" t="s">
        <v>2164</v>
      </c>
      <c r="F474" t="s">
        <v>2638</v>
      </c>
      <c r="G474" t="str">
        <f t="shared" si="7"/>
        <v>new HoloCard("Houndour", Pokedex.Houndour, HoloRarity.SM_REVERSE_BIG_ENERGY_HOLO, Types.Darkness, Sets.Crimson_Invasion, 58),</v>
      </c>
    </row>
    <row r="475" spans="1:7" x14ac:dyDescent="0.3">
      <c r="A475">
        <v>59</v>
      </c>
      <c r="B475" t="s">
        <v>157</v>
      </c>
      <c r="C475" t="s">
        <v>157</v>
      </c>
      <c r="D475" t="s">
        <v>146</v>
      </c>
      <c r="E475" t="s">
        <v>2164</v>
      </c>
      <c r="F475" t="s">
        <v>2638</v>
      </c>
      <c r="G475" t="str">
        <f t="shared" si="7"/>
        <v>new HoloCard("Houndoom", Pokedex.Houndoom, HoloRarity.SM_REVERSE_BIG_ENERGY_HOLO, Types.Darkness, Sets.Crimson_Invasion, 59),</v>
      </c>
    </row>
    <row r="476" spans="1:7" x14ac:dyDescent="0.3">
      <c r="A476">
        <v>60</v>
      </c>
      <c r="B476" t="s">
        <v>1423</v>
      </c>
      <c r="C476" t="s">
        <v>1423</v>
      </c>
      <c r="D476" t="s">
        <v>146</v>
      </c>
      <c r="E476" t="s">
        <v>2164</v>
      </c>
      <c r="F476" t="s">
        <v>2638</v>
      </c>
      <c r="G476" t="str">
        <f t="shared" si="7"/>
        <v>new HoloCard("Deino", Pokedex.Deino, HoloRarity.SM_REVERSE_BIG_ENERGY_HOLO, Types.Darkness, Sets.Crimson_Invasion, 60),</v>
      </c>
    </row>
    <row r="477" spans="1:7" x14ac:dyDescent="0.3">
      <c r="A477">
        <v>61</v>
      </c>
      <c r="B477" t="s">
        <v>1424</v>
      </c>
      <c r="C477" t="s">
        <v>1424</v>
      </c>
      <c r="D477" t="s">
        <v>146</v>
      </c>
      <c r="E477" t="s">
        <v>2164</v>
      </c>
      <c r="F477" t="s">
        <v>2638</v>
      </c>
      <c r="G477" t="str">
        <f t="shared" si="7"/>
        <v>new HoloCard("Zweilous", Pokedex.Zweilous, HoloRarity.SM_REVERSE_BIG_ENERGY_HOLO, Types.Darkness, Sets.Crimson_Invasion, 61),</v>
      </c>
    </row>
    <row r="478" spans="1:7" x14ac:dyDescent="0.3">
      <c r="A478">
        <v>62</v>
      </c>
      <c r="B478" t="s">
        <v>1425</v>
      </c>
      <c r="C478" t="s">
        <v>1425</v>
      </c>
      <c r="D478" t="s">
        <v>146</v>
      </c>
      <c r="E478" t="s">
        <v>2164</v>
      </c>
      <c r="F478" t="s">
        <v>2638</v>
      </c>
      <c r="G478" t="str">
        <f t="shared" si="7"/>
        <v>new HoloCard("Hydreigon", Pokedex.Hydreigon, HoloRarity.SM_REVERSE_BIG_ENERGY_HOLO, Types.Darkness, Sets.Crimson_Invasion, 62),</v>
      </c>
    </row>
    <row r="479" spans="1:7" x14ac:dyDescent="0.3">
      <c r="A479">
        <v>64</v>
      </c>
      <c r="B479" t="s">
        <v>394</v>
      </c>
      <c r="C479" t="s">
        <v>394</v>
      </c>
      <c r="D479" t="s">
        <v>143</v>
      </c>
      <c r="E479" t="s">
        <v>2164</v>
      </c>
      <c r="F479" t="s">
        <v>2638</v>
      </c>
      <c r="G479" t="str">
        <f t="shared" si="7"/>
        <v>new HoloCard("Mawile", Pokedex.Mawile, HoloRarity.SM_REVERSE_BIG_ENERGY_HOLO, Types.Metal, Sets.Crimson_Invasion, 64),</v>
      </c>
    </row>
    <row r="480" spans="1:7" x14ac:dyDescent="0.3">
      <c r="A480">
        <v>65</v>
      </c>
      <c r="B480" t="s">
        <v>531</v>
      </c>
      <c r="C480" t="s">
        <v>531</v>
      </c>
      <c r="D480" t="s">
        <v>143</v>
      </c>
      <c r="E480" t="s">
        <v>2164</v>
      </c>
      <c r="F480" t="s">
        <v>2638</v>
      </c>
      <c r="G480" t="str">
        <f t="shared" si="7"/>
        <v>new HoloCard("Aron", Pokedex.Aron, HoloRarity.SM_REVERSE_BIG_ENERGY_HOLO, Types.Metal, Sets.Crimson_Invasion, 65),</v>
      </c>
    </row>
    <row r="481" spans="1:7" x14ac:dyDescent="0.3">
      <c r="A481">
        <v>66</v>
      </c>
      <c r="B481" t="s">
        <v>536</v>
      </c>
      <c r="C481" t="s">
        <v>536</v>
      </c>
      <c r="D481" t="s">
        <v>143</v>
      </c>
      <c r="E481" t="s">
        <v>2164</v>
      </c>
      <c r="F481" t="s">
        <v>2638</v>
      </c>
      <c r="G481" t="str">
        <f t="shared" si="7"/>
        <v>new HoloCard("Lairon", Pokedex.Lairon, HoloRarity.SM_REVERSE_BIG_ENERGY_HOLO, Types.Metal, Sets.Crimson_Invasion, 66),</v>
      </c>
    </row>
    <row r="482" spans="1:7" x14ac:dyDescent="0.3">
      <c r="A482">
        <v>67</v>
      </c>
      <c r="B482" t="s">
        <v>371</v>
      </c>
      <c r="C482" t="s">
        <v>371</v>
      </c>
      <c r="D482" t="s">
        <v>143</v>
      </c>
      <c r="E482" t="s">
        <v>2164</v>
      </c>
      <c r="F482" t="s">
        <v>2638</v>
      </c>
      <c r="G482" t="str">
        <f t="shared" si="7"/>
        <v>new HoloCard("Aggron", Pokedex.Aggron, HoloRarity.SM_REVERSE_BIG_ENERGY_HOLO, Types.Metal, Sets.Crimson_Invasion, 67),</v>
      </c>
    </row>
    <row r="483" spans="1:7" x14ac:dyDescent="0.3">
      <c r="A483">
        <v>68</v>
      </c>
      <c r="B483" t="s">
        <v>783</v>
      </c>
      <c r="C483" t="s">
        <v>783</v>
      </c>
      <c r="D483" t="s">
        <v>143</v>
      </c>
      <c r="E483" t="s">
        <v>2164</v>
      </c>
      <c r="F483" t="s">
        <v>2638</v>
      </c>
      <c r="G483" t="str">
        <f t="shared" si="7"/>
        <v>new HoloCard("Registeel", Pokedex.Registeel, HoloRarity.SM_REVERSE_BIG_ENERGY_HOLO, Types.Metal, Sets.Crimson_Invasion, 68),</v>
      </c>
    </row>
    <row r="484" spans="1:7" x14ac:dyDescent="0.3">
      <c r="A484">
        <v>69</v>
      </c>
      <c r="B484" t="s">
        <v>1426</v>
      </c>
      <c r="C484" t="s">
        <v>1426</v>
      </c>
      <c r="D484" t="s">
        <v>143</v>
      </c>
      <c r="E484" t="s">
        <v>2164</v>
      </c>
      <c r="F484" t="s">
        <v>2638</v>
      </c>
      <c r="G484" t="str">
        <f t="shared" si="7"/>
        <v>new HoloCard("Escavalier", Pokedex.Escavalier, HoloRarity.SM_REVERSE_BIG_ENERGY_HOLO, Types.Metal, Sets.Crimson_Invasion, 69),</v>
      </c>
    </row>
    <row r="485" spans="1:7" x14ac:dyDescent="0.3">
      <c r="A485">
        <v>71</v>
      </c>
      <c r="B485" t="s">
        <v>323</v>
      </c>
      <c r="C485" t="s">
        <v>323</v>
      </c>
      <c r="D485" t="s">
        <v>1616</v>
      </c>
      <c r="E485" t="s">
        <v>2164</v>
      </c>
      <c r="F485" t="s">
        <v>2638</v>
      </c>
      <c r="G485" t="str">
        <f t="shared" si="7"/>
        <v>new HoloCard("Jigglypuff", Pokedex.Jigglypuff, HoloRarity.SM_REVERSE_BIG_ENERGY_HOLO, Types.Fairy, Sets.Crimson_Invasion, 71),</v>
      </c>
    </row>
    <row r="486" spans="1:7" x14ac:dyDescent="0.3">
      <c r="A486">
        <v>72</v>
      </c>
      <c r="B486" t="s">
        <v>306</v>
      </c>
      <c r="C486" t="s">
        <v>306</v>
      </c>
      <c r="D486" t="s">
        <v>1616</v>
      </c>
      <c r="E486" t="s">
        <v>2164</v>
      </c>
      <c r="F486" t="s">
        <v>2638</v>
      </c>
      <c r="G486" t="str">
        <f t="shared" si="7"/>
        <v>new HoloCard("Wigglytuff", Pokedex.Wigglytuff, HoloRarity.SM_REVERSE_BIG_ENERGY_HOLO, Types.Fairy, Sets.Crimson_Invasion, 72),</v>
      </c>
    </row>
    <row r="487" spans="1:7" x14ac:dyDescent="0.3">
      <c r="A487">
        <v>73</v>
      </c>
      <c r="B487" t="s">
        <v>1621</v>
      </c>
      <c r="C487" t="s">
        <v>1621</v>
      </c>
      <c r="D487" t="s">
        <v>1616</v>
      </c>
      <c r="E487" t="s">
        <v>2164</v>
      </c>
      <c r="F487" t="s">
        <v>2638</v>
      </c>
      <c r="G487" t="str">
        <f t="shared" si="7"/>
        <v>new HoloCard("Xerneas", Pokedex.Xerneas, HoloRarity.SM_REVERSE_BIG_ENERGY_HOLO, Types.Fairy, Sets.Crimson_Invasion, 73),</v>
      </c>
    </row>
    <row r="488" spans="1:7" x14ac:dyDescent="0.3">
      <c r="A488">
        <v>75</v>
      </c>
      <c r="B488" t="s">
        <v>2114</v>
      </c>
      <c r="C488" t="s">
        <v>2468</v>
      </c>
      <c r="D488" t="s">
        <v>1454</v>
      </c>
      <c r="E488" t="s">
        <v>2164</v>
      </c>
      <c r="F488" t="s">
        <v>2638</v>
      </c>
      <c r="G488" t="str">
        <f t="shared" si="7"/>
        <v>new HoloCard("Jangmo-o", Pokedex.Jangmo_o, HoloRarity.SM_REVERSE_BIG_ENERGY_HOLO, Types.Dragon, Sets.Crimson_Invasion, 75),</v>
      </c>
    </row>
    <row r="489" spans="1:7" x14ac:dyDescent="0.3">
      <c r="A489">
        <v>76</v>
      </c>
      <c r="B489" t="s">
        <v>2115</v>
      </c>
      <c r="C489" t="s">
        <v>2653</v>
      </c>
      <c r="D489" t="s">
        <v>1454</v>
      </c>
      <c r="E489" t="s">
        <v>2164</v>
      </c>
      <c r="F489" t="s">
        <v>2638</v>
      </c>
      <c r="G489" t="str">
        <f t="shared" si="7"/>
        <v>new HoloCard("Hakamo-o", Pokedex.Hakamo_o, HoloRarity.SM_REVERSE_BIG_ENERGY_HOLO, Types.Dragon, Sets.Crimson_Invasion, 76),</v>
      </c>
    </row>
    <row r="490" spans="1:7" x14ac:dyDescent="0.3">
      <c r="A490">
        <v>77</v>
      </c>
      <c r="B490" t="s">
        <v>2152</v>
      </c>
      <c r="C490" t="s">
        <v>2384</v>
      </c>
      <c r="D490" t="s">
        <v>1454</v>
      </c>
      <c r="E490" t="s">
        <v>2164</v>
      </c>
      <c r="F490" t="s">
        <v>2638</v>
      </c>
      <c r="G490" t="str">
        <f t="shared" si="7"/>
        <v>new HoloCard("Kommo-o", Pokedex.Kommo_o, HoloRarity.SM_REVERSE_BIG_ENERGY_HOLO, Types.Dragon, Sets.Crimson_Invasion, 77),</v>
      </c>
    </row>
    <row r="491" spans="1:7" x14ac:dyDescent="0.3">
      <c r="A491">
        <v>78</v>
      </c>
      <c r="B491" t="s">
        <v>258</v>
      </c>
      <c r="C491" t="s">
        <v>258</v>
      </c>
      <c r="D491" t="s">
        <v>8</v>
      </c>
      <c r="E491" t="s">
        <v>2164</v>
      </c>
      <c r="F491" t="s">
        <v>2638</v>
      </c>
      <c r="G491" t="str">
        <f t="shared" si="7"/>
        <v>new HoloCard("Miltank", Pokedex.Miltank, HoloRarity.SM_REVERSE_BIG_ENERGY_HOLO, Types.Colorless, Sets.Crimson_Invasion, 78),</v>
      </c>
    </row>
    <row r="492" spans="1:7" x14ac:dyDescent="0.3">
      <c r="A492">
        <v>79</v>
      </c>
      <c r="B492" t="s">
        <v>608</v>
      </c>
      <c r="C492" t="s">
        <v>608</v>
      </c>
      <c r="D492" t="s">
        <v>8</v>
      </c>
      <c r="E492" t="s">
        <v>2164</v>
      </c>
      <c r="F492" t="s">
        <v>2638</v>
      </c>
      <c r="G492" t="str">
        <f t="shared" si="7"/>
        <v>new HoloCard("Swablu", Pokedex.Swablu, HoloRarity.SM_REVERSE_BIG_ENERGY_HOLO, Types.Colorless, Sets.Crimson_Invasion, 79),</v>
      </c>
    </row>
    <row r="493" spans="1:7" x14ac:dyDescent="0.3">
      <c r="A493">
        <v>80</v>
      </c>
      <c r="B493" t="s">
        <v>403</v>
      </c>
      <c r="C493" t="s">
        <v>403</v>
      </c>
      <c r="D493" t="s">
        <v>8</v>
      </c>
      <c r="E493" t="s">
        <v>2164</v>
      </c>
      <c r="F493" t="s">
        <v>2638</v>
      </c>
      <c r="G493" t="str">
        <f t="shared" si="7"/>
        <v>new HoloCard("Altaria", Pokedex.Altaria, HoloRarity.SM_REVERSE_BIG_ENERGY_HOLO, Types.Colorless, Sets.Crimson_Invasion, 80),</v>
      </c>
    </row>
    <row r="494" spans="1:7" x14ac:dyDescent="0.3">
      <c r="A494">
        <v>81</v>
      </c>
      <c r="B494" t="s">
        <v>1063</v>
      </c>
      <c r="C494" t="s">
        <v>1063</v>
      </c>
      <c r="D494" t="s">
        <v>8</v>
      </c>
      <c r="E494" t="s">
        <v>2164</v>
      </c>
      <c r="F494" t="s">
        <v>2638</v>
      </c>
      <c r="G494" t="str">
        <f t="shared" si="7"/>
        <v>new HoloCard("Starly", Pokedex.Starly, HoloRarity.SM_REVERSE_BIG_ENERGY_HOLO, Types.Colorless, Sets.Crimson_Invasion, 81),</v>
      </c>
    </row>
    <row r="495" spans="1:7" x14ac:dyDescent="0.3">
      <c r="A495">
        <v>82</v>
      </c>
      <c r="B495" t="s">
        <v>1053</v>
      </c>
      <c r="C495" t="s">
        <v>1053</v>
      </c>
      <c r="D495" t="s">
        <v>8</v>
      </c>
      <c r="E495" t="s">
        <v>2164</v>
      </c>
      <c r="F495" t="s">
        <v>2638</v>
      </c>
      <c r="G495" t="str">
        <f t="shared" si="7"/>
        <v>new HoloCard("Staravia", Pokedex.Staravia, HoloRarity.SM_REVERSE_BIG_ENERGY_HOLO, Types.Colorless, Sets.Crimson_Invasion, 82),</v>
      </c>
    </row>
    <row r="496" spans="1:7" x14ac:dyDescent="0.3">
      <c r="A496">
        <v>83</v>
      </c>
      <c r="B496" t="s">
        <v>895</v>
      </c>
      <c r="C496" t="s">
        <v>895</v>
      </c>
      <c r="D496" t="s">
        <v>8</v>
      </c>
      <c r="E496" t="s">
        <v>2164</v>
      </c>
      <c r="F496" t="s">
        <v>2638</v>
      </c>
      <c r="G496" t="str">
        <f t="shared" si="7"/>
        <v>new HoloCard("Staraptor", Pokedex.Staraptor, HoloRarity.SM_REVERSE_BIG_ENERGY_HOLO, Types.Colorless, Sets.Crimson_Invasion, 83),</v>
      </c>
    </row>
    <row r="497" spans="1:7" x14ac:dyDescent="0.3">
      <c r="A497">
        <v>84</v>
      </c>
      <c r="B497" t="s">
        <v>935</v>
      </c>
      <c r="C497" t="s">
        <v>935</v>
      </c>
      <c r="D497" t="s">
        <v>8</v>
      </c>
      <c r="E497" t="s">
        <v>2164</v>
      </c>
      <c r="F497" t="s">
        <v>2638</v>
      </c>
      <c r="G497" t="str">
        <f t="shared" si="7"/>
        <v>new HoloCard("Regigigas", Pokedex.Regigigas, HoloRarity.SM_REVERSE_BIG_ENERGY_HOLO, Types.Colorless, Sets.Crimson_Invasion, 84),</v>
      </c>
    </row>
    <row r="498" spans="1:7" x14ac:dyDescent="0.3">
      <c r="A498">
        <v>85</v>
      </c>
      <c r="B498" t="s">
        <v>1338</v>
      </c>
      <c r="C498" t="s">
        <v>1338</v>
      </c>
      <c r="D498" t="s">
        <v>8</v>
      </c>
      <c r="E498" t="s">
        <v>2164</v>
      </c>
      <c r="F498" t="s">
        <v>2638</v>
      </c>
      <c r="G498" t="str">
        <f t="shared" si="7"/>
        <v>new HoloCard("Minccino", Pokedex.Minccino, HoloRarity.SM_REVERSE_BIG_ENERGY_HOLO, Types.Colorless, Sets.Crimson_Invasion, 85),</v>
      </c>
    </row>
    <row r="499" spans="1:7" x14ac:dyDescent="0.3">
      <c r="A499">
        <v>86</v>
      </c>
      <c r="B499" t="s">
        <v>1339</v>
      </c>
      <c r="C499" t="s">
        <v>1339</v>
      </c>
      <c r="D499" t="s">
        <v>8</v>
      </c>
      <c r="E499" t="s">
        <v>2164</v>
      </c>
      <c r="F499" t="s">
        <v>2638</v>
      </c>
      <c r="G499" t="str">
        <f t="shared" si="7"/>
        <v>new HoloCard("Cinccino", Pokedex.Cinccino, HoloRarity.SM_REVERSE_BIG_ENERGY_HOLO, Types.Colorless, Sets.Crimson_Invasion, 86),</v>
      </c>
    </row>
    <row r="500" spans="1:7" x14ac:dyDescent="0.3">
      <c r="A500">
        <v>87</v>
      </c>
      <c r="B500" t="s">
        <v>1622</v>
      </c>
      <c r="C500" t="s">
        <v>1622</v>
      </c>
      <c r="D500" t="s">
        <v>8</v>
      </c>
      <c r="E500" t="s">
        <v>2164</v>
      </c>
      <c r="F500" t="s">
        <v>2638</v>
      </c>
      <c r="G500" t="str">
        <f t="shared" si="7"/>
        <v>new HoloCard("Bunnelby", Pokedex.Bunnelby, HoloRarity.SM_REVERSE_BIG_ENERGY_HOLO, Types.Colorless, Sets.Crimson_Invasion, 87),</v>
      </c>
    </row>
    <row r="501" spans="1:7" x14ac:dyDescent="0.3">
      <c r="A501">
        <v>88</v>
      </c>
      <c r="B501" t="s">
        <v>1623</v>
      </c>
      <c r="C501" t="s">
        <v>1623</v>
      </c>
      <c r="D501" t="s">
        <v>8</v>
      </c>
      <c r="E501" t="s">
        <v>2164</v>
      </c>
      <c r="F501" t="s">
        <v>2638</v>
      </c>
      <c r="G501" t="str">
        <f t="shared" si="7"/>
        <v>new HoloCard("Diggersby", Pokedex.Diggersby, HoloRarity.SM_REVERSE_BIG_ENERGY_HOLO, Types.Colorless, Sets.Crimson_Invasion, 88),</v>
      </c>
    </row>
    <row r="502" spans="1:7" x14ac:dyDescent="0.3">
      <c r="A502">
        <v>89</v>
      </c>
      <c r="B502" t="s">
        <v>2153</v>
      </c>
      <c r="C502" t="s">
        <v>2383</v>
      </c>
      <c r="D502" t="s">
        <v>8</v>
      </c>
      <c r="E502" t="s">
        <v>2164</v>
      </c>
      <c r="F502" t="s">
        <v>2638</v>
      </c>
      <c r="G502" t="str">
        <f t="shared" si="7"/>
        <v>new HoloCard("Type: Null", Pokedex.Type_Null, HoloRarity.SM_REVERSE_BIG_ENERGY_HOLO, Types.Colorless, Sets.Crimson_Invasion, 89),</v>
      </c>
    </row>
    <row r="503" spans="1:7" x14ac:dyDescent="0.3">
      <c r="A503">
        <v>91</v>
      </c>
      <c r="B503" t="s">
        <v>2154</v>
      </c>
      <c r="C503" t="s">
        <v>127</v>
      </c>
      <c r="D503" t="s">
        <v>129</v>
      </c>
      <c r="E503" t="s">
        <v>2164</v>
      </c>
      <c r="F503" t="s">
        <v>2638</v>
      </c>
      <c r="G503" t="str">
        <f t="shared" si="7"/>
        <v>new HoloCard("Counter Catcher", Pokedex.NVT, HoloRarity.SM_REVERSE_BIG_ENERGY_HOLO, Types.Item, Sets.Crimson_Invasion, 91),</v>
      </c>
    </row>
    <row r="504" spans="1:7" x14ac:dyDescent="0.3">
      <c r="A504">
        <v>92</v>
      </c>
      <c r="B504" t="s">
        <v>2155</v>
      </c>
      <c r="C504" t="s">
        <v>127</v>
      </c>
      <c r="D504" t="s">
        <v>129</v>
      </c>
      <c r="E504" t="s">
        <v>2164</v>
      </c>
      <c r="F504" t="s">
        <v>2638</v>
      </c>
      <c r="G504" t="str">
        <f t="shared" si="7"/>
        <v>new HoloCard("Dashing Pouch", Pokedex.NVT, HoloRarity.SM_REVERSE_BIG_ENERGY_HOLO, Types.Item, Sets.Crimson_Invasion, 92),</v>
      </c>
    </row>
    <row r="505" spans="1:7" x14ac:dyDescent="0.3">
      <c r="A505">
        <v>93</v>
      </c>
      <c r="B505" t="s">
        <v>2156</v>
      </c>
      <c r="C505" t="s">
        <v>127</v>
      </c>
      <c r="D505" t="s">
        <v>299</v>
      </c>
      <c r="E505" t="s">
        <v>2164</v>
      </c>
      <c r="F505" t="s">
        <v>2638</v>
      </c>
      <c r="G505" t="str">
        <f t="shared" si="7"/>
        <v>new HoloCard("Devoured Field", Pokedex.NVT, HoloRarity.SM_REVERSE_BIG_ENERGY_HOLO, Types.Stadium, Sets.Crimson_Invasion, 93),</v>
      </c>
    </row>
    <row r="506" spans="1:7" x14ac:dyDescent="0.3">
      <c r="A506">
        <v>94</v>
      </c>
      <c r="B506" t="s">
        <v>2157</v>
      </c>
      <c r="C506" t="s">
        <v>127</v>
      </c>
      <c r="D506" t="s">
        <v>129</v>
      </c>
      <c r="E506" t="s">
        <v>2164</v>
      </c>
      <c r="F506" t="s">
        <v>2638</v>
      </c>
      <c r="G506" t="str">
        <f t="shared" si="7"/>
        <v>new HoloCard("Fighting Memory", Pokedex.NVT, HoloRarity.SM_REVERSE_BIG_ENERGY_HOLO, Types.Item, Sets.Crimson_Invasion, 94),</v>
      </c>
    </row>
    <row r="507" spans="1:7" x14ac:dyDescent="0.3">
      <c r="A507">
        <v>95</v>
      </c>
      <c r="B507" t="s">
        <v>2158</v>
      </c>
      <c r="C507" t="s">
        <v>127</v>
      </c>
      <c r="D507" t="s">
        <v>232</v>
      </c>
      <c r="E507" t="s">
        <v>2164</v>
      </c>
      <c r="F507" t="s">
        <v>2638</v>
      </c>
      <c r="G507" t="str">
        <f t="shared" si="7"/>
        <v>new HoloCard("Gladion", Pokedex.NVT, HoloRarity.SM_REVERSE_BIG_ENERGY_HOLO, Types.Supporter, Sets.Crimson_Invasion, 95),</v>
      </c>
    </row>
    <row r="508" spans="1:7" x14ac:dyDescent="0.3">
      <c r="A508">
        <v>96</v>
      </c>
      <c r="B508" t="s">
        <v>2159</v>
      </c>
      <c r="C508" t="s">
        <v>127</v>
      </c>
      <c r="D508" t="s">
        <v>232</v>
      </c>
      <c r="E508" t="s">
        <v>2164</v>
      </c>
      <c r="F508" t="s">
        <v>2638</v>
      </c>
      <c r="G508" t="str">
        <f t="shared" si="7"/>
        <v>new HoloCard("Lusamine", Pokedex.NVT, HoloRarity.SM_REVERSE_BIG_ENERGY_HOLO, Types.Supporter, Sets.Crimson_Invasion, 96),</v>
      </c>
    </row>
    <row r="509" spans="1:7" x14ac:dyDescent="0.3">
      <c r="A509">
        <v>97</v>
      </c>
      <c r="B509" t="s">
        <v>2160</v>
      </c>
      <c r="C509" t="s">
        <v>127</v>
      </c>
      <c r="D509" t="s">
        <v>129</v>
      </c>
      <c r="E509" t="s">
        <v>2164</v>
      </c>
      <c r="F509" t="s">
        <v>2638</v>
      </c>
      <c r="G509" t="str">
        <f t="shared" si="7"/>
        <v>new HoloCard("Peeking Red Card", Pokedex.NVT, HoloRarity.SM_REVERSE_BIG_ENERGY_HOLO, Types.Item, Sets.Crimson_Invasion, 97),</v>
      </c>
    </row>
    <row r="510" spans="1:7" x14ac:dyDescent="0.3">
      <c r="A510">
        <v>98</v>
      </c>
      <c r="B510" t="s">
        <v>2161</v>
      </c>
      <c r="C510" t="s">
        <v>127</v>
      </c>
      <c r="D510" t="s">
        <v>129</v>
      </c>
      <c r="E510" t="s">
        <v>2164</v>
      </c>
      <c r="F510" t="s">
        <v>2638</v>
      </c>
      <c r="G510" t="str">
        <f t="shared" si="7"/>
        <v>new HoloCard("Psychic Memory", Pokedex.NVT, HoloRarity.SM_REVERSE_BIG_ENERGY_HOLO, Types.Item, Sets.Crimson_Invasion, 98),</v>
      </c>
    </row>
    <row r="511" spans="1:7" x14ac:dyDescent="0.3">
      <c r="A511">
        <v>99</v>
      </c>
      <c r="B511" t="s">
        <v>2162</v>
      </c>
      <c r="C511" t="s">
        <v>127</v>
      </c>
      <c r="D511" t="s">
        <v>299</v>
      </c>
      <c r="E511" t="s">
        <v>2164</v>
      </c>
      <c r="F511" t="s">
        <v>2638</v>
      </c>
      <c r="G511" t="str">
        <f t="shared" si="7"/>
        <v>new HoloCard("Sea of Nothingness", Pokedex.NVT, HoloRarity.SM_REVERSE_BIG_ENERGY_HOLO, Types.Stadium, Sets.Crimson_Invasion, 99),</v>
      </c>
    </row>
    <row r="512" spans="1:7" x14ac:dyDescent="0.3">
      <c r="A512">
        <v>100</v>
      </c>
      <c r="B512" t="s">
        <v>2163</v>
      </c>
      <c r="C512" t="s">
        <v>127</v>
      </c>
      <c r="D512" t="s">
        <v>128</v>
      </c>
      <c r="E512" t="s">
        <v>2164</v>
      </c>
      <c r="F512" t="s">
        <v>2638</v>
      </c>
      <c r="G512" t="str">
        <f t="shared" si="7"/>
        <v>new HoloCard("Counter Energy", Pokedex.NVT, HoloRarity.SM_REVERSE_BIG_ENERGY_HOLO, Types.Special_Energy, Sets.Crimson_Invasion, 100),</v>
      </c>
    </row>
    <row r="513" spans="1:7" x14ac:dyDescent="0.3">
      <c r="A513">
        <v>1</v>
      </c>
      <c r="B513" t="s">
        <v>81</v>
      </c>
      <c r="C513" t="s">
        <v>81</v>
      </c>
      <c r="D513" t="s">
        <v>22</v>
      </c>
      <c r="E513" t="s">
        <v>2189</v>
      </c>
      <c r="F513" t="s">
        <v>2638</v>
      </c>
      <c r="G513" t="str">
        <f t="shared" ref="G513:G576" si="8">"new HoloCard(""" &amp; B513 &amp; """, Pokedex." &amp; C513 &amp; ", HoloRarity." &amp; F513 &amp; ", Types." &amp; D513 &amp; ", Sets." &amp; E513 &amp; ", " &amp; A513 &amp; "),"</f>
        <v>new HoloCard("Exeggcute", Pokedex.Exeggcute, HoloRarity.SM_REVERSE_BIG_ENERGY_HOLO, Types.Grass, Sets.Ultra_Prism, 1),</v>
      </c>
    </row>
    <row r="514" spans="1:7" x14ac:dyDescent="0.3">
      <c r="A514">
        <v>2</v>
      </c>
      <c r="B514" t="s">
        <v>342</v>
      </c>
      <c r="C514" t="s">
        <v>342</v>
      </c>
      <c r="D514" t="s">
        <v>22</v>
      </c>
      <c r="E514" t="s">
        <v>2189</v>
      </c>
      <c r="F514" t="s">
        <v>2638</v>
      </c>
      <c r="G514" t="str">
        <f t="shared" si="8"/>
        <v>new HoloCard("Yanma", Pokedex.Yanma, HoloRarity.SM_REVERSE_BIG_ENERGY_HOLO, Types.Grass, Sets.Ultra_Prism, 2),</v>
      </c>
    </row>
    <row r="515" spans="1:7" x14ac:dyDescent="0.3">
      <c r="A515">
        <v>3</v>
      </c>
      <c r="B515" t="s">
        <v>937</v>
      </c>
      <c r="C515" t="s">
        <v>937</v>
      </c>
      <c r="D515" t="s">
        <v>22</v>
      </c>
      <c r="E515" t="s">
        <v>2189</v>
      </c>
      <c r="F515" t="s">
        <v>2638</v>
      </c>
      <c r="G515" t="str">
        <f t="shared" si="8"/>
        <v>new HoloCard("Yanmega", Pokedex.Yanmega, HoloRarity.SM_REVERSE_BIG_ENERGY_HOLO, Types.Grass, Sets.Ultra_Prism, 3),</v>
      </c>
    </row>
    <row r="516" spans="1:7" x14ac:dyDescent="0.3">
      <c r="A516">
        <v>4</v>
      </c>
      <c r="B516" t="s">
        <v>409</v>
      </c>
      <c r="C516" t="s">
        <v>409</v>
      </c>
      <c r="D516" t="s">
        <v>22</v>
      </c>
      <c r="E516" t="s">
        <v>2189</v>
      </c>
      <c r="F516" t="s">
        <v>2638</v>
      </c>
      <c r="G516" t="str">
        <f t="shared" si="8"/>
        <v>new HoloCard("Roselia", Pokedex.Roselia, HoloRarity.SM_REVERSE_BIG_ENERGY_HOLO, Types.Grass, Sets.Ultra_Prism, 4),</v>
      </c>
    </row>
    <row r="517" spans="1:7" x14ac:dyDescent="0.3">
      <c r="A517">
        <v>5</v>
      </c>
      <c r="B517" t="s">
        <v>893</v>
      </c>
      <c r="C517" t="s">
        <v>893</v>
      </c>
      <c r="D517" t="s">
        <v>22</v>
      </c>
      <c r="E517" t="s">
        <v>2189</v>
      </c>
      <c r="F517" t="s">
        <v>2638</v>
      </c>
      <c r="G517" t="str">
        <f t="shared" si="8"/>
        <v>new HoloCard("Roserade", Pokedex.Roserade, HoloRarity.SM_REVERSE_BIG_ENERGY_HOLO, Types.Grass, Sets.Ultra_Prism, 5),</v>
      </c>
    </row>
    <row r="518" spans="1:7" x14ac:dyDescent="0.3">
      <c r="A518">
        <v>6</v>
      </c>
      <c r="B518" t="s">
        <v>983</v>
      </c>
      <c r="C518" t="s">
        <v>983</v>
      </c>
      <c r="D518" t="s">
        <v>22</v>
      </c>
      <c r="E518" t="s">
        <v>2189</v>
      </c>
      <c r="F518" t="s">
        <v>2638</v>
      </c>
      <c r="G518" t="str">
        <f t="shared" si="8"/>
        <v>new HoloCard("Turtwig", Pokedex.Turtwig, HoloRarity.SM_REVERSE_BIG_ENERGY_HOLO, Types.Grass, Sets.Ultra_Prism, 6),</v>
      </c>
    </row>
    <row r="519" spans="1:7" x14ac:dyDescent="0.3">
      <c r="A519">
        <v>7</v>
      </c>
      <c r="B519" t="s">
        <v>983</v>
      </c>
      <c r="C519" t="s">
        <v>983</v>
      </c>
      <c r="D519" t="s">
        <v>22</v>
      </c>
      <c r="E519" t="s">
        <v>2189</v>
      </c>
      <c r="F519" t="s">
        <v>2638</v>
      </c>
      <c r="G519" t="str">
        <f t="shared" si="8"/>
        <v>new HoloCard("Turtwig", Pokedex.Turtwig, HoloRarity.SM_REVERSE_BIG_ENERGY_HOLO, Types.Grass, Sets.Ultra_Prism, 7),</v>
      </c>
    </row>
    <row r="520" spans="1:7" x14ac:dyDescent="0.3">
      <c r="A520">
        <v>8</v>
      </c>
      <c r="B520" t="s">
        <v>972</v>
      </c>
      <c r="C520" t="s">
        <v>972</v>
      </c>
      <c r="D520" t="s">
        <v>22</v>
      </c>
      <c r="E520" t="s">
        <v>2189</v>
      </c>
      <c r="F520" t="s">
        <v>2638</v>
      </c>
      <c r="G520" t="str">
        <f t="shared" si="8"/>
        <v>new HoloCard("Grotle", Pokedex.Grotle, HoloRarity.SM_REVERSE_BIG_ENERGY_HOLO, Types.Grass, Sets.Ultra_Prism, 8),</v>
      </c>
    </row>
    <row r="521" spans="1:7" x14ac:dyDescent="0.3">
      <c r="A521">
        <v>9</v>
      </c>
      <c r="B521" t="s">
        <v>896</v>
      </c>
      <c r="C521" t="s">
        <v>896</v>
      </c>
      <c r="D521" t="s">
        <v>22</v>
      </c>
      <c r="E521" t="s">
        <v>2189</v>
      </c>
      <c r="F521" t="s">
        <v>2638</v>
      </c>
      <c r="G521" t="str">
        <f t="shared" si="8"/>
        <v>new HoloCard("Torterra", Pokedex.Torterra, HoloRarity.SM_REVERSE_BIG_ENERGY_HOLO, Types.Grass, Sets.Ultra_Prism, 9),</v>
      </c>
    </row>
    <row r="522" spans="1:7" x14ac:dyDescent="0.3">
      <c r="A522">
        <v>10</v>
      </c>
      <c r="B522" t="s">
        <v>1061</v>
      </c>
      <c r="C522" t="s">
        <v>1061</v>
      </c>
      <c r="D522" t="s">
        <v>22</v>
      </c>
      <c r="E522" t="s">
        <v>2189</v>
      </c>
      <c r="F522" t="s">
        <v>2638</v>
      </c>
      <c r="G522" t="str">
        <f t="shared" si="8"/>
        <v>new HoloCard("Cherubi", Pokedex.Cherubi, HoloRarity.SM_REVERSE_BIG_ENERGY_HOLO, Types.Grass, Sets.Ultra_Prism, 10),</v>
      </c>
    </row>
    <row r="523" spans="1:7" x14ac:dyDescent="0.3">
      <c r="A523">
        <v>11</v>
      </c>
      <c r="B523" t="s">
        <v>1036</v>
      </c>
      <c r="C523" t="s">
        <v>1036</v>
      </c>
      <c r="D523" t="s">
        <v>22</v>
      </c>
      <c r="E523" t="s">
        <v>2189</v>
      </c>
      <c r="F523" t="s">
        <v>2638</v>
      </c>
      <c r="G523" t="str">
        <f t="shared" si="8"/>
        <v>new HoloCard("Cherrim", Pokedex.Cherrim, HoloRarity.SM_REVERSE_BIG_ENERGY_HOLO, Types.Grass, Sets.Ultra_Prism, 11),</v>
      </c>
    </row>
    <row r="524" spans="1:7" x14ac:dyDescent="0.3">
      <c r="A524">
        <v>12</v>
      </c>
      <c r="B524" t="s">
        <v>1037</v>
      </c>
      <c r="C524" t="s">
        <v>1037</v>
      </c>
      <c r="D524" t="s">
        <v>22</v>
      </c>
      <c r="E524" t="s">
        <v>2189</v>
      </c>
      <c r="F524" t="s">
        <v>2638</v>
      </c>
      <c r="G524" t="str">
        <f t="shared" si="8"/>
        <v>new HoloCard("Carnivine", Pokedex.Carnivine, HoloRarity.SM_REVERSE_BIG_ENERGY_HOLO, Types.Grass, Sets.Ultra_Prism, 12),</v>
      </c>
    </row>
    <row r="525" spans="1:7" x14ac:dyDescent="0.3">
      <c r="A525">
        <v>14</v>
      </c>
      <c r="B525" t="s">
        <v>2165</v>
      </c>
      <c r="C525" t="s">
        <v>919</v>
      </c>
      <c r="D525" t="s">
        <v>22</v>
      </c>
      <c r="E525" t="s">
        <v>2189</v>
      </c>
      <c r="F525" t="s">
        <v>2638</v>
      </c>
      <c r="G525" t="str">
        <f t="shared" si="8"/>
        <v>new HoloCard("Mow Rotom", Pokedex.Rotom, HoloRarity.SM_REVERSE_BIG_ENERGY_HOLO, Types.Grass, Sets.Ultra_Prism, 14),</v>
      </c>
    </row>
    <row r="526" spans="1:7" x14ac:dyDescent="0.3">
      <c r="A526">
        <v>15</v>
      </c>
      <c r="B526" t="s">
        <v>943</v>
      </c>
      <c r="C526" t="s">
        <v>943</v>
      </c>
      <c r="D526" t="s">
        <v>22</v>
      </c>
      <c r="E526" t="s">
        <v>2189</v>
      </c>
      <c r="F526" t="s">
        <v>2638</v>
      </c>
      <c r="G526" t="str">
        <f t="shared" si="8"/>
        <v>new HoloCard("Shaymin", Pokedex.Shaymin, HoloRarity.SM_REVERSE_BIG_ENERGY_HOLO, Types.Grass, Sets.Ultra_Prism, 15),</v>
      </c>
    </row>
    <row r="527" spans="1:7" x14ac:dyDescent="0.3">
      <c r="A527">
        <v>16</v>
      </c>
      <c r="B527" t="s">
        <v>2048</v>
      </c>
      <c r="C527" t="s">
        <v>2048</v>
      </c>
      <c r="D527" t="s">
        <v>22</v>
      </c>
      <c r="E527" t="s">
        <v>2189</v>
      </c>
      <c r="F527" t="s">
        <v>2638</v>
      </c>
      <c r="G527" t="str">
        <f t="shared" si="8"/>
        <v>new HoloCard("Dewpider", Pokedex.Dewpider, HoloRarity.SM_REVERSE_BIG_ENERGY_HOLO, Types.Grass, Sets.Ultra_Prism, 16),</v>
      </c>
    </row>
    <row r="528" spans="1:7" x14ac:dyDescent="0.3">
      <c r="A528">
        <v>17</v>
      </c>
      <c r="B528" t="s">
        <v>2049</v>
      </c>
      <c r="C528" t="s">
        <v>2049</v>
      </c>
      <c r="D528" t="s">
        <v>22</v>
      </c>
      <c r="E528" t="s">
        <v>2189</v>
      </c>
      <c r="F528" t="s">
        <v>2638</v>
      </c>
      <c r="G528" t="str">
        <f t="shared" si="8"/>
        <v>new HoloCard("Araquanid", Pokedex.Araquanid, HoloRarity.SM_REVERSE_BIG_ENERGY_HOLO, Types.Grass, Sets.Ultra_Prism, 17),</v>
      </c>
    </row>
    <row r="529" spans="1:7" x14ac:dyDescent="0.3">
      <c r="A529">
        <v>18</v>
      </c>
      <c r="B529" t="s">
        <v>186</v>
      </c>
      <c r="C529" t="s">
        <v>186</v>
      </c>
      <c r="D529" t="s">
        <v>5</v>
      </c>
      <c r="E529" t="s">
        <v>2189</v>
      </c>
      <c r="F529" t="s">
        <v>2638</v>
      </c>
      <c r="G529" t="str">
        <f t="shared" si="8"/>
        <v>new HoloCard("Magmar", Pokedex.Magmar, HoloRarity.SM_REVERSE_BIG_ENERGY_HOLO, Types.Fire, Sets.Ultra_Prism, 18),</v>
      </c>
    </row>
    <row r="530" spans="1:7" x14ac:dyDescent="0.3">
      <c r="A530">
        <v>19</v>
      </c>
      <c r="B530" t="s">
        <v>905</v>
      </c>
      <c r="C530" t="s">
        <v>905</v>
      </c>
      <c r="D530" t="s">
        <v>5</v>
      </c>
      <c r="E530" t="s">
        <v>2189</v>
      </c>
      <c r="F530" t="s">
        <v>2638</v>
      </c>
      <c r="G530" t="str">
        <f t="shared" si="8"/>
        <v>new HoloCard("Magmortar", Pokedex.Magmortar, HoloRarity.SM_REVERSE_BIG_ENERGY_HOLO, Types.Fire, Sets.Ultra_Prism, 19),</v>
      </c>
    </row>
    <row r="531" spans="1:7" x14ac:dyDescent="0.3">
      <c r="A531">
        <v>20</v>
      </c>
      <c r="B531" t="s">
        <v>977</v>
      </c>
      <c r="C531" t="s">
        <v>977</v>
      </c>
      <c r="D531" t="s">
        <v>5</v>
      </c>
      <c r="E531" t="s">
        <v>2189</v>
      </c>
      <c r="F531" t="s">
        <v>2638</v>
      </c>
      <c r="G531" t="str">
        <f t="shared" si="8"/>
        <v>new HoloCard("Chimchar", Pokedex.Chimchar, HoloRarity.SM_REVERSE_BIG_ENERGY_HOLO, Types.Fire, Sets.Ultra_Prism, 20),</v>
      </c>
    </row>
    <row r="532" spans="1:7" x14ac:dyDescent="0.3">
      <c r="A532">
        <v>21</v>
      </c>
      <c r="B532" t="s">
        <v>977</v>
      </c>
      <c r="C532" t="s">
        <v>977</v>
      </c>
      <c r="D532" t="s">
        <v>5</v>
      </c>
      <c r="E532" t="s">
        <v>2189</v>
      </c>
      <c r="F532" t="s">
        <v>2638</v>
      </c>
      <c r="G532" t="str">
        <f t="shared" si="8"/>
        <v>new HoloCard("Chimchar", Pokedex.Chimchar, HoloRarity.SM_REVERSE_BIG_ENERGY_HOLO, Types.Fire, Sets.Ultra_Prism, 21),</v>
      </c>
    </row>
    <row r="533" spans="1:7" x14ac:dyDescent="0.3">
      <c r="A533">
        <v>22</v>
      </c>
      <c r="B533" t="s">
        <v>974</v>
      </c>
      <c r="C533" t="s">
        <v>974</v>
      </c>
      <c r="D533" t="s">
        <v>5</v>
      </c>
      <c r="E533" t="s">
        <v>2189</v>
      </c>
      <c r="F533" t="s">
        <v>2638</v>
      </c>
      <c r="G533" t="str">
        <f t="shared" si="8"/>
        <v>new HoloCard("Monferno", Pokedex.Monferno, HoloRarity.SM_REVERSE_BIG_ENERGY_HOLO, Types.Fire, Sets.Ultra_Prism, 22),</v>
      </c>
    </row>
    <row r="534" spans="1:7" x14ac:dyDescent="0.3">
      <c r="A534">
        <v>23</v>
      </c>
      <c r="B534" t="s">
        <v>885</v>
      </c>
      <c r="C534" t="s">
        <v>885</v>
      </c>
      <c r="D534" t="s">
        <v>5</v>
      </c>
      <c r="E534" t="s">
        <v>2189</v>
      </c>
      <c r="F534" t="s">
        <v>2638</v>
      </c>
      <c r="G534" t="str">
        <f t="shared" si="8"/>
        <v>new HoloCard("Infernape", Pokedex.Infernape, HoloRarity.SM_REVERSE_BIG_ENERGY_HOLO, Types.Fire, Sets.Ultra_Prism, 23),</v>
      </c>
    </row>
    <row r="535" spans="1:7" x14ac:dyDescent="0.3">
      <c r="A535">
        <v>24</v>
      </c>
      <c r="B535" t="s">
        <v>2166</v>
      </c>
      <c r="C535" t="s">
        <v>919</v>
      </c>
      <c r="D535" t="s">
        <v>5</v>
      </c>
      <c r="E535" t="s">
        <v>2189</v>
      </c>
      <c r="F535" t="s">
        <v>2638</v>
      </c>
      <c r="G535" t="str">
        <f t="shared" si="8"/>
        <v>new HoloCard("Heat Rotom", Pokedex.Rotom, HoloRarity.SM_REVERSE_BIG_ENERGY_HOLO, Types.Fire, Sets.Ultra_Prism, 24),</v>
      </c>
    </row>
    <row r="536" spans="1:7" x14ac:dyDescent="0.3">
      <c r="A536">
        <v>25</v>
      </c>
      <c r="B536" t="s">
        <v>2095</v>
      </c>
      <c r="C536" t="s">
        <v>2095</v>
      </c>
      <c r="D536" t="s">
        <v>5</v>
      </c>
      <c r="E536" t="s">
        <v>2189</v>
      </c>
      <c r="F536" t="s">
        <v>2638</v>
      </c>
      <c r="G536" t="str">
        <f t="shared" si="8"/>
        <v>new HoloCard("Salandit", Pokedex.Salandit, HoloRarity.SM_REVERSE_BIG_ENERGY_HOLO, Types.Fire, Sets.Ultra_Prism, 25),</v>
      </c>
    </row>
    <row r="537" spans="1:7" x14ac:dyDescent="0.3">
      <c r="A537">
        <v>26</v>
      </c>
      <c r="B537" t="s">
        <v>2096</v>
      </c>
      <c r="C537" t="s">
        <v>2096</v>
      </c>
      <c r="D537" t="s">
        <v>5</v>
      </c>
      <c r="E537" t="s">
        <v>2189</v>
      </c>
      <c r="F537" t="s">
        <v>2638</v>
      </c>
      <c r="G537" t="str">
        <f t="shared" si="8"/>
        <v>new HoloCard("Salazzle", Pokedex.Salazzle, HoloRarity.SM_REVERSE_BIG_ENERGY_HOLO, Types.Fire, Sets.Ultra_Prism, 26),</v>
      </c>
    </row>
    <row r="538" spans="1:7" x14ac:dyDescent="0.3">
      <c r="A538">
        <v>27</v>
      </c>
      <c r="B538" t="s">
        <v>2097</v>
      </c>
      <c r="C538" t="s">
        <v>2097</v>
      </c>
      <c r="D538" t="s">
        <v>5</v>
      </c>
      <c r="E538" t="s">
        <v>2189</v>
      </c>
      <c r="F538" t="s">
        <v>2638</v>
      </c>
      <c r="G538" t="str">
        <f t="shared" si="8"/>
        <v>new HoloCard("Turtonator", Pokedex.Turtonator, HoloRarity.SM_REVERSE_BIG_ENERGY_HOLO, Types.Fire, Sets.Ultra_Prism, 27),</v>
      </c>
    </row>
    <row r="539" spans="1:7" x14ac:dyDescent="0.3">
      <c r="A539">
        <v>28</v>
      </c>
      <c r="B539" t="s">
        <v>2098</v>
      </c>
      <c r="C539" t="s">
        <v>2640</v>
      </c>
      <c r="D539" t="s">
        <v>3</v>
      </c>
      <c r="E539" t="s">
        <v>2189</v>
      </c>
      <c r="F539" t="s">
        <v>2638</v>
      </c>
      <c r="G539" t="str">
        <f t="shared" si="8"/>
        <v>new HoloCard("Alolan Sandshrew", Pokedex.Alolan_Sandshrew, HoloRarity.SM_REVERSE_BIG_ENERGY_HOLO, Types.Water, Sets.Ultra_Prism, 28),</v>
      </c>
    </row>
    <row r="540" spans="1:7" x14ac:dyDescent="0.3">
      <c r="A540">
        <v>29</v>
      </c>
      <c r="B540" t="s">
        <v>2099</v>
      </c>
      <c r="C540" t="s">
        <v>2481</v>
      </c>
      <c r="D540" t="s">
        <v>3</v>
      </c>
      <c r="E540" t="s">
        <v>2189</v>
      </c>
      <c r="F540" t="s">
        <v>2638</v>
      </c>
      <c r="G540" t="str">
        <f t="shared" si="8"/>
        <v>new HoloCard("Alolan Sandslash", Pokedex.Alolan_Sandslash, HoloRarity.SM_REVERSE_BIG_ENERGY_HOLO, Types.Water, Sets.Ultra_Prism, 29),</v>
      </c>
    </row>
    <row r="541" spans="1:7" x14ac:dyDescent="0.3">
      <c r="A541">
        <v>30</v>
      </c>
      <c r="B541" t="s">
        <v>2100</v>
      </c>
      <c r="C541" t="s">
        <v>2466</v>
      </c>
      <c r="D541" t="s">
        <v>3</v>
      </c>
      <c r="E541" t="s">
        <v>2189</v>
      </c>
      <c r="F541" t="s">
        <v>2638</v>
      </c>
      <c r="G541" t="str">
        <f t="shared" si="8"/>
        <v>new HoloCard("Alolan Vulpix", Pokedex.Alolan_Vulpix, HoloRarity.SM_REVERSE_BIG_ENERGY_HOLO, Types.Water, Sets.Ultra_Prism, 30),</v>
      </c>
    </row>
    <row r="542" spans="1:7" x14ac:dyDescent="0.3">
      <c r="A542">
        <v>31</v>
      </c>
      <c r="B542" t="s">
        <v>979</v>
      </c>
      <c r="C542" t="s">
        <v>979</v>
      </c>
      <c r="D542" t="s">
        <v>3</v>
      </c>
      <c r="E542" t="s">
        <v>2189</v>
      </c>
      <c r="F542" t="s">
        <v>2638</v>
      </c>
      <c r="G542" t="str">
        <f t="shared" si="8"/>
        <v>new HoloCard("Piplup", Pokedex.Piplup, HoloRarity.SM_REVERSE_BIG_ENERGY_HOLO, Types.Water, Sets.Ultra_Prism, 31),</v>
      </c>
    </row>
    <row r="543" spans="1:7" x14ac:dyDescent="0.3">
      <c r="A543">
        <v>32</v>
      </c>
      <c r="B543" t="s">
        <v>979</v>
      </c>
      <c r="C543" t="s">
        <v>979</v>
      </c>
      <c r="D543" t="s">
        <v>3</v>
      </c>
      <c r="E543" t="s">
        <v>2189</v>
      </c>
      <c r="F543" t="s">
        <v>2638</v>
      </c>
      <c r="G543" t="str">
        <f t="shared" si="8"/>
        <v>new HoloCard("Piplup", Pokedex.Piplup, HoloRarity.SM_REVERSE_BIG_ENERGY_HOLO, Types.Water, Sets.Ultra_Prism, 32),</v>
      </c>
    </row>
    <row r="544" spans="1:7" x14ac:dyDescent="0.3">
      <c r="A544">
        <v>33</v>
      </c>
      <c r="B544" t="s">
        <v>975</v>
      </c>
      <c r="C544" t="s">
        <v>975</v>
      </c>
      <c r="D544" t="s">
        <v>3</v>
      </c>
      <c r="E544" t="s">
        <v>2189</v>
      </c>
      <c r="F544" t="s">
        <v>2638</v>
      </c>
      <c r="G544" t="str">
        <f t="shared" si="8"/>
        <v>new HoloCard("Prinplup", Pokedex.Prinplup, HoloRarity.SM_REVERSE_BIG_ENERGY_HOLO, Types.Water, Sets.Ultra_Prism, 33),</v>
      </c>
    </row>
    <row r="545" spans="1:7" x14ac:dyDescent="0.3">
      <c r="A545">
        <v>34</v>
      </c>
      <c r="B545" t="s">
        <v>884</v>
      </c>
      <c r="C545" t="s">
        <v>884</v>
      </c>
      <c r="D545" t="s">
        <v>3</v>
      </c>
      <c r="E545" t="s">
        <v>2189</v>
      </c>
      <c r="F545" t="s">
        <v>2638</v>
      </c>
      <c r="G545" t="str">
        <f t="shared" si="8"/>
        <v>new HoloCard("Empoleon", Pokedex.Empoleon, HoloRarity.SM_REVERSE_BIG_ENERGY_HOLO, Types.Water, Sets.Ultra_Prism, 34),</v>
      </c>
    </row>
    <row r="546" spans="1:7" x14ac:dyDescent="0.3">
      <c r="A546">
        <v>35</v>
      </c>
      <c r="B546" t="s">
        <v>1002</v>
      </c>
      <c r="C546" t="s">
        <v>1002</v>
      </c>
      <c r="D546" t="s">
        <v>3</v>
      </c>
      <c r="E546" t="s">
        <v>2189</v>
      </c>
      <c r="F546" t="s">
        <v>2638</v>
      </c>
      <c r="G546" t="str">
        <f t="shared" si="8"/>
        <v>new HoloCard("Buizel", Pokedex.Buizel, HoloRarity.SM_REVERSE_BIG_ENERGY_HOLO, Types.Water, Sets.Ultra_Prism, 35),</v>
      </c>
    </row>
    <row r="547" spans="1:7" x14ac:dyDescent="0.3">
      <c r="A547">
        <v>36</v>
      </c>
      <c r="B547" t="s">
        <v>957</v>
      </c>
      <c r="C547" t="s">
        <v>957</v>
      </c>
      <c r="D547" t="s">
        <v>3</v>
      </c>
      <c r="E547" t="s">
        <v>2189</v>
      </c>
      <c r="F547" t="s">
        <v>2638</v>
      </c>
      <c r="G547" t="str">
        <f t="shared" si="8"/>
        <v>new HoloCard("Floatzel", Pokedex.Floatzel, HoloRarity.SM_REVERSE_BIG_ENERGY_HOLO, Types.Water, Sets.Ultra_Prism, 36),</v>
      </c>
    </row>
    <row r="548" spans="1:7" x14ac:dyDescent="0.3">
      <c r="A548">
        <v>37</v>
      </c>
      <c r="B548" t="s">
        <v>994</v>
      </c>
      <c r="C548" t="s">
        <v>994</v>
      </c>
      <c r="D548" t="s">
        <v>3</v>
      </c>
      <c r="E548" t="s">
        <v>2189</v>
      </c>
      <c r="F548" t="s">
        <v>2638</v>
      </c>
      <c r="G548" t="str">
        <f t="shared" si="8"/>
        <v>new HoloCard("Snover", Pokedex.Snover, HoloRarity.SM_REVERSE_BIG_ENERGY_HOLO, Types.Water, Sets.Ultra_Prism, 37),</v>
      </c>
    </row>
    <row r="549" spans="1:7" x14ac:dyDescent="0.3">
      <c r="A549">
        <v>38</v>
      </c>
      <c r="B549" t="s">
        <v>987</v>
      </c>
      <c r="C549" t="s">
        <v>987</v>
      </c>
      <c r="D549" t="s">
        <v>3</v>
      </c>
      <c r="E549" t="s">
        <v>2189</v>
      </c>
      <c r="F549" t="s">
        <v>2638</v>
      </c>
      <c r="G549" t="str">
        <f t="shared" si="8"/>
        <v>new HoloCard("Abomasnow", Pokedex.Abomasnow, HoloRarity.SM_REVERSE_BIG_ENERGY_HOLO, Types.Water, Sets.Ultra_Prism, 38),</v>
      </c>
    </row>
    <row r="550" spans="1:7" x14ac:dyDescent="0.3">
      <c r="A550">
        <v>40</v>
      </c>
      <c r="B550" t="s">
        <v>2167</v>
      </c>
      <c r="C550" t="s">
        <v>919</v>
      </c>
      <c r="D550" t="s">
        <v>3</v>
      </c>
      <c r="E550" t="s">
        <v>2189</v>
      </c>
      <c r="F550" t="s">
        <v>2638</v>
      </c>
      <c r="G550" t="str">
        <f t="shared" si="8"/>
        <v>new HoloCard("Wash Rotom", Pokedex.Rotom, HoloRarity.SM_REVERSE_BIG_ENERGY_HOLO, Types.Water, Sets.Ultra_Prism, 40),</v>
      </c>
    </row>
    <row r="551" spans="1:7" x14ac:dyDescent="0.3">
      <c r="A551">
        <v>41</v>
      </c>
      <c r="B551" t="s">
        <v>2168</v>
      </c>
      <c r="C551" t="s">
        <v>919</v>
      </c>
      <c r="D551" t="s">
        <v>3</v>
      </c>
      <c r="E551" t="s">
        <v>2189</v>
      </c>
      <c r="F551" t="s">
        <v>2638</v>
      </c>
      <c r="G551" t="str">
        <f t="shared" si="8"/>
        <v>new HoloCard("Frost Rotom", Pokedex.Rotom, HoloRarity.SM_REVERSE_BIG_ENERGY_HOLO, Types.Water, Sets.Ultra_Prism, 41),</v>
      </c>
    </row>
    <row r="552" spans="1:7" x14ac:dyDescent="0.3">
      <c r="A552">
        <v>42</v>
      </c>
      <c r="B552" t="s">
        <v>889</v>
      </c>
      <c r="C552" t="s">
        <v>889</v>
      </c>
      <c r="D552" t="s">
        <v>3</v>
      </c>
      <c r="E552" t="s">
        <v>2189</v>
      </c>
      <c r="F552" t="s">
        <v>2638</v>
      </c>
      <c r="G552" t="str">
        <f t="shared" si="8"/>
        <v>new HoloCard("Manaphy", Pokedex.Manaphy, HoloRarity.SM_REVERSE_BIG_ENERGY_HOLO, Types.Water, Sets.Ultra_Prism, 42),</v>
      </c>
    </row>
    <row r="553" spans="1:7" x14ac:dyDescent="0.3">
      <c r="A553">
        <v>43</v>
      </c>
      <c r="B553" t="s">
        <v>183</v>
      </c>
      <c r="C553" t="s">
        <v>183</v>
      </c>
      <c r="D553" t="s">
        <v>11</v>
      </c>
      <c r="E553" t="s">
        <v>2189</v>
      </c>
      <c r="F553" t="s">
        <v>2638</v>
      </c>
      <c r="G553" t="str">
        <f t="shared" si="8"/>
        <v>new HoloCard("Electabuzz", Pokedex.Electabuzz, HoloRarity.SM_REVERSE_BIG_ENERGY_HOLO, Types.Lightning, Sets.Ultra_Prism, 43),</v>
      </c>
    </row>
    <row r="554" spans="1:7" x14ac:dyDescent="0.3">
      <c r="A554">
        <v>44</v>
      </c>
      <c r="B554" t="s">
        <v>883</v>
      </c>
      <c r="C554" t="s">
        <v>883</v>
      </c>
      <c r="D554" t="s">
        <v>11</v>
      </c>
      <c r="E554" t="s">
        <v>2189</v>
      </c>
      <c r="F554" t="s">
        <v>2638</v>
      </c>
      <c r="G554" t="str">
        <f t="shared" si="8"/>
        <v>new HoloCard("Electivire", Pokedex.Electivire, HoloRarity.SM_REVERSE_BIG_ENERGY_HOLO, Types.Lightning, Sets.Ultra_Prism, 44),</v>
      </c>
    </row>
    <row r="555" spans="1:7" x14ac:dyDescent="0.3">
      <c r="A555">
        <v>45</v>
      </c>
      <c r="B555" t="s">
        <v>980</v>
      </c>
      <c r="C555" t="s">
        <v>980</v>
      </c>
      <c r="D555" t="s">
        <v>11</v>
      </c>
      <c r="E555" t="s">
        <v>2189</v>
      </c>
      <c r="F555" t="s">
        <v>2638</v>
      </c>
      <c r="G555" t="str">
        <f t="shared" si="8"/>
        <v>new HoloCard("Shinx", Pokedex.Shinx, HoloRarity.SM_REVERSE_BIG_ENERGY_HOLO, Types.Lightning, Sets.Ultra_Prism, 45),</v>
      </c>
    </row>
    <row r="556" spans="1:7" x14ac:dyDescent="0.3">
      <c r="A556">
        <v>46</v>
      </c>
      <c r="B556" t="s">
        <v>980</v>
      </c>
      <c r="C556" t="s">
        <v>980</v>
      </c>
      <c r="D556" t="s">
        <v>11</v>
      </c>
      <c r="E556" t="s">
        <v>2189</v>
      </c>
      <c r="F556" t="s">
        <v>2638</v>
      </c>
      <c r="G556" t="str">
        <f t="shared" si="8"/>
        <v>new HoloCard("Shinx", Pokedex.Shinx, HoloRarity.SM_REVERSE_BIG_ENERGY_HOLO, Types.Lightning, Sets.Ultra_Prism, 46),</v>
      </c>
    </row>
    <row r="557" spans="1:7" x14ac:dyDescent="0.3">
      <c r="A557">
        <v>47</v>
      </c>
      <c r="B557" t="s">
        <v>973</v>
      </c>
      <c r="C557" t="s">
        <v>973</v>
      </c>
      <c r="D557" t="s">
        <v>11</v>
      </c>
      <c r="E557" t="s">
        <v>2189</v>
      </c>
      <c r="F557" t="s">
        <v>2638</v>
      </c>
      <c r="G557" t="str">
        <f t="shared" si="8"/>
        <v>new HoloCard("Luxio", Pokedex.Luxio, HoloRarity.SM_REVERSE_BIG_ENERGY_HOLO, Types.Lightning, Sets.Ultra_Prism, 47),</v>
      </c>
    </row>
    <row r="558" spans="1:7" x14ac:dyDescent="0.3">
      <c r="A558">
        <v>48</v>
      </c>
      <c r="B558" t="s">
        <v>887</v>
      </c>
      <c r="C558" t="s">
        <v>887</v>
      </c>
      <c r="D558" t="s">
        <v>11</v>
      </c>
      <c r="E558" t="s">
        <v>2189</v>
      </c>
      <c r="F558" t="s">
        <v>2638</v>
      </c>
      <c r="G558" t="str">
        <f t="shared" si="8"/>
        <v>new HoloCard("Luxray", Pokedex.Luxray, HoloRarity.SM_REVERSE_BIG_ENERGY_HOLO, Types.Lightning, Sets.Ultra_Prism, 48),</v>
      </c>
    </row>
    <row r="559" spans="1:7" x14ac:dyDescent="0.3">
      <c r="A559">
        <v>49</v>
      </c>
      <c r="B559" t="s">
        <v>917</v>
      </c>
      <c r="C559" t="s">
        <v>917</v>
      </c>
      <c r="D559" t="s">
        <v>11</v>
      </c>
      <c r="E559" t="s">
        <v>2189</v>
      </c>
      <c r="F559" t="s">
        <v>2638</v>
      </c>
      <c r="G559" t="str">
        <f t="shared" si="8"/>
        <v>new HoloCard("Pachirisu", Pokedex.Pachirisu, HoloRarity.SM_REVERSE_BIG_ENERGY_HOLO, Types.Lightning, Sets.Ultra_Prism, 49),</v>
      </c>
    </row>
    <row r="560" spans="1:7" x14ac:dyDescent="0.3">
      <c r="A560">
        <v>50</v>
      </c>
      <c r="B560" t="s">
        <v>919</v>
      </c>
      <c r="C560" t="s">
        <v>919</v>
      </c>
      <c r="D560" t="s">
        <v>11</v>
      </c>
      <c r="E560" t="s">
        <v>2189</v>
      </c>
      <c r="F560" t="s">
        <v>2638</v>
      </c>
      <c r="G560" t="str">
        <f t="shared" si="8"/>
        <v>new HoloCard("Rotom", Pokedex.Rotom, HoloRarity.SM_REVERSE_BIG_ENERGY_HOLO, Types.Lightning, Sets.Ultra_Prism, 50),</v>
      </c>
    </row>
    <row r="561" spans="1:7" x14ac:dyDescent="0.3">
      <c r="A561">
        <v>51</v>
      </c>
      <c r="B561" t="s">
        <v>1050</v>
      </c>
      <c r="C561" t="s">
        <v>1050</v>
      </c>
      <c r="D561" t="s">
        <v>1</v>
      </c>
      <c r="E561" t="s">
        <v>2189</v>
      </c>
      <c r="F561" t="s">
        <v>2638</v>
      </c>
      <c r="G561" t="str">
        <f t="shared" si="8"/>
        <v>new HoloCard("Drifloon", Pokedex.Drifloon, HoloRarity.SM_REVERSE_BIG_ENERGY_HOLO, Types.Psychic, Sets.Ultra_Prism, 51),</v>
      </c>
    </row>
    <row r="562" spans="1:7" x14ac:dyDescent="0.3">
      <c r="A562">
        <v>52</v>
      </c>
      <c r="B562" t="s">
        <v>966</v>
      </c>
      <c r="C562" t="s">
        <v>966</v>
      </c>
      <c r="D562" t="s">
        <v>1</v>
      </c>
      <c r="E562" t="s">
        <v>2189</v>
      </c>
      <c r="F562" t="s">
        <v>2638</v>
      </c>
      <c r="G562" t="str">
        <f t="shared" si="8"/>
        <v>new HoloCard("Drifblim", Pokedex.Drifblim, HoloRarity.SM_REVERSE_BIG_ENERGY_HOLO, Types.Psychic, Sets.Ultra_Prism, 52),</v>
      </c>
    </row>
    <row r="563" spans="1:7" x14ac:dyDescent="0.3">
      <c r="A563">
        <v>53</v>
      </c>
      <c r="B563" t="s">
        <v>936</v>
      </c>
      <c r="C563" t="s">
        <v>936</v>
      </c>
      <c r="D563" t="s">
        <v>1</v>
      </c>
      <c r="E563" t="s">
        <v>2189</v>
      </c>
      <c r="F563" t="s">
        <v>2638</v>
      </c>
      <c r="G563" t="str">
        <f t="shared" si="8"/>
        <v>new HoloCard("Spiritomb", Pokedex.Spiritomb, HoloRarity.SM_REVERSE_BIG_ENERGY_HOLO, Types.Psychic, Sets.Ultra_Prism, 53),</v>
      </c>
    </row>
    <row r="564" spans="1:7" x14ac:dyDescent="0.3">
      <c r="A564">
        <v>54</v>
      </c>
      <c r="B564" t="s">
        <v>981</v>
      </c>
      <c r="C564" t="s">
        <v>981</v>
      </c>
      <c r="D564" t="s">
        <v>1</v>
      </c>
      <c r="E564" t="s">
        <v>2189</v>
      </c>
      <c r="F564" t="s">
        <v>2638</v>
      </c>
      <c r="G564" t="str">
        <f t="shared" si="8"/>
        <v>new HoloCard("Skorupi", Pokedex.Skorupi, HoloRarity.SM_REVERSE_BIG_ENERGY_HOLO, Types.Psychic, Sets.Ultra_Prism, 54),</v>
      </c>
    </row>
    <row r="565" spans="1:7" x14ac:dyDescent="0.3">
      <c r="A565">
        <v>55</v>
      </c>
      <c r="B565" t="s">
        <v>1045</v>
      </c>
      <c r="C565" t="s">
        <v>1045</v>
      </c>
      <c r="D565" t="s">
        <v>1</v>
      </c>
      <c r="E565" t="s">
        <v>2189</v>
      </c>
      <c r="F565" t="s">
        <v>2638</v>
      </c>
      <c r="G565" t="str">
        <f t="shared" si="8"/>
        <v>new HoloCard("Drapion", Pokedex.Drapion, HoloRarity.SM_REVERSE_BIG_ENERGY_HOLO, Types.Psychic, Sets.Ultra_Prism, 55),</v>
      </c>
    </row>
    <row r="566" spans="1:7" x14ac:dyDescent="0.3">
      <c r="A566">
        <v>56</v>
      </c>
      <c r="B566" t="s">
        <v>1038</v>
      </c>
      <c r="C566" t="s">
        <v>1038</v>
      </c>
      <c r="D566" t="s">
        <v>1</v>
      </c>
      <c r="E566" t="s">
        <v>2189</v>
      </c>
      <c r="F566" t="s">
        <v>2638</v>
      </c>
      <c r="G566" t="str">
        <f t="shared" si="8"/>
        <v>new HoloCard("Croagunk", Pokedex.Croagunk, HoloRarity.SM_REVERSE_BIG_ENERGY_HOLO, Types.Psychic, Sets.Ultra_Prism, 56),</v>
      </c>
    </row>
    <row r="567" spans="1:7" x14ac:dyDescent="0.3">
      <c r="A567">
        <v>57</v>
      </c>
      <c r="B567" t="s">
        <v>969</v>
      </c>
      <c r="C567" t="s">
        <v>969</v>
      </c>
      <c r="D567" t="s">
        <v>1</v>
      </c>
      <c r="E567" t="s">
        <v>2189</v>
      </c>
      <c r="F567" t="s">
        <v>2638</v>
      </c>
      <c r="G567" t="str">
        <f t="shared" si="8"/>
        <v>new HoloCard("Toxicroak", Pokedex.Toxicroak, HoloRarity.SM_REVERSE_BIG_ENERGY_HOLO, Types.Psychic, Sets.Ultra_Prism, 57),</v>
      </c>
    </row>
    <row r="568" spans="1:7" x14ac:dyDescent="0.3">
      <c r="A568">
        <v>59</v>
      </c>
      <c r="B568" t="s">
        <v>915</v>
      </c>
      <c r="C568" t="s">
        <v>915</v>
      </c>
      <c r="D568" t="s">
        <v>1</v>
      </c>
      <c r="E568" t="s">
        <v>2189</v>
      </c>
      <c r="F568" t="s">
        <v>2638</v>
      </c>
      <c r="G568" t="str">
        <f t="shared" si="8"/>
        <v>new HoloCard("Cresselia", Pokedex.Cresselia, HoloRarity.SM_REVERSE_BIG_ENERGY_HOLO, Types.Psychic, Sets.Ultra_Prism, 59),</v>
      </c>
    </row>
    <row r="569" spans="1:7" x14ac:dyDescent="0.3">
      <c r="A569">
        <v>60</v>
      </c>
      <c r="B569" t="s">
        <v>2059</v>
      </c>
      <c r="C569" t="s">
        <v>2059</v>
      </c>
      <c r="D569" t="s">
        <v>1</v>
      </c>
      <c r="E569" t="s">
        <v>2189</v>
      </c>
      <c r="F569" t="s">
        <v>2638</v>
      </c>
      <c r="G569" t="str">
        <f t="shared" si="8"/>
        <v>new HoloCard("Cosmog", Pokedex.Cosmog, HoloRarity.SM_REVERSE_BIG_ENERGY_HOLO, Types.Psychic, Sets.Ultra_Prism, 60),</v>
      </c>
    </row>
    <row r="570" spans="1:7" x14ac:dyDescent="0.3">
      <c r="A570">
        <v>61</v>
      </c>
      <c r="B570" t="s">
        <v>2060</v>
      </c>
      <c r="C570" t="s">
        <v>2060</v>
      </c>
      <c r="D570" t="s">
        <v>1</v>
      </c>
      <c r="E570" t="s">
        <v>2189</v>
      </c>
      <c r="F570" t="s">
        <v>2638</v>
      </c>
      <c r="G570" t="str">
        <f t="shared" si="8"/>
        <v>new HoloCard("Cosmoem", Pokedex.Cosmoem, HoloRarity.SM_REVERSE_BIG_ENERGY_HOLO, Types.Psychic, Sets.Ultra_Prism, 61),</v>
      </c>
    </row>
    <row r="571" spans="1:7" x14ac:dyDescent="0.3">
      <c r="A571">
        <v>64</v>
      </c>
      <c r="B571" t="s">
        <v>1070</v>
      </c>
      <c r="C571" t="s">
        <v>1070</v>
      </c>
      <c r="D571" t="s">
        <v>18</v>
      </c>
      <c r="E571" t="s">
        <v>2189</v>
      </c>
      <c r="F571" t="s">
        <v>2638</v>
      </c>
      <c r="G571" t="str">
        <f t="shared" si="8"/>
        <v>new HoloCard("Cranidos", Pokedex.Cranidos, HoloRarity.SM_REVERSE_BIG_ENERGY_HOLO, Types.Fighting, Sets.Ultra_Prism, 64),</v>
      </c>
    </row>
    <row r="572" spans="1:7" x14ac:dyDescent="0.3">
      <c r="A572">
        <v>65</v>
      </c>
      <c r="B572" t="s">
        <v>942</v>
      </c>
      <c r="C572" t="s">
        <v>942</v>
      </c>
      <c r="D572" t="s">
        <v>18</v>
      </c>
      <c r="E572" t="s">
        <v>2189</v>
      </c>
      <c r="F572" t="s">
        <v>2638</v>
      </c>
      <c r="G572" t="str">
        <f t="shared" si="8"/>
        <v>new HoloCard("Rampardos", Pokedex.Rampardos, HoloRarity.SM_REVERSE_BIG_ENERGY_HOLO, Types.Fighting, Sets.Ultra_Prism, 65),</v>
      </c>
    </row>
    <row r="573" spans="1:7" x14ac:dyDescent="0.3">
      <c r="A573">
        <v>66</v>
      </c>
      <c r="B573" t="s">
        <v>976</v>
      </c>
      <c r="C573" t="s">
        <v>976</v>
      </c>
      <c r="D573" t="s">
        <v>18</v>
      </c>
      <c r="E573" t="s">
        <v>2189</v>
      </c>
      <c r="F573" t="s">
        <v>2638</v>
      </c>
      <c r="G573" t="str">
        <f t="shared" si="8"/>
        <v>new HoloCard("Riolu", Pokedex.Riolu, HoloRarity.SM_REVERSE_BIG_ENERGY_HOLO, Types.Fighting, Sets.Ultra_Prism, 66),</v>
      </c>
    </row>
    <row r="574" spans="1:7" x14ac:dyDescent="0.3">
      <c r="A574">
        <v>67</v>
      </c>
      <c r="B574" t="s">
        <v>886</v>
      </c>
      <c r="C574" t="s">
        <v>886</v>
      </c>
      <c r="D574" t="s">
        <v>18</v>
      </c>
      <c r="E574" t="s">
        <v>2189</v>
      </c>
      <c r="F574" t="s">
        <v>2638</v>
      </c>
      <c r="G574" t="str">
        <f t="shared" si="8"/>
        <v>new HoloCard("Lucario", Pokedex.Lucario, HoloRarity.SM_REVERSE_BIG_ENERGY_HOLO, Types.Fighting, Sets.Ultra_Prism, 67),</v>
      </c>
    </row>
    <row r="575" spans="1:7" x14ac:dyDescent="0.3">
      <c r="A575">
        <v>68</v>
      </c>
      <c r="B575" t="s">
        <v>1051</v>
      </c>
      <c r="C575" t="s">
        <v>1051</v>
      </c>
      <c r="D575" t="s">
        <v>18</v>
      </c>
      <c r="E575" t="s">
        <v>2189</v>
      </c>
      <c r="F575" t="s">
        <v>2638</v>
      </c>
      <c r="G575" t="str">
        <f t="shared" si="8"/>
        <v>new HoloCard("Hippopotas", Pokedex.Hippopotas, HoloRarity.SM_REVERSE_BIG_ENERGY_HOLO, Types.Fighting, Sets.Ultra_Prism, 68),</v>
      </c>
    </row>
    <row r="576" spans="1:7" x14ac:dyDescent="0.3">
      <c r="A576">
        <v>69</v>
      </c>
      <c r="B576" t="s">
        <v>1046</v>
      </c>
      <c r="C576" t="s">
        <v>1046</v>
      </c>
      <c r="D576" t="s">
        <v>18</v>
      </c>
      <c r="E576" t="s">
        <v>2189</v>
      </c>
      <c r="F576" t="s">
        <v>2638</v>
      </c>
      <c r="G576" t="str">
        <f t="shared" si="8"/>
        <v>new HoloCard("Hippowdon", Pokedex.Hippowdon, HoloRarity.SM_REVERSE_BIG_ENERGY_HOLO, Types.Fighting, Sets.Ultra_Prism, 69),</v>
      </c>
    </row>
    <row r="577" spans="1:7" x14ac:dyDescent="0.3">
      <c r="A577">
        <v>70</v>
      </c>
      <c r="B577" t="s">
        <v>2062</v>
      </c>
      <c r="C577" t="s">
        <v>2062</v>
      </c>
      <c r="D577" t="s">
        <v>18</v>
      </c>
      <c r="E577" t="s">
        <v>2189</v>
      </c>
      <c r="F577" t="s">
        <v>2638</v>
      </c>
      <c r="G577" t="str">
        <f t="shared" ref="G577:G640" si="9">"new HoloCard(""" &amp; B577 &amp; """, Pokedex." &amp; C577 &amp; ", HoloRarity." &amp; F577 &amp; ", Types." &amp; D577 &amp; ", Sets." &amp; E577 &amp; ", " &amp; A577 &amp; "),"</f>
        <v>new HoloCard("Passimian", Pokedex.Passimian, HoloRarity.SM_REVERSE_BIG_ENERGY_HOLO, Types.Fighting, Sets.Ultra_Prism, 70),</v>
      </c>
    </row>
    <row r="578" spans="1:7" x14ac:dyDescent="0.3">
      <c r="A578">
        <v>71</v>
      </c>
      <c r="B578" t="s">
        <v>327</v>
      </c>
      <c r="C578" t="s">
        <v>327</v>
      </c>
      <c r="D578" t="s">
        <v>146</v>
      </c>
      <c r="E578" t="s">
        <v>2189</v>
      </c>
      <c r="F578" t="s">
        <v>2638</v>
      </c>
      <c r="G578" t="str">
        <f t="shared" si="9"/>
        <v>new HoloCard("Murkrow", Pokedex.Murkrow, HoloRarity.SM_REVERSE_BIG_ENERGY_HOLO, Types.Darkness, Sets.Ultra_Prism, 71),</v>
      </c>
    </row>
    <row r="579" spans="1:7" x14ac:dyDescent="0.3">
      <c r="A579">
        <v>72</v>
      </c>
      <c r="B579" t="s">
        <v>903</v>
      </c>
      <c r="C579" t="s">
        <v>903</v>
      </c>
      <c r="D579" t="s">
        <v>146</v>
      </c>
      <c r="E579" t="s">
        <v>2189</v>
      </c>
      <c r="F579" t="s">
        <v>2638</v>
      </c>
      <c r="G579" t="str">
        <f t="shared" si="9"/>
        <v>new HoloCard("Honchkrow", Pokedex.Honchkrow, HoloRarity.SM_REVERSE_BIG_ENERGY_HOLO, Types.Darkness, Sets.Ultra_Prism, 72),</v>
      </c>
    </row>
    <row r="580" spans="1:7" x14ac:dyDescent="0.3">
      <c r="A580">
        <v>73</v>
      </c>
      <c r="B580" t="s">
        <v>267</v>
      </c>
      <c r="C580" t="s">
        <v>267</v>
      </c>
      <c r="D580" t="s">
        <v>146</v>
      </c>
      <c r="E580" t="s">
        <v>2189</v>
      </c>
      <c r="F580" t="s">
        <v>2638</v>
      </c>
      <c r="G580" t="str">
        <f t="shared" si="9"/>
        <v>new HoloCard("Sneasel", Pokedex.Sneasel, HoloRarity.SM_REVERSE_BIG_ENERGY_HOLO, Types.Darkness, Sets.Ultra_Prism, 73),</v>
      </c>
    </row>
    <row r="581" spans="1:7" x14ac:dyDescent="0.3">
      <c r="A581">
        <v>74</v>
      </c>
      <c r="B581" t="s">
        <v>945</v>
      </c>
      <c r="C581" t="s">
        <v>945</v>
      </c>
      <c r="D581" t="s">
        <v>146</v>
      </c>
      <c r="E581" t="s">
        <v>2189</v>
      </c>
      <c r="F581" t="s">
        <v>2638</v>
      </c>
      <c r="G581" t="str">
        <f t="shared" si="9"/>
        <v>new HoloCard("Weavile", Pokedex.Weavile, HoloRarity.SM_REVERSE_BIG_ENERGY_HOLO, Types.Darkness, Sets.Ultra_Prism, 74),</v>
      </c>
    </row>
    <row r="582" spans="1:7" x14ac:dyDescent="0.3">
      <c r="A582">
        <v>75</v>
      </c>
      <c r="B582" t="s">
        <v>982</v>
      </c>
      <c r="C582" t="s">
        <v>982</v>
      </c>
      <c r="D582" t="s">
        <v>146</v>
      </c>
      <c r="E582" t="s">
        <v>2189</v>
      </c>
      <c r="F582" t="s">
        <v>2638</v>
      </c>
      <c r="G582" t="str">
        <f t="shared" si="9"/>
        <v>new HoloCard("Stunky", Pokedex.Stunky, HoloRarity.SM_REVERSE_BIG_ENERGY_HOLO, Types.Darkness, Sets.Ultra_Prism, 75),</v>
      </c>
    </row>
    <row r="583" spans="1:7" x14ac:dyDescent="0.3">
      <c r="A583">
        <v>76</v>
      </c>
      <c r="B583" t="s">
        <v>894</v>
      </c>
      <c r="C583" t="s">
        <v>894</v>
      </c>
      <c r="D583" t="s">
        <v>146</v>
      </c>
      <c r="E583" t="s">
        <v>2189</v>
      </c>
      <c r="F583" t="s">
        <v>2638</v>
      </c>
      <c r="G583" t="str">
        <f t="shared" si="9"/>
        <v>new HoloCard("Skuntank", Pokedex.Skuntank, HoloRarity.SM_REVERSE_BIG_ENERGY_HOLO, Types.Darkness, Sets.Ultra_Prism, 76),</v>
      </c>
    </row>
    <row r="584" spans="1:7" x14ac:dyDescent="0.3">
      <c r="A584">
        <v>78</v>
      </c>
      <c r="B584" t="s">
        <v>2069</v>
      </c>
      <c r="C584" t="s">
        <v>2646</v>
      </c>
      <c r="D584" t="s">
        <v>143</v>
      </c>
      <c r="E584" t="s">
        <v>2189</v>
      </c>
      <c r="F584" t="s">
        <v>2638</v>
      </c>
      <c r="G584" t="str">
        <f t="shared" si="9"/>
        <v>new HoloCard("Alolan Diglett", Pokedex.Alolan_Diglett, HoloRarity.SM_REVERSE_BIG_ENERGY_HOLO, Types.Metal, Sets.Ultra_Prism, 78),</v>
      </c>
    </row>
    <row r="585" spans="1:7" x14ac:dyDescent="0.3">
      <c r="A585">
        <v>79</v>
      </c>
      <c r="B585" t="s">
        <v>2070</v>
      </c>
      <c r="C585" t="s">
        <v>2379</v>
      </c>
      <c r="D585" t="s">
        <v>143</v>
      </c>
      <c r="E585" t="s">
        <v>2189</v>
      </c>
      <c r="F585" t="s">
        <v>2638</v>
      </c>
      <c r="G585" t="str">
        <f t="shared" si="9"/>
        <v>new HoloCard("Alolan Dugtrio", Pokedex.Alolan_Dugtrio, HoloRarity.SM_REVERSE_BIG_ENERGY_HOLO, Types.Metal, Sets.Ultra_Prism, 79),</v>
      </c>
    </row>
    <row r="586" spans="1:7" x14ac:dyDescent="0.3">
      <c r="A586">
        <v>80</v>
      </c>
      <c r="B586" t="s">
        <v>86</v>
      </c>
      <c r="C586" t="s">
        <v>86</v>
      </c>
      <c r="D586" t="s">
        <v>143</v>
      </c>
      <c r="E586" t="s">
        <v>2189</v>
      </c>
      <c r="F586" t="s">
        <v>2638</v>
      </c>
      <c r="G586" t="str">
        <f t="shared" si="9"/>
        <v>new HoloCard("Magnemite", Pokedex.Magnemite, HoloRarity.SM_REVERSE_BIG_ENERGY_HOLO, Types.Metal, Sets.Ultra_Prism, 80),</v>
      </c>
    </row>
    <row r="587" spans="1:7" x14ac:dyDescent="0.3">
      <c r="A587">
        <v>81</v>
      </c>
      <c r="B587" t="s">
        <v>86</v>
      </c>
      <c r="C587" t="s">
        <v>86</v>
      </c>
      <c r="D587" t="s">
        <v>143</v>
      </c>
      <c r="E587" t="s">
        <v>2189</v>
      </c>
      <c r="F587" t="s">
        <v>2638</v>
      </c>
      <c r="G587" t="str">
        <f t="shared" si="9"/>
        <v>new HoloCard("Magnemite", Pokedex.Magnemite, HoloRarity.SM_REVERSE_BIG_ENERGY_HOLO, Types.Metal, Sets.Ultra_Prism, 81),</v>
      </c>
    </row>
    <row r="588" spans="1:7" x14ac:dyDescent="0.3">
      <c r="A588">
        <v>82</v>
      </c>
      <c r="B588" t="s">
        <v>34</v>
      </c>
      <c r="C588" t="s">
        <v>34</v>
      </c>
      <c r="D588" t="s">
        <v>143</v>
      </c>
      <c r="E588" t="s">
        <v>2189</v>
      </c>
      <c r="F588" t="s">
        <v>2638</v>
      </c>
      <c r="G588" t="str">
        <f t="shared" si="9"/>
        <v>new HoloCard("Magneton", Pokedex.Magneton, HoloRarity.SM_REVERSE_BIG_ENERGY_HOLO, Types.Metal, Sets.Ultra_Prism, 82),</v>
      </c>
    </row>
    <row r="589" spans="1:7" x14ac:dyDescent="0.3">
      <c r="A589">
        <v>83</v>
      </c>
      <c r="B589" t="s">
        <v>888</v>
      </c>
      <c r="C589" t="s">
        <v>888</v>
      </c>
      <c r="D589" t="s">
        <v>143</v>
      </c>
      <c r="E589" t="s">
        <v>2189</v>
      </c>
      <c r="F589" t="s">
        <v>2638</v>
      </c>
      <c r="G589" t="str">
        <f t="shared" si="9"/>
        <v>new HoloCard("Magnezone", Pokedex.Magnezone, HoloRarity.SM_REVERSE_BIG_ENERGY_HOLO, Types.Metal, Sets.Ultra_Prism, 83),</v>
      </c>
    </row>
    <row r="590" spans="1:7" x14ac:dyDescent="0.3">
      <c r="A590">
        <v>84</v>
      </c>
      <c r="B590" t="s">
        <v>1071</v>
      </c>
      <c r="C590" t="s">
        <v>1071</v>
      </c>
      <c r="D590" t="s">
        <v>143</v>
      </c>
      <c r="E590" t="s">
        <v>2189</v>
      </c>
      <c r="F590" t="s">
        <v>2638</v>
      </c>
      <c r="G590" t="str">
        <f t="shared" si="9"/>
        <v>new HoloCard("Shieldon", Pokedex.Shieldon, HoloRarity.SM_REVERSE_BIG_ENERGY_HOLO, Types.Metal, Sets.Ultra_Prism, 84),</v>
      </c>
    </row>
    <row r="591" spans="1:7" x14ac:dyDescent="0.3">
      <c r="A591">
        <v>85</v>
      </c>
      <c r="B591" t="s">
        <v>956</v>
      </c>
      <c r="C591" t="s">
        <v>956</v>
      </c>
      <c r="D591" t="s">
        <v>143</v>
      </c>
      <c r="E591" t="s">
        <v>2189</v>
      </c>
      <c r="F591" t="s">
        <v>2638</v>
      </c>
      <c r="G591" t="str">
        <f t="shared" si="9"/>
        <v>new HoloCard("Bastiodon", Pokedex.Bastiodon, HoloRarity.SM_REVERSE_BIG_ENERGY_HOLO, Types.Metal, Sets.Ultra_Prism, 85),</v>
      </c>
    </row>
    <row r="592" spans="1:7" x14ac:dyDescent="0.3">
      <c r="A592">
        <v>86</v>
      </c>
      <c r="B592" t="s">
        <v>992</v>
      </c>
      <c r="C592" t="s">
        <v>992</v>
      </c>
      <c r="D592" t="s">
        <v>143</v>
      </c>
      <c r="E592" t="s">
        <v>2189</v>
      </c>
      <c r="F592" t="s">
        <v>2638</v>
      </c>
      <c r="G592" t="str">
        <f t="shared" si="9"/>
        <v>new HoloCard("Bronzor", Pokedex.Bronzor, HoloRarity.SM_REVERSE_BIG_ENERGY_HOLO, Types.Metal, Sets.Ultra_Prism, 86),</v>
      </c>
    </row>
    <row r="593" spans="1:7" x14ac:dyDescent="0.3">
      <c r="A593">
        <v>87</v>
      </c>
      <c r="B593" t="s">
        <v>901</v>
      </c>
      <c r="C593" t="s">
        <v>901</v>
      </c>
      <c r="D593" t="s">
        <v>143</v>
      </c>
      <c r="E593" t="s">
        <v>2189</v>
      </c>
      <c r="F593" t="s">
        <v>2638</v>
      </c>
      <c r="G593" t="str">
        <f t="shared" si="9"/>
        <v>new HoloCard("Bronzong", Pokedex.Bronzong, HoloRarity.SM_REVERSE_BIG_ENERGY_HOLO, Types.Metal, Sets.Ultra_Prism, 87),</v>
      </c>
    </row>
    <row r="594" spans="1:7" x14ac:dyDescent="0.3">
      <c r="A594">
        <v>88</v>
      </c>
      <c r="B594" t="s">
        <v>932</v>
      </c>
      <c r="C594" t="s">
        <v>932</v>
      </c>
      <c r="D594" t="s">
        <v>143</v>
      </c>
      <c r="E594" t="s">
        <v>2189</v>
      </c>
      <c r="F594" t="s">
        <v>2638</v>
      </c>
      <c r="G594" t="str">
        <f t="shared" si="9"/>
        <v>new HoloCard("Heatran", Pokedex.Heatran, HoloRarity.SM_REVERSE_BIG_ENERGY_HOLO, Types.Metal, Sets.Ultra_Prism, 88),</v>
      </c>
    </row>
    <row r="595" spans="1:7" x14ac:dyDescent="0.3">
      <c r="A595">
        <v>91</v>
      </c>
      <c r="B595" t="s">
        <v>1971</v>
      </c>
      <c r="C595" t="s">
        <v>1971</v>
      </c>
      <c r="D595" t="s">
        <v>143</v>
      </c>
      <c r="E595" t="s">
        <v>2189</v>
      </c>
      <c r="F595" t="s">
        <v>2638</v>
      </c>
      <c r="G595" t="str">
        <f t="shared" si="9"/>
        <v>new HoloCard("Magearna", Pokedex.Magearna, HoloRarity.SM_REVERSE_BIG_ENERGY_HOLO, Types.Metal, Sets.Ultra_Prism, 91),</v>
      </c>
    </row>
    <row r="596" spans="1:7" x14ac:dyDescent="0.3">
      <c r="A596">
        <v>92</v>
      </c>
      <c r="B596" t="s">
        <v>2035</v>
      </c>
      <c r="C596" t="s">
        <v>2035</v>
      </c>
      <c r="D596" t="s">
        <v>1616</v>
      </c>
      <c r="E596" t="s">
        <v>2189</v>
      </c>
      <c r="F596" t="s">
        <v>2638</v>
      </c>
      <c r="G596" t="str">
        <f t="shared" si="9"/>
        <v>new HoloCard("Morelull", Pokedex.Morelull, HoloRarity.SM_REVERSE_BIG_ENERGY_HOLO, Types.Fairy, Sets.Ultra_Prism, 92),</v>
      </c>
    </row>
    <row r="597" spans="1:7" x14ac:dyDescent="0.3">
      <c r="A597">
        <v>93</v>
      </c>
      <c r="B597" t="s">
        <v>2036</v>
      </c>
      <c r="C597" t="s">
        <v>2036</v>
      </c>
      <c r="D597" t="s">
        <v>1616</v>
      </c>
      <c r="E597" t="s">
        <v>2189</v>
      </c>
      <c r="F597" t="s">
        <v>2638</v>
      </c>
      <c r="G597" t="str">
        <f t="shared" si="9"/>
        <v>new HoloCard("Shiinotic", Pokedex.Shiinotic, HoloRarity.SM_REVERSE_BIG_ENERGY_HOLO, Types.Fairy, Sets.Ultra_Prism, 93),</v>
      </c>
    </row>
    <row r="598" spans="1:7" x14ac:dyDescent="0.3">
      <c r="A598">
        <v>94</v>
      </c>
      <c r="B598" t="s">
        <v>2169</v>
      </c>
      <c r="C598" t="s">
        <v>2387</v>
      </c>
      <c r="D598" t="s">
        <v>1616</v>
      </c>
      <c r="E598" t="s">
        <v>2189</v>
      </c>
      <c r="F598" t="s">
        <v>2638</v>
      </c>
      <c r="G598" t="str">
        <f t="shared" si="9"/>
        <v>new HoloCard("Tapu Lele", Pokedex.Tapu_Lele, HoloRarity.SM_REVERSE_BIG_ENERGY_HOLO, Types.Fairy, Sets.Ultra_Prism, 94),</v>
      </c>
    </row>
    <row r="599" spans="1:7" x14ac:dyDescent="0.3">
      <c r="A599">
        <v>95</v>
      </c>
      <c r="B599" t="s">
        <v>2170</v>
      </c>
      <c r="C599" t="s">
        <v>2467</v>
      </c>
      <c r="D599" t="s">
        <v>1454</v>
      </c>
      <c r="E599" t="s">
        <v>2189</v>
      </c>
      <c r="F599" t="s">
        <v>2638</v>
      </c>
      <c r="G599" t="str">
        <f t="shared" si="9"/>
        <v>new HoloCard("Alolan Exeggutor", Pokedex.Alolan_Exeggutor, HoloRarity.SM_REVERSE_BIG_ENERGY_HOLO, Types.Dragon, Sets.Ultra_Prism, 95),</v>
      </c>
    </row>
    <row r="600" spans="1:7" x14ac:dyDescent="0.3">
      <c r="A600">
        <v>96</v>
      </c>
      <c r="B600" t="s">
        <v>1031</v>
      </c>
      <c r="C600" t="s">
        <v>1031</v>
      </c>
      <c r="D600" t="s">
        <v>1454</v>
      </c>
      <c r="E600" t="s">
        <v>2189</v>
      </c>
      <c r="F600" t="s">
        <v>2638</v>
      </c>
      <c r="G600" t="str">
        <f t="shared" si="9"/>
        <v>new HoloCard("Gible", Pokedex.Gible, HoloRarity.SM_REVERSE_BIG_ENERGY_HOLO, Types.Dragon, Sets.Ultra_Prism, 96),</v>
      </c>
    </row>
    <row r="601" spans="1:7" x14ac:dyDescent="0.3">
      <c r="A601">
        <v>97</v>
      </c>
      <c r="B601" t="s">
        <v>1031</v>
      </c>
      <c r="C601" t="s">
        <v>1031</v>
      </c>
      <c r="D601" t="s">
        <v>1454</v>
      </c>
      <c r="E601" t="s">
        <v>2189</v>
      </c>
      <c r="F601" t="s">
        <v>2638</v>
      </c>
      <c r="G601" t="str">
        <f t="shared" si="9"/>
        <v>new HoloCard("Gible", Pokedex.Gible, HoloRarity.SM_REVERSE_BIG_ENERGY_HOLO, Types.Dragon, Sets.Ultra_Prism, 97),</v>
      </c>
    </row>
    <row r="602" spans="1:7" x14ac:dyDescent="0.3">
      <c r="A602">
        <v>98</v>
      </c>
      <c r="B602" t="s">
        <v>989</v>
      </c>
      <c r="C602" t="s">
        <v>989</v>
      </c>
      <c r="D602" t="s">
        <v>1454</v>
      </c>
      <c r="E602" t="s">
        <v>2189</v>
      </c>
      <c r="F602" t="s">
        <v>2638</v>
      </c>
      <c r="G602" t="str">
        <f t="shared" si="9"/>
        <v>new HoloCard("Gabite", Pokedex.Gabite, HoloRarity.SM_REVERSE_BIG_ENERGY_HOLO, Types.Dragon, Sets.Ultra_Prism, 98),</v>
      </c>
    </row>
    <row r="603" spans="1:7" x14ac:dyDescent="0.3">
      <c r="A603">
        <v>99</v>
      </c>
      <c r="B603" t="s">
        <v>902</v>
      </c>
      <c r="C603" t="s">
        <v>902</v>
      </c>
      <c r="D603" t="s">
        <v>1454</v>
      </c>
      <c r="E603" t="s">
        <v>2189</v>
      </c>
      <c r="F603" t="s">
        <v>2638</v>
      </c>
      <c r="G603" t="str">
        <f t="shared" si="9"/>
        <v>new HoloCard("Garchomp", Pokedex.Garchomp, HoloRarity.SM_REVERSE_BIG_ENERGY_HOLO, Types.Dragon, Sets.Ultra_Prism, 99),</v>
      </c>
    </row>
    <row r="604" spans="1:7" x14ac:dyDescent="0.3">
      <c r="A604">
        <v>102</v>
      </c>
      <c r="B604" t="s">
        <v>257</v>
      </c>
      <c r="C604" t="s">
        <v>257</v>
      </c>
      <c r="D604" t="s">
        <v>8</v>
      </c>
      <c r="E604" t="s">
        <v>2189</v>
      </c>
      <c r="F604" t="s">
        <v>2638</v>
      </c>
      <c r="G604" t="str">
        <f t="shared" si="9"/>
        <v>new HoloCard("Lickitung", Pokedex.Lickitung, HoloRarity.SM_REVERSE_BIG_ENERGY_HOLO, Types.Colorless, Sets.Ultra_Prism, 102),</v>
      </c>
    </row>
    <row r="605" spans="1:7" x14ac:dyDescent="0.3">
      <c r="A605">
        <v>103</v>
      </c>
      <c r="B605" t="s">
        <v>912</v>
      </c>
      <c r="C605" t="s">
        <v>912</v>
      </c>
      <c r="D605" t="s">
        <v>8</v>
      </c>
      <c r="E605" t="s">
        <v>2189</v>
      </c>
      <c r="F605" t="s">
        <v>2638</v>
      </c>
      <c r="G605" t="str">
        <f t="shared" si="9"/>
        <v>new HoloCard("Lickilicky", Pokedex.Lickilicky, HoloRarity.SM_REVERSE_BIG_ENERGY_HOLO, Types.Colorless, Sets.Ultra_Prism, 103),</v>
      </c>
    </row>
    <row r="606" spans="1:7" x14ac:dyDescent="0.3">
      <c r="A606">
        <v>104</v>
      </c>
      <c r="B606" t="s">
        <v>80</v>
      </c>
      <c r="C606" t="s">
        <v>80</v>
      </c>
      <c r="D606" t="s">
        <v>8</v>
      </c>
      <c r="E606" t="s">
        <v>2189</v>
      </c>
      <c r="F606" t="s">
        <v>2638</v>
      </c>
      <c r="G606" t="str">
        <f t="shared" si="9"/>
        <v>new HoloCard("Eevee", Pokedex.Eevee, HoloRarity.SM_REVERSE_BIG_ENERGY_HOLO, Types.Colorless, Sets.Ultra_Prism, 104),</v>
      </c>
    </row>
    <row r="607" spans="1:7" x14ac:dyDescent="0.3">
      <c r="A607">
        <v>105</v>
      </c>
      <c r="B607" t="s">
        <v>80</v>
      </c>
      <c r="C607" t="s">
        <v>80</v>
      </c>
      <c r="D607" t="s">
        <v>8</v>
      </c>
      <c r="E607" t="s">
        <v>2189</v>
      </c>
      <c r="F607" t="s">
        <v>2638</v>
      </c>
      <c r="G607" t="str">
        <f t="shared" si="9"/>
        <v>new HoloCard("Eevee", Pokedex.Eevee, HoloRarity.SM_REVERSE_BIG_ENERGY_HOLO, Types.Colorless, Sets.Ultra_Prism, 105),</v>
      </c>
    </row>
    <row r="608" spans="1:7" x14ac:dyDescent="0.3">
      <c r="A608">
        <v>106</v>
      </c>
      <c r="B608" t="s">
        <v>1059</v>
      </c>
      <c r="C608" t="s">
        <v>1059</v>
      </c>
      <c r="D608" t="s">
        <v>8</v>
      </c>
      <c r="E608" t="s">
        <v>2189</v>
      </c>
      <c r="F608" t="s">
        <v>2638</v>
      </c>
      <c r="G608" t="str">
        <f t="shared" si="9"/>
        <v>new HoloCard("Buneary", Pokedex.Buneary, HoloRarity.SM_REVERSE_BIG_ENERGY_HOLO, Types.Colorless, Sets.Ultra_Prism, 106),</v>
      </c>
    </row>
    <row r="609" spans="1:7" x14ac:dyDescent="0.3">
      <c r="A609">
        <v>107</v>
      </c>
      <c r="B609" t="s">
        <v>1041</v>
      </c>
      <c r="C609" t="s">
        <v>1041</v>
      </c>
      <c r="D609" t="s">
        <v>8</v>
      </c>
      <c r="E609" t="s">
        <v>2189</v>
      </c>
      <c r="F609" t="s">
        <v>2638</v>
      </c>
      <c r="G609" t="str">
        <f t="shared" si="9"/>
        <v>new HoloCard("Lopunny", Pokedex.Lopunny, HoloRarity.SM_REVERSE_BIG_ENERGY_HOLO, Types.Colorless, Sets.Ultra_Prism, 107),</v>
      </c>
    </row>
    <row r="610" spans="1:7" x14ac:dyDescent="0.3">
      <c r="A610">
        <v>108</v>
      </c>
      <c r="B610" t="s">
        <v>978</v>
      </c>
      <c r="C610" t="s">
        <v>978</v>
      </c>
      <c r="D610" t="s">
        <v>8</v>
      </c>
      <c r="E610" t="s">
        <v>2189</v>
      </c>
      <c r="F610" t="s">
        <v>2638</v>
      </c>
      <c r="G610" t="str">
        <f t="shared" si="9"/>
        <v>new HoloCard("Glameow", Pokedex.Glameow, HoloRarity.SM_REVERSE_BIG_ENERGY_HOLO, Types.Colorless, Sets.Ultra_Prism, 108),</v>
      </c>
    </row>
    <row r="611" spans="1:7" x14ac:dyDescent="0.3">
      <c r="A611">
        <v>109</v>
      </c>
      <c r="B611" t="s">
        <v>1047</v>
      </c>
      <c r="C611" t="s">
        <v>1047</v>
      </c>
      <c r="D611" t="s">
        <v>8</v>
      </c>
      <c r="E611" t="s">
        <v>2189</v>
      </c>
      <c r="F611" t="s">
        <v>2638</v>
      </c>
      <c r="G611" t="str">
        <f t="shared" si="9"/>
        <v>new HoloCard("Purugly", Pokedex.Purugly, HoloRarity.SM_REVERSE_BIG_ENERGY_HOLO, Types.Colorless, Sets.Ultra_Prism, 109),</v>
      </c>
    </row>
    <row r="612" spans="1:7" x14ac:dyDescent="0.3">
      <c r="A612">
        <v>110</v>
      </c>
      <c r="B612" t="s">
        <v>2171</v>
      </c>
      <c r="C612" t="s">
        <v>919</v>
      </c>
      <c r="D612" t="s">
        <v>8</v>
      </c>
      <c r="E612" t="s">
        <v>2189</v>
      </c>
      <c r="F612" t="s">
        <v>2638</v>
      </c>
      <c r="G612" t="str">
        <f t="shared" si="9"/>
        <v>new HoloCard("Fan Rotom", Pokedex.Rotom, HoloRarity.SM_REVERSE_BIG_ENERGY_HOLO, Types.Colorless, Sets.Ultra_Prism, 110),</v>
      </c>
    </row>
    <row r="613" spans="1:7" x14ac:dyDescent="0.3">
      <c r="A613">
        <v>111</v>
      </c>
      <c r="B613" t="s">
        <v>943</v>
      </c>
      <c r="C613" t="s">
        <v>943</v>
      </c>
      <c r="D613" t="s">
        <v>8</v>
      </c>
      <c r="E613" t="s">
        <v>2189</v>
      </c>
      <c r="F613" t="s">
        <v>2638</v>
      </c>
      <c r="G613" t="str">
        <f t="shared" si="9"/>
        <v>new HoloCard("Shaymin", Pokedex.Shaymin, HoloRarity.SM_REVERSE_BIG_ENERGY_HOLO, Types.Colorless, Sets.Ultra_Prism, 111),</v>
      </c>
    </row>
    <row r="614" spans="1:7" x14ac:dyDescent="0.3">
      <c r="A614">
        <v>112</v>
      </c>
      <c r="B614" t="s">
        <v>2076</v>
      </c>
      <c r="C614" t="s">
        <v>2076</v>
      </c>
      <c r="D614" t="s">
        <v>8</v>
      </c>
      <c r="E614" t="s">
        <v>2189</v>
      </c>
      <c r="F614" t="s">
        <v>2638</v>
      </c>
      <c r="G614" t="str">
        <f t="shared" si="9"/>
        <v>new HoloCard("Yungoos", Pokedex.Yungoos, HoloRarity.SM_REVERSE_BIG_ENERGY_HOLO, Types.Colorless, Sets.Ultra_Prism, 112),</v>
      </c>
    </row>
    <row r="615" spans="1:7" x14ac:dyDescent="0.3">
      <c r="A615">
        <v>113</v>
      </c>
      <c r="B615" t="s">
        <v>2172</v>
      </c>
      <c r="C615" t="s">
        <v>2172</v>
      </c>
      <c r="D615" t="s">
        <v>8</v>
      </c>
      <c r="E615" t="s">
        <v>2189</v>
      </c>
      <c r="F615" t="s">
        <v>2638</v>
      </c>
      <c r="G615" t="str">
        <f t="shared" si="9"/>
        <v>new HoloCard("Gumshoos", Pokedex.Gumshoos, HoloRarity.SM_REVERSE_BIG_ENERGY_HOLO, Types.Colorless, Sets.Ultra_Prism, 113),</v>
      </c>
    </row>
    <row r="616" spans="1:7" x14ac:dyDescent="0.3">
      <c r="A616">
        <v>114</v>
      </c>
      <c r="B616" t="s">
        <v>2079</v>
      </c>
      <c r="C616" t="s">
        <v>2079</v>
      </c>
      <c r="D616" t="s">
        <v>8</v>
      </c>
      <c r="E616" t="s">
        <v>2189</v>
      </c>
      <c r="F616" t="s">
        <v>2638</v>
      </c>
      <c r="G616" t="str">
        <f t="shared" si="9"/>
        <v>new HoloCard("Oranguru", Pokedex.Oranguru, HoloRarity.SM_REVERSE_BIG_ENERGY_HOLO, Types.Colorless, Sets.Ultra_Prism, 114),</v>
      </c>
    </row>
    <row r="617" spans="1:7" x14ac:dyDescent="0.3">
      <c r="A617">
        <v>115</v>
      </c>
      <c r="B617" t="s">
        <v>2153</v>
      </c>
      <c r="C617" t="s">
        <v>2383</v>
      </c>
      <c r="D617" t="s">
        <v>8</v>
      </c>
      <c r="E617" t="s">
        <v>2189</v>
      </c>
      <c r="F617" t="s">
        <v>2638</v>
      </c>
      <c r="G617" t="str">
        <f t="shared" si="9"/>
        <v>new HoloCard("Type: Null", Pokedex.Type_Null, HoloRarity.SM_REVERSE_BIG_ENERGY_HOLO, Types.Colorless, Sets.Ultra_Prism, 115),</v>
      </c>
    </row>
    <row r="618" spans="1:7" x14ac:dyDescent="0.3">
      <c r="A618">
        <v>117</v>
      </c>
      <c r="B618" t="s">
        <v>2113</v>
      </c>
      <c r="C618" t="s">
        <v>2113</v>
      </c>
      <c r="D618" t="s">
        <v>8</v>
      </c>
      <c r="E618" t="s">
        <v>2189</v>
      </c>
      <c r="F618" t="s">
        <v>2638</v>
      </c>
      <c r="G618" t="str">
        <f t="shared" si="9"/>
        <v>new HoloCard("Drampa", Pokedex.Drampa, HoloRarity.SM_REVERSE_BIG_ENERGY_HOLO, Types.Colorless, Sets.Ultra_Prism, 117),</v>
      </c>
    </row>
    <row r="619" spans="1:7" x14ac:dyDescent="0.3">
      <c r="A619">
        <v>118</v>
      </c>
      <c r="B619" t="s">
        <v>2173</v>
      </c>
      <c r="C619" t="s">
        <v>127</v>
      </c>
      <c r="D619" t="s">
        <v>129</v>
      </c>
      <c r="E619" t="s">
        <v>2189</v>
      </c>
      <c r="F619" t="s">
        <v>2638</v>
      </c>
      <c r="G619" t="str">
        <f t="shared" si="9"/>
        <v>new HoloCard("Ancient Crystal", Pokedex.NVT, HoloRarity.SM_REVERSE_BIG_ENERGY_HOLO, Types.Item, Sets.Ultra_Prism, 118),</v>
      </c>
    </row>
    <row r="620" spans="1:7" x14ac:dyDescent="0.3">
      <c r="A620">
        <v>119</v>
      </c>
      <c r="B620" t="s">
        <v>2174</v>
      </c>
      <c r="C620" t="s">
        <v>127</v>
      </c>
      <c r="D620" t="s">
        <v>232</v>
      </c>
      <c r="E620" t="s">
        <v>2189</v>
      </c>
      <c r="F620" t="s">
        <v>2638</v>
      </c>
      <c r="G620" t="str">
        <f t="shared" si="9"/>
        <v>new HoloCard("Cynthia", Pokedex.NVT, HoloRarity.SM_REVERSE_BIG_ENERGY_HOLO, Types.Supporter, Sets.Ultra_Prism, 119),</v>
      </c>
    </row>
    <row r="621" spans="1:7" x14ac:dyDescent="0.3">
      <c r="A621">
        <v>121</v>
      </c>
      <c r="B621" t="s">
        <v>2175</v>
      </c>
      <c r="C621" t="s">
        <v>127</v>
      </c>
      <c r="D621" t="s">
        <v>129</v>
      </c>
      <c r="E621" t="s">
        <v>2189</v>
      </c>
      <c r="F621" t="s">
        <v>2638</v>
      </c>
      <c r="G621" t="str">
        <f t="shared" si="9"/>
        <v>new HoloCard("Electric Memory", Pokedex.NVT, HoloRarity.SM_REVERSE_BIG_ENERGY_HOLO, Types.Item, Sets.Ultra_Prism, 121),</v>
      </c>
    </row>
    <row r="622" spans="1:7" x14ac:dyDescent="0.3">
      <c r="A622">
        <v>122</v>
      </c>
      <c r="B622" t="s">
        <v>2176</v>
      </c>
      <c r="C622" t="s">
        <v>127</v>
      </c>
      <c r="D622" t="s">
        <v>129</v>
      </c>
      <c r="E622" t="s">
        <v>2189</v>
      </c>
      <c r="F622" t="s">
        <v>2638</v>
      </c>
      <c r="G622" t="str">
        <f t="shared" si="9"/>
        <v>new HoloCard("Escape Board", Pokedex.NVT, HoloRarity.SM_REVERSE_BIG_ENERGY_HOLO, Types.Item, Sets.Ultra_Prism, 122),</v>
      </c>
    </row>
    <row r="623" spans="1:7" x14ac:dyDescent="0.3">
      <c r="A623">
        <v>123</v>
      </c>
      <c r="B623" t="s">
        <v>2177</v>
      </c>
      <c r="C623" t="s">
        <v>127</v>
      </c>
      <c r="D623" t="s">
        <v>129</v>
      </c>
      <c r="E623" t="s">
        <v>2189</v>
      </c>
      <c r="F623" t="s">
        <v>2638</v>
      </c>
      <c r="G623" t="str">
        <f t="shared" si="9"/>
        <v>new HoloCard("Fire Memory", Pokedex.NVT, HoloRarity.SM_REVERSE_BIG_ENERGY_HOLO, Types.Item, Sets.Ultra_Prism, 123),</v>
      </c>
    </row>
    <row r="624" spans="1:7" x14ac:dyDescent="0.3">
      <c r="A624">
        <v>124</v>
      </c>
      <c r="B624" t="s">
        <v>2178</v>
      </c>
      <c r="C624" t="s">
        <v>127</v>
      </c>
      <c r="D624" t="s">
        <v>232</v>
      </c>
      <c r="E624" t="s">
        <v>2189</v>
      </c>
      <c r="F624" t="s">
        <v>2638</v>
      </c>
      <c r="G624" t="str">
        <f t="shared" si="9"/>
        <v>new HoloCard("Gardenia", Pokedex.NVT, HoloRarity.SM_REVERSE_BIG_ENERGY_HOLO, Types.Supporter, Sets.Ultra_Prism, 124),</v>
      </c>
    </row>
    <row r="625" spans="1:7" x14ac:dyDescent="0.3">
      <c r="A625">
        <v>125</v>
      </c>
      <c r="B625" t="s">
        <v>2083</v>
      </c>
      <c r="C625" t="s">
        <v>127</v>
      </c>
      <c r="D625" t="s">
        <v>232</v>
      </c>
      <c r="E625" t="s">
        <v>2189</v>
      </c>
      <c r="F625" t="s">
        <v>2638</v>
      </c>
      <c r="G625" t="str">
        <f t="shared" si="9"/>
        <v>new HoloCard("Lillie", Pokedex.NVT, HoloRarity.SM_REVERSE_BIG_ENERGY_HOLO, Types.Supporter, Sets.Ultra_Prism, 125),</v>
      </c>
    </row>
    <row r="626" spans="1:7" x14ac:dyDescent="0.3">
      <c r="A626">
        <v>126</v>
      </c>
      <c r="B626" t="s">
        <v>2179</v>
      </c>
      <c r="C626" t="s">
        <v>127</v>
      </c>
      <c r="D626" t="s">
        <v>232</v>
      </c>
      <c r="E626" t="s">
        <v>2189</v>
      </c>
      <c r="F626" t="s">
        <v>2638</v>
      </c>
      <c r="G626" t="str">
        <f t="shared" si="9"/>
        <v>new HoloCard("Looker", Pokedex.NVT, HoloRarity.SM_REVERSE_BIG_ENERGY_HOLO, Types.Supporter, Sets.Ultra_Prism, 126),</v>
      </c>
    </row>
    <row r="627" spans="1:7" x14ac:dyDescent="0.3">
      <c r="A627">
        <v>127</v>
      </c>
      <c r="B627" t="s">
        <v>2180</v>
      </c>
      <c r="C627" t="s">
        <v>127</v>
      </c>
      <c r="D627" t="s">
        <v>129</v>
      </c>
      <c r="E627" t="s">
        <v>2189</v>
      </c>
      <c r="F627" t="s">
        <v>2638</v>
      </c>
      <c r="G627" t="str">
        <f t="shared" si="9"/>
        <v>new HoloCard("Looker Whistle", Pokedex.NVT, HoloRarity.SM_REVERSE_BIG_ENERGY_HOLO, Types.Item, Sets.Ultra_Prism, 127),</v>
      </c>
    </row>
    <row r="628" spans="1:7" x14ac:dyDescent="0.3">
      <c r="A628">
        <v>128</v>
      </c>
      <c r="B628" t="s">
        <v>2181</v>
      </c>
      <c r="C628" t="s">
        <v>127</v>
      </c>
      <c r="D628" t="s">
        <v>232</v>
      </c>
      <c r="E628" t="s">
        <v>2189</v>
      </c>
      <c r="F628" t="s">
        <v>2638</v>
      </c>
      <c r="G628" t="str">
        <f t="shared" si="9"/>
        <v>new HoloCard("Mars", Pokedex.NVT, HoloRarity.SM_REVERSE_BIG_ENERGY_HOLO, Types.Supporter, Sets.Ultra_Prism, 128),</v>
      </c>
    </row>
    <row r="629" spans="1:7" x14ac:dyDescent="0.3">
      <c r="A629">
        <v>129</v>
      </c>
      <c r="B629" t="s">
        <v>2182</v>
      </c>
      <c r="C629" t="s">
        <v>127</v>
      </c>
      <c r="D629" t="s">
        <v>129</v>
      </c>
      <c r="E629" t="s">
        <v>2189</v>
      </c>
      <c r="F629" t="s">
        <v>2638</v>
      </c>
      <c r="G629" t="str">
        <f t="shared" si="9"/>
        <v>new HoloCard("Missing Clover", Pokedex.NVT, HoloRarity.SM_REVERSE_BIG_ENERGY_HOLO, Types.Item, Sets.Ultra_Prism, 129),</v>
      </c>
    </row>
    <row r="630" spans="1:7" x14ac:dyDescent="0.3">
      <c r="A630">
        <v>130</v>
      </c>
      <c r="B630" t="s">
        <v>2183</v>
      </c>
      <c r="C630" t="s">
        <v>127</v>
      </c>
      <c r="D630" t="s">
        <v>299</v>
      </c>
      <c r="E630" t="s">
        <v>2189</v>
      </c>
      <c r="F630" t="s">
        <v>2638</v>
      </c>
      <c r="G630" t="str">
        <f t="shared" si="9"/>
        <v>new HoloCard("Mt. Coronet", Pokedex.NVT, HoloRarity.SM_REVERSE_BIG_ENERGY_HOLO, Types.Stadium, Sets.Ultra_Prism, 130),</v>
      </c>
    </row>
    <row r="631" spans="1:7" x14ac:dyDescent="0.3">
      <c r="A631">
        <v>131</v>
      </c>
      <c r="B631" t="s">
        <v>2184</v>
      </c>
      <c r="C631" t="s">
        <v>127</v>
      </c>
      <c r="D631" t="s">
        <v>129</v>
      </c>
      <c r="E631" t="s">
        <v>2189</v>
      </c>
      <c r="F631" t="s">
        <v>2638</v>
      </c>
      <c r="G631" t="str">
        <f t="shared" si="9"/>
        <v>new HoloCard("Order Pad", Pokedex.NVT, HoloRarity.SM_REVERSE_BIG_ENERGY_HOLO, Types.Item, Sets.Ultra_Prism, 131),</v>
      </c>
    </row>
    <row r="632" spans="1:7" x14ac:dyDescent="0.3">
      <c r="A632">
        <v>132</v>
      </c>
      <c r="B632" t="s">
        <v>1664</v>
      </c>
      <c r="C632" t="s">
        <v>127</v>
      </c>
      <c r="D632" t="s">
        <v>129</v>
      </c>
      <c r="E632" t="s">
        <v>2189</v>
      </c>
      <c r="F632" t="s">
        <v>2638</v>
      </c>
      <c r="G632" t="str">
        <f t="shared" si="9"/>
        <v>new HoloCard("Pal Pad", Pokedex.NVT, HoloRarity.SM_REVERSE_BIG_ENERGY_HOLO, Types.Item, Sets.Ultra_Prism, 132),</v>
      </c>
    </row>
    <row r="633" spans="1:7" x14ac:dyDescent="0.3">
      <c r="A633">
        <v>133</v>
      </c>
      <c r="B633" t="s">
        <v>282</v>
      </c>
      <c r="C633" t="s">
        <v>127</v>
      </c>
      <c r="D633" t="s">
        <v>232</v>
      </c>
      <c r="E633" t="s">
        <v>2189</v>
      </c>
      <c r="F633" t="s">
        <v>2638</v>
      </c>
      <c r="G633" t="str">
        <f t="shared" si="9"/>
        <v>new HoloCard("Pokémon Fan Club", Pokedex.NVT, HoloRarity.SM_REVERSE_BIG_ENERGY_HOLO, Types.Supporter, Sets.Ultra_Prism, 133),</v>
      </c>
    </row>
    <row r="634" spans="1:7" x14ac:dyDescent="0.3">
      <c r="A634">
        <v>134</v>
      </c>
      <c r="B634" t="s">
        <v>2185</v>
      </c>
      <c r="C634" t="s">
        <v>127</v>
      </c>
      <c r="D634" t="s">
        <v>129</v>
      </c>
      <c r="E634" t="s">
        <v>2189</v>
      </c>
      <c r="F634" t="s">
        <v>2638</v>
      </c>
      <c r="G634" t="str">
        <f t="shared" si="9"/>
        <v>new HoloCard("Unidentified Fossil", Pokedex.NVT, HoloRarity.SM_REVERSE_BIG_ENERGY_HOLO, Types.Item, Sets.Ultra_Prism, 134),</v>
      </c>
    </row>
    <row r="635" spans="1:7" x14ac:dyDescent="0.3">
      <c r="A635">
        <v>135</v>
      </c>
      <c r="B635" t="s">
        <v>2186</v>
      </c>
      <c r="C635" t="s">
        <v>127</v>
      </c>
      <c r="D635" t="s">
        <v>232</v>
      </c>
      <c r="E635" t="s">
        <v>2189</v>
      </c>
      <c r="F635" t="s">
        <v>2638</v>
      </c>
      <c r="G635" t="str">
        <f t="shared" si="9"/>
        <v>new HoloCard("Volkner", Pokedex.NVT, HoloRarity.SM_REVERSE_BIG_ENERGY_HOLO, Types.Supporter, Sets.Ultra_Prism, 135),</v>
      </c>
    </row>
    <row r="636" spans="1:7" x14ac:dyDescent="0.3">
      <c r="A636">
        <v>137</v>
      </c>
      <c r="B636" t="s">
        <v>2187</v>
      </c>
      <c r="C636" t="s">
        <v>127</v>
      </c>
      <c r="D636" t="s">
        <v>128</v>
      </c>
      <c r="E636" t="s">
        <v>2189</v>
      </c>
      <c r="F636" t="s">
        <v>2638</v>
      </c>
      <c r="G636" t="str">
        <f t="shared" si="9"/>
        <v>new HoloCard("Unit Energy GrassFireWater", Pokedex.NVT, HoloRarity.SM_REVERSE_BIG_ENERGY_HOLO, Types.Special_Energy, Sets.Ultra_Prism, 137),</v>
      </c>
    </row>
    <row r="637" spans="1:7" x14ac:dyDescent="0.3">
      <c r="A637">
        <v>138</v>
      </c>
      <c r="B637" t="s">
        <v>2188</v>
      </c>
      <c r="C637" t="s">
        <v>127</v>
      </c>
      <c r="D637" t="s">
        <v>128</v>
      </c>
      <c r="E637" t="s">
        <v>2189</v>
      </c>
      <c r="F637" t="s">
        <v>2638</v>
      </c>
      <c r="G637" t="str">
        <f t="shared" si="9"/>
        <v>new HoloCard("Unit Energy LightningPsychicMetal", Pokedex.NVT, HoloRarity.SM_REVERSE_BIG_ENERGY_HOLO, Types.Special_Energy, Sets.Ultra_Prism, 138),</v>
      </c>
    </row>
    <row r="638" spans="1:7" x14ac:dyDescent="0.3">
      <c r="A638">
        <v>1</v>
      </c>
      <c r="B638" t="s">
        <v>81</v>
      </c>
      <c r="C638" t="s">
        <v>81</v>
      </c>
      <c r="D638" t="s">
        <v>22</v>
      </c>
      <c r="E638" t="s">
        <v>2208</v>
      </c>
      <c r="F638" t="s">
        <v>2638</v>
      </c>
      <c r="G638" t="str">
        <f t="shared" si="9"/>
        <v>new HoloCard("Exeggcute", Pokedex.Exeggcute, HoloRarity.SM_REVERSE_BIG_ENERGY_HOLO, Types.Grass, Sets.Forbidden_Light, 1),</v>
      </c>
    </row>
    <row r="639" spans="1:7" x14ac:dyDescent="0.3">
      <c r="A639">
        <v>2</v>
      </c>
      <c r="B639" t="s">
        <v>2170</v>
      </c>
      <c r="C639" t="s">
        <v>2467</v>
      </c>
      <c r="D639" t="s">
        <v>22</v>
      </c>
      <c r="E639" t="s">
        <v>2208</v>
      </c>
      <c r="F639" t="s">
        <v>2638</v>
      </c>
      <c r="G639" t="str">
        <f t="shared" si="9"/>
        <v>new HoloCard("Alolan Exeggutor", Pokedex.Alolan_Exeggutor, HoloRarity.SM_REVERSE_BIG_ENERGY_HOLO, Types.Grass, Sets.Forbidden_Light, 2),</v>
      </c>
    </row>
    <row r="640" spans="1:7" x14ac:dyDescent="0.3">
      <c r="A640">
        <v>3</v>
      </c>
      <c r="B640" t="s">
        <v>994</v>
      </c>
      <c r="C640" t="s">
        <v>994</v>
      </c>
      <c r="D640" t="s">
        <v>22</v>
      </c>
      <c r="E640" t="s">
        <v>2208</v>
      </c>
      <c r="F640" t="s">
        <v>2638</v>
      </c>
      <c r="G640" t="str">
        <f t="shared" si="9"/>
        <v>new HoloCard("Snover", Pokedex.Snover, HoloRarity.SM_REVERSE_BIG_ENERGY_HOLO, Types.Grass, Sets.Forbidden_Light, 3),</v>
      </c>
    </row>
    <row r="641" spans="1:7" x14ac:dyDescent="0.3">
      <c r="A641">
        <v>4</v>
      </c>
      <c r="B641" t="s">
        <v>987</v>
      </c>
      <c r="C641" t="s">
        <v>987</v>
      </c>
      <c r="D641" t="s">
        <v>22</v>
      </c>
      <c r="E641" t="s">
        <v>2208</v>
      </c>
      <c r="F641" t="s">
        <v>2638</v>
      </c>
      <c r="G641" t="str">
        <f t="shared" ref="G641:G704" si="10">"new HoloCard(""" &amp; B641 &amp; """, Pokedex." &amp; C641 &amp; ", HoloRarity." &amp; F641 &amp; ", Types." &amp; D641 &amp; ", Sets." &amp; E641 &amp; ", " &amp; A641 &amp; "),"</f>
        <v>new HoloCard("Abomasnow", Pokedex.Abomasnow, HoloRarity.SM_REVERSE_BIG_ENERGY_HOLO, Types.Grass, Sets.Forbidden_Light, 4),</v>
      </c>
    </row>
    <row r="642" spans="1:7" x14ac:dyDescent="0.3">
      <c r="A642">
        <v>5</v>
      </c>
      <c r="B642" t="s">
        <v>1592</v>
      </c>
      <c r="C642" t="s">
        <v>1592</v>
      </c>
      <c r="D642" t="s">
        <v>22</v>
      </c>
      <c r="E642" t="s">
        <v>2208</v>
      </c>
      <c r="F642" t="s">
        <v>2638</v>
      </c>
      <c r="G642" t="str">
        <f t="shared" si="10"/>
        <v>new HoloCard("Scatterbug", Pokedex.Scatterbug, HoloRarity.SM_REVERSE_BIG_ENERGY_HOLO, Types.Grass, Sets.Forbidden_Light, 5),</v>
      </c>
    </row>
    <row r="643" spans="1:7" x14ac:dyDescent="0.3">
      <c r="A643">
        <v>6</v>
      </c>
      <c r="B643" t="s">
        <v>1592</v>
      </c>
      <c r="C643" t="s">
        <v>1592</v>
      </c>
      <c r="D643" t="s">
        <v>22</v>
      </c>
      <c r="E643" t="s">
        <v>2208</v>
      </c>
      <c r="F643" t="s">
        <v>2638</v>
      </c>
      <c r="G643" t="str">
        <f t="shared" si="10"/>
        <v>new HoloCard("Scatterbug", Pokedex.Scatterbug, HoloRarity.SM_REVERSE_BIG_ENERGY_HOLO, Types.Grass, Sets.Forbidden_Light, 6),</v>
      </c>
    </row>
    <row r="644" spans="1:7" x14ac:dyDescent="0.3">
      <c r="A644">
        <v>7</v>
      </c>
      <c r="B644" t="s">
        <v>1593</v>
      </c>
      <c r="C644" t="s">
        <v>1593</v>
      </c>
      <c r="D644" t="s">
        <v>22</v>
      </c>
      <c r="E644" t="s">
        <v>2208</v>
      </c>
      <c r="F644" t="s">
        <v>2638</v>
      </c>
      <c r="G644" t="str">
        <f t="shared" si="10"/>
        <v>new HoloCard("Spewpa", Pokedex.Spewpa, HoloRarity.SM_REVERSE_BIG_ENERGY_HOLO, Types.Grass, Sets.Forbidden_Light, 7),</v>
      </c>
    </row>
    <row r="645" spans="1:7" x14ac:dyDescent="0.3">
      <c r="A645">
        <v>8</v>
      </c>
      <c r="B645" t="s">
        <v>1780</v>
      </c>
      <c r="C645" t="s">
        <v>1780</v>
      </c>
      <c r="D645" t="s">
        <v>22</v>
      </c>
      <c r="E645" t="s">
        <v>2208</v>
      </c>
      <c r="F645" t="s">
        <v>2638</v>
      </c>
      <c r="G645" t="str">
        <f t="shared" si="10"/>
        <v>new HoloCard("Vivillon", Pokedex.Vivillon, HoloRarity.SM_REVERSE_BIG_ENERGY_HOLO, Types.Grass, Sets.Forbidden_Light, 8),</v>
      </c>
    </row>
    <row r="646" spans="1:7" x14ac:dyDescent="0.3">
      <c r="A646">
        <v>9</v>
      </c>
      <c r="B646" t="s">
        <v>1596</v>
      </c>
      <c r="C646" t="s">
        <v>1596</v>
      </c>
      <c r="D646" t="s">
        <v>22</v>
      </c>
      <c r="E646" t="s">
        <v>2208</v>
      </c>
      <c r="F646" t="s">
        <v>2638</v>
      </c>
      <c r="G646" t="str">
        <f t="shared" si="10"/>
        <v>new HoloCard("Skiddo", Pokedex.Skiddo, HoloRarity.SM_REVERSE_BIG_ENERGY_HOLO, Types.Grass, Sets.Forbidden_Light, 9),</v>
      </c>
    </row>
    <row r="647" spans="1:7" x14ac:dyDescent="0.3">
      <c r="A647">
        <v>10</v>
      </c>
      <c r="B647" t="s">
        <v>1597</v>
      </c>
      <c r="C647" t="s">
        <v>1597</v>
      </c>
      <c r="D647" t="s">
        <v>22</v>
      </c>
      <c r="E647" t="s">
        <v>2208</v>
      </c>
      <c r="F647" t="s">
        <v>2638</v>
      </c>
      <c r="G647" t="str">
        <f t="shared" si="10"/>
        <v>new HoloCard("Gogoat", Pokedex.Gogoat, HoloRarity.SM_REVERSE_BIG_ENERGY_HOLO, Types.Grass, Sets.Forbidden_Light, 10),</v>
      </c>
    </row>
    <row r="648" spans="1:7" x14ac:dyDescent="0.3">
      <c r="A648">
        <v>11</v>
      </c>
      <c r="B648" t="s">
        <v>2190</v>
      </c>
      <c r="C648" t="s">
        <v>2190</v>
      </c>
      <c r="D648" t="s">
        <v>22</v>
      </c>
      <c r="E648" t="s">
        <v>2208</v>
      </c>
      <c r="F648" t="s">
        <v>2638</v>
      </c>
      <c r="G648" t="str">
        <f t="shared" si="10"/>
        <v>new HoloCard("Pheromosa", Pokedex.Pheromosa, HoloRarity.SM_REVERSE_BIG_ENERGY_HOLO, Types.Grass, Sets.Forbidden_Light, 11),</v>
      </c>
    </row>
    <row r="649" spans="1:7" x14ac:dyDescent="0.3">
      <c r="A649">
        <v>12</v>
      </c>
      <c r="B649" t="s">
        <v>2150</v>
      </c>
      <c r="C649" t="s">
        <v>2381</v>
      </c>
      <c r="D649" t="s">
        <v>5</v>
      </c>
      <c r="E649" t="s">
        <v>2208</v>
      </c>
      <c r="F649" t="s">
        <v>2638</v>
      </c>
      <c r="G649" t="str">
        <f t="shared" si="10"/>
        <v>new HoloCard("Alolan Marowak", Pokedex.Alolan_Marowak, HoloRarity.SM_REVERSE_BIG_ENERGY_HOLO, Types.Fire, Sets.Forbidden_Light, 12),</v>
      </c>
    </row>
    <row r="650" spans="1:7" x14ac:dyDescent="0.3">
      <c r="A650">
        <v>13</v>
      </c>
      <c r="B650" t="s">
        <v>932</v>
      </c>
      <c r="C650" t="s">
        <v>932</v>
      </c>
      <c r="D650" t="s">
        <v>5</v>
      </c>
      <c r="E650" t="s">
        <v>2208</v>
      </c>
      <c r="F650" t="s">
        <v>2638</v>
      </c>
      <c r="G650" t="str">
        <f t="shared" si="10"/>
        <v>new HoloCard("Heatran", Pokedex.Heatran, HoloRarity.SM_REVERSE_BIG_ENERGY_HOLO, Types.Fire, Sets.Forbidden_Light, 13),</v>
      </c>
    </row>
    <row r="651" spans="1:7" x14ac:dyDescent="0.3">
      <c r="A651">
        <v>14</v>
      </c>
      <c r="B651" t="s">
        <v>1598</v>
      </c>
      <c r="C651" t="s">
        <v>1598</v>
      </c>
      <c r="D651" t="s">
        <v>5</v>
      </c>
      <c r="E651" t="s">
        <v>2208</v>
      </c>
      <c r="F651" t="s">
        <v>2638</v>
      </c>
      <c r="G651" t="str">
        <f t="shared" si="10"/>
        <v>new HoloCard("Fennekin", Pokedex.Fennekin, HoloRarity.SM_REVERSE_BIG_ENERGY_HOLO, Types.Fire, Sets.Forbidden_Light, 14),</v>
      </c>
    </row>
    <row r="652" spans="1:7" x14ac:dyDescent="0.3">
      <c r="A652">
        <v>15</v>
      </c>
      <c r="B652" t="s">
        <v>1598</v>
      </c>
      <c r="C652" t="s">
        <v>1598</v>
      </c>
      <c r="D652" t="s">
        <v>5</v>
      </c>
      <c r="E652" t="s">
        <v>2208</v>
      </c>
      <c r="F652" t="s">
        <v>2638</v>
      </c>
      <c r="G652" t="str">
        <f t="shared" si="10"/>
        <v>new HoloCard("Fennekin", Pokedex.Fennekin, HoloRarity.SM_REVERSE_BIG_ENERGY_HOLO, Types.Fire, Sets.Forbidden_Light, 15),</v>
      </c>
    </row>
    <row r="653" spans="1:7" x14ac:dyDescent="0.3">
      <c r="A653">
        <v>16</v>
      </c>
      <c r="B653" t="s">
        <v>1599</v>
      </c>
      <c r="C653" t="s">
        <v>1599</v>
      </c>
      <c r="D653" t="s">
        <v>5</v>
      </c>
      <c r="E653" t="s">
        <v>2208</v>
      </c>
      <c r="F653" t="s">
        <v>2638</v>
      </c>
      <c r="G653" t="str">
        <f t="shared" si="10"/>
        <v>new HoloCard("Braixen", Pokedex.Braixen, HoloRarity.SM_REVERSE_BIG_ENERGY_HOLO, Types.Fire, Sets.Forbidden_Light, 16),</v>
      </c>
    </row>
    <row r="654" spans="1:7" x14ac:dyDescent="0.3">
      <c r="A654">
        <v>17</v>
      </c>
      <c r="B654" t="s">
        <v>1600</v>
      </c>
      <c r="C654" t="s">
        <v>1600</v>
      </c>
      <c r="D654" t="s">
        <v>5</v>
      </c>
      <c r="E654" t="s">
        <v>2208</v>
      </c>
      <c r="F654" t="s">
        <v>2638</v>
      </c>
      <c r="G654" t="str">
        <f t="shared" si="10"/>
        <v>new HoloCard("Delphox", Pokedex.Delphox, HoloRarity.SM_REVERSE_BIG_ENERGY_HOLO, Types.Fire, Sets.Forbidden_Light, 17),</v>
      </c>
    </row>
    <row r="655" spans="1:7" x14ac:dyDescent="0.3">
      <c r="A655">
        <v>18</v>
      </c>
      <c r="B655" t="s">
        <v>1642</v>
      </c>
      <c r="C655" t="s">
        <v>1642</v>
      </c>
      <c r="D655" t="s">
        <v>5</v>
      </c>
      <c r="E655" t="s">
        <v>2208</v>
      </c>
      <c r="F655" t="s">
        <v>2638</v>
      </c>
      <c r="G655" t="str">
        <f t="shared" si="10"/>
        <v>new HoloCard("Litleo", Pokedex.Litleo, HoloRarity.SM_REVERSE_BIG_ENERGY_HOLO, Types.Fire, Sets.Forbidden_Light, 18),</v>
      </c>
    </row>
    <row r="656" spans="1:7" x14ac:dyDescent="0.3">
      <c r="A656">
        <v>19</v>
      </c>
      <c r="B656" t="s">
        <v>1643</v>
      </c>
      <c r="C656" t="s">
        <v>1643</v>
      </c>
      <c r="D656" t="s">
        <v>5</v>
      </c>
      <c r="E656" t="s">
        <v>2208</v>
      </c>
      <c r="F656" t="s">
        <v>2638</v>
      </c>
      <c r="G656" t="str">
        <f t="shared" si="10"/>
        <v>new HoloCard("Pyroar", Pokedex.Pyroar, HoloRarity.SM_REVERSE_BIG_ENERGY_HOLO, Types.Fire, Sets.Forbidden_Light, 19),</v>
      </c>
    </row>
    <row r="657" spans="1:7" x14ac:dyDescent="0.3">
      <c r="A657">
        <v>21</v>
      </c>
      <c r="B657" t="s">
        <v>1603</v>
      </c>
      <c r="C657" t="s">
        <v>1603</v>
      </c>
      <c r="D657" t="s">
        <v>3</v>
      </c>
      <c r="E657" t="s">
        <v>2208</v>
      </c>
      <c r="F657" t="s">
        <v>2638</v>
      </c>
      <c r="G657" t="str">
        <f t="shared" si="10"/>
        <v>new HoloCard("Froakie", Pokedex.Froakie, HoloRarity.SM_REVERSE_BIG_ENERGY_HOLO, Types.Water, Sets.Forbidden_Light, 21),</v>
      </c>
    </row>
    <row r="658" spans="1:7" x14ac:dyDescent="0.3">
      <c r="A658">
        <v>22</v>
      </c>
      <c r="B658" t="s">
        <v>1603</v>
      </c>
      <c r="C658" t="s">
        <v>1603</v>
      </c>
      <c r="D658" t="s">
        <v>3</v>
      </c>
      <c r="E658" t="s">
        <v>2208</v>
      </c>
      <c r="F658" t="s">
        <v>2638</v>
      </c>
      <c r="G658" t="str">
        <f t="shared" si="10"/>
        <v>new HoloCard("Froakie", Pokedex.Froakie, HoloRarity.SM_REVERSE_BIG_ENERGY_HOLO, Types.Water, Sets.Forbidden_Light, 22),</v>
      </c>
    </row>
    <row r="659" spans="1:7" x14ac:dyDescent="0.3">
      <c r="A659">
        <v>23</v>
      </c>
      <c r="B659" t="s">
        <v>1604</v>
      </c>
      <c r="C659" t="s">
        <v>1604</v>
      </c>
      <c r="D659" t="s">
        <v>3</v>
      </c>
      <c r="E659" t="s">
        <v>2208</v>
      </c>
      <c r="F659" t="s">
        <v>2638</v>
      </c>
      <c r="G659" t="str">
        <f t="shared" si="10"/>
        <v>new HoloCard("Frogadier", Pokedex.Frogadier, HoloRarity.SM_REVERSE_BIG_ENERGY_HOLO, Types.Water, Sets.Forbidden_Light, 23),</v>
      </c>
    </row>
    <row r="660" spans="1:7" x14ac:dyDescent="0.3">
      <c r="A660">
        <v>25</v>
      </c>
      <c r="B660" t="s">
        <v>1671</v>
      </c>
      <c r="C660" t="s">
        <v>1671</v>
      </c>
      <c r="D660" t="s">
        <v>3</v>
      </c>
      <c r="E660" t="s">
        <v>2208</v>
      </c>
      <c r="F660" t="s">
        <v>2638</v>
      </c>
      <c r="G660" t="str">
        <f t="shared" si="10"/>
        <v>new HoloCard("Clauncher", Pokedex.Clauncher, HoloRarity.SM_REVERSE_BIG_ENERGY_HOLO, Types.Water, Sets.Forbidden_Light, 25),</v>
      </c>
    </row>
    <row r="661" spans="1:7" x14ac:dyDescent="0.3">
      <c r="A661">
        <v>26</v>
      </c>
      <c r="B661" t="s">
        <v>1672</v>
      </c>
      <c r="C661" t="s">
        <v>1672</v>
      </c>
      <c r="D661" t="s">
        <v>3</v>
      </c>
      <c r="E661" t="s">
        <v>2208</v>
      </c>
      <c r="F661" t="s">
        <v>2638</v>
      </c>
      <c r="G661" t="str">
        <f t="shared" si="10"/>
        <v>new HoloCard("Clawitzer", Pokedex.Clawitzer, HoloRarity.SM_REVERSE_BIG_ENERGY_HOLO, Types.Water, Sets.Forbidden_Light, 26),</v>
      </c>
    </row>
    <row r="662" spans="1:7" x14ac:dyDescent="0.3">
      <c r="A662">
        <v>27</v>
      </c>
      <c r="B662" t="s">
        <v>1673</v>
      </c>
      <c r="C662" t="s">
        <v>1673</v>
      </c>
      <c r="D662" t="s">
        <v>3</v>
      </c>
      <c r="E662" t="s">
        <v>2208</v>
      </c>
      <c r="F662" t="s">
        <v>2638</v>
      </c>
      <c r="G662" t="str">
        <f t="shared" si="10"/>
        <v>new HoloCard("Amaura", Pokedex.Amaura, HoloRarity.SM_REVERSE_BIG_ENERGY_HOLO, Types.Water, Sets.Forbidden_Light, 27),</v>
      </c>
    </row>
    <row r="663" spans="1:7" x14ac:dyDescent="0.3">
      <c r="A663">
        <v>28</v>
      </c>
      <c r="B663" t="s">
        <v>1674</v>
      </c>
      <c r="C663" t="s">
        <v>1674</v>
      </c>
      <c r="D663" t="s">
        <v>3</v>
      </c>
      <c r="E663" t="s">
        <v>2208</v>
      </c>
      <c r="F663" t="s">
        <v>2638</v>
      </c>
      <c r="G663" t="str">
        <f t="shared" si="10"/>
        <v>new HoloCard("Aurorus", Pokedex.Aurorus, HoloRarity.SM_REVERSE_BIG_ENERGY_HOLO, Types.Water, Sets.Forbidden_Light, 28),</v>
      </c>
    </row>
    <row r="664" spans="1:7" x14ac:dyDescent="0.3">
      <c r="A664">
        <v>29</v>
      </c>
      <c r="B664" t="s">
        <v>1644</v>
      </c>
      <c r="C664" t="s">
        <v>1644</v>
      </c>
      <c r="D664" t="s">
        <v>3</v>
      </c>
      <c r="E664" t="s">
        <v>2208</v>
      </c>
      <c r="F664" t="s">
        <v>2638</v>
      </c>
      <c r="G664" t="str">
        <f t="shared" si="10"/>
        <v>new HoloCard("Bergmite", Pokedex.Bergmite, HoloRarity.SM_REVERSE_BIG_ENERGY_HOLO, Types.Water, Sets.Forbidden_Light, 29),</v>
      </c>
    </row>
    <row r="665" spans="1:7" x14ac:dyDescent="0.3">
      <c r="A665">
        <v>30</v>
      </c>
      <c r="B665" t="s">
        <v>1645</v>
      </c>
      <c r="C665" t="s">
        <v>1645</v>
      </c>
      <c r="D665" t="s">
        <v>3</v>
      </c>
      <c r="E665" t="s">
        <v>2208</v>
      </c>
      <c r="F665" t="s">
        <v>2638</v>
      </c>
      <c r="G665" t="str">
        <f t="shared" si="10"/>
        <v>new HoloCard("Avalugg", Pokedex.Avalugg, HoloRarity.SM_REVERSE_BIG_ENERGY_HOLO, Types.Water, Sets.Forbidden_Light, 30),</v>
      </c>
    </row>
    <row r="666" spans="1:7" x14ac:dyDescent="0.3">
      <c r="A666">
        <v>32</v>
      </c>
      <c r="B666" t="s">
        <v>2048</v>
      </c>
      <c r="C666" t="s">
        <v>2048</v>
      </c>
      <c r="D666" t="s">
        <v>3</v>
      </c>
      <c r="E666" t="s">
        <v>2208</v>
      </c>
      <c r="F666" t="s">
        <v>2638</v>
      </c>
      <c r="G666" t="str">
        <f t="shared" si="10"/>
        <v>new HoloCard("Dewpider", Pokedex.Dewpider, HoloRarity.SM_REVERSE_BIG_ENERGY_HOLO, Types.Water, Sets.Forbidden_Light, 32),</v>
      </c>
    </row>
    <row r="667" spans="1:7" x14ac:dyDescent="0.3">
      <c r="A667">
        <v>33</v>
      </c>
      <c r="B667" t="s">
        <v>2049</v>
      </c>
      <c r="C667" t="s">
        <v>2049</v>
      </c>
      <c r="D667" t="s">
        <v>3</v>
      </c>
      <c r="E667" t="s">
        <v>2208</v>
      </c>
      <c r="F667" t="s">
        <v>2638</v>
      </c>
      <c r="G667" t="str">
        <f t="shared" si="10"/>
        <v>new HoloCard("Araquanid", Pokedex.Araquanid, HoloRarity.SM_REVERSE_BIG_ENERGY_HOLO, Types.Water, Sets.Forbidden_Light, 33),</v>
      </c>
    </row>
    <row r="668" spans="1:7" x14ac:dyDescent="0.3">
      <c r="A668">
        <v>34</v>
      </c>
      <c r="B668" t="s">
        <v>86</v>
      </c>
      <c r="C668" t="s">
        <v>86</v>
      </c>
      <c r="D668" t="s">
        <v>11</v>
      </c>
      <c r="E668" t="s">
        <v>2208</v>
      </c>
      <c r="F668" t="s">
        <v>2638</v>
      </c>
      <c r="G668" t="str">
        <f t="shared" si="10"/>
        <v>new HoloCard("Magnemite", Pokedex.Magnemite, HoloRarity.SM_REVERSE_BIG_ENERGY_HOLO, Types.Lightning, Sets.Forbidden_Light, 34),</v>
      </c>
    </row>
    <row r="669" spans="1:7" x14ac:dyDescent="0.3">
      <c r="A669">
        <v>35</v>
      </c>
      <c r="B669" t="s">
        <v>34</v>
      </c>
      <c r="C669" t="s">
        <v>34</v>
      </c>
      <c r="D669" t="s">
        <v>11</v>
      </c>
      <c r="E669" t="s">
        <v>2208</v>
      </c>
      <c r="F669" t="s">
        <v>2638</v>
      </c>
      <c r="G669" t="str">
        <f t="shared" si="10"/>
        <v>new HoloCard("Magneton", Pokedex.Magneton, HoloRarity.SM_REVERSE_BIG_ENERGY_HOLO, Types.Lightning, Sets.Forbidden_Light, 35),</v>
      </c>
    </row>
    <row r="670" spans="1:7" x14ac:dyDescent="0.3">
      <c r="A670">
        <v>36</v>
      </c>
      <c r="B670" t="s">
        <v>888</v>
      </c>
      <c r="C670" t="s">
        <v>888</v>
      </c>
      <c r="D670" t="s">
        <v>11</v>
      </c>
      <c r="E670" t="s">
        <v>2208</v>
      </c>
      <c r="F670" t="s">
        <v>2638</v>
      </c>
      <c r="G670" t="str">
        <f t="shared" si="10"/>
        <v>new HoloCard("Magnezone", Pokedex.Magnezone, HoloRarity.SM_REVERSE_BIG_ENERGY_HOLO, Types.Lightning, Sets.Forbidden_Light, 36),</v>
      </c>
    </row>
    <row r="671" spans="1:7" x14ac:dyDescent="0.3">
      <c r="A671">
        <v>37</v>
      </c>
      <c r="B671" t="s">
        <v>1646</v>
      </c>
      <c r="C671" t="s">
        <v>1646</v>
      </c>
      <c r="D671" t="s">
        <v>11</v>
      </c>
      <c r="E671" t="s">
        <v>2208</v>
      </c>
      <c r="F671" t="s">
        <v>2638</v>
      </c>
      <c r="G671" t="str">
        <f t="shared" si="10"/>
        <v>new HoloCard("Helioptile", Pokedex.Helioptile, HoloRarity.SM_REVERSE_BIG_ENERGY_HOLO, Types.Lightning, Sets.Forbidden_Light, 37),</v>
      </c>
    </row>
    <row r="672" spans="1:7" x14ac:dyDescent="0.3">
      <c r="A672">
        <v>38</v>
      </c>
      <c r="B672" t="s">
        <v>1647</v>
      </c>
      <c r="C672" t="s">
        <v>1647</v>
      </c>
      <c r="D672" t="s">
        <v>11</v>
      </c>
      <c r="E672" t="s">
        <v>2208</v>
      </c>
      <c r="F672" t="s">
        <v>2638</v>
      </c>
      <c r="G672" t="str">
        <f t="shared" si="10"/>
        <v>new HoloCard("Heliolisk", Pokedex.Heliolisk, HoloRarity.SM_REVERSE_BIG_ENERGY_HOLO, Types.Lightning, Sets.Forbidden_Light, 38),</v>
      </c>
    </row>
    <row r="673" spans="1:7" x14ac:dyDescent="0.3">
      <c r="A673">
        <v>39</v>
      </c>
      <c r="B673" t="s">
        <v>2191</v>
      </c>
      <c r="C673" t="s">
        <v>2191</v>
      </c>
      <c r="D673" t="s">
        <v>11</v>
      </c>
      <c r="E673" t="s">
        <v>2208</v>
      </c>
      <c r="F673" t="s">
        <v>2638</v>
      </c>
      <c r="G673" t="str">
        <f t="shared" si="10"/>
        <v>new HoloCard("Xurkitree", Pokedex.Xurkitree, HoloRarity.SM_REVERSE_BIG_ENERGY_HOLO, Types.Lightning, Sets.Forbidden_Light, 39),</v>
      </c>
    </row>
    <row r="674" spans="1:7" x14ac:dyDescent="0.3">
      <c r="A674">
        <v>40</v>
      </c>
      <c r="B674" t="s">
        <v>919</v>
      </c>
      <c r="C674" t="s">
        <v>919</v>
      </c>
      <c r="D674" t="s">
        <v>1</v>
      </c>
      <c r="E674" t="s">
        <v>2208</v>
      </c>
      <c r="F674" t="s">
        <v>2638</v>
      </c>
      <c r="G674" t="str">
        <f t="shared" si="10"/>
        <v>new HoloCard("Rotom", Pokedex.Rotom, HoloRarity.SM_REVERSE_BIG_ENERGY_HOLO, Types.Psychic, Sets.Forbidden_Light, 40),</v>
      </c>
    </row>
    <row r="675" spans="1:7" x14ac:dyDescent="0.3">
      <c r="A675">
        <v>41</v>
      </c>
      <c r="B675" t="s">
        <v>907</v>
      </c>
      <c r="C675" t="s">
        <v>907</v>
      </c>
      <c r="D675" t="s">
        <v>1</v>
      </c>
      <c r="E675" t="s">
        <v>2208</v>
      </c>
      <c r="F675" t="s">
        <v>2638</v>
      </c>
      <c r="G675" t="str">
        <f t="shared" si="10"/>
        <v>new HoloCard("Uxie", Pokedex.Uxie, HoloRarity.SM_REVERSE_BIG_ENERGY_HOLO, Types.Psychic, Sets.Forbidden_Light, 41),</v>
      </c>
    </row>
    <row r="676" spans="1:7" x14ac:dyDescent="0.3">
      <c r="A676">
        <v>42</v>
      </c>
      <c r="B676" t="s">
        <v>906</v>
      </c>
      <c r="C676" t="s">
        <v>906</v>
      </c>
      <c r="D676" t="s">
        <v>1</v>
      </c>
      <c r="E676" t="s">
        <v>2208</v>
      </c>
      <c r="F676" t="s">
        <v>2638</v>
      </c>
      <c r="G676" t="str">
        <f t="shared" si="10"/>
        <v>new HoloCard("Mesprit", Pokedex.Mesprit, HoloRarity.SM_REVERSE_BIG_ENERGY_HOLO, Types.Psychic, Sets.Forbidden_Light, 42),</v>
      </c>
    </row>
    <row r="677" spans="1:7" x14ac:dyDescent="0.3">
      <c r="A677">
        <v>43</v>
      </c>
      <c r="B677" t="s">
        <v>900</v>
      </c>
      <c r="C677" t="s">
        <v>900</v>
      </c>
      <c r="D677" t="s">
        <v>1</v>
      </c>
      <c r="E677" t="s">
        <v>2208</v>
      </c>
      <c r="F677" t="s">
        <v>2638</v>
      </c>
      <c r="G677" t="str">
        <f t="shared" si="10"/>
        <v>new HoloCard("Azelf", Pokedex.Azelf, HoloRarity.SM_REVERSE_BIG_ENERGY_HOLO, Types.Psychic, Sets.Forbidden_Light, 43),</v>
      </c>
    </row>
    <row r="678" spans="1:7" x14ac:dyDescent="0.3">
      <c r="A678">
        <v>44</v>
      </c>
      <c r="B678" t="s">
        <v>1648</v>
      </c>
      <c r="C678" t="s">
        <v>1648</v>
      </c>
      <c r="D678" t="s">
        <v>1</v>
      </c>
      <c r="E678" t="s">
        <v>2208</v>
      </c>
      <c r="F678" t="s">
        <v>2638</v>
      </c>
      <c r="G678" t="str">
        <f t="shared" si="10"/>
        <v>new HoloCard("Espurr", Pokedex.Espurr, HoloRarity.SM_REVERSE_BIG_ENERGY_HOLO, Types.Psychic, Sets.Forbidden_Light, 44),</v>
      </c>
    </row>
    <row r="679" spans="1:7" x14ac:dyDescent="0.3">
      <c r="A679">
        <v>45</v>
      </c>
      <c r="B679" t="s">
        <v>1649</v>
      </c>
      <c r="C679" t="s">
        <v>1649</v>
      </c>
      <c r="D679" t="s">
        <v>1</v>
      </c>
      <c r="E679" t="s">
        <v>2208</v>
      </c>
      <c r="F679" t="s">
        <v>2638</v>
      </c>
      <c r="G679" t="str">
        <f t="shared" si="10"/>
        <v>new HoloCard("Meowstic", Pokedex.Meowstic, HoloRarity.SM_REVERSE_BIG_ENERGY_HOLO, Types.Psychic, Sets.Forbidden_Light, 45),</v>
      </c>
    </row>
    <row r="680" spans="1:7" x14ac:dyDescent="0.3">
      <c r="A680">
        <v>46</v>
      </c>
      <c r="B680" t="s">
        <v>1613</v>
      </c>
      <c r="C680" t="s">
        <v>1613</v>
      </c>
      <c r="D680" t="s">
        <v>1</v>
      </c>
      <c r="E680" t="s">
        <v>2208</v>
      </c>
      <c r="F680" t="s">
        <v>2638</v>
      </c>
      <c r="G680" t="str">
        <f t="shared" si="10"/>
        <v>new HoloCard("Honedge", Pokedex.Honedge, HoloRarity.SM_REVERSE_BIG_ENERGY_HOLO, Types.Psychic, Sets.Forbidden_Light, 46),</v>
      </c>
    </row>
    <row r="681" spans="1:7" x14ac:dyDescent="0.3">
      <c r="A681">
        <v>47</v>
      </c>
      <c r="B681" t="s">
        <v>1613</v>
      </c>
      <c r="C681" t="s">
        <v>1613</v>
      </c>
      <c r="D681" t="s">
        <v>1</v>
      </c>
      <c r="E681" t="s">
        <v>2208</v>
      </c>
      <c r="F681" t="s">
        <v>2638</v>
      </c>
      <c r="G681" t="str">
        <f t="shared" si="10"/>
        <v>new HoloCard("Honedge", Pokedex.Honedge, HoloRarity.SM_REVERSE_BIG_ENERGY_HOLO, Types.Psychic, Sets.Forbidden_Light, 47),</v>
      </c>
    </row>
    <row r="682" spans="1:7" x14ac:dyDescent="0.3">
      <c r="A682">
        <v>48</v>
      </c>
      <c r="B682" t="s">
        <v>1614</v>
      </c>
      <c r="C682" t="s">
        <v>1614</v>
      </c>
      <c r="D682" t="s">
        <v>1</v>
      </c>
      <c r="E682" t="s">
        <v>2208</v>
      </c>
      <c r="F682" t="s">
        <v>2638</v>
      </c>
      <c r="G682" t="str">
        <f t="shared" si="10"/>
        <v>new HoloCard("Doublade", Pokedex.Doublade, HoloRarity.SM_REVERSE_BIG_ENERGY_HOLO, Types.Psychic, Sets.Forbidden_Light, 48),</v>
      </c>
    </row>
    <row r="683" spans="1:7" x14ac:dyDescent="0.3">
      <c r="A683">
        <v>49</v>
      </c>
      <c r="B683" t="s">
        <v>1615</v>
      </c>
      <c r="C683" t="s">
        <v>1615</v>
      </c>
      <c r="D683" t="s">
        <v>1</v>
      </c>
      <c r="E683" t="s">
        <v>2208</v>
      </c>
      <c r="F683" t="s">
        <v>2638</v>
      </c>
      <c r="G683" t="str">
        <f t="shared" si="10"/>
        <v>new HoloCard("Aegislash", Pokedex.Aegislash, HoloRarity.SM_REVERSE_BIG_ENERGY_HOLO, Types.Psychic, Sets.Forbidden_Light, 49),</v>
      </c>
    </row>
    <row r="684" spans="1:7" x14ac:dyDescent="0.3">
      <c r="A684">
        <v>50</v>
      </c>
      <c r="B684" t="s">
        <v>1610</v>
      </c>
      <c r="C684" t="s">
        <v>1610</v>
      </c>
      <c r="D684" t="s">
        <v>1</v>
      </c>
      <c r="E684" t="s">
        <v>2208</v>
      </c>
      <c r="F684" t="s">
        <v>2638</v>
      </c>
      <c r="G684" t="str">
        <f t="shared" si="10"/>
        <v>new HoloCard("Inkay", Pokedex.Inkay, HoloRarity.SM_REVERSE_BIG_ENERGY_HOLO, Types.Psychic, Sets.Forbidden_Light, 50),</v>
      </c>
    </row>
    <row r="685" spans="1:7" x14ac:dyDescent="0.3">
      <c r="A685">
        <v>51</v>
      </c>
      <c r="B685" t="s">
        <v>1611</v>
      </c>
      <c r="C685" t="s">
        <v>1611</v>
      </c>
      <c r="D685" t="s">
        <v>1</v>
      </c>
      <c r="E685" t="s">
        <v>2208</v>
      </c>
      <c r="F685" t="s">
        <v>2638</v>
      </c>
      <c r="G685" t="str">
        <f t="shared" si="10"/>
        <v>new HoloCard("Malamar", Pokedex.Malamar, HoloRarity.SM_REVERSE_BIG_ENERGY_HOLO, Types.Psychic, Sets.Forbidden_Light, 51),</v>
      </c>
    </row>
    <row r="686" spans="1:7" x14ac:dyDescent="0.3">
      <c r="A686">
        <v>52</v>
      </c>
      <c r="B686" t="s">
        <v>1650</v>
      </c>
      <c r="C686" t="s">
        <v>1650</v>
      </c>
      <c r="D686" t="s">
        <v>1</v>
      </c>
      <c r="E686" t="s">
        <v>2208</v>
      </c>
      <c r="F686" t="s">
        <v>2638</v>
      </c>
      <c r="G686" t="str">
        <f t="shared" si="10"/>
        <v>new HoloCard("Skrelp", Pokedex.Skrelp, HoloRarity.SM_REVERSE_BIG_ENERGY_HOLO, Types.Psychic, Sets.Forbidden_Light, 52),</v>
      </c>
    </row>
    <row r="687" spans="1:7" x14ac:dyDescent="0.3">
      <c r="A687">
        <v>53</v>
      </c>
      <c r="B687" t="s">
        <v>1657</v>
      </c>
      <c r="C687" t="s">
        <v>1657</v>
      </c>
      <c r="D687" t="s">
        <v>1</v>
      </c>
      <c r="E687" t="s">
        <v>2208</v>
      </c>
      <c r="F687" t="s">
        <v>2638</v>
      </c>
      <c r="G687" t="str">
        <f t="shared" si="10"/>
        <v>new HoloCard("Dragalge", Pokedex.Dragalge, HoloRarity.SM_REVERSE_BIG_ENERGY_HOLO, Types.Psychic, Sets.Forbidden_Light, 53),</v>
      </c>
    </row>
    <row r="688" spans="1:7" x14ac:dyDescent="0.3">
      <c r="A688">
        <v>54</v>
      </c>
      <c r="B688" t="s">
        <v>1827</v>
      </c>
      <c r="C688" t="s">
        <v>1827</v>
      </c>
      <c r="D688" t="s">
        <v>1</v>
      </c>
      <c r="E688" t="s">
        <v>2208</v>
      </c>
      <c r="F688" t="s">
        <v>2638</v>
      </c>
      <c r="G688" t="str">
        <f t="shared" si="10"/>
        <v>new HoloCard("Hoopa", Pokedex.Hoopa, HoloRarity.SM_REVERSE_BIG_ENERGY_HOLO, Types.Psychic, Sets.Forbidden_Light, 54),</v>
      </c>
    </row>
    <row r="689" spans="1:7" x14ac:dyDescent="0.3">
      <c r="A689">
        <v>55</v>
      </c>
      <c r="B689" t="s">
        <v>2192</v>
      </c>
      <c r="C689" t="s">
        <v>2192</v>
      </c>
      <c r="D689" t="s">
        <v>1</v>
      </c>
      <c r="E689" t="s">
        <v>2208</v>
      </c>
      <c r="F689" t="s">
        <v>2638</v>
      </c>
      <c r="G689" t="str">
        <f t="shared" si="10"/>
        <v>new HoloCard("Poipole", Pokedex.Poipole, HoloRarity.SM_REVERSE_BIG_ENERGY_HOLO, Types.Psychic, Sets.Forbidden_Light, 55),</v>
      </c>
    </row>
    <row r="690" spans="1:7" x14ac:dyDescent="0.3">
      <c r="A690">
        <v>57</v>
      </c>
      <c r="B690" t="s">
        <v>193</v>
      </c>
      <c r="C690" t="s">
        <v>193</v>
      </c>
      <c r="D690" t="s">
        <v>18</v>
      </c>
      <c r="E690" t="s">
        <v>2208</v>
      </c>
      <c r="F690" t="s">
        <v>2638</v>
      </c>
      <c r="G690" t="str">
        <f t="shared" si="10"/>
        <v>new HoloCard("Cubone", Pokedex.Cubone, HoloRarity.SM_REVERSE_BIG_ENERGY_HOLO, Types.Fighting, Sets.Forbidden_Light, 57),</v>
      </c>
    </row>
    <row r="691" spans="1:7" x14ac:dyDescent="0.3">
      <c r="A691">
        <v>58</v>
      </c>
      <c r="B691" t="s">
        <v>896</v>
      </c>
      <c r="C691" t="s">
        <v>896</v>
      </c>
      <c r="D691" t="s">
        <v>18</v>
      </c>
      <c r="E691" t="s">
        <v>2208</v>
      </c>
      <c r="F691" t="s">
        <v>2638</v>
      </c>
      <c r="G691" t="str">
        <f t="shared" si="10"/>
        <v>new HoloCard("Torterra", Pokedex.Torterra, HoloRarity.SM_REVERSE_BIG_ENERGY_HOLO, Types.Fighting, Sets.Forbidden_Light, 58),</v>
      </c>
    </row>
    <row r="692" spans="1:7" x14ac:dyDescent="0.3">
      <c r="A692">
        <v>59</v>
      </c>
      <c r="B692" t="s">
        <v>885</v>
      </c>
      <c r="C692" t="s">
        <v>885</v>
      </c>
      <c r="D692" t="s">
        <v>18</v>
      </c>
      <c r="E692" t="s">
        <v>2208</v>
      </c>
      <c r="F692" t="s">
        <v>2638</v>
      </c>
      <c r="G692" t="str">
        <f t="shared" si="10"/>
        <v>new HoloCard("Infernape", Pokedex.Infernape, HoloRarity.SM_REVERSE_BIG_ENERGY_HOLO, Types.Fighting, Sets.Forbidden_Light, 59),</v>
      </c>
    </row>
    <row r="693" spans="1:7" x14ac:dyDescent="0.3">
      <c r="A693">
        <v>60</v>
      </c>
      <c r="B693" t="s">
        <v>1031</v>
      </c>
      <c r="C693" t="s">
        <v>1031</v>
      </c>
      <c r="D693" t="s">
        <v>18</v>
      </c>
      <c r="E693" t="s">
        <v>2208</v>
      </c>
      <c r="F693" t="s">
        <v>2638</v>
      </c>
      <c r="G693" t="str">
        <f t="shared" si="10"/>
        <v>new HoloCard("Gible", Pokedex.Gible, HoloRarity.SM_REVERSE_BIG_ENERGY_HOLO, Types.Fighting, Sets.Forbidden_Light, 60),</v>
      </c>
    </row>
    <row r="694" spans="1:7" x14ac:dyDescent="0.3">
      <c r="A694">
        <v>61</v>
      </c>
      <c r="B694" t="s">
        <v>989</v>
      </c>
      <c r="C694" t="s">
        <v>989</v>
      </c>
      <c r="D694" t="s">
        <v>18</v>
      </c>
      <c r="E694" t="s">
        <v>2208</v>
      </c>
      <c r="F694" t="s">
        <v>2638</v>
      </c>
      <c r="G694" t="str">
        <f t="shared" si="10"/>
        <v>new HoloCard("Gabite", Pokedex.Gabite, HoloRarity.SM_REVERSE_BIG_ENERGY_HOLO, Types.Fighting, Sets.Forbidden_Light, 61),</v>
      </c>
    </row>
    <row r="695" spans="1:7" x14ac:dyDescent="0.3">
      <c r="A695">
        <v>62</v>
      </c>
      <c r="B695" t="s">
        <v>902</v>
      </c>
      <c r="C695" t="s">
        <v>902</v>
      </c>
      <c r="D695" t="s">
        <v>18</v>
      </c>
      <c r="E695" t="s">
        <v>2208</v>
      </c>
      <c r="F695" t="s">
        <v>2638</v>
      </c>
      <c r="G695" t="str">
        <f t="shared" si="10"/>
        <v>new HoloCard("Garchomp", Pokedex.Garchomp, HoloRarity.SM_REVERSE_BIG_ENERGY_HOLO, Types.Fighting, Sets.Forbidden_Light, 62),</v>
      </c>
    </row>
    <row r="696" spans="1:7" x14ac:dyDescent="0.3">
      <c r="A696">
        <v>63</v>
      </c>
      <c r="B696" t="s">
        <v>1038</v>
      </c>
      <c r="C696" t="s">
        <v>1038</v>
      </c>
      <c r="D696" t="s">
        <v>18</v>
      </c>
      <c r="E696" t="s">
        <v>2208</v>
      </c>
      <c r="F696" t="s">
        <v>2638</v>
      </c>
      <c r="G696" t="str">
        <f t="shared" si="10"/>
        <v>new HoloCard("Croagunk", Pokedex.Croagunk, HoloRarity.SM_REVERSE_BIG_ENERGY_HOLO, Types.Fighting, Sets.Forbidden_Light, 63),</v>
      </c>
    </row>
    <row r="697" spans="1:7" x14ac:dyDescent="0.3">
      <c r="A697">
        <v>64</v>
      </c>
      <c r="B697" t="s">
        <v>969</v>
      </c>
      <c r="C697" t="s">
        <v>969</v>
      </c>
      <c r="D697" t="s">
        <v>18</v>
      </c>
      <c r="E697" t="s">
        <v>2208</v>
      </c>
      <c r="F697" t="s">
        <v>2638</v>
      </c>
      <c r="G697" t="str">
        <f t="shared" si="10"/>
        <v>new HoloCard("Toxicroak", Pokedex.Toxicroak, HoloRarity.SM_REVERSE_BIG_ENERGY_HOLO, Types.Fighting, Sets.Forbidden_Light, 64),</v>
      </c>
    </row>
    <row r="698" spans="1:7" x14ac:dyDescent="0.3">
      <c r="A698">
        <v>65</v>
      </c>
      <c r="B698" t="s">
        <v>1676</v>
      </c>
      <c r="C698" t="s">
        <v>1676</v>
      </c>
      <c r="D698" t="s">
        <v>18</v>
      </c>
      <c r="E698" t="s">
        <v>2208</v>
      </c>
      <c r="F698" t="s">
        <v>2638</v>
      </c>
      <c r="G698" t="str">
        <f t="shared" si="10"/>
        <v>new HoloCard("Pancham", Pokedex.Pancham, HoloRarity.SM_REVERSE_BIG_ENERGY_HOLO, Types.Fighting, Sets.Forbidden_Light, 65),</v>
      </c>
    </row>
    <row r="699" spans="1:7" x14ac:dyDescent="0.3">
      <c r="A699">
        <v>66</v>
      </c>
      <c r="B699" t="s">
        <v>1651</v>
      </c>
      <c r="C699" t="s">
        <v>1651</v>
      </c>
      <c r="D699" t="s">
        <v>18</v>
      </c>
      <c r="E699" t="s">
        <v>2208</v>
      </c>
      <c r="F699" t="s">
        <v>2638</v>
      </c>
      <c r="G699" t="str">
        <f t="shared" si="10"/>
        <v>new HoloCard("Binacle", Pokedex.Binacle, HoloRarity.SM_REVERSE_BIG_ENERGY_HOLO, Types.Fighting, Sets.Forbidden_Light, 66),</v>
      </c>
    </row>
    <row r="700" spans="1:7" x14ac:dyDescent="0.3">
      <c r="A700">
        <v>67</v>
      </c>
      <c r="B700" t="s">
        <v>1652</v>
      </c>
      <c r="C700" t="s">
        <v>1652</v>
      </c>
      <c r="D700" t="s">
        <v>18</v>
      </c>
      <c r="E700" t="s">
        <v>2208</v>
      </c>
      <c r="F700" t="s">
        <v>2638</v>
      </c>
      <c r="G700" t="str">
        <f t="shared" si="10"/>
        <v>new HoloCard("Barbaracle", Pokedex.Barbaracle, HoloRarity.SM_REVERSE_BIG_ENERGY_HOLO, Types.Fighting, Sets.Forbidden_Light, 67),</v>
      </c>
    </row>
    <row r="701" spans="1:7" x14ac:dyDescent="0.3">
      <c r="A701">
        <v>68</v>
      </c>
      <c r="B701" t="s">
        <v>1677</v>
      </c>
      <c r="C701" t="s">
        <v>1677</v>
      </c>
      <c r="D701" t="s">
        <v>18</v>
      </c>
      <c r="E701" t="s">
        <v>2208</v>
      </c>
      <c r="F701" t="s">
        <v>2638</v>
      </c>
      <c r="G701" t="str">
        <f t="shared" si="10"/>
        <v>new HoloCard("Tyrunt", Pokedex.Tyrunt, HoloRarity.SM_REVERSE_BIG_ENERGY_HOLO, Types.Fighting, Sets.Forbidden_Light, 68),</v>
      </c>
    </row>
    <row r="702" spans="1:7" x14ac:dyDescent="0.3">
      <c r="A702">
        <v>69</v>
      </c>
      <c r="B702" t="s">
        <v>1678</v>
      </c>
      <c r="C702" t="s">
        <v>1678</v>
      </c>
      <c r="D702" t="s">
        <v>18</v>
      </c>
      <c r="E702" t="s">
        <v>2208</v>
      </c>
      <c r="F702" t="s">
        <v>2638</v>
      </c>
      <c r="G702" t="str">
        <f t="shared" si="10"/>
        <v>new HoloCard("Tyrantrum", Pokedex.Tyrantrum, HoloRarity.SM_REVERSE_BIG_ENERGY_HOLO, Types.Fighting, Sets.Forbidden_Light, 69),</v>
      </c>
    </row>
    <row r="703" spans="1:7" x14ac:dyDescent="0.3">
      <c r="A703">
        <v>70</v>
      </c>
      <c r="B703" t="s">
        <v>1679</v>
      </c>
      <c r="C703" t="s">
        <v>1679</v>
      </c>
      <c r="D703" t="s">
        <v>18</v>
      </c>
      <c r="E703" t="s">
        <v>2208</v>
      </c>
      <c r="F703" t="s">
        <v>2638</v>
      </c>
      <c r="G703" t="str">
        <f t="shared" si="10"/>
        <v>new HoloCard("Hawlucha", Pokedex.Hawlucha, HoloRarity.SM_REVERSE_BIG_ENERGY_HOLO, Types.Fighting, Sets.Forbidden_Light, 70),</v>
      </c>
    </row>
    <row r="704" spans="1:7" x14ac:dyDescent="0.3">
      <c r="A704">
        <v>71</v>
      </c>
      <c r="B704" t="s">
        <v>1810</v>
      </c>
      <c r="C704" t="s">
        <v>1810</v>
      </c>
      <c r="D704" t="s">
        <v>18</v>
      </c>
      <c r="E704" t="s">
        <v>2208</v>
      </c>
      <c r="F704" t="s">
        <v>2638</v>
      </c>
      <c r="G704" t="str">
        <f t="shared" si="10"/>
        <v>new HoloCard("Zygarde", Pokedex.Zygarde, HoloRarity.SM_REVERSE_BIG_ENERGY_HOLO, Types.Fighting, Sets.Forbidden_Light, 71),</v>
      </c>
    </row>
    <row r="705" spans="1:7" x14ac:dyDescent="0.3">
      <c r="A705">
        <v>72</v>
      </c>
      <c r="B705" t="s">
        <v>1810</v>
      </c>
      <c r="C705" t="s">
        <v>1810</v>
      </c>
      <c r="D705" t="s">
        <v>18</v>
      </c>
      <c r="E705" t="s">
        <v>2208</v>
      </c>
      <c r="F705" t="s">
        <v>2638</v>
      </c>
      <c r="G705" t="str">
        <f t="shared" ref="G705:G768" si="11">"new HoloCard(""" &amp; B705 &amp; """, Pokedex." &amp; C705 &amp; ", HoloRarity." &amp; F705 &amp; ", Types." &amp; D705 &amp; ", Sets." &amp; E705 &amp; ", " &amp; A705 &amp; "),"</f>
        <v>new HoloCard("Zygarde", Pokedex.Zygarde, HoloRarity.SM_REVERSE_BIG_ENERGY_HOLO, Types.Fighting, Sets.Forbidden_Light, 72),</v>
      </c>
    </row>
    <row r="706" spans="1:7" x14ac:dyDescent="0.3">
      <c r="A706">
        <v>75</v>
      </c>
      <c r="B706" t="s">
        <v>2107</v>
      </c>
      <c r="C706" t="s">
        <v>2107</v>
      </c>
      <c r="D706" t="s">
        <v>18</v>
      </c>
      <c r="E706" t="s">
        <v>2208</v>
      </c>
      <c r="F706" t="s">
        <v>2638</v>
      </c>
      <c r="G706" t="str">
        <f t="shared" si="11"/>
        <v>new HoloCard("Rockruff", Pokedex.Rockruff, HoloRarity.SM_REVERSE_BIG_ENERGY_HOLO, Types.Fighting, Sets.Forbidden_Light, 75),</v>
      </c>
    </row>
    <row r="707" spans="1:7" x14ac:dyDescent="0.3">
      <c r="A707">
        <v>76</v>
      </c>
      <c r="B707" t="s">
        <v>2131</v>
      </c>
      <c r="C707" t="s">
        <v>2131</v>
      </c>
      <c r="D707" t="s">
        <v>18</v>
      </c>
      <c r="E707" t="s">
        <v>2208</v>
      </c>
      <c r="F707" t="s">
        <v>2638</v>
      </c>
      <c r="G707" t="str">
        <f t="shared" si="11"/>
        <v>new HoloCard("Lycanroc", Pokedex.Lycanroc, HoloRarity.SM_REVERSE_BIG_ENERGY_HOLO, Types.Fighting, Sets.Forbidden_Light, 76),</v>
      </c>
    </row>
    <row r="708" spans="1:7" x14ac:dyDescent="0.3">
      <c r="A708">
        <v>77</v>
      </c>
      <c r="B708" t="s">
        <v>2193</v>
      </c>
      <c r="C708" t="s">
        <v>2193</v>
      </c>
      <c r="D708" t="s">
        <v>18</v>
      </c>
      <c r="E708" t="s">
        <v>2208</v>
      </c>
      <c r="F708" t="s">
        <v>2638</v>
      </c>
      <c r="G708" t="str">
        <f t="shared" si="11"/>
        <v>new HoloCard("Buzzwole", Pokedex.Buzzwole, HoloRarity.SM_REVERSE_BIG_ENERGY_HOLO, Types.Fighting, Sets.Forbidden_Light, 77),</v>
      </c>
    </row>
    <row r="709" spans="1:7" x14ac:dyDescent="0.3">
      <c r="A709">
        <v>78</v>
      </c>
      <c r="B709" t="s">
        <v>1680</v>
      </c>
      <c r="C709" t="s">
        <v>1680</v>
      </c>
      <c r="D709" t="s">
        <v>146</v>
      </c>
      <c r="E709" t="s">
        <v>2208</v>
      </c>
      <c r="F709" t="s">
        <v>2638</v>
      </c>
      <c r="G709" t="str">
        <f t="shared" si="11"/>
        <v>new HoloCard("Pangoro", Pokedex.Pangoro, HoloRarity.SM_REVERSE_BIG_ENERGY_HOLO, Types.Darkness, Sets.Forbidden_Light, 78),</v>
      </c>
    </row>
    <row r="710" spans="1:7" x14ac:dyDescent="0.3">
      <c r="A710">
        <v>80</v>
      </c>
      <c r="B710" t="s">
        <v>2194</v>
      </c>
      <c r="C710" t="s">
        <v>2194</v>
      </c>
      <c r="D710" t="s">
        <v>146</v>
      </c>
      <c r="E710" t="s">
        <v>2208</v>
      </c>
      <c r="F710" t="s">
        <v>2638</v>
      </c>
      <c r="G710" t="str">
        <f t="shared" si="11"/>
        <v>new HoloCard("Guzzlord", Pokedex.Guzzlord, HoloRarity.SM_REVERSE_BIG_ENERGY_HOLO, Types.Darkness, Sets.Forbidden_Light, 80),</v>
      </c>
    </row>
    <row r="711" spans="1:7" x14ac:dyDescent="0.3">
      <c r="A711">
        <v>81</v>
      </c>
      <c r="B711" t="s">
        <v>884</v>
      </c>
      <c r="C711" t="s">
        <v>884</v>
      </c>
      <c r="D711" t="s">
        <v>143</v>
      </c>
      <c r="E711" t="s">
        <v>2208</v>
      </c>
      <c r="F711" t="s">
        <v>2638</v>
      </c>
      <c r="G711" t="str">
        <f t="shared" si="11"/>
        <v>new HoloCard("Empoleon", Pokedex.Empoleon, HoloRarity.SM_REVERSE_BIG_ENERGY_HOLO, Types.Metal, Sets.Forbidden_Light, 81),</v>
      </c>
    </row>
    <row r="712" spans="1:7" x14ac:dyDescent="0.3">
      <c r="A712">
        <v>83</v>
      </c>
      <c r="B712" t="s">
        <v>1653</v>
      </c>
      <c r="C712" t="s">
        <v>1653</v>
      </c>
      <c r="D712" t="s">
        <v>1616</v>
      </c>
      <c r="E712" t="s">
        <v>2208</v>
      </c>
      <c r="F712" t="s">
        <v>2638</v>
      </c>
      <c r="G712" t="str">
        <f t="shared" si="11"/>
        <v>new HoloCard("Flabébé", Pokedex.Flabébé, HoloRarity.SM_REVERSE_BIG_ENERGY_HOLO, Types.Fairy, Sets.Forbidden_Light, 83),</v>
      </c>
    </row>
    <row r="713" spans="1:7" x14ac:dyDescent="0.3">
      <c r="A713">
        <v>84</v>
      </c>
      <c r="B713" t="s">
        <v>1653</v>
      </c>
      <c r="C713" t="s">
        <v>1653</v>
      </c>
      <c r="D713" t="s">
        <v>1616</v>
      </c>
      <c r="E713" t="s">
        <v>2208</v>
      </c>
      <c r="F713" t="s">
        <v>2638</v>
      </c>
      <c r="G713" t="str">
        <f t="shared" si="11"/>
        <v>new HoloCard("Flabébé", Pokedex.Flabébé, HoloRarity.SM_REVERSE_BIG_ENERGY_HOLO, Types.Fairy, Sets.Forbidden_Light, 84),</v>
      </c>
    </row>
    <row r="714" spans="1:7" x14ac:dyDescent="0.3">
      <c r="A714">
        <v>85</v>
      </c>
      <c r="B714" t="s">
        <v>1654</v>
      </c>
      <c r="C714" t="s">
        <v>1654</v>
      </c>
      <c r="D714" t="s">
        <v>1616</v>
      </c>
      <c r="E714" t="s">
        <v>2208</v>
      </c>
      <c r="F714" t="s">
        <v>2638</v>
      </c>
      <c r="G714" t="str">
        <f t="shared" si="11"/>
        <v>new HoloCard("Floette", Pokedex.Floette, HoloRarity.SM_REVERSE_BIG_ENERGY_HOLO, Types.Fairy, Sets.Forbidden_Light, 85),</v>
      </c>
    </row>
    <row r="715" spans="1:7" x14ac:dyDescent="0.3">
      <c r="A715">
        <v>86</v>
      </c>
      <c r="B715" t="s">
        <v>1655</v>
      </c>
      <c r="C715" t="s">
        <v>1655</v>
      </c>
      <c r="D715" t="s">
        <v>1616</v>
      </c>
      <c r="E715" t="s">
        <v>2208</v>
      </c>
      <c r="F715" t="s">
        <v>2638</v>
      </c>
      <c r="G715" t="str">
        <f t="shared" si="11"/>
        <v>new HoloCard("Florges", Pokedex.Florges, HoloRarity.SM_REVERSE_BIG_ENERGY_HOLO, Types.Fairy, Sets.Forbidden_Light, 86),</v>
      </c>
    </row>
    <row r="716" spans="1:7" x14ac:dyDescent="0.3">
      <c r="A716">
        <v>87</v>
      </c>
      <c r="B716" t="s">
        <v>1681</v>
      </c>
      <c r="C716" t="s">
        <v>1681</v>
      </c>
      <c r="D716" t="s">
        <v>1616</v>
      </c>
      <c r="E716" t="s">
        <v>2208</v>
      </c>
      <c r="F716" t="s">
        <v>2638</v>
      </c>
      <c r="G716" t="str">
        <f t="shared" si="11"/>
        <v>new HoloCard("Sylveon", Pokedex.Sylveon, HoloRarity.SM_REVERSE_BIG_ENERGY_HOLO, Types.Fairy, Sets.Forbidden_Light, 87),</v>
      </c>
    </row>
    <row r="717" spans="1:7" x14ac:dyDescent="0.3">
      <c r="A717">
        <v>88</v>
      </c>
      <c r="B717" t="s">
        <v>1675</v>
      </c>
      <c r="C717" t="s">
        <v>1675</v>
      </c>
      <c r="D717" t="s">
        <v>1616</v>
      </c>
      <c r="E717" t="s">
        <v>2208</v>
      </c>
      <c r="F717" t="s">
        <v>2638</v>
      </c>
      <c r="G717" t="str">
        <f t="shared" si="11"/>
        <v>new HoloCard("Dedenne", Pokedex.Dedenne, HoloRarity.SM_REVERSE_BIG_ENERGY_HOLO, Types.Fairy, Sets.Forbidden_Light, 88),</v>
      </c>
    </row>
    <row r="718" spans="1:7" x14ac:dyDescent="0.3">
      <c r="A718">
        <v>89</v>
      </c>
      <c r="B718" t="s">
        <v>1682</v>
      </c>
      <c r="C718" t="s">
        <v>1682</v>
      </c>
      <c r="D718" t="s">
        <v>1616</v>
      </c>
      <c r="E718" t="s">
        <v>2208</v>
      </c>
      <c r="F718" t="s">
        <v>2638</v>
      </c>
      <c r="G718" t="str">
        <f t="shared" si="11"/>
        <v>new HoloCard("Klefki", Pokedex.Klefki, HoloRarity.SM_REVERSE_BIG_ENERGY_HOLO, Types.Fairy, Sets.Forbidden_Light, 89),</v>
      </c>
    </row>
    <row r="719" spans="1:7" x14ac:dyDescent="0.3">
      <c r="A719">
        <v>91</v>
      </c>
      <c r="B719" t="s">
        <v>1658</v>
      </c>
      <c r="C719" t="s">
        <v>1658</v>
      </c>
      <c r="D719" t="s">
        <v>1454</v>
      </c>
      <c r="E719" t="s">
        <v>2208</v>
      </c>
      <c r="F719" t="s">
        <v>2638</v>
      </c>
      <c r="G719" t="str">
        <f t="shared" si="11"/>
        <v>new HoloCard("Goomy", Pokedex.Goomy, HoloRarity.SM_REVERSE_BIG_ENERGY_HOLO, Types.Dragon, Sets.Forbidden_Light, 91),</v>
      </c>
    </row>
    <row r="720" spans="1:7" x14ac:dyDescent="0.3">
      <c r="A720">
        <v>92</v>
      </c>
      <c r="B720" t="s">
        <v>1658</v>
      </c>
      <c r="C720" t="s">
        <v>1658</v>
      </c>
      <c r="D720" t="s">
        <v>1454</v>
      </c>
      <c r="E720" t="s">
        <v>2208</v>
      </c>
      <c r="F720" t="s">
        <v>2638</v>
      </c>
      <c r="G720" t="str">
        <f t="shared" si="11"/>
        <v>new HoloCard("Goomy", Pokedex.Goomy, HoloRarity.SM_REVERSE_BIG_ENERGY_HOLO, Types.Dragon, Sets.Forbidden_Light, 92),</v>
      </c>
    </row>
    <row r="721" spans="1:7" x14ac:dyDescent="0.3">
      <c r="A721">
        <v>93</v>
      </c>
      <c r="B721" t="s">
        <v>1659</v>
      </c>
      <c r="C721" t="s">
        <v>1659</v>
      </c>
      <c r="D721" t="s">
        <v>1454</v>
      </c>
      <c r="E721" t="s">
        <v>2208</v>
      </c>
      <c r="F721" t="s">
        <v>2638</v>
      </c>
      <c r="G721" t="str">
        <f t="shared" si="11"/>
        <v>new HoloCard("Sliggoo", Pokedex.Sliggoo, HoloRarity.SM_REVERSE_BIG_ENERGY_HOLO, Types.Dragon, Sets.Forbidden_Light, 93),</v>
      </c>
    </row>
    <row r="722" spans="1:7" x14ac:dyDescent="0.3">
      <c r="A722">
        <v>94</v>
      </c>
      <c r="B722" t="s">
        <v>1660</v>
      </c>
      <c r="C722" t="s">
        <v>1660</v>
      </c>
      <c r="D722" t="s">
        <v>1454</v>
      </c>
      <c r="E722" t="s">
        <v>2208</v>
      </c>
      <c r="F722" t="s">
        <v>2638</v>
      </c>
      <c r="G722" t="str">
        <f t="shared" si="11"/>
        <v>new HoloCard("Goodra", Pokedex.Goodra, HoloRarity.SM_REVERSE_BIG_ENERGY_HOLO, Types.Dragon, Sets.Forbidden_Light, 94),</v>
      </c>
    </row>
    <row r="723" spans="1:7" x14ac:dyDescent="0.3">
      <c r="A723">
        <v>97</v>
      </c>
      <c r="B723" t="s">
        <v>1622</v>
      </c>
      <c r="C723" t="s">
        <v>1622</v>
      </c>
      <c r="D723" t="s">
        <v>8</v>
      </c>
      <c r="E723" t="s">
        <v>2208</v>
      </c>
      <c r="F723" t="s">
        <v>2638</v>
      </c>
      <c r="G723" t="str">
        <f t="shared" si="11"/>
        <v>new HoloCard("Bunnelby", Pokedex.Bunnelby, HoloRarity.SM_REVERSE_BIG_ENERGY_HOLO, Types.Colorless, Sets.Forbidden_Light, 97),</v>
      </c>
    </row>
    <row r="724" spans="1:7" x14ac:dyDescent="0.3">
      <c r="A724">
        <v>98</v>
      </c>
      <c r="B724" t="s">
        <v>1623</v>
      </c>
      <c r="C724" t="s">
        <v>1623</v>
      </c>
      <c r="D724" t="s">
        <v>8</v>
      </c>
      <c r="E724" t="s">
        <v>2208</v>
      </c>
      <c r="F724" t="s">
        <v>2638</v>
      </c>
      <c r="G724" t="str">
        <f t="shared" si="11"/>
        <v>new HoloCard("Diggersby", Pokedex.Diggersby, HoloRarity.SM_REVERSE_BIG_ENERGY_HOLO, Types.Colorless, Sets.Forbidden_Light, 98),</v>
      </c>
    </row>
    <row r="725" spans="1:7" x14ac:dyDescent="0.3">
      <c r="A725">
        <v>99</v>
      </c>
      <c r="B725" t="s">
        <v>1625</v>
      </c>
      <c r="C725" t="s">
        <v>1625</v>
      </c>
      <c r="D725" t="s">
        <v>8</v>
      </c>
      <c r="E725" t="s">
        <v>2208</v>
      </c>
      <c r="F725" t="s">
        <v>2638</v>
      </c>
      <c r="G725" t="str">
        <f t="shared" si="11"/>
        <v>new HoloCard("Furfrou", Pokedex.Furfrou, HoloRarity.SM_REVERSE_BIG_ENERGY_HOLO, Types.Colorless, Sets.Forbidden_Light, 99),</v>
      </c>
    </row>
    <row r="726" spans="1:7" x14ac:dyDescent="0.3">
      <c r="A726">
        <v>100</v>
      </c>
      <c r="B726" t="s">
        <v>1684</v>
      </c>
      <c r="C726" t="s">
        <v>1684</v>
      </c>
      <c r="D726" t="s">
        <v>8</v>
      </c>
      <c r="E726" t="s">
        <v>2208</v>
      </c>
      <c r="F726" t="s">
        <v>2638</v>
      </c>
      <c r="G726" t="str">
        <f t="shared" si="11"/>
        <v>new HoloCard("Noibat", Pokedex.Noibat, HoloRarity.SM_REVERSE_BIG_ENERGY_HOLO, Types.Colorless, Sets.Forbidden_Light, 100),</v>
      </c>
    </row>
    <row r="727" spans="1:7" x14ac:dyDescent="0.3">
      <c r="A727">
        <v>101</v>
      </c>
      <c r="B727" t="s">
        <v>1683</v>
      </c>
      <c r="C727" t="s">
        <v>1683</v>
      </c>
      <c r="D727" t="s">
        <v>8</v>
      </c>
      <c r="E727" t="s">
        <v>2208</v>
      </c>
      <c r="F727" t="s">
        <v>2638</v>
      </c>
      <c r="G727" t="str">
        <f t="shared" si="11"/>
        <v>new HoloCard("Noivern", Pokedex.Noivern, HoloRarity.SM_REVERSE_BIG_ENERGY_HOLO, Types.Colorless, Sets.Forbidden_Light, 101),</v>
      </c>
    </row>
    <row r="728" spans="1:7" x14ac:dyDescent="0.3">
      <c r="A728">
        <v>102</v>
      </c>
      <c r="B728" t="s">
        <v>2195</v>
      </c>
      <c r="C728" t="s">
        <v>127</v>
      </c>
      <c r="D728" t="s">
        <v>129</v>
      </c>
      <c r="E728" t="s">
        <v>2208</v>
      </c>
      <c r="F728" t="s">
        <v>2638</v>
      </c>
      <c r="G728" t="str">
        <f t="shared" si="11"/>
        <v>new HoloCard("Beast Ring", Pokedex.NVT, HoloRarity.SM_REVERSE_BIG_ENERGY_HOLO, Types.Item, Sets.Forbidden_Light, 102),</v>
      </c>
    </row>
    <row r="729" spans="1:7" x14ac:dyDescent="0.3">
      <c r="A729">
        <v>103</v>
      </c>
      <c r="B729" t="s">
        <v>2196</v>
      </c>
      <c r="C729" t="s">
        <v>127</v>
      </c>
      <c r="D729" t="s">
        <v>232</v>
      </c>
      <c r="E729" t="s">
        <v>2208</v>
      </c>
      <c r="F729" t="s">
        <v>2638</v>
      </c>
      <c r="G729" t="str">
        <f t="shared" si="11"/>
        <v>new HoloCard("Bonnie", Pokedex.NVT, HoloRarity.SM_REVERSE_BIG_ENERGY_HOLO, Types.Supporter, Sets.Forbidden_Light, 103),</v>
      </c>
    </row>
    <row r="730" spans="1:7" x14ac:dyDescent="0.3">
      <c r="A730">
        <v>104</v>
      </c>
      <c r="B730" t="s">
        <v>2197</v>
      </c>
      <c r="C730" t="s">
        <v>127</v>
      </c>
      <c r="D730" t="s">
        <v>232</v>
      </c>
      <c r="E730" t="s">
        <v>2208</v>
      </c>
      <c r="F730" t="s">
        <v>2638</v>
      </c>
      <c r="G730" t="str">
        <f t="shared" si="11"/>
        <v>new HoloCard("Crasher Wake", Pokedex.NVT, HoloRarity.SM_REVERSE_BIG_ENERGY_HOLO, Types.Supporter, Sets.Forbidden_Light, 104),</v>
      </c>
    </row>
    <row r="731" spans="1:7" x14ac:dyDescent="0.3">
      <c r="A731">
        <v>105</v>
      </c>
      <c r="B731" t="s">
        <v>2198</v>
      </c>
      <c r="C731" t="s">
        <v>127</v>
      </c>
      <c r="D731" t="s">
        <v>232</v>
      </c>
      <c r="E731" t="s">
        <v>2208</v>
      </c>
      <c r="F731" t="s">
        <v>2638</v>
      </c>
      <c r="G731" t="str">
        <f t="shared" si="11"/>
        <v>new HoloCard("Diantha", Pokedex.NVT, HoloRarity.SM_REVERSE_BIG_ENERGY_HOLO, Types.Supporter, Sets.Forbidden_Light, 105),</v>
      </c>
    </row>
    <row r="732" spans="1:7" x14ac:dyDescent="0.3">
      <c r="A732">
        <v>106</v>
      </c>
      <c r="B732" t="s">
        <v>2199</v>
      </c>
      <c r="C732" t="s">
        <v>127</v>
      </c>
      <c r="D732" t="s">
        <v>129</v>
      </c>
      <c r="E732" t="s">
        <v>2208</v>
      </c>
      <c r="F732" t="s">
        <v>2638</v>
      </c>
      <c r="G732" t="str">
        <f t="shared" si="11"/>
        <v>new HoloCard("Eneporter", Pokedex.NVT, HoloRarity.SM_REVERSE_BIG_ENERGY_HOLO, Types.Item, Sets.Forbidden_Light, 106),</v>
      </c>
    </row>
    <row r="733" spans="1:7" x14ac:dyDescent="0.3">
      <c r="A733">
        <v>107</v>
      </c>
      <c r="B733" t="s">
        <v>2200</v>
      </c>
      <c r="C733" t="s">
        <v>127</v>
      </c>
      <c r="D733" t="s">
        <v>129</v>
      </c>
      <c r="E733" t="s">
        <v>2208</v>
      </c>
      <c r="F733" t="s">
        <v>2638</v>
      </c>
      <c r="G733" t="str">
        <f t="shared" si="11"/>
        <v>new HoloCard("Fossil Excavation Map", Pokedex.NVT, HoloRarity.SM_REVERSE_BIG_ENERGY_HOLO, Types.Item, Sets.Forbidden_Light, 107),</v>
      </c>
    </row>
    <row r="734" spans="1:7" x14ac:dyDescent="0.3">
      <c r="A734">
        <v>108</v>
      </c>
      <c r="B734" t="s">
        <v>1236</v>
      </c>
      <c r="C734" t="s">
        <v>127</v>
      </c>
      <c r="D734" t="s">
        <v>232</v>
      </c>
      <c r="E734" t="s">
        <v>2208</v>
      </c>
      <c r="F734" t="s">
        <v>2638</v>
      </c>
      <c r="G734" t="str">
        <f t="shared" si="11"/>
        <v>new HoloCard("Judge", Pokedex.NVT, HoloRarity.SM_REVERSE_BIG_ENERGY_HOLO, Types.Supporter, Sets.Forbidden_Light, 108),</v>
      </c>
    </row>
    <row r="735" spans="1:7" x14ac:dyDescent="0.3">
      <c r="A735">
        <v>109</v>
      </c>
      <c r="B735" t="s">
        <v>2201</v>
      </c>
      <c r="C735" t="s">
        <v>127</v>
      </c>
      <c r="D735" t="s">
        <v>232</v>
      </c>
      <c r="E735" t="s">
        <v>2208</v>
      </c>
      <c r="F735" t="s">
        <v>2638</v>
      </c>
      <c r="G735" t="str">
        <f t="shared" si="11"/>
        <v>new HoloCard("Lady", Pokedex.NVT, HoloRarity.SM_REVERSE_BIG_ENERGY_HOLO, Types.Supporter, Sets.Forbidden_Light, 109),</v>
      </c>
    </row>
    <row r="736" spans="1:7" x14ac:dyDescent="0.3">
      <c r="A736">
        <v>111</v>
      </c>
      <c r="B736" t="s">
        <v>2202</v>
      </c>
      <c r="C736" t="s">
        <v>127</v>
      </c>
      <c r="D736" t="s">
        <v>299</v>
      </c>
      <c r="E736" t="s">
        <v>2208</v>
      </c>
      <c r="F736" t="s">
        <v>2638</v>
      </c>
      <c r="G736" t="str">
        <f t="shared" si="11"/>
        <v>new HoloCard("Lysandre Labs", Pokedex.NVT, HoloRarity.SM_REVERSE_BIG_ENERGY_HOLO, Types.Stadium, Sets.Forbidden_Light, 111),</v>
      </c>
    </row>
    <row r="737" spans="1:7" x14ac:dyDescent="0.3">
      <c r="A737">
        <v>112</v>
      </c>
      <c r="B737" t="s">
        <v>2203</v>
      </c>
      <c r="C737" t="s">
        <v>127</v>
      </c>
      <c r="D737" t="s">
        <v>129</v>
      </c>
      <c r="E737" t="s">
        <v>2208</v>
      </c>
      <c r="F737" t="s">
        <v>2638</v>
      </c>
      <c r="G737" t="str">
        <f t="shared" si="11"/>
        <v>new HoloCard("Metal Frying Pan", Pokedex.NVT, HoloRarity.SM_REVERSE_BIG_ENERGY_HOLO, Types.Item, Sets.Forbidden_Light, 112),</v>
      </c>
    </row>
    <row r="738" spans="1:7" x14ac:dyDescent="0.3">
      <c r="A738">
        <v>113</v>
      </c>
      <c r="B738" t="s">
        <v>2204</v>
      </c>
      <c r="C738" t="s">
        <v>127</v>
      </c>
      <c r="D738" t="s">
        <v>129</v>
      </c>
      <c r="E738" t="s">
        <v>2208</v>
      </c>
      <c r="F738" t="s">
        <v>2638</v>
      </c>
      <c r="G738" t="str">
        <f t="shared" si="11"/>
        <v>new HoloCard("Mysterious Treasure", Pokedex.NVT, HoloRarity.SM_REVERSE_BIG_ENERGY_HOLO, Types.Item, Sets.Forbidden_Light, 113),</v>
      </c>
    </row>
    <row r="739" spans="1:7" x14ac:dyDescent="0.3">
      <c r="A739">
        <v>114</v>
      </c>
      <c r="B739" t="s">
        <v>2205</v>
      </c>
      <c r="C739" t="s">
        <v>127</v>
      </c>
      <c r="D739" t="s">
        <v>232</v>
      </c>
      <c r="E739" t="s">
        <v>2208</v>
      </c>
      <c r="F739" t="s">
        <v>2638</v>
      </c>
      <c r="G739" t="str">
        <f t="shared" si="11"/>
        <v>new HoloCard("Ultra Recon Squad", Pokedex.NVT, HoloRarity.SM_REVERSE_BIG_ENERGY_HOLO, Types.Supporter, Sets.Forbidden_Light, 114),</v>
      </c>
    </row>
    <row r="740" spans="1:7" x14ac:dyDescent="0.3">
      <c r="A740">
        <v>115</v>
      </c>
      <c r="B740" t="s">
        <v>2206</v>
      </c>
      <c r="C740" t="s">
        <v>127</v>
      </c>
      <c r="D740" t="s">
        <v>299</v>
      </c>
      <c r="E740" t="s">
        <v>2208</v>
      </c>
      <c r="F740" t="s">
        <v>2638</v>
      </c>
      <c r="G740" t="str">
        <f t="shared" si="11"/>
        <v>new HoloCard("Ultra Space", Pokedex.NVT, HoloRarity.SM_REVERSE_BIG_ENERGY_HOLO, Types.Stadium, Sets.Forbidden_Light, 115),</v>
      </c>
    </row>
    <row r="741" spans="1:7" x14ac:dyDescent="0.3">
      <c r="A741">
        <v>116</v>
      </c>
      <c r="B741" t="s">
        <v>2185</v>
      </c>
      <c r="C741" t="s">
        <v>127</v>
      </c>
      <c r="D741" t="s">
        <v>129</v>
      </c>
      <c r="E741" t="s">
        <v>2208</v>
      </c>
      <c r="F741" t="s">
        <v>2638</v>
      </c>
      <c r="G741" t="str">
        <f t="shared" si="11"/>
        <v>new HoloCard("Unidentified Fossil", Pokedex.NVT, HoloRarity.SM_REVERSE_BIG_ENERGY_HOLO, Types.Item, Sets.Forbidden_Light, 116),</v>
      </c>
    </row>
    <row r="742" spans="1:7" x14ac:dyDescent="0.3">
      <c r="A742">
        <v>118</v>
      </c>
      <c r="B742" t="s">
        <v>2207</v>
      </c>
      <c r="C742" t="s">
        <v>127</v>
      </c>
      <c r="D742" t="s">
        <v>128</v>
      </c>
      <c r="E742" t="s">
        <v>2208</v>
      </c>
      <c r="F742" t="s">
        <v>2638</v>
      </c>
      <c r="G742" t="str">
        <f t="shared" si="11"/>
        <v>new HoloCard("Unit Energy FightingDarknessFairy", Pokedex.NVT, HoloRarity.SM_REVERSE_BIG_ENERGY_HOLO, Types.Special_Energy, Sets.Forbidden_Light, 118),</v>
      </c>
    </row>
    <row r="743" spans="1:7" x14ac:dyDescent="0.3">
      <c r="A743">
        <v>1</v>
      </c>
      <c r="B743" t="s">
        <v>240</v>
      </c>
      <c r="C743" t="s">
        <v>240</v>
      </c>
      <c r="D743" t="s">
        <v>22</v>
      </c>
      <c r="E743" t="s">
        <v>2222</v>
      </c>
      <c r="F743" t="s">
        <v>2638</v>
      </c>
      <c r="G743" t="str">
        <f t="shared" si="11"/>
        <v>new HoloCard("Bellsprout", Pokedex.Bellsprout, HoloRarity.SM_REVERSE_BIG_ENERGY_HOLO, Types.Grass, Sets.Celestial_Storm, 1),</v>
      </c>
    </row>
    <row r="744" spans="1:7" x14ac:dyDescent="0.3">
      <c r="A744">
        <v>2</v>
      </c>
      <c r="B744" t="s">
        <v>249</v>
      </c>
      <c r="C744" t="s">
        <v>249</v>
      </c>
      <c r="D744" t="s">
        <v>22</v>
      </c>
      <c r="E744" t="s">
        <v>2222</v>
      </c>
      <c r="F744" t="s">
        <v>2638</v>
      </c>
      <c r="G744" t="str">
        <f t="shared" si="11"/>
        <v>new HoloCard("Weepinbell", Pokedex.Weepinbell, HoloRarity.SM_REVERSE_BIG_ENERGY_HOLO, Types.Grass, Sets.Celestial_Storm, 2),</v>
      </c>
    </row>
    <row r="745" spans="1:7" x14ac:dyDescent="0.3">
      <c r="A745">
        <v>3</v>
      </c>
      <c r="B745" t="s">
        <v>169</v>
      </c>
      <c r="C745" t="s">
        <v>169</v>
      </c>
      <c r="D745" t="s">
        <v>22</v>
      </c>
      <c r="E745" t="s">
        <v>2222</v>
      </c>
      <c r="F745" t="s">
        <v>2638</v>
      </c>
      <c r="G745" t="str">
        <f t="shared" si="11"/>
        <v>new HoloCard("Victreebel", Pokedex.Victreebel, HoloRarity.SM_REVERSE_BIG_ENERGY_HOLO, Types.Grass, Sets.Celestial_Storm, 3),</v>
      </c>
    </row>
    <row r="746" spans="1:7" x14ac:dyDescent="0.3">
      <c r="A746">
        <v>4</v>
      </c>
      <c r="B746" t="s">
        <v>243</v>
      </c>
      <c r="C746" t="s">
        <v>243</v>
      </c>
      <c r="D746" t="s">
        <v>22</v>
      </c>
      <c r="E746" t="s">
        <v>2222</v>
      </c>
      <c r="F746" t="s">
        <v>2638</v>
      </c>
      <c r="G746" t="str">
        <f t="shared" si="11"/>
        <v>new HoloCard("Scyther", Pokedex.Scyther, HoloRarity.SM_REVERSE_BIG_ENERGY_HOLO, Types.Grass, Sets.Celestial_Storm, 4),</v>
      </c>
    </row>
    <row r="747" spans="1:7" x14ac:dyDescent="0.3">
      <c r="A747">
        <v>5</v>
      </c>
      <c r="B747" t="s">
        <v>247</v>
      </c>
      <c r="C747" t="s">
        <v>247</v>
      </c>
      <c r="D747" t="s">
        <v>22</v>
      </c>
      <c r="E747" t="s">
        <v>2222</v>
      </c>
      <c r="F747" t="s">
        <v>2638</v>
      </c>
      <c r="G747" t="str">
        <f t="shared" si="11"/>
        <v>new HoloCard("Spinarak", Pokedex.Spinarak, HoloRarity.SM_REVERSE_BIG_ENERGY_HOLO, Types.Grass, Sets.Celestial_Storm, 5),</v>
      </c>
    </row>
    <row r="748" spans="1:7" x14ac:dyDescent="0.3">
      <c r="A748">
        <v>6</v>
      </c>
      <c r="B748" t="s">
        <v>151</v>
      </c>
      <c r="C748" t="s">
        <v>151</v>
      </c>
      <c r="D748" t="s">
        <v>22</v>
      </c>
      <c r="E748" t="s">
        <v>2222</v>
      </c>
      <c r="F748" t="s">
        <v>2638</v>
      </c>
      <c r="G748" t="str">
        <f t="shared" si="11"/>
        <v>new HoloCard("Ariados", Pokedex.Ariados, HoloRarity.SM_REVERSE_BIG_ENERGY_HOLO, Types.Grass, Sets.Celestial_Storm, 6),</v>
      </c>
    </row>
    <row r="749" spans="1:7" x14ac:dyDescent="0.3">
      <c r="A749">
        <v>7</v>
      </c>
      <c r="B749" t="s">
        <v>553</v>
      </c>
      <c r="C749" t="s">
        <v>553</v>
      </c>
      <c r="D749" t="s">
        <v>22</v>
      </c>
      <c r="E749" t="s">
        <v>2222</v>
      </c>
      <c r="F749" t="s">
        <v>2638</v>
      </c>
      <c r="G749" t="str">
        <f t="shared" si="11"/>
        <v>new HoloCard("Treecko", Pokedex.Treecko, HoloRarity.SM_REVERSE_BIG_ENERGY_HOLO, Types.Grass, Sets.Celestial_Storm, 7),</v>
      </c>
    </row>
    <row r="750" spans="1:7" x14ac:dyDescent="0.3">
      <c r="A750">
        <v>8</v>
      </c>
      <c r="B750" t="s">
        <v>553</v>
      </c>
      <c r="C750" t="s">
        <v>553</v>
      </c>
      <c r="D750" t="s">
        <v>22</v>
      </c>
      <c r="E750" t="s">
        <v>2222</v>
      </c>
      <c r="F750" t="s">
        <v>2638</v>
      </c>
      <c r="G750" t="str">
        <f t="shared" si="11"/>
        <v>new HoloCard("Treecko", Pokedex.Treecko, HoloRarity.SM_REVERSE_BIG_ENERGY_HOLO, Types.Grass, Sets.Celestial_Storm, 8),</v>
      </c>
    </row>
    <row r="751" spans="1:7" x14ac:dyDescent="0.3">
      <c r="A751">
        <v>9</v>
      </c>
      <c r="B751" t="s">
        <v>534</v>
      </c>
      <c r="C751" t="s">
        <v>534</v>
      </c>
      <c r="D751" t="s">
        <v>22</v>
      </c>
      <c r="E751" t="s">
        <v>2222</v>
      </c>
      <c r="F751" t="s">
        <v>2638</v>
      </c>
      <c r="G751" t="str">
        <f t="shared" si="11"/>
        <v>new HoloCard("Grovyle", Pokedex.Grovyle, HoloRarity.SM_REVERSE_BIG_ENERGY_HOLO, Types.Grass, Sets.Celestial_Storm, 9),</v>
      </c>
    </row>
    <row r="752" spans="1:7" x14ac:dyDescent="0.3">
      <c r="A752">
        <v>10</v>
      </c>
      <c r="B752" t="s">
        <v>381</v>
      </c>
      <c r="C752" t="s">
        <v>381</v>
      </c>
      <c r="D752" t="s">
        <v>22</v>
      </c>
      <c r="E752" t="s">
        <v>2222</v>
      </c>
      <c r="F752" t="s">
        <v>2638</v>
      </c>
      <c r="G752" t="str">
        <f t="shared" si="11"/>
        <v>new HoloCard("Sceptile", Pokedex.Sceptile, HoloRarity.SM_REVERSE_BIG_ENERGY_HOLO, Types.Grass, Sets.Celestial_Storm, 10),</v>
      </c>
    </row>
    <row r="753" spans="1:7" x14ac:dyDescent="0.3">
      <c r="A753">
        <v>11</v>
      </c>
      <c r="B753" t="s">
        <v>589</v>
      </c>
      <c r="C753" t="s">
        <v>589</v>
      </c>
      <c r="D753" t="s">
        <v>22</v>
      </c>
      <c r="E753" t="s">
        <v>2222</v>
      </c>
      <c r="F753" t="s">
        <v>2638</v>
      </c>
      <c r="G753" t="str">
        <f t="shared" si="11"/>
        <v>new HoloCard("Seedot", Pokedex.Seedot, HoloRarity.SM_REVERSE_BIG_ENERGY_HOLO, Types.Grass, Sets.Celestial_Storm, 11),</v>
      </c>
    </row>
    <row r="754" spans="1:7" x14ac:dyDescent="0.3">
      <c r="A754">
        <v>12</v>
      </c>
      <c r="B754" t="s">
        <v>589</v>
      </c>
      <c r="C754" t="s">
        <v>589</v>
      </c>
      <c r="D754" t="s">
        <v>22</v>
      </c>
      <c r="E754" t="s">
        <v>2222</v>
      </c>
      <c r="F754" t="s">
        <v>2638</v>
      </c>
      <c r="G754" t="str">
        <f t="shared" si="11"/>
        <v>new HoloCard("Seedot", Pokedex.Seedot, HoloRarity.SM_REVERSE_BIG_ENERGY_HOLO, Types.Grass, Sets.Celestial_Storm, 12),</v>
      </c>
    </row>
    <row r="755" spans="1:7" x14ac:dyDescent="0.3">
      <c r="A755">
        <v>13</v>
      </c>
      <c r="B755" t="s">
        <v>583</v>
      </c>
      <c r="C755" t="s">
        <v>583</v>
      </c>
      <c r="D755" t="s">
        <v>22</v>
      </c>
      <c r="E755" t="s">
        <v>2222</v>
      </c>
      <c r="F755" t="s">
        <v>2638</v>
      </c>
      <c r="G755" t="str">
        <f t="shared" si="11"/>
        <v>new HoloCard("Nuzleaf", Pokedex.Nuzleaf, HoloRarity.SM_REVERSE_BIG_ENERGY_HOLO, Types.Grass, Sets.Celestial_Storm, 13),</v>
      </c>
    </row>
    <row r="756" spans="1:7" x14ac:dyDescent="0.3">
      <c r="A756">
        <v>15</v>
      </c>
      <c r="B756" t="s">
        <v>674</v>
      </c>
      <c r="C756" t="s">
        <v>674</v>
      </c>
      <c r="D756" t="s">
        <v>22</v>
      </c>
      <c r="E756" t="s">
        <v>2222</v>
      </c>
      <c r="F756" t="s">
        <v>2638</v>
      </c>
      <c r="G756" t="str">
        <f t="shared" si="11"/>
        <v>new HoloCard("Surskit", Pokedex.Surskit, HoloRarity.SM_REVERSE_BIG_ENERGY_HOLO, Types.Grass, Sets.Celestial_Storm, 15),</v>
      </c>
    </row>
    <row r="757" spans="1:7" x14ac:dyDescent="0.3">
      <c r="A757">
        <v>16</v>
      </c>
      <c r="B757" t="s">
        <v>659</v>
      </c>
      <c r="C757" t="s">
        <v>659</v>
      </c>
      <c r="D757" t="s">
        <v>22</v>
      </c>
      <c r="E757" t="s">
        <v>2222</v>
      </c>
      <c r="F757" t="s">
        <v>2638</v>
      </c>
      <c r="G757" t="str">
        <f t="shared" si="11"/>
        <v>new HoloCard("Masquerain", Pokedex.Masquerain, HoloRarity.SM_REVERSE_BIG_ENERGY_HOLO, Types.Grass, Sets.Celestial_Storm, 16),</v>
      </c>
    </row>
    <row r="758" spans="1:7" x14ac:dyDescent="0.3">
      <c r="A758">
        <v>17</v>
      </c>
      <c r="B758" t="s">
        <v>584</v>
      </c>
      <c r="C758" t="s">
        <v>584</v>
      </c>
      <c r="D758" t="s">
        <v>22</v>
      </c>
      <c r="E758" t="s">
        <v>2222</v>
      </c>
      <c r="F758" t="s">
        <v>2638</v>
      </c>
      <c r="G758" t="str">
        <f t="shared" si="11"/>
        <v>new HoloCard("Volbeat", Pokedex.Volbeat, HoloRarity.SM_REVERSE_BIG_ENERGY_HOLO, Types.Grass, Sets.Celestial_Storm, 17),</v>
      </c>
    </row>
    <row r="759" spans="1:7" x14ac:dyDescent="0.3">
      <c r="A759">
        <v>18</v>
      </c>
      <c r="B759" t="s">
        <v>580</v>
      </c>
      <c r="C759" t="s">
        <v>580</v>
      </c>
      <c r="D759" t="s">
        <v>22</v>
      </c>
      <c r="E759" t="s">
        <v>2222</v>
      </c>
      <c r="F759" t="s">
        <v>2638</v>
      </c>
      <c r="G759" t="str">
        <f t="shared" si="11"/>
        <v>new HoloCard("Illumise", Pokedex.Illumise, HoloRarity.SM_REVERSE_BIG_ENERGY_HOLO, Types.Grass, Sets.Celestial_Storm, 18),</v>
      </c>
    </row>
    <row r="760" spans="1:7" x14ac:dyDescent="0.3">
      <c r="A760">
        <v>19</v>
      </c>
      <c r="B760" t="s">
        <v>586</v>
      </c>
      <c r="C760" t="s">
        <v>586</v>
      </c>
      <c r="D760" t="s">
        <v>22</v>
      </c>
      <c r="E760" t="s">
        <v>2222</v>
      </c>
      <c r="F760" t="s">
        <v>2638</v>
      </c>
      <c r="G760" t="str">
        <f t="shared" si="11"/>
        <v>new HoloCard("Cacnea", Pokedex.Cacnea, HoloRarity.SM_REVERSE_BIG_ENERGY_HOLO, Types.Grass, Sets.Celestial_Storm, 19),</v>
      </c>
    </row>
    <row r="761" spans="1:7" x14ac:dyDescent="0.3">
      <c r="A761">
        <v>20</v>
      </c>
      <c r="B761" t="s">
        <v>389</v>
      </c>
      <c r="C761" t="s">
        <v>389</v>
      </c>
      <c r="D761" t="s">
        <v>22</v>
      </c>
      <c r="E761" t="s">
        <v>2222</v>
      </c>
      <c r="F761" t="s">
        <v>2638</v>
      </c>
      <c r="G761" t="str">
        <f t="shared" si="11"/>
        <v>new HoloCard("Cacturne", Pokedex.Cacturne, HoloRarity.SM_REVERSE_BIG_ENERGY_HOLO, Types.Grass, Sets.Celestial_Storm, 20),</v>
      </c>
    </row>
    <row r="762" spans="1:7" x14ac:dyDescent="0.3">
      <c r="A762">
        <v>21</v>
      </c>
      <c r="B762" t="s">
        <v>665</v>
      </c>
      <c r="C762" t="s">
        <v>665</v>
      </c>
      <c r="D762" t="s">
        <v>22</v>
      </c>
      <c r="E762" t="s">
        <v>2222</v>
      </c>
      <c r="F762" t="s">
        <v>2638</v>
      </c>
      <c r="G762" t="str">
        <f t="shared" si="11"/>
        <v>new HoloCard("Tropius", Pokedex.Tropius, HoloRarity.SM_REVERSE_BIG_ENERGY_HOLO, Types.Grass, Sets.Celestial_Storm, 21),</v>
      </c>
    </row>
    <row r="763" spans="1:7" x14ac:dyDescent="0.3">
      <c r="A763">
        <v>22</v>
      </c>
      <c r="B763" t="s">
        <v>2105</v>
      </c>
      <c r="C763" t="s">
        <v>2105</v>
      </c>
      <c r="D763" t="s">
        <v>22</v>
      </c>
      <c r="E763" t="s">
        <v>2222</v>
      </c>
      <c r="F763" t="s">
        <v>2638</v>
      </c>
      <c r="G763" t="str">
        <f t="shared" si="11"/>
        <v>new HoloCard("Dhelmise", Pokedex.Dhelmise, HoloRarity.SM_REVERSE_BIG_ENERGY_HOLO, Types.Grass, Sets.Celestial_Storm, 22),</v>
      </c>
    </row>
    <row r="764" spans="1:7" x14ac:dyDescent="0.3">
      <c r="A764">
        <v>23</v>
      </c>
      <c r="B764" t="s">
        <v>331</v>
      </c>
      <c r="C764" t="s">
        <v>331</v>
      </c>
      <c r="D764" t="s">
        <v>5</v>
      </c>
      <c r="E764" t="s">
        <v>2222</v>
      </c>
      <c r="F764" t="s">
        <v>2638</v>
      </c>
      <c r="G764" t="str">
        <f t="shared" si="11"/>
        <v>new HoloCard("Slugma", Pokedex.Slugma, HoloRarity.SM_REVERSE_BIG_ENERGY_HOLO, Types.Fire, Sets.Celestial_Storm, 23),</v>
      </c>
    </row>
    <row r="765" spans="1:7" x14ac:dyDescent="0.3">
      <c r="A765">
        <v>24</v>
      </c>
      <c r="B765" t="s">
        <v>174</v>
      </c>
      <c r="C765" t="s">
        <v>174</v>
      </c>
      <c r="D765" t="s">
        <v>5</v>
      </c>
      <c r="E765" t="s">
        <v>2222</v>
      </c>
      <c r="F765" t="s">
        <v>2638</v>
      </c>
      <c r="G765" t="str">
        <f t="shared" si="11"/>
        <v>new HoloCard("Magcargo", Pokedex.Magcargo, HoloRarity.SM_REVERSE_BIG_ENERGY_HOLO, Types.Fire, Sets.Celestial_Storm, 24),</v>
      </c>
    </row>
    <row r="766" spans="1:7" x14ac:dyDescent="0.3">
      <c r="A766">
        <v>25</v>
      </c>
      <c r="B766" t="s">
        <v>552</v>
      </c>
      <c r="C766" t="s">
        <v>552</v>
      </c>
      <c r="D766" t="s">
        <v>5</v>
      </c>
      <c r="E766" t="s">
        <v>2222</v>
      </c>
      <c r="F766" t="s">
        <v>2638</v>
      </c>
      <c r="G766" t="str">
        <f t="shared" si="11"/>
        <v>new HoloCard("Torchic", Pokedex.Torchic, HoloRarity.SM_REVERSE_BIG_ENERGY_HOLO, Types.Fire, Sets.Celestial_Storm, 25),</v>
      </c>
    </row>
    <row r="767" spans="1:7" x14ac:dyDescent="0.3">
      <c r="A767">
        <v>26</v>
      </c>
      <c r="B767" t="s">
        <v>552</v>
      </c>
      <c r="C767" t="s">
        <v>552</v>
      </c>
      <c r="D767" t="s">
        <v>5</v>
      </c>
      <c r="E767" t="s">
        <v>2222</v>
      </c>
      <c r="F767" t="s">
        <v>2638</v>
      </c>
      <c r="G767" t="str">
        <f t="shared" si="11"/>
        <v>new HoloCard("Torchic", Pokedex.Torchic, HoloRarity.SM_REVERSE_BIG_ENERGY_HOLO, Types.Fire, Sets.Celestial_Storm, 26),</v>
      </c>
    </row>
    <row r="768" spans="1:7" x14ac:dyDescent="0.3">
      <c r="A768">
        <v>27</v>
      </c>
      <c r="B768" t="s">
        <v>523</v>
      </c>
      <c r="C768" t="s">
        <v>523</v>
      </c>
      <c r="D768" t="s">
        <v>5</v>
      </c>
      <c r="E768" t="s">
        <v>2222</v>
      </c>
      <c r="F768" t="s">
        <v>2638</v>
      </c>
      <c r="G768" t="str">
        <f t="shared" si="11"/>
        <v>new HoloCard("Combusken", Pokedex.Combusken, HoloRarity.SM_REVERSE_BIG_ENERGY_HOLO, Types.Fire, Sets.Celestial_Storm, 27),</v>
      </c>
    </row>
    <row r="769" spans="1:7" x14ac:dyDescent="0.3">
      <c r="A769">
        <v>29</v>
      </c>
      <c r="B769" t="s">
        <v>412</v>
      </c>
      <c r="C769" t="s">
        <v>412</v>
      </c>
      <c r="D769" t="s">
        <v>5</v>
      </c>
      <c r="E769" t="s">
        <v>2222</v>
      </c>
      <c r="F769" t="s">
        <v>2638</v>
      </c>
      <c r="G769" t="str">
        <f t="shared" ref="G769:G832" si="12">"new HoloCard(""" &amp; B769 &amp; """, Pokedex." &amp; C769 &amp; ", HoloRarity." &amp; F769 &amp; ", Types." &amp; D769 &amp; ", Sets." &amp; E769 &amp; ", " &amp; A769 &amp; "),"</f>
        <v>new HoloCard("Torkoal", Pokedex.Torkoal, HoloRarity.SM_REVERSE_BIG_ENERGY_HOLO, Types.Fire, Sets.Celestial_Storm, 29),</v>
      </c>
    </row>
    <row r="770" spans="1:7" x14ac:dyDescent="0.3">
      <c r="A770">
        <v>30</v>
      </c>
      <c r="B770" t="s">
        <v>2094</v>
      </c>
      <c r="C770" t="s">
        <v>2094</v>
      </c>
      <c r="D770" t="s">
        <v>5</v>
      </c>
      <c r="E770" t="s">
        <v>2222</v>
      </c>
      <c r="F770" t="s">
        <v>2638</v>
      </c>
      <c r="G770" t="str">
        <f t="shared" si="12"/>
        <v>new HoloCard("Oricorio", Pokedex.Oricorio, HoloRarity.SM_REVERSE_BIG_ENERGY_HOLO, Types.Fire, Sets.Celestial_Storm, 30),</v>
      </c>
    </row>
    <row r="771" spans="1:7" x14ac:dyDescent="0.3">
      <c r="A771">
        <v>32</v>
      </c>
      <c r="B771" t="s">
        <v>524</v>
      </c>
      <c r="C771" t="s">
        <v>524</v>
      </c>
      <c r="D771" t="s">
        <v>3</v>
      </c>
      <c r="E771" t="s">
        <v>2222</v>
      </c>
      <c r="F771" t="s">
        <v>2638</v>
      </c>
      <c r="G771" t="str">
        <f t="shared" si="12"/>
        <v>new HoloCard("Mudkip", Pokedex.Mudkip, HoloRarity.SM_REVERSE_BIG_ENERGY_HOLO, Types.Water, Sets.Celestial_Storm, 32),</v>
      </c>
    </row>
    <row r="772" spans="1:7" x14ac:dyDescent="0.3">
      <c r="A772">
        <v>33</v>
      </c>
      <c r="B772" t="s">
        <v>524</v>
      </c>
      <c r="C772" t="s">
        <v>524</v>
      </c>
      <c r="D772" t="s">
        <v>3</v>
      </c>
      <c r="E772" t="s">
        <v>2222</v>
      </c>
      <c r="F772" t="s">
        <v>2638</v>
      </c>
      <c r="G772" t="str">
        <f t="shared" si="12"/>
        <v>new HoloCard("Mudkip", Pokedex.Mudkip, HoloRarity.SM_REVERSE_BIG_ENERGY_HOLO, Types.Water, Sets.Celestial_Storm, 33),</v>
      </c>
    </row>
    <row r="773" spans="1:7" x14ac:dyDescent="0.3">
      <c r="A773">
        <v>34</v>
      </c>
      <c r="B773" t="s">
        <v>538</v>
      </c>
      <c r="C773" t="s">
        <v>538</v>
      </c>
      <c r="D773" t="s">
        <v>3</v>
      </c>
      <c r="E773" t="s">
        <v>2222</v>
      </c>
      <c r="F773" t="s">
        <v>2638</v>
      </c>
      <c r="G773" t="str">
        <f t="shared" si="12"/>
        <v>new HoloCard("Marshtomp", Pokedex.Marshtomp, HoloRarity.SM_REVERSE_BIG_ENERGY_HOLO, Types.Water, Sets.Celestial_Storm, 34),</v>
      </c>
    </row>
    <row r="774" spans="1:7" x14ac:dyDescent="0.3">
      <c r="A774">
        <v>35</v>
      </c>
      <c r="B774" t="s">
        <v>383</v>
      </c>
      <c r="C774" t="s">
        <v>383</v>
      </c>
      <c r="D774" t="s">
        <v>3</v>
      </c>
      <c r="E774" t="s">
        <v>2222</v>
      </c>
      <c r="F774" t="s">
        <v>2638</v>
      </c>
      <c r="G774" t="str">
        <f t="shared" si="12"/>
        <v>new HoloCard("Swampert", Pokedex.Swampert, HoloRarity.SM_REVERSE_BIG_ENERGY_HOLO, Types.Water, Sets.Celestial_Storm, 35),</v>
      </c>
    </row>
    <row r="775" spans="1:7" x14ac:dyDescent="0.3">
      <c r="A775">
        <v>36</v>
      </c>
      <c r="B775" t="s">
        <v>588</v>
      </c>
      <c r="C775" t="s">
        <v>588</v>
      </c>
      <c r="D775" t="s">
        <v>3</v>
      </c>
      <c r="E775" t="s">
        <v>2222</v>
      </c>
      <c r="F775" t="s">
        <v>2638</v>
      </c>
      <c r="G775" t="str">
        <f t="shared" si="12"/>
        <v>new HoloCard("Lotad", Pokedex.Lotad, HoloRarity.SM_REVERSE_BIG_ENERGY_HOLO, Types.Water, Sets.Celestial_Storm, 36),</v>
      </c>
    </row>
    <row r="776" spans="1:7" x14ac:dyDescent="0.3">
      <c r="A776">
        <v>37</v>
      </c>
      <c r="B776" t="s">
        <v>582</v>
      </c>
      <c r="C776" t="s">
        <v>582</v>
      </c>
      <c r="D776" t="s">
        <v>3</v>
      </c>
      <c r="E776" t="s">
        <v>2222</v>
      </c>
      <c r="F776" t="s">
        <v>2638</v>
      </c>
      <c r="G776" t="str">
        <f t="shared" si="12"/>
        <v>new HoloCard("Lombre", Pokedex.Lombre, HoloRarity.SM_REVERSE_BIG_ENERGY_HOLO, Types.Water, Sets.Celestial_Storm, 37),</v>
      </c>
    </row>
    <row r="777" spans="1:7" x14ac:dyDescent="0.3">
      <c r="A777">
        <v>38</v>
      </c>
      <c r="B777" t="s">
        <v>392</v>
      </c>
      <c r="C777" t="s">
        <v>392</v>
      </c>
      <c r="D777" t="s">
        <v>3</v>
      </c>
      <c r="E777" t="s">
        <v>2222</v>
      </c>
      <c r="F777" t="s">
        <v>2638</v>
      </c>
      <c r="G777" t="str">
        <f t="shared" si="12"/>
        <v>new HoloCard("Ludicolo", Pokedex.Ludicolo, HoloRarity.SM_REVERSE_BIG_ENERGY_HOLO, Types.Water, Sets.Celestial_Storm, 38),</v>
      </c>
    </row>
    <row r="778" spans="1:7" x14ac:dyDescent="0.3">
      <c r="A778">
        <v>39</v>
      </c>
      <c r="B778" t="s">
        <v>544</v>
      </c>
      <c r="C778" t="s">
        <v>544</v>
      </c>
      <c r="D778" t="s">
        <v>3</v>
      </c>
      <c r="E778" t="s">
        <v>2222</v>
      </c>
      <c r="F778" t="s">
        <v>2638</v>
      </c>
      <c r="G778" t="str">
        <f t="shared" si="12"/>
        <v>new HoloCard("Wailmer", Pokedex.Wailmer, HoloRarity.SM_REVERSE_BIG_ENERGY_HOLO, Types.Water, Sets.Celestial_Storm, 39),</v>
      </c>
    </row>
    <row r="779" spans="1:7" x14ac:dyDescent="0.3">
      <c r="A779">
        <v>40</v>
      </c>
      <c r="B779" t="s">
        <v>384</v>
      </c>
      <c r="C779" t="s">
        <v>384</v>
      </c>
      <c r="D779" t="s">
        <v>3</v>
      </c>
      <c r="E779" t="s">
        <v>2222</v>
      </c>
      <c r="F779" t="s">
        <v>2638</v>
      </c>
      <c r="G779" t="str">
        <f t="shared" si="12"/>
        <v>new HoloCard("Wailord", Pokedex.Wailord, HoloRarity.SM_REVERSE_BIG_ENERGY_HOLO, Types.Water, Sets.Celestial_Storm, 40),</v>
      </c>
    </row>
    <row r="780" spans="1:7" x14ac:dyDescent="0.3">
      <c r="A780">
        <v>41</v>
      </c>
      <c r="B780" t="s">
        <v>671</v>
      </c>
      <c r="C780" t="s">
        <v>671</v>
      </c>
      <c r="D780" t="s">
        <v>3</v>
      </c>
      <c r="E780" t="s">
        <v>2222</v>
      </c>
      <c r="F780" t="s">
        <v>2638</v>
      </c>
      <c r="G780" t="str">
        <f t="shared" si="12"/>
        <v>new HoloCard("Clamperl", Pokedex.Clamperl, HoloRarity.SM_REVERSE_BIG_ENERGY_HOLO, Types.Water, Sets.Celestial_Storm, 41),</v>
      </c>
    </row>
    <row r="781" spans="1:7" x14ac:dyDescent="0.3">
      <c r="A781">
        <v>42</v>
      </c>
      <c r="B781" t="s">
        <v>658</v>
      </c>
      <c r="C781" t="s">
        <v>658</v>
      </c>
      <c r="D781" t="s">
        <v>3</v>
      </c>
      <c r="E781" t="s">
        <v>2222</v>
      </c>
      <c r="F781" t="s">
        <v>2638</v>
      </c>
      <c r="G781" t="str">
        <f t="shared" si="12"/>
        <v>new HoloCard("Huntail", Pokedex.Huntail, HoloRarity.SM_REVERSE_BIG_ENERGY_HOLO, Types.Water, Sets.Celestial_Storm, 42),</v>
      </c>
    </row>
    <row r="782" spans="1:7" x14ac:dyDescent="0.3">
      <c r="A782">
        <v>43</v>
      </c>
      <c r="B782" t="s">
        <v>657</v>
      </c>
      <c r="C782" t="s">
        <v>657</v>
      </c>
      <c r="D782" t="s">
        <v>3</v>
      </c>
      <c r="E782" t="s">
        <v>2222</v>
      </c>
      <c r="F782" t="s">
        <v>2638</v>
      </c>
      <c r="G782" t="str">
        <f t="shared" si="12"/>
        <v>new HoloCard("Gorebyss", Pokedex.Gorebyss, HoloRarity.SM_REVERSE_BIG_ENERGY_HOLO, Types.Water, Sets.Celestial_Storm, 43),</v>
      </c>
    </row>
    <row r="783" spans="1:7" x14ac:dyDescent="0.3">
      <c r="A783">
        <v>44</v>
      </c>
      <c r="B783" t="s">
        <v>501</v>
      </c>
      <c r="C783" t="s">
        <v>501</v>
      </c>
      <c r="D783" t="s">
        <v>3</v>
      </c>
      <c r="E783" t="s">
        <v>2222</v>
      </c>
      <c r="F783" t="s">
        <v>2638</v>
      </c>
      <c r="G783" t="str">
        <f t="shared" si="12"/>
        <v>new HoloCard("Luvdisc", Pokedex.Luvdisc, HoloRarity.SM_REVERSE_BIG_ENERGY_HOLO, Types.Water, Sets.Celestial_Storm, 44),</v>
      </c>
    </row>
    <row r="784" spans="1:7" x14ac:dyDescent="0.3">
      <c r="A784">
        <v>45</v>
      </c>
      <c r="B784" t="s">
        <v>781</v>
      </c>
      <c r="C784" t="s">
        <v>781</v>
      </c>
      <c r="D784" t="s">
        <v>3</v>
      </c>
      <c r="E784" t="s">
        <v>2222</v>
      </c>
      <c r="F784" t="s">
        <v>2638</v>
      </c>
      <c r="G784" t="str">
        <f t="shared" si="12"/>
        <v>new HoloCard("Regice", Pokedex.Regice, HoloRarity.SM_REVERSE_BIG_ENERGY_HOLO, Types.Water, Sets.Celestial_Storm, 45),</v>
      </c>
    </row>
    <row r="785" spans="1:7" x14ac:dyDescent="0.3">
      <c r="A785">
        <v>46</v>
      </c>
      <c r="B785" t="s">
        <v>427</v>
      </c>
      <c r="C785" t="s">
        <v>427</v>
      </c>
      <c r="D785" t="s">
        <v>3</v>
      </c>
      <c r="E785" t="s">
        <v>2222</v>
      </c>
      <c r="F785" t="s">
        <v>2638</v>
      </c>
      <c r="G785" t="str">
        <f t="shared" si="12"/>
        <v>new HoloCard("Kyogre", Pokedex.Kyogre, HoloRarity.SM_REVERSE_BIG_ENERGY_HOLO, Types.Water, Sets.Celestial_Storm, 46),</v>
      </c>
    </row>
    <row r="786" spans="1:7" x14ac:dyDescent="0.3">
      <c r="A786">
        <v>47</v>
      </c>
      <c r="B786" t="s">
        <v>103</v>
      </c>
      <c r="C786" t="s">
        <v>103</v>
      </c>
      <c r="D786" t="s">
        <v>11</v>
      </c>
      <c r="E786" t="s">
        <v>2222</v>
      </c>
      <c r="F786" t="s">
        <v>2638</v>
      </c>
      <c r="G786" t="str">
        <f t="shared" si="12"/>
        <v>new HoloCard("Voltorb", Pokedex.Voltorb, HoloRarity.SM_REVERSE_BIG_ENERGY_HOLO, Types.Lightning, Sets.Celestial_Storm, 47),</v>
      </c>
    </row>
    <row r="787" spans="1:7" x14ac:dyDescent="0.3">
      <c r="A787">
        <v>49</v>
      </c>
      <c r="B787" t="s">
        <v>252</v>
      </c>
      <c r="C787" t="s">
        <v>252</v>
      </c>
      <c r="D787" t="s">
        <v>11</v>
      </c>
      <c r="E787" t="s">
        <v>2222</v>
      </c>
      <c r="F787" t="s">
        <v>2638</v>
      </c>
      <c r="G787" t="str">
        <f t="shared" si="12"/>
        <v>new HoloCard("Chinchou", Pokedex.Chinchou, HoloRarity.SM_REVERSE_BIG_ENERGY_HOLO, Types.Lightning, Sets.Celestial_Storm, 49),</v>
      </c>
    </row>
    <row r="788" spans="1:7" x14ac:dyDescent="0.3">
      <c r="A788">
        <v>50</v>
      </c>
      <c r="B788" t="s">
        <v>160</v>
      </c>
      <c r="C788" t="s">
        <v>160</v>
      </c>
      <c r="D788" t="s">
        <v>11</v>
      </c>
      <c r="E788" t="s">
        <v>2222</v>
      </c>
      <c r="F788" t="s">
        <v>2638</v>
      </c>
      <c r="G788" t="str">
        <f t="shared" si="12"/>
        <v>new HoloCard("Lanturn", Pokedex.Lanturn, HoloRarity.SM_REVERSE_BIG_ENERGY_HOLO, Types.Lightning, Sets.Celestial_Storm, 50),</v>
      </c>
    </row>
    <row r="789" spans="1:7" x14ac:dyDescent="0.3">
      <c r="A789">
        <v>51</v>
      </c>
      <c r="B789" t="s">
        <v>533</v>
      </c>
      <c r="C789" t="s">
        <v>533</v>
      </c>
      <c r="D789" t="s">
        <v>11</v>
      </c>
      <c r="E789" t="s">
        <v>2222</v>
      </c>
      <c r="F789" t="s">
        <v>2638</v>
      </c>
      <c r="G789" t="str">
        <f t="shared" si="12"/>
        <v>new HoloCard("Electrike", Pokedex.Electrike, HoloRarity.SM_REVERSE_BIG_ENERGY_HOLO, Types.Lightning, Sets.Celestial_Storm, 51),</v>
      </c>
    </row>
    <row r="790" spans="1:7" x14ac:dyDescent="0.3">
      <c r="A790">
        <v>52</v>
      </c>
      <c r="B790" t="s">
        <v>379</v>
      </c>
      <c r="C790" t="s">
        <v>379</v>
      </c>
      <c r="D790" t="s">
        <v>11</v>
      </c>
      <c r="E790" t="s">
        <v>2222</v>
      </c>
      <c r="F790" t="s">
        <v>2638</v>
      </c>
      <c r="G790" t="str">
        <f t="shared" si="12"/>
        <v>new HoloCard("Manectric", Pokedex.Manectric, HoloRarity.SM_REVERSE_BIG_ENERGY_HOLO, Types.Lightning, Sets.Celestial_Storm, 52),</v>
      </c>
    </row>
    <row r="791" spans="1:7" x14ac:dyDescent="0.3">
      <c r="A791">
        <v>53</v>
      </c>
      <c r="B791" t="s">
        <v>408</v>
      </c>
      <c r="C791" t="s">
        <v>408</v>
      </c>
      <c r="D791" t="s">
        <v>11</v>
      </c>
      <c r="E791" t="s">
        <v>2222</v>
      </c>
      <c r="F791" t="s">
        <v>2638</v>
      </c>
      <c r="G791" t="str">
        <f t="shared" si="12"/>
        <v>new HoloCard("Plusle", Pokedex.Plusle, HoloRarity.SM_REVERSE_BIG_ENERGY_HOLO, Types.Lightning, Sets.Celestial_Storm, 53),</v>
      </c>
    </row>
    <row r="792" spans="1:7" x14ac:dyDescent="0.3">
      <c r="A792">
        <v>54</v>
      </c>
      <c r="B792" t="s">
        <v>407</v>
      </c>
      <c r="C792" t="s">
        <v>407</v>
      </c>
      <c r="D792" t="s">
        <v>11</v>
      </c>
      <c r="E792" t="s">
        <v>2222</v>
      </c>
      <c r="F792" t="s">
        <v>2638</v>
      </c>
      <c r="G792" t="str">
        <f t="shared" si="12"/>
        <v>new HoloCard("Minun", Pokedex.Minun, HoloRarity.SM_REVERSE_BIG_ENERGY_HOLO, Types.Lightning, Sets.Celestial_Storm, 54),</v>
      </c>
    </row>
    <row r="793" spans="1:7" x14ac:dyDescent="0.3">
      <c r="A793">
        <v>55</v>
      </c>
      <c r="B793" t="s">
        <v>2094</v>
      </c>
      <c r="C793" t="s">
        <v>2094</v>
      </c>
      <c r="D793" t="s">
        <v>11</v>
      </c>
      <c r="E793" t="s">
        <v>2222</v>
      </c>
      <c r="F793" t="s">
        <v>2638</v>
      </c>
      <c r="G793" t="str">
        <f t="shared" si="12"/>
        <v>new HoloCard("Oricorio", Pokedex.Oricorio, HoloRarity.SM_REVERSE_BIG_ENERGY_HOLO, Types.Lightning, Sets.Celestial_Storm, 55),</v>
      </c>
    </row>
    <row r="794" spans="1:7" x14ac:dyDescent="0.3">
      <c r="A794">
        <v>57</v>
      </c>
      <c r="B794" t="s">
        <v>673</v>
      </c>
      <c r="C794" t="s">
        <v>673</v>
      </c>
      <c r="D794" t="s">
        <v>1</v>
      </c>
      <c r="E794" t="s">
        <v>2222</v>
      </c>
      <c r="F794" t="s">
        <v>2638</v>
      </c>
      <c r="G794" t="str">
        <f t="shared" si="12"/>
        <v>new HoloCard("Gulpin", Pokedex.Gulpin, HoloRarity.SM_REVERSE_BIG_ENERGY_HOLO, Types.Psychic, Sets.Celestial_Storm, 57),</v>
      </c>
    </row>
    <row r="795" spans="1:7" x14ac:dyDescent="0.3">
      <c r="A795">
        <v>58</v>
      </c>
      <c r="B795" t="s">
        <v>502</v>
      </c>
      <c r="C795" t="s">
        <v>502</v>
      </c>
      <c r="D795" t="s">
        <v>1</v>
      </c>
      <c r="E795" t="s">
        <v>2222</v>
      </c>
      <c r="F795" t="s">
        <v>2638</v>
      </c>
      <c r="G795" t="str">
        <f t="shared" si="12"/>
        <v>new HoloCard("Swalot", Pokedex.Swalot, HoloRarity.SM_REVERSE_BIG_ENERGY_HOLO, Types.Psychic, Sets.Celestial_Storm, 58),</v>
      </c>
    </row>
    <row r="796" spans="1:7" x14ac:dyDescent="0.3">
      <c r="A796">
        <v>59</v>
      </c>
      <c r="B796" t="s">
        <v>607</v>
      </c>
      <c r="C796" t="s">
        <v>607</v>
      </c>
      <c r="D796" t="s">
        <v>1</v>
      </c>
      <c r="E796" t="s">
        <v>2222</v>
      </c>
      <c r="F796" t="s">
        <v>2638</v>
      </c>
      <c r="G796" t="str">
        <f t="shared" si="12"/>
        <v>new HoloCard("Spoink", Pokedex.Spoink, HoloRarity.SM_REVERSE_BIG_ENERGY_HOLO, Types.Psychic, Sets.Celestial_Storm, 59),</v>
      </c>
    </row>
    <row r="797" spans="1:7" x14ac:dyDescent="0.3">
      <c r="A797">
        <v>60</v>
      </c>
      <c r="B797" t="s">
        <v>406</v>
      </c>
      <c r="C797" t="s">
        <v>406</v>
      </c>
      <c r="D797" t="s">
        <v>1</v>
      </c>
      <c r="E797" t="s">
        <v>2222</v>
      </c>
      <c r="F797" t="s">
        <v>2638</v>
      </c>
      <c r="G797" t="str">
        <f t="shared" si="12"/>
        <v>new HoloCard("Grumpig", Pokedex.Grumpig, HoloRarity.SM_REVERSE_BIG_ENERGY_HOLO, Types.Psychic, Sets.Celestial_Storm, 60),</v>
      </c>
    </row>
    <row r="798" spans="1:7" x14ac:dyDescent="0.3">
      <c r="A798">
        <v>61</v>
      </c>
      <c r="B798" t="s">
        <v>393</v>
      </c>
      <c r="C798" t="s">
        <v>393</v>
      </c>
      <c r="D798" t="s">
        <v>1</v>
      </c>
      <c r="E798" t="s">
        <v>2222</v>
      </c>
      <c r="F798" t="s">
        <v>2638</v>
      </c>
      <c r="G798" t="str">
        <f t="shared" si="12"/>
        <v>new HoloCard("Lunatone", Pokedex.Lunatone, HoloRarity.SM_REVERSE_BIG_ENERGY_HOLO, Types.Psychic, Sets.Celestial_Storm, 61),</v>
      </c>
    </row>
    <row r="799" spans="1:7" x14ac:dyDescent="0.3">
      <c r="A799">
        <v>62</v>
      </c>
      <c r="B799" t="s">
        <v>398</v>
      </c>
      <c r="C799" t="s">
        <v>398</v>
      </c>
      <c r="D799" t="s">
        <v>1</v>
      </c>
      <c r="E799" t="s">
        <v>2222</v>
      </c>
      <c r="F799" t="s">
        <v>2638</v>
      </c>
      <c r="G799" t="str">
        <f t="shared" si="12"/>
        <v>new HoloCard("Solrock", Pokedex.Solrock, HoloRarity.SM_REVERSE_BIG_ENERGY_HOLO, Types.Psychic, Sets.Celestial_Storm, 62),</v>
      </c>
    </row>
    <row r="800" spans="1:7" x14ac:dyDescent="0.3">
      <c r="A800">
        <v>63</v>
      </c>
      <c r="B800" t="s">
        <v>601</v>
      </c>
      <c r="C800" t="s">
        <v>601</v>
      </c>
      <c r="D800" t="s">
        <v>1</v>
      </c>
      <c r="E800" t="s">
        <v>2222</v>
      </c>
      <c r="F800" t="s">
        <v>2638</v>
      </c>
      <c r="G800" t="str">
        <f t="shared" si="12"/>
        <v>new HoloCard("Shuppet", Pokedex.Shuppet, HoloRarity.SM_REVERSE_BIG_ENERGY_HOLO, Types.Psychic, Sets.Celestial_Storm, 63),</v>
      </c>
    </row>
    <row r="801" spans="1:7" x14ac:dyDescent="0.3">
      <c r="A801">
        <v>64</v>
      </c>
      <c r="B801" t="s">
        <v>601</v>
      </c>
      <c r="C801" t="s">
        <v>601</v>
      </c>
      <c r="D801" t="s">
        <v>1</v>
      </c>
      <c r="E801" t="s">
        <v>2222</v>
      </c>
      <c r="F801" t="s">
        <v>2638</v>
      </c>
      <c r="G801" t="str">
        <f t="shared" si="12"/>
        <v>new HoloCard("Shuppet", Pokedex.Shuppet, HoloRarity.SM_REVERSE_BIG_ENERGY_HOLO, Types.Psychic, Sets.Celestial_Storm, 64),</v>
      </c>
    </row>
    <row r="802" spans="1:7" x14ac:dyDescent="0.3">
      <c r="A802">
        <v>65</v>
      </c>
      <c r="B802" t="s">
        <v>432</v>
      </c>
      <c r="C802" t="s">
        <v>432</v>
      </c>
      <c r="D802" t="s">
        <v>1</v>
      </c>
      <c r="E802" t="s">
        <v>2222</v>
      </c>
      <c r="F802" t="s">
        <v>2638</v>
      </c>
      <c r="G802" t="str">
        <f t="shared" si="12"/>
        <v>new HoloCard("Banette", Pokedex.Banette, HoloRarity.SM_REVERSE_BIG_ENERGY_HOLO, Types.Psychic, Sets.Celestial_Storm, 65),</v>
      </c>
    </row>
    <row r="803" spans="1:7" x14ac:dyDescent="0.3">
      <c r="A803">
        <v>67</v>
      </c>
      <c r="B803" t="s">
        <v>456</v>
      </c>
      <c r="C803" t="s">
        <v>456</v>
      </c>
      <c r="D803" t="s">
        <v>1</v>
      </c>
      <c r="E803" t="s">
        <v>2222</v>
      </c>
      <c r="F803" t="s">
        <v>2638</v>
      </c>
      <c r="G803" t="str">
        <f t="shared" si="12"/>
        <v>new HoloCard("Deoxys", Pokedex.Deoxys, HoloRarity.SM_REVERSE_BIG_ENERGY_HOLO, Types.Psychic, Sets.Celestial_Storm, 67),</v>
      </c>
    </row>
    <row r="804" spans="1:7" x14ac:dyDescent="0.3">
      <c r="A804">
        <v>68</v>
      </c>
      <c r="B804" t="s">
        <v>456</v>
      </c>
      <c r="C804" t="s">
        <v>456</v>
      </c>
      <c r="D804" t="s">
        <v>1</v>
      </c>
      <c r="E804" t="s">
        <v>2222</v>
      </c>
      <c r="F804" t="s">
        <v>2638</v>
      </c>
      <c r="G804" t="str">
        <f t="shared" si="12"/>
        <v>new HoloCard("Deoxys", Pokedex.Deoxys, HoloRarity.SM_REVERSE_BIG_ENERGY_HOLO, Types.Psychic, Sets.Celestial_Storm, 68),</v>
      </c>
    </row>
    <row r="805" spans="1:7" x14ac:dyDescent="0.3">
      <c r="A805">
        <v>69</v>
      </c>
      <c r="B805" t="s">
        <v>456</v>
      </c>
      <c r="C805" t="s">
        <v>456</v>
      </c>
      <c r="D805" t="s">
        <v>1</v>
      </c>
      <c r="E805" t="s">
        <v>2222</v>
      </c>
      <c r="F805" t="s">
        <v>2638</v>
      </c>
      <c r="G805" t="str">
        <f t="shared" si="12"/>
        <v>new HoloCard("Deoxys", Pokedex.Deoxys, HoloRarity.SM_REVERSE_BIG_ENERGY_HOLO, Types.Psychic, Sets.Celestial_Storm, 69),</v>
      </c>
    </row>
    <row r="806" spans="1:7" x14ac:dyDescent="0.3">
      <c r="A806">
        <v>70</v>
      </c>
      <c r="B806" t="s">
        <v>2106</v>
      </c>
      <c r="C806" t="s">
        <v>2106</v>
      </c>
      <c r="D806" t="s">
        <v>1</v>
      </c>
      <c r="E806" t="s">
        <v>2222</v>
      </c>
      <c r="F806" t="s">
        <v>2638</v>
      </c>
      <c r="G806" t="str">
        <f t="shared" si="12"/>
        <v>new HoloCard("Lunala", Pokedex.Lunala, HoloRarity.SM_REVERSE_BIG_ENERGY_HOLO, Types.Psychic, Sets.Celestial_Storm, 70),</v>
      </c>
    </row>
    <row r="807" spans="1:7" x14ac:dyDescent="0.3">
      <c r="A807">
        <v>71</v>
      </c>
      <c r="B807" t="s">
        <v>90</v>
      </c>
      <c r="C807" t="s">
        <v>90</v>
      </c>
      <c r="D807" t="s">
        <v>18</v>
      </c>
      <c r="E807" t="s">
        <v>2222</v>
      </c>
      <c r="F807" t="s">
        <v>2638</v>
      </c>
      <c r="G807" t="str">
        <f t="shared" si="12"/>
        <v>new HoloCard("Onix", Pokedex.Onix, HoloRarity.SM_REVERSE_BIG_ENERGY_HOLO, Types.Fighting, Sets.Celestial_Storm, 71),</v>
      </c>
    </row>
    <row r="808" spans="1:7" x14ac:dyDescent="0.3">
      <c r="A808">
        <v>72</v>
      </c>
      <c r="B808" t="s">
        <v>261</v>
      </c>
      <c r="C808" t="s">
        <v>261</v>
      </c>
      <c r="D808" t="s">
        <v>18</v>
      </c>
      <c r="E808" t="s">
        <v>2222</v>
      </c>
      <c r="F808" t="s">
        <v>2638</v>
      </c>
      <c r="G808" t="str">
        <f t="shared" si="12"/>
        <v>new HoloCard("Phanpy", Pokedex.Phanpy, HoloRarity.SM_REVERSE_BIG_ENERGY_HOLO, Types.Fighting, Sets.Celestial_Storm, 72),</v>
      </c>
    </row>
    <row r="809" spans="1:7" x14ac:dyDescent="0.3">
      <c r="A809">
        <v>73</v>
      </c>
      <c r="B809" t="s">
        <v>235</v>
      </c>
      <c r="C809" t="s">
        <v>235</v>
      </c>
      <c r="D809" t="s">
        <v>18</v>
      </c>
      <c r="E809" t="s">
        <v>2222</v>
      </c>
      <c r="F809" t="s">
        <v>2638</v>
      </c>
      <c r="G809" t="str">
        <f t="shared" si="12"/>
        <v>new HoloCard("Donphan", Pokedex.Donphan, HoloRarity.SM_REVERSE_BIG_ENERGY_HOLO, Types.Fighting, Sets.Celestial_Storm, 73),</v>
      </c>
    </row>
    <row r="810" spans="1:7" x14ac:dyDescent="0.3">
      <c r="A810">
        <v>74</v>
      </c>
      <c r="B810" t="s">
        <v>202</v>
      </c>
      <c r="C810" t="s">
        <v>202</v>
      </c>
      <c r="D810" t="s">
        <v>18</v>
      </c>
      <c r="E810" t="s">
        <v>2222</v>
      </c>
      <c r="F810" t="s">
        <v>2638</v>
      </c>
      <c r="G810" t="str">
        <f t="shared" si="12"/>
        <v>new HoloCard("Larvitar", Pokedex.Larvitar, HoloRarity.SM_REVERSE_BIG_ENERGY_HOLO, Types.Fighting, Sets.Celestial_Storm, 74),</v>
      </c>
    </row>
    <row r="811" spans="1:7" x14ac:dyDescent="0.3">
      <c r="A811">
        <v>75</v>
      </c>
      <c r="B811" t="s">
        <v>188</v>
      </c>
      <c r="C811" t="s">
        <v>188</v>
      </c>
      <c r="D811" t="s">
        <v>18</v>
      </c>
      <c r="E811" t="s">
        <v>2222</v>
      </c>
      <c r="F811" t="s">
        <v>2638</v>
      </c>
      <c r="G811" t="str">
        <f t="shared" si="12"/>
        <v>new HoloCard("Pupitar", Pokedex.Pupitar, HoloRarity.SM_REVERSE_BIG_ENERGY_HOLO, Types.Fighting, Sets.Celestial_Storm, 75),</v>
      </c>
    </row>
    <row r="812" spans="1:7" x14ac:dyDescent="0.3">
      <c r="A812">
        <v>76</v>
      </c>
      <c r="B812" t="s">
        <v>600</v>
      </c>
      <c r="C812" t="s">
        <v>600</v>
      </c>
      <c r="D812" t="s">
        <v>18</v>
      </c>
      <c r="E812" t="s">
        <v>2222</v>
      </c>
      <c r="F812" t="s">
        <v>2638</v>
      </c>
      <c r="G812" t="str">
        <f t="shared" si="12"/>
        <v>new HoloCard("Meditite", Pokedex.Meditite, HoloRarity.SM_REVERSE_BIG_ENERGY_HOLO, Types.Fighting, Sets.Celestial_Storm, 76),</v>
      </c>
    </row>
    <row r="813" spans="1:7" x14ac:dyDescent="0.3">
      <c r="A813">
        <v>77</v>
      </c>
      <c r="B813" t="s">
        <v>436</v>
      </c>
      <c r="C813" t="s">
        <v>436</v>
      </c>
      <c r="D813" t="s">
        <v>18</v>
      </c>
      <c r="E813" t="s">
        <v>2222</v>
      </c>
      <c r="F813" t="s">
        <v>2638</v>
      </c>
      <c r="G813" t="str">
        <f t="shared" si="12"/>
        <v>new HoloCard("Medicham", Pokedex.Medicham, HoloRarity.SM_REVERSE_BIG_ENERGY_HOLO, Types.Fighting, Sets.Celestial_Storm, 77),</v>
      </c>
    </row>
    <row r="814" spans="1:7" x14ac:dyDescent="0.3">
      <c r="A814">
        <v>78</v>
      </c>
      <c r="B814" t="s">
        <v>579</v>
      </c>
      <c r="C814" t="s">
        <v>579</v>
      </c>
      <c r="D814" t="s">
        <v>18</v>
      </c>
      <c r="E814" t="s">
        <v>2222</v>
      </c>
      <c r="F814" t="s">
        <v>2638</v>
      </c>
      <c r="G814" t="str">
        <f t="shared" si="12"/>
        <v>new HoloCard("Baltoy", Pokedex.Baltoy, HoloRarity.SM_REVERSE_BIG_ENERGY_HOLO, Types.Fighting, Sets.Celestial_Storm, 78),</v>
      </c>
    </row>
    <row r="815" spans="1:7" x14ac:dyDescent="0.3">
      <c r="A815">
        <v>79</v>
      </c>
      <c r="B815" t="s">
        <v>430</v>
      </c>
      <c r="C815" t="s">
        <v>430</v>
      </c>
      <c r="D815" t="s">
        <v>18</v>
      </c>
      <c r="E815" t="s">
        <v>2222</v>
      </c>
      <c r="F815" t="s">
        <v>2638</v>
      </c>
      <c r="G815" t="str">
        <f t="shared" si="12"/>
        <v>new HoloCard("Claydol", Pokedex.Claydol, HoloRarity.SM_REVERSE_BIG_ENERGY_HOLO, Types.Fighting, Sets.Celestial_Storm, 79),</v>
      </c>
    </row>
    <row r="816" spans="1:7" x14ac:dyDescent="0.3">
      <c r="A816">
        <v>80</v>
      </c>
      <c r="B816" t="s">
        <v>782</v>
      </c>
      <c r="C816" t="s">
        <v>782</v>
      </c>
      <c r="D816" t="s">
        <v>18</v>
      </c>
      <c r="E816" t="s">
        <v>2222</v>
      </c>
      <c r="F816" t="s">
        <v>2638</v>
      </c>
      <c r="G816" t="str">
        <f t="shared" si="12"/>
        <v>new HoloCard("Regirock", Pokedex.Regirock, HoloRarity.SM_REVERSE_BIG_ENERGY_HOLO, Types.Fighting, Sets.Celestial_Storm, 80),</v>
      </c>
    </row>
    <row r="817" spans="1:7" x14ac:dyDescent="0.3">
      <c r="A817">
        <v>81</v>
      </c>
      <c r="B817" t="s">
        <v>431</v>
      </c>
      <c r="C817" t="s">
        <v>431</v>
      </c>
      <c r="D817" t="s">
        <v>18</v>
      </c>
      <c r="E817" t="s">
        <v>2222</v>
      </c>
      <c r="F817" t="s">
        <v>2638</v>
      </c>
      <c r="G817" t="str">
        <f t="shared" si="12"/>
        <v>new HoloCard("Groudon", Pokedex.Groudon, HoloRarity.SM_REVERSE_BIG_ENERGY_HOLO, Types.Fighting, Sets.Celestial_Storm, 81),</v>
      </c>
    </row>
    <row r="818" spans="1:7" x14ac:dyDescent="0.3">
      <c r="A818">
        <v>83</v>
      </c>
      <c r="B818" t="s">
        <v>2110</v>
      </c>
      <c r="C818" t="s">
        <v>2110</v>
      </c>
      <c r="D818" t="s">
        <v>18</v>
      </c>
      <c r="E818" t="s">
        <v>2222</v>
      </c>
      <c r="F818" t="s">
        <v>2638</v>
      </c>
      <c r="G818" t="str">
        <f t="shared" si="12"/>
        <v>new HoloCard("Minior", Pokedex.Minior, HoloRarity.SM_REVERSE_BIG_ENERGY_HOLO, Types.Fighting, Sets.Celestial_Storm, 83),</v>
      </c>
    </row>
    <row r="819" spans="1:7" x14ac:dyDescent="0.3">
      <c r="A819">
        <v>84</v>
      </c>
      <c r="B819" t="s">
        <v>2065</v>
      </c>
      <c r="C819" t="s">
        <v>2649</v>
      </c>
      <c r="D819" t="s">
        <v>146</v>
      </c>
      <c r="E819" t="s">
        <v>2222</v>
      </c>
      <c r="F819" t="s">
        <v>2638</v>
      </c>
      <c r="G819" t="str">
        <f t="shared" si="12"/>
        <v>new HoloCard("Alolan Rattata", Pokedex.Alolan_Rattata, HoloRarity.SM_REVERSE_BIG_ENERGY_HOLO, Types.Darkness, Sets.Celestial_Storm, 84),</v>
      </c>
    </row>
    <row r="820" spans="1:7" x14ac:dyDescent="0.3">
      <c r="A820">
        <v>86</v>
      </c>
      <c r="B820" t="s">
        <v>267</v>
      </c>
      <c r="C820" t="s">
        <v>267</v>
      </c>
      <c r="D820" t="s">
        <v>146</v>
      </c>
      <c r="E820" t="s">
        <v>2222</v>
      </c>
      <c r="F820" t="s">
        <v>2638</v>
      </c>
      <c r="G820" t="str">
        <f t="shared" si="12"/>
        <v>new HoloCard("Sneasel", Pokedex.Sneasel, HoloRarity.SM_REVERSE_BIG_ENERGY_HOLO, Types.Darkness, Sets.Celestial_Storm, 86),</v>
      </c>
    </row>
    <row r="821" spans="1:7" x14ac:dyDescent="0.3">
      <c r="A821">
        <v>87</v>
      </c>
      <c r="B821" t="s">
        <v>145</v>
      </c>
      <c r="C821" t="s">
        <v>145</v>
      </c>
      <c r="D821" t="s">
        <v>146</v>
      </c>
      <c r="E821" t="s">
        <v>2222</v>
      </c>
      <c r="F821" t="s">
        <v>2638</v>
      </c>
      <c r="G821" t="str">
        <f t="shared" si="12"/>
        <v>new HoloCard("Tyranitar", Pokedex.Tyranitar, HoloRarity.SM_REVERSE_BIG_ENERGY_HOLO, Types.Darkness, Sets.Celestial_Storm, 87),</v>
      </c>
    </row>
    <row r="822" spans="1:7" x14ac:dyDescent="0.3">
      <c r="A822">
        <v>88</v>
      </c>
      <c r="B822" t="s">
        <v>395</v>
      </c>
      <c r="C822" t="s">
        <v>395</v>
      </c>
      <c r="D822" t="s">
        <v>146</v>
      </c>
      <c r="E822" t="s">
        <v>2222</v>
      </c>
      <c r="F822" t="s">
        <v>2638</v>
      </c>
      <c r="G822" t="str">
        <f t="shared" si="12"/>
        <v>new HoloCard("Sableye", Pokedex.Sableye, HoloRarity.SM_REVERSE_BIG_ENERGY_HOLO, Types.Darkness, Sets.Celestial_Storm, 88),</v>
      </c>
    </row>
    <row r="823" spans="1:7" x14ac:dyDescent="0.3">
      <c r="A823">
        <v>89</v>
      </c>
      <c r="B823" t="s">
        <v>164</v>
      </c>
      <c r="C823" t="s">
        <v>164</v>
      </c>
      <c r="D823" t="s">
        <v>143</v>
      </c>
      <c r="E823" t="s">
        <v>2222</v>
      </c>
      <c r="F823" t="s">
        <v>2638</v>
      </c>
      <c r="G823" t="str">
        <f t="shared" si="12"/>
        <v>new HoloCard("Steelix", Pokedex.Steelix, HoloRarity.SM_REVERSE_BIG_ENERGY_HOLO, Types.Metal, Sets.Celestial_Storm, 89),</v>
      </c>
    </row>
    <row r="824" spans="1:7" x14ac:dyDescent="0.3">
      <c r="A824">
        <v>91</v>
      </c>
      <c r="B824" t="s">
        <v>394</v>
      </c>
      <c r="C824" t="s">
        <v>394</v>
      </c>
      <c r="D824" t="s">
        <v>143</v>
      </c>
      <c r="E824" t="s">
        <v>2222</v>
      </c>
      <c r="F824" t="s">
        <v>2638</v>
      </c>
      <c r="G824" t="str">
        <f t="shared" si="12"/>
        <v>new HoloCard("Mawile", Pokedex.Mawile, HoloRarity.SM_REVERSE_BIG_ENERGY_HOLO, Types.Metal, Sets.Celestial_Storm, 91),</v>
      </c>
    </row>
    <row r="825" spans="1:7" x14ac:dyDescent="0.3">
      <c r="A825">
        <v>92</v>
      </c>
      <c r="B825" t="s">
        <v>666</v>
      </c>
      <c r="C825" t="s">
        <v>666</v>
      </c>
      <c r="D825" t="s">
        <v>143</v>
      </c>
      <c r="E825" t="s">
        <v>2222</v>
      </c>
      <c r="F825" t="s">
        <v>2638</v>
      </c>
      <c r="G825" t="str">
        <f t="shared" si="12"/>
        <v>new HoloCard("Beldum", Pokedex.Beldum, HoloRarity.SM_REVERSE_BIG_ENERGY_HOLO, Types.Metal, Sets.Celestial_Storm, 92),</v>
      </c>
    </row>
    <row r="826" spans="1:7" x14ac:dyDescent="0.3">
      <c r="A826">
        <v>93</v>
      </c>
      <c r="B826" t="s">
        <v>666</v>
      </c>
      <c r="C826" t="s">
        <v>666</v>
      </c>
      <c r="D826" t="s">
        <v>143</v>
      </c>
      <c r="E826" t="s">
        <v>2222</v>
      </c>
      <c r="F826" t="s">
        <v>2638</v>
      </c>
      <c r="G826" t="str">
        <f t="shared" si="12"/>
        <v>new HoloCard("Beldum", Pokedex.Beldum, HoloRarity.SM_REVERSE_BIG_ENERGY_HOLO, Types.Metal, Sets.Celestial_Storm, 93),</v>
      </c>
    </row>
    <row r="827" spans="1:7" x14ac:dyDescent="0.3">
      <c r="A827">
        <v>94</v>
      </c>
      <c r="B827" t="s">
        <v>660</v>
      </c>
      <c r="C827" t="s">
        <v>660</v>
      </c>
      <c r="D827" t="s">
        <v>143</v>
      </c>
      <c r="E827" t="s">
        <v>2222</v>
      </c>
      <c r="F827" t="s">
        <v>2638</v>
      </c>
      <c r="G827" t="str">
        <f t="shared" si="12"/>
        <v>new HoloCard("Metang", Pokedex.Metang, HoloRarity.SM_REVERSE_BIG_ENERGY_HOLO, Types.Metal, Sets.Celestial_Storm, 94),</v>
      </c>
    </row>
    <row r="828" spans="1:7" x14ac:dyDescent="0.3">
      <c r="A828">
        <v>95</v>
      </c>
      <c r="B828" t="s">
        <v>437</v>
      </c>
      <c r="C828" t="s">
        <v>437</v>
      </c>
      <c r="D828" t="s">
        <v>143</v>
      </c>
      <c r="E828" t="s">
        <v>2222</v>
      </c>
      <c r="F828" t="s">
        <v>2638</v>
      </c>
      <c r="G828" t="str">
        <f t="shared" si="12"/>
        <v>new HoloCard("Metagross", Pokedex.Metagross, HoloRarity.SM_REVERSE_BIG_ENERGY_HOLO, Types.Metal, Sets.Celestial_Storm, 95),</v>
      </c>
    </row>
    <row r="829" spans="1:7" x14ac:dyDescent="0.3">
      <c r="A829">
        <v>96</v>
      </c>
      <c r="B829" t="s">
        <v>783</v>
      </c>
      <c r="C829" t="s">
        <v>783</v>
      </c>
      <c r="D829" t="s">
        <v>143</v>
      </c>
      <c r="E829" t="s">
        <v>2222</v>
      </c>
      <c r="F829" t="s">
        <v>2638</v>
      </c>
      <c r="G829" t="str">
        <f t="shared" si="12"/>
        <v>new HoloCard("Registeel", Pokedex.Registeel, HoloRarity.SM_REVERSE_BIG_ENERGY_HOLO, Types.Metal, Sets.Celestial_Storm, 96),</v>
      </c>
    </row>
    <row r="830" spans="1:7" x14ac:dyDescent="0.3">
      <c r="A830">
        <v>98</v>
      </c>
      <c r="B830" t="s">
        <v>932</v>
      </c>
      <c r="C830" t="s">
        <v>932</v>
      </c>
      <c r="D830" t="s">
        <v>143</v>
      </c>
      <c r="E830" t="s">
        <v>2222</v>
      </c>
      <c r="F830" t="s">
        <v>2638</v>
      </c>
      <c r="G830" t="str">
        <f t="shared" si="12"/>
        <v>new HoloCard("Heatran", Pokedex.Heatran, HoloRarity.SM_REVERSE_BIG_ENERGY_HOLO, Types.Metal, Sets.Celestial_Storm, 98),</v>
      </c>
    </row>
    <row r="831" spans="1:7" x14ac:dyDescent="0.3">
      <c r="A831">
        <v>99</v>
      </c>
      <c r="B831" t="s">
        <v>2111</v>
      </c>
      <c r="C831" t="s">
        <v>2111</v>
      </c>
      <c r="D831" t="s">
        <v>143</v>
      </c>
      <c r="E831" t="s">
        <v>2222</v>
      </c>
      <c r="F831" t="s">
        <v>2638</v>
      </c>
      <c r="G831" t="str">
        <f t="shared" si="12"/>
        <v>new HoloCard("Solgaleo", Pokedex.Solgaleo, HoloRarity.SM_REVERSE_BIG_ENERGY_HOLO, Types.Metal, Sets.Celestial_Storm, 99),</v>
      </c>
    </row>
    <row r="832" spans="1:7" x14ac:dyDescent="0.3">
      <c r="A832">
        <v>100</v>
      </c>
      <c r="B832" t="s">
        <v>2209</v>
      </c>
      <c r="C832" t="s">
        <v>2209</v>
      </c>
      <c r="D832" t="s">
        <v>143</v>
      </c>
      <c r="E832" t="s">
        <v>2222</v>
      </c>
      <c r="F832" t="s">
        <v>2638</v>
      </c>
      <c r="G832" t="str">
        <f t="shared" si="12"/>
        <v>new HoloCard("Celesteela", Pokedex.Celesteela, HoloRarity.SM_REVERSE_BIG_ENERGY_HOLO, Types.Metal, Sets.Celestial_Storm, 100),</v>
      </c>
    </row>
    <row r="833" spans="1:7" x14ac:dyDescent="0.3">
      <c r="A833">
        <v>101</v>
      </c>
      <c r="B833" t="s">
        <v>2210</v>
      </c>
      <c r="C833" t="s">
        <v>2210</v>
      </c>
      <c r="D833" t="s">
        <v>143</v>
      </c>
      <c r="E833" t="s">
        <v>2222</v>
      </c>
      <c r="F833" t="s">
        <v>2638</v>
      </c>
      <c r="G833" t="str">
        <f t="shared" ref="G833:G896" si="13">"new HoloCard(""" &amp; B833 &amp; """, Pokedex." &amp; C833 &amp; ", HoloRarity." &amp; F833 &amp; ", Types." &amp; D833 &amp; ", Sets." &amp; E833 &amp; ", " &amp; A833 &amp; "),"</f>
        <v>new HoloCard("Kartana", Pokedex.Kartana, HoloRarity.SM_REVERSE_BIG_ENERGY_HOLO, Types.Metal, Sets.Celestial_Storm, 101),</v>
      </c>
    </row>
    <row r="834" spans="1:7" x14ac:dyDescent="0.3">
      <c r="A834">
        <v>103</v>
      </c>
      <c r="B834" t="s">
        <v>599</v>
      </c>
      <c r="C834" t="s">
        <v>599</v>
      </c>
      <c r="D834" t="s">
        <v>1454</v>
      </c>
      <c r="E834" t="s">
        <v>2222</v>
      </c>
      <c r="F834" t="s">
        <v>2638</v>
      </c>
      <c r="G834" t="str">
        <f t="shared" si="13"/>
        <v>new HoloCard("Bagon", Pokedex.Bagon, HoloRarity.SM_REVERSE_BIG_ENERGY_HOLO, Types.Dragon, Sets.Celestial_Storm, 103),</v>
      </c>
    </row>
    <row r="835" spans="1:7" x14ac:dyDescent="0.3">
      <c r="A835">
        <v>104</v>
      </c>
      <c r="B835" t="s">
        <v>599</v>
      </c>
      <c r="C835" t="s">
        <v>599</v>
      </c>
      <c r="D835" t="s">
        <v>1454</v>
      </c>
      <c r="E835" t="s">
        <v>2222</v>
      </c>
      <c r="F835" t="s">
        <v>2638</v>
      </c>
      <c r="G835" t="str">
        <f t="shared" si="13"/>
        <v>new HoloCard("Bagon", Pokedex.Bagon, HoloRarity.SM_REVERSE_BIG_ENERGY_HOLO, Types.Dragon, Sets.Celestial_Storm, 104),</v>
      </c>
    </row>
    <row r="836" spans="1:7" x14ac:dyDescent="0.3">
      <c r="A836">
        <v>105</v>
      </c>
      <c r="B836" t="s">
        <v>597</v>
      </c>
      <c r="C836" t="s">
        <v>597</v>
      </c>
      <c r="D836" t="s">
        <v>1454</v>
      </c>
      <c r="E836" t="s">
        <v>2222</v>
      </c>
      <c r="F836" t="s">
        <v>2638</v>
      </c>
      <c r="G836" t="str">
        <f t="shared" si="13"/>
        <v>new HoloCard("Shelgon", Pokedex.Shelgon, HoloRarity.SM_REVERSE_BIG_ENERGY_HOLO, Types.Dragon, Sets.Celestial_Storm, 105),</v>
      </c>
    </row>
    <row r="837" spans="1:7" x14ac:dyDescent="0.3">
      <c r="A837">
        <v>106</v>
      </c>
      <c r="B837" t="s">
        <v>410</v>
      </c>
      <c r="C837" t="s">
        <v>410</v>
      </c>
      <c r="D837" t="s">
        <v>1454</v>
      </c>
      <c r="E837" t="s">
        <v>2222</v>
      </c>
      <c r="F837" t="s">
        <v>2638</v>
      </c>
      <c r="G837" t="str">
        <f t="shared" si="13"/>
        <v>new HoloCard("Salamence", Pokedex.Salamence, HoloRarity.SM_REVERSE_BIG_ENERGY_HOLO, Types.Dragon, Sets.Celestial_Storm, 106),</v>
      </c>
    </row>
    <row r="838" spans="1:7" x14ac:dyDescent="0.3">
      <c r="A838">
        <v>110</v>
      </c>
      <c r="B838" t="s">
        <v>314</v>
      </c>
      <c r="C838" t="s">
        <v>314</v>
      </c>
      <c r="D838" t="s">
        <v>8</v>
      </c>
      <c r="E838" t="s">
        <v>2222</v>
      </c>
      <c r="F838" t="s">
        <v>2638</v>
      </c>
      <c r="G838" t="str">
        <f t="shared" si="13"/>
        <v>new HoloCard("Dunsparce", Pokedex.Dunsparce, HoloRarity.SM_REVERSE_BIG_ENERGY_HOLO, Types.Colorless, Sets.Celestial_Storm, 110),</v>
      </c>
    </row>
    <row r="839" spans="1:7" x14ac:dyDescent="0.3">
      <c r="A839">
        <v>111</v>
      </c>
      <c r="B839" t="s">
        <v>554</v>
      </c>
      <c r="C839" t="s">
        <v>554</v>
      </c>
      <c r="D839" t="s">
        <v>8</v>
      </c>
      <c r="E839" t="s">
        <v>2222</v>
      </c>
      <c r="F839" t="s">
        <v>2638</v>
      </c>
      <c r="G839" t="str">
        <f t="shared" si="13"/>
        <v>new HoloCard("Wingull", Pokedex.Wingull, HoloRarity.SM_REVERSE_BIG_ENERGY_HOLO, Types.Colorless, Sets.Celestial_Storm, 111),</v>
      </c>
    </row>
    <row r="840" spans="1:7" x14ac:dyDescent="0.3">
      <c r="A840">
        <v>112</v>
      </c>
      <c r="B840" t="s">
        <v>528</v>
      </c>
      <c r="C840" t="s">
        <v>528</v>
      </c>
      <c r="D840" t="s">
        <v>8</v>
      </c>
      <c r="E840" t="s">
        <v>2222</v>
      </c>
      <c r="F840" t="s">
        <v>2638</v>
      </c>
      <c r="G840" t="str">
        <f t="shared" si="13"/>
        <v>new HoloCard("Pelipper", Pokedex.Pelipper, HoloRarity.SM_REVERSE_BIG_ENERGY_HOLO, Types.Colorless, Sets.Celestial_Storm, 112),</v>
      </c>
    </row>
    <row r="841" spans="1:7" x14ac:dyDescent="0.3">
      <c r="A841">
        <v>113</v>
      </c>
      <c r="B841" t="s">
        <v>541</v>
      </c>
      <c r="C841" t="s">
        <v>541</v>
      </c>
      <c r="D841" t="s">
        <v>8</v>
      </c>
      <c r="E841" t="s">
        <v>2222</v>
      </c>
      <c r="F841" t="s">
        <v>2638</v>
      </c>
      <c r="G841" t="str">
        <f t="shared" si="13"/>
        <v>new HoloCard("Slakoth", Pokedex.Slakoth, HoloRarity.SM_REVERSE_BIG_ENERGY_HOLO, Types.Colorless, Sets.Celestial_Storm, 113),</v>
      </c>
    </row>
    <row r="842" spans="1:7" x14ac:dyDescent="0.3">
      <c r="A842">
        <v>114</v>
      </c>
      <c r="B842" t="s">
        <v>543</v>
      </c>
      <c r="C842" t="s">
        <v>543</v>
      </c>
      <c r="D842" t="s">
        <v>8</v>
      </c>
      <c r="E842" t="s">
        <v>2222</v>
      </c>
      <c r="F842" t="s">
        <v>2638</v>
      </c>
      <c r="G842" t="str">
        <f t="shared" si="13"/>
        <v>new HoloCard("Vigoroth", Pokedex.Vigoroth, HoloRarity.SM_REVERSE_BIG_ENERGY_HOLO, Types.Colorless, Sets.Celestial_Storm, 114),</v>
      </c>
    </row>
    <row r="843" spans="1:7" x14ac:dyDescent="0.3">
      <c r="A843">
        <v>115</v>
      </c>
      <c r="B843" t="s">
        <v>382</v>
      </c>
      <c r="C843" t="s">
        <v>382</v>
      </c>
      <c r="D843" t="s">
        <v>8</v>
      </c>
      <c r="E843" t="s">
        <v>2222</v>
      </c>
      <c r="F843" t="s">
        <v>2638</v>
      </c>
      <c r="G843" t="str">
        <f t="shared" si="13"/>
        <v>new HoloCard("Slaking", Pokedex.Slaking, HoloRarity.SM_REVERSE_BIG_ENERGY_HOLO, Types.Colorless, Sets.Celestial_Storm, 115),</v>
      </c>
    </row>
    <row r="844" spans="1:7" x14ac:dyDescent="0.3">
      <c r="A844">
        <v>116</v>
      </c>
      <c r="B844" t="s">
        <v>675</v>
      </c>
      <c r="C844" t="s">
        <v>675</v>
      </c>
      <c r="D844" t="s">
        <v>8</v>
      </c>
      <c r="E844" t="s">
        <v>2222</v>
      </c>
      <c r="F844" t="s">
        <v>2638</v>
      </c>
      <c r="G844" t="str">
        <f t="shared" si="13"/>
        <v>new HoloCard("Whismur", Pokedex.Whismur, HoloRarity.SM_REVERSE_BIG_ENERGY_HOLO, Types.Colorless, Sets.Celestial_Storm, 116),</v>
      </c>
    </row>
    <row r="845" spans="1:7" x14ac:dyDescent="0.3">
      <c r="A845">
        <v>117</v>
      </c>
      <c r="B845" t="s">
        <v>675</v>
      </c>
      <c r="C845" t="s">
        <v>675</v>
      </c>
      <c r="D845" t="s">
        <v>8</v>
      </c>
      <c r="E845" t="s">
        <v>2222</v>
      </c>
      <c r="F845" t="s">
        <v>2638</v>
      </c>
      <c r="G845" t="str">
        <f t="shared" si="13"/>
        <v>new HoloCard("Whismur", Pokedex.Whismur, HoloRarity.SM_REVERSE_BIG_ENERGY_HOLO, Types.Colorless, Sets.Celestial_Storm, 117),</v>
      </c>
    </row>
    <row r="846" spans="1:7" x14ac:dyDescent="0.3">
      <c r="A846">
        <v>118</v>
      </c>
      <c r="B846" t="s">
        <v>669</v>
      </c>
      <c r="C846" t="s">
        <v>669</v>
      </c>
      <c r="D846" t="s">
        <v>8</v>
      </c>
      <c r="E846" t="s">
        <v>2222</v>
      </c>
      <c r="F846" t="s">
        <v>2638</v>
      </c>
      <c r="G846" t="str">
        <f t="shared" si="13"/>
        <v>new HoloCard("Loudred", Pokedex.Loudred, HoloRarity.SM_REVERSE_BIG_ENERGY_HOLO, Types.Colorless, Sets.Celestial_Storm, 118),</v>
      </c>
    </row>
    <row r="847" spans="1:7" x14ac:dyDescent="0.3">
      <c r="A847">
        <v>119</v>
      </c>
      <c r="B847" t="s">
        <v>434</v>
      </c>
      <c r="C847" t="s">
        <v>434</v>
      </c>
      <c r="D847" t="s">
        <v>8</v>
      </c>
      <c r="E847" t="s">
        <v>2222</v>
      </c>
      <c r="F847" t="s">
        <v>2638</v>
      </c>
      <c r="G847" t="str">
        <f t="shared" si="13"/>
        <v>new HoloCard("Exploud", Pokedex.Exploud, HoloRarity.SM_REVERSE_BIG_ENERGY_HOLO, Types.Colorless, Sets.Celestial_Storm, 119),</v>
      </c>
    </row>
    <row r="848" spans="1:7" x14ac:dyDescent="0.3">
      <c r="A848">
        <v>120</v>
      </c>
      <c r="B848" t="s">
        <v>540</v>
      </c>
      <c r="C848" t="s">
        <v>540</v>
      </c>
      <c r="D848" t="s">
        <v>8</v>
      </c>
      <c r="E848" t="s">
        <v>2222</v>
      </c>
      <c r="F848" t="s">
        <v>2638</v>
      </c>
      <c r="G848" t="str">
        <f t="shared" si="13"/>
        <v>new HoloCard("Skitty", Pokedex.Skitty, HoloRarity.SM_REVERSE_BIG_ENERGY_HOLO, Types.Colorless, Sets.Celestial_Storm, 120),</v>
      </c>
    </row>
    <row r="849" spans="1:7" x14ac:dyDescent="0.3">
      <c r="A849">
        <v>121</v>
      </c>
      <c r="B849" t="s">
        <v>375</v>
      </c>
      <c r="C849" t="s">
        <v>375</v>
      </c>
      <c r="D849" t="s">
        <v>8</v>
      </c>
      <c r="E849" t="s">
        <v>2222</v>
      </c>
      <c r="F849" t="s">
        <v>2638</v>
      </c>
      <c r="G849" t="str">
        <f t="shared" si="13"/>
        <v>new HoloCard("Delcatty", Pokedex.Delcatty, HoloRarity.SM_REVERSE_BIG_ENERGY_HOLO, Types.Colorless, Sets.Celestial_Storm, 121),</v>
      </c>
    </row>
    <row r="850" spans="1:7" x14ac:dyDescent="0.3">
      <c r="A850">
        <v>122</v>
      </c>
      <c r="B850" t="s">
        <v>576</v>
      </c>
      <c r="C850" t="s">
        <v>576</v>
      </c>
      <c r="D850" t="s">
        <v>8</v>
      </c>
      <c r="E850" t="s">
        <v>2222</v>
      </c>
      <c r="F850" t="s">
        <v>2638</v>
      </c>
      <c r="G850" t="str">
        <f t="shared" si="13"/>
        <v>new HoloCard("Kecleon", Pokedex.Kecleon, HoloRarity.SM_REVERSE_BIG_ENERGY_HOLO, Types.Colorless, Sets.Celestial_Storm, 122),</v>
      </c>
    </row>
    <row r="851" spans="1:7" x14ac:dyDescent="0.3">
      <c r="A851">
        <v>123</v>
      </c>
      <c r="B851" t="s">
        <v>1718</v>
      </c>
      <c r="C851" t="s">
        <v>127</v>
      </c>
      <c r="D851" t="s">
        <v>129</v>
      </c>
      <c r="E851" t="s">
        <v>2222</v>
      </c>
      <c r="F851" t="s">
        <v>2638</v>
      </c>
      <c r="G851" t="str">
        <f t="shared" si="13"/>
        <v>new HoloCard("Acro Bike", Pokedex.NVT, HoloRarity.SM_REVERSE_BIG_ENERGY_HOLO, Types.Item, Sets.Celestial_Storm, 123),</v>
      </c>
    </row>
    <row r="852" spans="1:7" x14ac:dyDescent="0.3">
      <c r="A852">
        <v>124</v>
      </c>
      <c r="B852" t="s">
        <v>346</v>
      </c>
      <c r="C852" t="s">
        <v>127</v>
      </c>
      <c r="D852" t="s">
        <v>232</v>
      </c>
      <c r="E852" t="s">
        <v>2222</v>
      </c>
      <c r="F852" t="s">
        <v>2638</v>
      </c>
      <c r="G852" t="str">
        <f t="shared" si="13"/>
        <v>new HoloCard("Apricorn Maker", Pokedex.NVT, HoloRarity.SM_REVERSE_BIG_ENERGY_HOLO, Types.Supporter, Sets.Celestial_Storm, 124),</v>
      </c>
    </row>
    <row r="853" spans="1:7" x14ac:dyDescent="0.3">
      <c r="A853">
        <v>125</v>
      </c>
      <c r="B853" t="s">
        <v>2211</v>
      </c>
      <c r="C853" t="s">
        <v>127</v>
      </c>
      <c r="D853" t="s">
        <v>129</v>
      </c>
      <c r="E853" t="s">
        <v>2222</v>
      </c>
      <c r="F853" t="s">
        <v>2638</v>
      </c>
      <c r="G853" t="str">
        <f t="shared" si="13"/>
        <v>new HoloCard("Beast Ball", Pokedex.NVT, HoloRarity.SM_REVERSE_BIG_ENERGY_HOLO, Types.Item, Sets.Celestial_Storm, 125),</v>
      </c>
    </row>
    <row r="854" spans="1:7" x14ac:dyDescent="0.3">
      <c r="A854">
        <v>126</v>
      </c>
      <c r="B854" t="s">
        <v>210</v>
      </c>
      <c r="C854" t="s">
        <v>127</v>
      </c>
      <c r="D854" t="s">
        <v>232</v>
      </c>
      <c r="E854" t="s">
        <v>2222</v>
      </c>
      <c r="F854" t="s">
        <v>2638</v>
      </c>
      <c r="G854" t="str">
        <f t="shared" si="13"/>
        <v>new HoloCard("Bill's Maintenance", Pokedex.NVT, HoloRarity.SM_REVERSE_BIG_ENERGY_HOLO, Types.Supporter, Sets.Celestial_Storm, 126),</v>
      </c>
    </row>
    <row r="855" spans="1:7" x14ac:dyDescent="0.3">
      <c r="A855">
        <v>127</v>
      </c>
      <c r="B855" t="s">
        <v>211</v>
      </c>
      <c r="C855" t="s">
        <v>127</v>
      </c>
      <c r="D855" t="s">
        <v>232</v>
      </c>
      <c r="E855" t="s">
        <v>2222</v>
      </c>
      <c r="F855" t="s">
        <v>2638</v>
      </c>
      <c r="G855" t="str">
        <f t="shared" si="13"/>
        <v>new HoloCard("Copycat", Pokedex.NVT, HoloRarity.SM_REVERSE_BIG_ENERGY_HOLO, Types.Supporter, Sets.Celestial_Storm, 127),</v>
      </c>
    </row>
    <row r="856" spans="1:7" x14ac:dyDescent="0.3">
      <c r="A856">
        <v>128</v>
      </c>
      <c r="B856" t="s">
        <v>611</v>
      </c>
      <c r="C856" t="s">
        <v>127</v>
      </c>
      <c r="D856" t="s">
        <v>129</v>
      </c>
      <c r="E856" t="s">
        <v>2222</v>
      </c>
      <c r="F856" t="s">
        <v>2638</v>
      </c>
      <c r="G856" t="str">
        <f t="shared" si="13"/>
        <v>new HoloCard("Energy Recycle System", Pokedex.NVT, HoloRarity.SM_REVERSE_BIG_ENERGY_HOLO, Types.Item, Sets.Celestial_Storm, 128),</v>
      </c>
    </row>
    <row r="857" spans="1:7" x14ac:dyDescent="0.3">
      <c r="A857">
        <v>129</v>
      </c>
      <c r="B857" t="s">
        <v>272</v>
      </c>
      <c r="C857" t="s">
        <v>127</v>
      </c>
      <c r="D857" t="s">
        <v>129</v>
      </c>
      <c r="E857" t="s">
        <v>2222</v>
      </c>
      <c r="F857" t="s">
        <v>2638</v>
      </c>
      <c r="G857" t="str">
        <f t="shared" si="13"/>
        <v>new HoloCard("Energy Switch", Pokedex.NVT, HoloRarity.SM_REVERSE_BIG_ENERGY_HOLO, Types.Item, Sets.Celestial_Storm, 129),</v>
      </c>
    </row>
    <row r="858" spans="1:7" x14ac:dyDescent="0.3">
      <c r="A858">
        <v>130</v>
      </c>
      <c r="B858" t="s">
        <v>350</v>
      </c>
      <c r="C858" t="s">
        <v>127</v>
      </c>
      <c r="D858" t="s">
        <v>232</v>
      </c>
      <c r="E858" t="s">
        <v>2222</v>
      </c>
      <c r="F858" t="s">
        <v>2638</v>
      </c>
      <c r="G858" t="str">
        <f t="shared" si="13"/>
        <v>new HoloCard("Fisherman", Pokedex.NVT, HoloRarity.SM_REVERSE_BIG_ENERGY_HOLO, Types.Supporter, Sets.Celestial_Storm, 130),</v>
      </c>
    </row>
    <row r="859" spans="1:7" x14ac:dyDescent="0.3">
      <c r="A859">
        <v>131</v>
      </c>
      <c r="B859" t="s">
        <v>351</v>
      </c>
      <c r="C859" t="s">
        <v>127</v>
      </c>
      <c r="D859" t="s">
        <v>129</v>
      </c>
      <c r="E859" t="s">
        <v>2222</v>
      </c>
      <c r="F859" t="s">
        <v>2638</v>
      </c>
      <c r="G859" t="str">
        <f t="shared" si="13"/>
        <v>new HoloCard("Friend Ball", Pokedex.NVT, HoloRarity.SM_REVERSE_BIG_ENERGY_HOLO, Types.Item, Sets.Celestial_Storm, 131),</v>
      </c>
    </row>
    <row r="860" spans="1:7" x14ac:dyDescent="0.3">
      <c r="A860">
        <v>132</v>
      </c>
      <c r="B860" t="s">
        <v>2081</v>
      </c>
      <c r="C860" t="s">
        <v>127</v>
      </c>
      <c r="D860" t="s">
        <v>232</v>
      </c>
      <c r="E860" t="s">
        <v>2222</v>
      </c>
      <c r="F860" t="s">
        <v>2638</v>
      </c>
      <c r="G860" t="str">
        <f t="shared" si="13"/>
        <v>new HoloCard("Hau", Pokedex.NVT, HoloRarity.SM_REVERSE_BIG_ENERGY_HOLO, Types.Supporter, Sets.Celestial_Storm, 132),</v>
      </c>
    </row>
    <row r="861" spans="1:7" x14ac:dyDescent="0.3">
      <c r="A861">
        <v>133</v>
      </c>
      <c r="B861" t="s">
        <v>2212</v>
      </c>
      <c r="C861" t="s">
        <v>127</v>
      </c>
      <c r="D861" t="s">
        <v>232</v>
      </c>
      <c r="E861" t="s">
        <v>2222</v>
      </c>
      <c r="F861" t="s">
        <v>2638</v>
      </c>
      <c r="G861" t="str">
        <f t="shared" si="13"/>
        <v>new HoloCard("Hiker", Pokedex.NVT, HoloRarity.SM_REVERSE_BIG_ENERGY_HOLO, Types.Supporter, Sets.Celestial_Storm, 133),</v>
      </c>
    </row>
    <row r="862" spans="1:7" x14ac:dyDescent="0.3">
      <c r="A862">
        <v>134</v>
      </c>
      <c r="B862" t="s">
        <v>2213</v>
      </c>
      <c r="C862" t="s">
        <v>127</v>
      </c>
      <c r="D862" t="s">
        <v>129</v>
      </c>
      <c r="E862" t="s">
        <v>2222</v>
      </c>
      <c r="F862" t="s">
        <v>2638</v>
      </c>
      <c r="G862" t="str">
        <f t="shared" si="13"/>
        <v>new HoloCard("Hustle Belt", Pokedex.NVT, HoloRarity.SM_REVERSE_BIG_ENERGY_HOLO, Types.Item, Sets.Celestial_Storm, 134),</v>
      </c>
    </row>
    <row r="863" spans="1:7" x14ac:dyDescent="0.3">
      <c r="A863">
        <v>135</v>
      </c>
      <c r="B863" t="s">
        <v>2214</v>
      </c>
      <c r="C863" t="s">
        <v>127</v>
      </c>
      <c r="D863" t="s">
        <v>129</v>
      </c>
      <c r="E863" t="s">
        <v>2222</v>
      </c>
      <c r="F863" t="s">
        <v>2638</v>
      </c>
      <c r="G863" t="str">
        <f t="shared" si="13"/>
        <v>new HoloCard("Last Chance Potion", Pokedex.NVT, HoloRarity.SM_REVERSE_BIG_ENERGY_HOLO, Types.Item, Sets.Celestial_Storm, 135),</v>
      </c>
    </row>
    <row r="864" spans="1:7" x14ac:dyDescent="0.3">
      <c r="A864">
        <v>136</v>
      </c>
      <c r="B864" t="s">
        <v>682</v>
      </c>
      <c r="C864" t="s">
        <v>127</v>
      </c>
      <c r="D864" t="s">
        <v>129</v>
      </c>
      <c r="E864" t="s">
        <v>2222</v>
      </c>
      <c r="F864" t="s">
        <v>2638</v>
      </c>
      <c r="G864" t="str">
        <f t="shared" si="13"/>
        <v>new HoloCard("Life Herb", Pokedex.NVT, HoloRarity.SM_REVERSE_BIG_ENERGY_HOLO, Types.Item, Sets.Celestial_Storm, 136),</v>
      </c>
    </row>
    <row r="865" spans="1:7" x14ac:dyDescent="0.3">
      <c r="A865">
        <v>137</v>
      </c>
      <c r="B865" t="s">
        <v>2215</v>
      </c>
      <c r="C865" t="s">
        <v>127</v>
      </c>
      <c r="D865" t="s">
        <v>232</v>
      </c>
      <c r="E865" t="s">
        <v>2222</v>
      </c>
      <c r="F865" t="s">
        <v>2638</v>
      </c>
      <c r="G865" t="str">
        <f t="shared" si="13"/>
        <v>new HoloCard("Lisia", Pokedex.NVT, HoloRarity.SM_REVERSE_BIG_ENERGY_HOLO, Types.Supporter, Sets.Celestial_Storm, 137),</v>
      </c>
    </row>
    <row r="866" spans="1:7" x14ac:dyDescent="0.3">
      <c r="A866">
        <v>138</v>
      </c>
      <c r="B866" t="s">
        <v>353</v>
      </c>
      <c r="C866" t="s">
        <v>127</v>
      </c>
      <c r="D866" t="s">
        <v>129</v>
      </c>
      <c r="E866" t="s">
        <v>2222</v>
      </c>
      <c r="F866" t="s">
        <v>2638</v>
      </c>
      <c r="G866" t="str">
        <f t="shared" si="13"/>
        <v>new HoloCard("Lure Ball", Pokedex.NVT, HoloRarity.SM_REVERSE_BIG_ENERGY_HOLO, Types.Item, Sets.Celestial_Storm, 138),</v>
      </c>
    </row>
    <row r="867" spans="1:7" x14ac:dyDescent="0.3">
      <c r="A867">
        <v>139</v>
      </c>
      <c r="B867" t="s">
        <v>2216</v>
      </c>
      <c r="C867" t="s">
        <v>127</v>
      </c>
      <c r="D867" t="s">
        <v>232</v>
      </c>
      <c r="E867" t="s">
        <v>2222</v>
      </c>
      <c r="F867" t="s">
        <v>2638</v>
      </c>
      <c r="G867" t="str">
        <f t="shared" si="13"/>
        <v>new HoloCard("The Masked Royal", Pokedex.NVT, HoloRarity.SM_REVERSE_BIG_ENERGY_HOLO, Types.Supporter, Sets.Celestial_Storm, 139),</v>
      </c>
    </row>
    <row r="868" spans="1:7" x14ac:dyDescent="0.3">
      <c r="A868">
        <v>140</v>
      </c>
      <c r="B868" t="s">
        <v>561</v>
      </c>
      <c r="C868" t="s">
        <v>127</v>
      </c>
      <c r="D868" t="s">
        <v>129</v>
      </c>
      <c r="E868" t="s">
        <v>2222</v>
      </c>
      <c r="F868" t="s">
        <v>2638</v>
      </c>
      <c r="G868" t="str">
        <f t="shared" si="13"/>
        <v>new HoloCard("PokéNav", Pokedex.NVT, HoloRarity.SM_REVERSE_BIG_ENERGY_HOLO, Types.Item, Sets.Celestial_Storm, 140),</v>
      </c>
    </row>
    <row r="869" spans="1:7" x14ac:dyDescent="0.3">
      <c r="A869">
        <v>141</v>
      </c>
      <c r="B869" t="s">
        <v>2217</v>
      </c>
      <c r="C869" t="s">
        <v>127</v>
      </c>
      <c r="D869" t="s">
        <v>129</v>
      </c>
      <c r="E869" t="s">
        <v>2222</v>
      </c>
      <c r="F869" t="s">
        <v>2638</v>
      </c>
      <c r="G869" t="str">
        <f t="shared" si="13"/>
        <v>new HoloCard("Rainbow Brush", Pokedex.NVT, HoloRarity.SM_REVERSE_BIG_ENERGY_HOLO, Types.Item, Sets.Celestial_Storm, 141),</v>
      </c>
    </row>
    <row r="870" spans="1:7" x14ac:dyDescent="0.3">
      <c r="A870">
        <v>142</v>
      </c>
      <c r="B870" t="s">
        <v>593</v>
      </c>
      <c r="C870" t="s">
        <v>127</v>
      </c>
      <c r="D870" t="s">
        <v>129</v>
      </c>
      <c r="E870" t="s">
        <v>2222</v>
      </c>
      <c r="F870" t="s">
        <v>2638</v>
      </c>
      <c r="G870" t="str">
        <f t="shared" si="13"/>
        <v>new HoloCard("Rare Candy", Pokedex.NVT, HoloRarity.SM_REVERSE_BIG_ENERGY_HOLO, Types.Item, Sets.Celestial_Storm, 142),</v>
      </c>
    </row>
    <row r="871" spans="1:7" x14ac:dyDescent="0.3">
      <c r="A871">
        <v>143</v>
      </c>
      <c r="B871" t="s">
        <v>2218</v>
      </c>
      <c r="C871" t="s">
        <v>127</v>
      </c>
      <c r="D871" t="s">
        <v>299</v>
      </c>
      <c r="E871" t="s">
        <v>2222</v>
      </c>
      <c r="F871" t="s">
        <v>2638</v>
      </c>
      <c r="G871" t="str">
        <f t="shared" si="13"/>
        <v>new HoloCard("Shrine of Punishment", Pokedex.NVT, HoloRarity.SM_REVERSE_BIG_ENERGY_HOLO, Types.Stadium, Sets.Celestial_Storm, 143),</v>
      </c>
    </row>
    <row r="872" spans="1:7" x14ac:dyDescent="0.3">
      <c r="A872">
        <v>144</v>
      </c>
      <c r="B872" t="s">
        <v>2219</v>
      </c>
      <c r="C872" t="s">
        <v>127</v>
      </c>
      <c r="D872" t="s">
        <v>299</v>
      </c>
      <c r="E872" t="s">
        <v>2222</v>
      </c>
      <c r="F872" t="s">
        <v>2638</v>
      </c>
      <c r="G872" t="str">
        <f t="shared" si="13"/>
        <v>new HoloCard("Sky Pillar", Pokedex.NVT, HoloRarity.SM_REVERSE_BIG_ENERGY_HOLO, Types.Stadium, Sets.Celestial_Storm, 144),</v>
      </c>
    </row>
    <row r="873" spans="1:7" x14ac:dyDescent="0.3">
      <c r="A873">
        <v>145</v>
      </c>
      <c r="B873" t="s">
        <v>2220</v>
      </c>
      <c r="C873" t="s">
        <v>127</v>
      </c>
      <c r="D873" t="s">
        <v>232</v>
      </c>
      <c r="E873" t="s">
        <v>2222</v>
      </c>
      <c r="F873" t="s">
        <v>2638</v>
      </c>
      <c r="G873" t="str">
        <f t="shared" si="13"/>
        <v>new HoloCard("Steven's Resolve", Pokedex.NVT, HoloRarity.SM_REVERSE_BIG_ENERGY_HOLO, Types.Supporter, Sets.Celestial_Storm, 145),</v>
      </c>
    </row>
    <row r="874" spans="1:7" x14ac:dyDescent="0.3">
      <c r="A874">
        <v>146</v>
      </c>
      <c r="B874" t="s">
        <v>224</v>
      </c>
      <c r="C874" t="s">
        <v>127</v>
      </c>
      <c r="D874" t="s">
        <v>129</v>
      </c>
      <c r="E874" t="s">
        <v>2222</v>
      </c>
      <c r="F874" t="s">
        <v>2638</v>
      </c>
      <c r="G874" t="str">
        <f t="shared" si="13"/>
        <v>new HoloCard("Super Scoop Up", Pokedex.NVT, HoloRarity.SM_REVERSE_BIG_ENERGY_HOLO, Types.Item, Sets.Celestial_Storm, 146),</v>
      </c>
    </row>
    <row r="875" spans="1:7" x14ac:dyDescent="0.3">
      <c r="A875">
        <v>147</v>
      </c>
      <c r="B875" t="s">
        <v>229</v>
      </c>
      <c r="C875" t="s">
        <v>127</v>
      </c>
      <c r="D875" t="s">
        <v>129</v>
      </c>
      <c r="E875" t="s">
        <v>2222</v>
      </c>
      <c r="F875" t="s">
        <v>2638</v>
      </c>
      <c r="G875" t="str">
        <f t="shared" si="13"/>
        <v>new HoloCard("Switch", Pokedex.NVT, HoloRarity.SM_REVERSE_BIG_ENERGY_HOLO, Types.Item, Sets.Celestial_Storm, 147),</v>
      </c>
    </row>
    <row r="876" spans="1:7" x14ac:dyDescent="0.3">
      <c r="A876">
        <v>148</v>
      </c>
      <c r="B876" t="s">
        <v>2221</v>
      </c>
      <c r="C876" t="s">
        <v>127</v>
      </c>
      <c r="D876" t="s">
        <v>232</v>
      </c>
      <c r="E876" t="s">
        <v>2222</v>
      </c>
      <c r="F876" t="s">
        <v>2638</v>
      </c>
      <c r="G876" t="str">
        <f t="shared" si="13"/>
        <v>new HoloCard("Tate &amp; Liza", Pokedex.NVT, HoloRarity.SM_REVERSE_BIG_ENERGY_HOLO, Types.Supporter, Sets.Celestial_Storm, 148),</v>
      </c>
    </row>
    <row r="877" spans="1:7" x14ac:dyDescent="0.3">
      <c r="A877">
        <v>149</v>
      </c>
      <c r="B877" t="s">
        <v>615</v>
      </c>
      <c r="C877" t="s">
        <v>127</v>
      </c>
      <c r="D877" t="s">
        <v>232</v>
      </c>
      <c r="E877" t="s">
        <v>2222</v>
      </c>
      <c r="F877" t="s">
        <v>2638</v>
      </c>
      <c r="G877" t="str">
        <f t="shared" si="13"/>
        <v>new HoloCard("TV Reporter", Pokedex.NVT, HoloRarity.SM_REVERSE_BIG_ENERGY_HOLO, Types.Supporter, Sets.Celestial_Storm, 149),</v>
      </c>
    </row>
    <row r="878" spans="1:7" x14ac:dyDescent="0.3">
      <c r="A878">
        <v>150</v>
      </c>
      <c r="B878" t="s">
        <v>365</v>
      </c>
      <c r="C878" t="s">
        <v>127</v>
      </c>
      <c r="D878" t="s">
        <v>232</v>
      </c>
      <c r="E878" t="s">
        <v>2222</v>
      </c>
      <c r="F878" t="s">
        <v>2638</v>
      </c>
      <c r="G878" t="str">
        <f t="shared" si="13"/>
        <v>new HoloCard("Underground Expedition", Pokedex.NVT, HoloRarity.SM_REVERSE_BIG_ENERGY_HOLO, Types.Supporter, Sets.Celestial_Storm, 150),</v>
      </c>
    </row>
    <row r="879" spans="1:7" x14ac:dyDescent="0.3">
      <c r="A879">
        <v>151</v>
      </c>
      <c r="B879" t="s">
        <v>294</v>
      </c>
      <c r="C879" t="s">
        <v>127</v>
      </c>
      <c r="D879" t="s">
        <v>128</v>
      </c>
      <c r="E879" t="s">
        <v>2222</v>
      </c>
      <c r="F879" t="s">
        <v>2638</v>
      </c>
      <c r="G879" t="str">
        <f t="shared" si="13"/>
        <v>new HoloCard("Rainbow Energy", Pokedex.NVT, HoloRarity.SM_REVERSE_BIG_ENERGY_HOLO, Types.Special_Energy, Sets.Celestial_Storm, 151),</v>
      </c>
    </row>
    <row r="880" spans="1:7" x14ac:dyDescent="0.3">
      <c r="A880">
        <v>1</v>
      </c>
      <c r="B880" t="s">
        <v>76</v>
      </c>
      <c r="C880" t="s">
        <v>76</v>
      </c>
      <c r="D880" t="s">
        <v>5</v>
      </c>
      <c r="E880" t="s">
        <v>2229</v>
      </c>
      <c r="F880" t="s">
        <v>2638</v>
      </c>
      <c r="G880" t="str">
        <f t="shared" si="13"/>
        <v>new HoloCard("Charmander", Pokedex.Charmander, HoloRarity.SM_REVERSE_BIG_ENERGY_HOLO, Types.Fire, Sets.Dragon_Majesty, 1),</v>
      </c>
    </row>
    <row r="881" spans="1:7" x14ac:dyDescent="0.3">
      <c r="A881">
        <v>2</v>
      </c>
      <c r="B881" t="s">
        <v>43</v>
      </c>
      <c r="C881" t="s">
        <v>43</v>
      </c>
      <c r="D881" t="s">
        <v>5</v>
      </c>
      <c r="E881" t="s">
        <v>2229</v>
      </c>
      <c r="F881" t="s">
        <v>2638</v>
      </c>
      <c r="G881" t="str">
        <f t="shared" si="13"/>
        <v>new HoloCard("Charmeleon", Pokedex.Charmeleon, HoloRarity.SM_REVERSE_BIG_ENERGY_HOLO, Types.Fire, Sets.Dragon_Majesty, 2),</v>
      </c>
    </row>
    <row r="882" spans="1:7" x14ac:dyDescent="0.3">
      <c r="A882">
        <v>3</v>
      </c>
      <c r="B882" t="s">
        <v>4</v>
      </c>
      <c r="C882" t="s">
        <v>4</v>
      </c>
      <c r="D882" t="s">
        <v>5</v>
      </c>
      <c r="E882" t="s">
        <v>2229</v>
      </c>
      <c r="F882" t="s">
        <v>2638</v>
      </c>
      <c r="G882" t="str">
        <f t="shared" si="13"/>
        <v>new HoloCard("Charizard", Pokedex.Charizard, HoloRarity.SM_REVERSE_BIG_ENERGY_HOLO, Types.Fire, Sets.Dragon_Majesty, 3),</v>
      </c>
    </row>
    <row r="883" spans="1:7" x14ac:dyDescent="0.3">
      <c r="A883">
        <v>4</v>
      </c>
      <c r="B883" t="s">
        <v>552</v>
      </c>
      <c r="C883" t="s">
        <v>552</v>
      </c>
      <c r="D883" t="s">
        <v>5</v>
      </c>
      <c r="E883" t="s">
        <v>2229</v>
      </c>
      <c r="F883" t="s">
        <v>2638</v>
      </c>
      <c r="G883" t="str">
        <f t="shared" si="13"/>
        <v>new HoloCard("Torchic", Pokedex.Torchic, HoloRarity.SM_REVERSE_BIG_ENERGY_HOLO, Types.Fire, Sets.Dragon_Majesty, 4),</v>
      </c>
    </row>
    <row r="884" spans="1:7" x14ac:dyDescent="0.3">
      <c r="A884">
        <v>5</v>
      </c>
      <c r="B884" t="s">
        <v>523</v>
      </c>
      <c r="C884" t="s">
        <v>523</v>
      </c>
      <c r="D884" t="s">
        <v>5</v>
      </c>
      <c r="E884" t="s">
        <v>2229</v>
      </c>
      <c r="F884" t="s">
        <v>2638</v>
      </c>
      <c r="G884" t="str">
        <f t="shared" si="13"/>
        <v>new HoloCard("Combusken", Pokedex.Combusken, HoloRarity.SM_REVERSE_BIG_ENERGY_HOLO, Types.Fire, Sets.Dragon_Majesty, 5),</v>
      </c>
    </row>
    <row r="885" spans="1:7" x14ac:dyDescent="0.3">
      <c r="A885">
        <v>6</v>
      </c>
      <c r="B885" t="s">
        <v>373</v>
      </c>
      <c r="C885" t="s">
        <v>373</v>
      </c>
      <c r="D885" t="s">
        <v>5</v>
      </c>
      <c r="E885" t="s">
        <v>2229</v>
      </c>
      <c r="F885" t="s">
        <v>2638</v>
      </c>
      <c r="G885" t="str">
        <f t="shared" si="13"/>
        <v>new HoloCard("Blaziken", Pokedex.Blaziken, HoloRarity.SM_REVERSE_BIG_ENERGY_HOLO, Types.Fire, Sets.Dragon_Majesty, 6),</v>
      </c>
    </row>
    <row r="886" spans="1:7" x14ac:dyDescent="0.3">
      <c r="A886">
        <v>8</v>
      </c>
      <c r="B886" t="s">
        <v>1284</v>
      </c>
      <c r="C886" t="s">
        <v>1284</v>
      </c>
      <c r="D886" t="s">
        <v>5</v>
      </c>
      <c r="E886" t="s">
        <v>2229</v>
      </c>
      <c r="F886" t="s">
        <v>2638</v>
      </c>
      <c r="G886" t="str">
        <f t="shared" si="13"/>
        <v>new HoloCard("Darumaka", Pokedex.Darumaka, HoloRarity.SM_REVERSE_BIG_ENERGY_HOLO, Types.Fire, Sets.Dragon_Majesty, 8),</v>
      </c>
    </row>
    <row r="887" spans="1:7" x14ac:dyDescent="0.3">
      <c r="A887">
        <v>9</v>
      </c>
      <c r="B887" t="s">
        <v>1285</v>
      </c>
      <c r="C887" t="s">
        <v>1285</v>
      </c>
      <c r="D887" t="s">
        <v>5</v>
      </c>
      <c r="E887" t="s">
        <v>2229</v>
      </c>
      <c r="F887" t="s">
        <v>2638</v>
      </c>
      <c r="G887" t="str">
        <f t="shared" si="13"/>
        <v>new HoloCard("Darmanitan", Pokedex.Darmanitan, HoloRarity.SM_REVERSE_BIG_ENERGY_HOLO, Types.Fire, Sets.Dragon_Majesty, 9),</v>
      </c>
    </row>
    <row r="888" spans="1:7" x14ac:dyDescent="0.3">
      <c r="A888">
        <v>10</v>
      </c>
      <c r="B888" t="s">
        <v>1385</v>
      </c>
      <c r="C888" t="s">
        <v>1385</v>
      </c>
      <c r="D888" t="s">
        <v>5</v>
      </c>
      <c r="E888" t="s">
        <v>2229</v>
      </c>
      <c r="F888" t="s">
        <v>2638</v>
      </c>
      <c r="G888" t="str">
        <f t="shared" si="13"/>
        <v>new HoloCard("Heatmor", Pokedex.Heatmor, HoloRarity.SM_REVERSE_BIG_ENERGY_HOLO, Types.Fire, Sets.Dragon_Majesty, 10),</v>
      </c>
    </row>
    <row r="889" spans="1:7" x14ac:dyDescent="0.3">
      <c r="A889">
        <v>12</v>
      </c>
      <c r="B889" t="s">
        <v>2040</v>
      </c>
      <c r="C889" t="s">
        <v>2040</v>
      </c>
      <c r="D889" t="s">
        <v>5</v>
      </c>
      <c r="E889" t="s">
        <v>2229</v>
      </c>
      <c r="F889" t="s">
        <v>2638</v>
      </c>
      <c r="G889" t="str">
        <f t="shared" si="13"/>
        <v>new HoloCard("Litten", Pokedex.Litten, HoloRarity.SM_REVERSE_BIG_ENERGY_HOLO, Types.Fire, Sets.Dragon_Majesty, 12),</v>
      </c>
    </row>
    <row r="890" spans="1:7" x14ac:dyDescent="0.3">
      <c r="A890">
        <v>13</v>
      </c>
      <c r="B890" t="s">
        <v>2095</v>
      </c>
      <c r="C890" t="s">
        <v>2095</v>
      </c>
      <c r="D890" t="s">
        <v>5</v>
      </c>
      <c r="E890" t="s">
        <v>2229</v>
      </c>
      <c r="F890" t="s">
        <v>2638</v>
      </c>
      <c r="G890" t="str">
        <f t="shared" si="13"/>
        <v>new HoloCard("Salandit", Pokedex.Salandit, HoloRarity.SM_REVERSE_BIG_ENERGY_HOLO, Types.Fire, Sets.Dragon_Majesty, 13),</v>
      </c>
    </row>
    <row r="891" spans="1:7" x14ac:dyDescent="0.3">
      <c r="A891">
        <v>14</v>
      </c>
      <c r="B891" t="s">
        <v>2096</v>
      </c>
      <c r="C891" t="s">
        <v>2096</v>
      </c>
      <c r="D891" t="s">
        <v>5</v>
      </c>
      <c r="E891" t="s">
        <v>2229</v>
      </c>
      <c r="F891" t="s">
        <v>2638</v>
      </c>
      <c r="G891" t="str">
        <f t="shared" si="13"/>
        <v>new HoloCard("Salazzle", Pokedex.Salazzle, HoloRarity.SM_REVERSE_BIG_ENERGY_HOLO, Types.Fire, Sets.Dragon_Majesty, 14),</v>
      </c>
    </row>
    <row r="892" spans="1:7" x14ac:dyDescent="0.3">
      <c r="A892">
        <v>15</v>
      </c>
      <c r="B892" t="s">
        <v>255</v>
      </c>
      <c r="C892" t="s">
        <v>255</v>
      </c>
      <c r="D892" t="s">
        <v>3</v>
      </c>
      <c r="E892" t="s">
        <v>2229</v>
      </c>
      <c r="F892" t="s">
        <v>2638</v>
      </c>
      <c r="G892" t="str">
        <f t="shared" si="13"/>
        <v>new HoloCard("Horsea", Pokedex.Horsea, HoloRarity.SM_REVERSE_BIG_ENERGY_HOLO, Types.Water, Sets.Dragon_Majesty, 15),</v>
      </c>
    </row>
    <row r="893" spans="1:7" x14ac:dyDescent="0.3">
      <c r="A893">
        <v>16</v>
      </c>
      <c r="B893" t="s">
        <v>255</v>
      </c>
      <c r="C893" t="s">
        <v>255</v>
      </c>
      <c r="D893" t="s">
        <v>3</v>
      </c>
      <c r="E893" t="s">
        <v>2229</v>
      </c>
      <c r="F893" t="s">
        <v>2638</v>
      </c>
      <c r="G893" t="str">
        <f t="shared" si="13"/>
        <v>new HoloCard("Horsea", Pokedex.Horsea, HoloRarity.SM_REVERSE_BIG_ENERGY_HOLO, Types.Water, Sets.Dragon_Majesty, 16),</v>
      </c>
    </row>
    <row r="894" spans="1:7" x14ac:dyDescent="0.3">
      <c r="A894">
        <v>17</v>
      </c>
      <c r="B894" t="s">
        <v>69</v>
      </c>
      <c r="C894" t="s">
        <v>69</v>
      </c>
      <c r="D894" t="s">
        <v>3</v>
      </c>
      <c r="E894" t="s">
        <v>2229</v>
      </c>
      <c r="F894" t="s">
        <v>2638</v>
      </c>
      <c r="G894" t="str">
        <f t="shared" si="13"/>
        <v>new HoloCard("Seadra", Pokedex.Seadra, HoloRarity.SM_REVERSE_BIG_ENERGY_HOLO, Types.Water, Sets.Dragon_Majesty, 17),</v>
      </c>
    </row>
    <row r="895" spans="1:7" x14ac:dyDescent="0.3">
      <c r="A895">
        <v>19</v>
      </c>
      <c r="B895" t="s">
        <v>58</v>
      </c>
      <c r="C895" t="s">
        <v>58</v>
      </c>
      <c r="D895" t="s">
        <v>3</v>
      </c>
      <c r="E895" t="s">
        <v>2229</v>
      </c>
      <c r="F895" t="s">
        <v>2638</v>
      </c>
      <c r="G895" t="str">
        <f t="shared" si="13"/>
        <v>new HoloCard("Magikarp", Pokedex.Magikarp, HoloRarity.SM_REVERSE_BIG_ENERGY_HOLO, Types.Water, Sets.Dragon_Majesty, 19),</v>
      </c>
    </row>
    <row r="896" spans="1:7" x14ac:dyDescent="0.3">
      <c r="A896">
        <v>20</v>
      </c>
      <c r="B896" t="s">
        <v>16</v>
      </c>
      <c r="C896" t="s">
        <v>16</v>
      </c>
      <c r="D896" t="s">
        <v>3</v>
      </c>
      <c r="E896" t="s">
        <v>2229</v>
      </c>
      <c r="F896" t="s">
        <v>2638</v>
      </c>
      <c r="G896" t="str">
        <f t="shared" si="13"/>
        <v>new HoloCard("Gyarados", Pokedex.Gyarados, HoloRarity.SM_REVERSE_BIG_ENERGY_HOLO, Types.Water, Sets.Dragon_Majesty, 20),</v>
      </c>
    </row>
    <row r="897" spans="1:7" x14ac:dyDescent="0.3">
      <c r="A897">
        <v>21</v>
      </c>
      <c r="B897" t="s">
        <v>324</v>
      </c>
      <c r="C897" t="s">
        <v>324</v>
      </c>
      <c r="D897" t="s">
        <v>3</v>
      </c>
      <c r="E897" t="s">
        <v>2229</v>
      </c>
      <c r="F897" t="s">
        <v>2638</v>
      </c>
      <c r="G897" t="str">
        <f t="shared" ref="G897:G960" si="14">"new HoloCard(""" &amp; B897 &amp; """, Pokedex." &amp; C897 &amp; ", HoloRarity." &amp; F897 &amp; ", Types." &amp; D897 &amp; ", Sets." &amp; E897 &amp; ", " &amp; A897 &amp; "),"</f>
        <v>new HoloCard("Lapras", Pokedex.Lapras, HoloRarity.SM_REVERSE_BIG_ENERGY_HOLO, Types.Water, Sets.Dragon_Majesty, 21),</v>
      </c>
    </row>
    <row r="898" spans="1:7" x14ac:dyDescent="0.3">
      <c r="A898">
        <v>22</v>
      </c>
      <c r="B898" t="s">
        <v>209</v>
      </c>
      <c r="C898" t="s">
        <v>209</v>
      </c>
      <c r="D898" t="s">
        <v>3</v>
      </c>
      <c r="E898" t="s">
        <v>2229</v>
      </c>
      <c r="F898" t="s">
        <v>2638</v>
      </c>
      <c r="G898" t="str">
        <f t="shared" si="14"/>
        <v>new HoloCard("Totodile", Pokedex.Totodile, HoloRarity.SM_REVERSE_BIG_ENERGY_HOLO, Types.Water, Sets.Dragon_Majesty, 22),</v>
      </c>
    </row>
    <row r="899" spans="1:7" x14ac:dyDescent="0.3">
      <c r="A899">
        <v>23</v>
      </c>
      <c r="B899" t="s">
        <v>182</v>
      </c>
      <c r="C899" t="s">
        <v>182</v>
      </c>
      <c r="D899" t="s">
        <v>3</v>
      </c>
      <c r="E899" t="s">
        <v>2229</v>
      </c>
      <c r="F899" t="s">
        <v>2638</v>
      </c>
      <c r="G899" t="str">
        <f t="shared" si="14"/>
        <v>new HoloCard("Croconaw", Pokedex.Croconaw, HoloRarity.SM_REVERSE_BIG_ENERGY_HOLO, Types.Water, Sets.Dragon_Majesty, 23),</v>
      </c>
    </row>
    <row r="900" spans="1:7" x14ac:dyDescent="0.3">
      <c r="A900">
        <v>24</v>
      </c>
      <c r="B900" t="s">
        <v>135</v>
      </c>
      <c r="C900" t="s">
        <v>135</v>
      </c>
      <c r="D900" t="s">
        <v>3</v>
      </c>
      <c r="E900" t="s">
        <v>2229</v>
      </c>
      <c r="F900" t="s">
        <v>2638</v>
      </c>
      <c r="G900" t="str">
        <f t="shared" si="14"/>
        <v>new HoloCard("Feraligatr", Pokedex.Feraligatr, HoloRarity.SM_REVERSE_BIG_ENERGY_HOLO, Types.Water, Sets.Dragon_Majesty, 24),</v>
      </c>
    </row>
    <row r="901" spans="1:7" x14ac:dyDescent="0.3">
      <c r="A901">
        <v>25</v>
      </c>
      <c r="B901" t="s">
        <v>250</v>
      </c>
      <c r="C901" t="s">
        <v>250</v>
      </c>
      <c r="D901" t="s">
        <v>3</v>
      </c>
      <c r="E901" t="s">
        <v>2229</v>
      </c>
      <c r="F901" t="s">
        <v>2638</v>
      </c>
      <c r="G901" t="str">
        <f t="shared" si="14"/>
        <v>new HoloCard("Wooper", Pokedex.Wooper, HoloRarity.SM_REVERSE_BIG_ENERGY_HOLO, Types.Water, Sets.Dragon_Majesty, 25),</v>
      </c>
    </row>
    <row r="902" spans="1:7" x14ac:dyDescent="0.3">
      <c r="A902">
        <v>26</v>
      </c>
      <c r="B902" t="s">
        <v>239</v>
      </c>
      <c r="C902" t="s">
        <v>239</v>
      </c>
      <c r="D902" t="s">
        <v>3</v>
      </c>
      <c r="E902" t="s">
        <v>2229</v>
      </c>
      <c r="F902" t="s">
        <v>2638</v>
      </c>
      <c r="G902" t="str">
        <f t="shared" si="14"/>
        <v>new HoloCard("Quagsire", Pokedex.Quagsire, HoloRarity.SM_REVERSE_BIG_ENERGY_HOLO, Types.Water, Sets.Dragon_Majesty, 26),</v>
      </c>
    </row>
    <row r="903" spans="1:7" x14ac:dyDescent="0.3">
      <c r="A903">
        <v>27</v>
      </c>
      <c r="B903" t="s">
        <v>192</v>
      </c>
      <c r="C903" t="s">
        <v>192</v>
      </c>
      <c r="D903" t="s">
        <v>3</v>
      </c>
      <c r="E903" t="s">
        <v>2229</v>
      </c>
      <c r="F903" t="s">
        <v>2638</v>
      </c>
      <c r="G903" t="str">
        <f t="shared" si="14"/>
        <v>new HoloCard("Corsola", Pokedex.Corsola, HoloRarity.SM_REVERSE_BIG_ENERGY_HOLO, Types.Water, Sets.Dragon_Majesty, 27),</v>
      </c>
    </row>
    <row r="904" spans="1:7" x14ac:dyDescent="0.3">
      <c r="A904">
        <v>28</v>
      </c>
      <c r="B904" t="s">
        <v>672</v>
      </c>
      <c r="C904" t="s">
        <v>672</v>
      </c>
      <c r="D904" t="s">
        <v>3</v>
      </c>
      <c r="E904" t="s">
        <v>2229</v>
      </c>
      <c r="F904" t="s">
        <v>2638</v>
      </c>
      <c r="G904" t="str">
        <f t="shared" si="14"/>
        <v>new HoloCard("Feebas", Pokedex.Feebas, HoloRarity.SM_REVERSE_BIG_ENERGY_HOLO, Types.Water, Sets.Dragon_Majesty, 28),</v>
      </c>
    </row>
    <row r="905" spans="1:7" x14ac:dyDescent="0.3">
      <c r="A905">
        <v>29</v>
      </c>
      <c r="B905" t="s">
        <v>438</v>
      </c>
      <c r="C905" t="s">
        <v>438</v>
      </c>
      <c r="D905" t="s">
        <v>3</v>
      </c>
      <c r="E905" t="s">
        <v>2229</v>
      </c>
      <c r="F905" t="s">
        <v>2638</v>
      </c>
      <c r="G905" t="str">
        <f t="shared" si="14"/>
        <v>new HoloCard("Milotic", Pokedex.Milotic, HoloRarity.SM_REVERSE_BIG_ENERGY_HOLO, Types.Water, Sets.Dragon_Majesty, 29),</v>
      </c>
    </row>
    <row r="906" spans="1:7" x14ac:dyDescent="0.3">
      <c r="A906">
        <v>30</v>
      </c>
      <c r="B906" t="s">
        <v>926</v>
      </c>
      <c r="C906" t="s">
        <v>926</v>
      </c>
      <c r="D906" t="s">
        <v>3</v>
      </c>
      <c r="E906" t="s">
        <v>2229</v>
      </c>
      <c r="F906" t="s">
        <v>2638</v>
      </c>
      <c r="G906" t="str">
        <f t="shared" si="14"/>
        <v>new HoloCard("Phione", Pokedex.Phione, HoloRarity.SM_REVERSE_BIG_ENERGY_HOLO, Types.Water, Sets.Dragon_Majesty, 30),</v>
      </c>
    </row>
    <row r="907" spans="1:7" x14ac:dyDescent="0.3">
      <c r="A907">
        <v>31</v>
      </c>
      <c r="B907" t="s">
        <v>2047</v>
      </c>
      <c r="C907" t="s">
        <v>2047</v>
      </c>
      <c r="D907" t="s">
        <v>3</v>
      </c>
      <c r="E907" t="s">
        <v>2229</v>
      </c>
      <c r="F907" t="s">
        <v>2638</v>
      </c>
      <c r="G907" t="str">
        <f t="shared" si="14"/>
        <v>new HoloCard("Wishiwashi", Pokedex.Wishiwashi, HoloRarity.SM_REVERSE_BIG_ENERGY_HOLO, Types.Water, Sets.Dragon_Majesty, 31),</v>
      </c>
    </row>
    <row r="908" spans="1:7" x14ac:dyDescent="0.3">
      <c r="A908">
        <v>32</v>
      </c>
      <c r="B908" t="s">
        <v>590</v>
      </c>
      <c r="C908" t="s">
        <v>590</v>
      </c>
      <c r="D908" t="s">
        <v>18</v>
      </c>
      <c r="E908" t="s">
        <v>2229</v>
      </c>
      <c r="F908" t="s">
        <v>2638</v>
      </c>
      <c r="G908" t="str">
        <f t="shared" si="14"/>
        <v>new HoloCard("Trapinch", Pokedex.Trapinch, HoloRarity.SM_REVERSE_BIG_ENERGY_HOLO, Types.Fighting, Sets.Dragon_Majesty, 32),</v>
      </c>
    </row>
    <row r="909" spans="1:7" x14ac:dyDescent="0.3">
      <c r="A909">
        <v>33</v>
      </c>
      <c r="B909" t="s">
        <v>1425</v>
      </c>
      <c r="C909" t="s">
        <v>1425</v>
      </c>
      <c r="D909" t="s">
        <v>146</v>
      </c>
      <c r="E909" t="s">
        <v>2229</v>
      </c>
      <c r="F909" t="s">
        <v>2638</v>
      </c>
      <c r="G909" t="str">
        <f t="shared" si="14"/>
        <v>new HoloCard("Hydreigon", Pokedex.Hydreigon, HoloRarity.SM_REVERSE_BIG_ENERGY_HOLO, Types.Darkness, Sets.Dragon_Majesty, 33),</v>
      </c>
    </row>
    <row r="910" spans="1:7" x14ac:dyDescent="0.3">
      <c r="A910">
        <v>34</v>
      </c>
      <c r="B910" t="s">
        <v>78</v>
      </c>
      <c r="C910" t="s">
        <v>78</v>
      </c>
      <c r="D910" t="s">
        <v>1454</v>
      </c>
      <c r="E910" t="s">
        <v>2229</v>
      </c>
      <c r="F910" t="s">
        <v>2638</v>
      </c>
      <c r="G910" t="str">
        <f t="shared" si="14"/>
        <v>new HoloCard("Dratini", Pokedex.Dratini, HoloRarity.SM_REVERSE_BIG_ENERGY_HOLO, Types.Dragon, Sets.Dragon_Majesty, 34),</v>
      </c>
    </row>
    <row r="911" spans="1:7" x14ac:dyDescent="0.3">
      <c r="A911">
        <v>35</v>
      </c>
      <c r="B911" t="s">
        <v>78</v>
      </c>
      <c r="C911" t="s">
        <v>78</v>
      </c>
      <c r="D911" t="s">
        <v>1454</v>
      </c>
      <c r="E911" t="s">
        <v>2229</v>
      </c>
      <c r="F911" t="s">
        <v>2638</v>
      </c>
      <c r="G911" t="str">
        <f t="shared" si="14"/>
        <v>new HoloCard("Dratini", Pokedex.Dratini, HoloRarity.SM_REVERSE_BIG_ENERGY_HOLO, Types.Dragon, Sets.Dragon_Majesty, 35),</v>
      </c>
    </row>
    <row r="912" spans="1:7" x14ac:dyDescent="0.3">
      <c r="A912">
        <v>36</v>
      </c>
      <c r="B912" t="s">
        <v>123</v>
      </c>
      <c r="C912" t="s">
        <v>123</v>
      </c>
      <c r="D912" t="s">
        <v>1454</v>
      </c>
      <c r="E912" t="s">
        <v>2229</v>
      </c>
      <c r="F912" t="s">
        <v>2638</v>
      </c>
      <c r="G912" t="str">
        <f t="shared" si="14"/>
        <v>new HoloCard("Dragonair", Pokedex.Dragonair, HoloRarity.SM_REVERSE_BIG_ENERGY_HOLO, Types.Dragon, Sets.Dragon_Majesty, 36),</v>
      </c>
    </row>
    <row r="913" spans="1:7" x14ac:dyDescent="0.3">
      <c r="A913">
        <v>38</v>
      </c>
      <c r="B913" t="s">
        <v>598</v>
      </c>
      <c r="C913" t="s">
        <v>598</v>
      </c>
      <c r="D913" t="s">
        <v>1454</v>
      </c>
      <c r="E913" t="s">
        <v>2229</v>
      </c>
      <c r="F913" t="s">
        <v>2638</v>
      </c>
      <c r="G913" t="str">
        <f t="shared" si="14"/>
        <v>new HoloCard("Vibrava", Pokedex.Vibrava, HoloRarity.SM_REVERSE_BIG_ENERGY_HOLO, Types.Dragon, Sets.Dragon_Majesty, 38),</v>
      </c>
    </row>
    <row r="914" spans="1:7" x14ac:dyDescent="0.3">
      <c r="A914">
        <v>39</v>
      </c>
      <c r="B914" t="s">
        <v>405</v>
      </c>
      <c r="C914" t="s">
        <v>405</v>
      </c>
      <c r="D914" t="s">
        <v>1454</v>
      </c>
      <c r="E914" t="s">
        <v>2229</v>
      </c>
      <c r="F914" t="s">
        <v>2638</v>
      </c>
      <c r="G914" t="str">
        <f t="shared" si="14"/>
        <v>new HoloCard("Flygon", Pokedex.Flygon, HoloRarity.SM_REVERSE_BIG_ENERGY_HOLO, Types.Dragon, Sets.Dragon_Majesty, 39),</v>
      </c>
    </row>
    <row r="915" spans="1:7" x14ac:dyDescent="0.3">
      <c r="A915">
        <v>40</v>
      </c>
      <c r="B915" t="s">
        <v>403</v>
      </c>
      <c r="C915" t="s">
        <v>403</v>
      </c>
      <c r="D915" t="s">
        <v>1454</v>
      </c>
      <c r="E915" t="s">
        <v>2229</v>
      </c>
      <c r="F915" t="s">
        <v>2638</v>
      </c>
      <c r="G915" t="str">
        <f t="shared" si="14"/>
        <v>new HoloCard("Altaria", Pokedex.Altaria, HoloRarity.SM_REVERSE_BIG_ENERGY_HOLO, Types.Dragon, Sets.Dragon_Majesty, 40),</v>
      </c>
    </row>
    <row r="916" spans="1:7" x14ac:dyDescent="0.3">
      <c r="A916">
        <v>42</v>
      </c>
      <c r="B916" t="s">
        <v>599</v>
      </c>
      <c r="C916" t="s">
        <v>599</v>
      </c>
      <c r="D916" t="s">
        <v>1454</v>
      </c>
      <c r="E916" t="s">
        <v>2229</v>
      </c>
      <c r="F916" t="s">
        <v>2638</v>
      </c>
      <c r="G916" t="str">
        <f t="shared" si="14"/>
        <v>new HoloCard("Bagon", Pokedex.Bagon, HoloRarity.SM_REVERSE_BIG_ENERGY_HOLO, Types.Dragon, Sets.Dragon_Majesty, 42),</v>
      </c>
    </row>
    <row r="917" spans="1:7" x14ac:dyDescent="0.3">
      <c r="A917">
        <v>43</v>
      </c>
      <c r="B917" t="s">
        <v>597</v>
      </c>
      <c r="C917" t="s">
        <v>597</v>
      </c>
      <c r="D917" t="s">
        <v>1454</v>
      </c>
      <c r="E917" t="s">
        <v>2229</v>
      </c>
      <c r="F917" t="s">
        <v>2638</v>
      </c>
      <c r="G917" t="str">
        <f t="shared" si="14"/>
        <v>new HoloCard("Shelgon", Pokedex.Shelgon, HoloRarity.SM_REVERSE_BIG_ENERGY_HOLO, Types.Dragon, Sets.Dragon_Majesty, 43),</v>
      </c>
    </row>
    <row r="918" spans="1:7" x14ac:dyDescent="0.3">
      <c r="A918">
        <v>45</v>
      </c>
      <c r="B918" t="s">
        <v>1431</v>
      </c>
      <c r="C918" t="s">
        <v>1431</v>
      </c>
      <c r="D918" t="s">
        <v>1454</v>
      </c>
      <c r="E918" t="s">
        <v>2229</v>
      </c>
      <c r="F918" t="s">
        <v>2638</v>
      </c>
      <c r="G918" t="str">
        <f t="shared" si="14"/>
        <v>new HoloCard("Druddigon", Pokedex.Druddigon, HoloRarity.SM_REVERSE_BIG_ENERGY_HOLO, Types.Dragon, Sets.Dragon_Majesty, 45),</v>
      </c>
    </row>
    <row r="919" spans="1:7" x14ac:dyDescent="0.3">
      <c r="A919">
        <v>46</v>
      </c>
      <c r="B919" t="s">
        <v>1300</v>
      </c>
      <c r="C919" t="s">
        <v>1300</v>
      </c>
      <c r="D919" t="s">
        <v>1454</v>
      </c>
      <c r="E919" t="s">
        <v>2229</v>
      </c>
      <c r="F919" t="s">
        <v>2638</v>
      </c>
      <c r="G919" t="str">
        <f t="shared" si="14"/>
        <v>new HoloCard("Zekrom", Pokedex.Zekrom, HoloRarity.SM_REVERSE_BIG_ENERGY_HOLO, Types.Dragon, Sets.Dragon_Majesty, 46),</v>
      </c>
    </row>
    <row r="920" spans="1:7" x14ac:dyDescent="0.3">
      <c r="A920">
        <v>47</v>
      </c>
      <c r="B920" t="s">
        <v>1399</v>
      </c>
      <c r="C920" t="s">
        <v>1399</v>
      </c>
      <c r="D920" t="s">
        <v>1454</v>
      </c>
      <c r="E920" t="s">
        <v>2229</v>
      </c>
      <c r="F920" t="s">
        <v>2638</v>
      </c>
      <c r="G920" t="str">
        <f t="shared" si="14"/>
        <v>new HoloCard("Kyurem", Pokedex.Kyurem, HoloRarity.SM_REVERSE_BIG_ENERGY_HOLO, Types.Dragon, Sets.Dragon_Majesty, 47),</v>
      </c>
    </row>
    <row r="921" spans="1:7" x14ac:dyDescent="0.3">
      <c r="A921">
        <v>49</v>
      </c>
      <c r="B921" t="s">
        <v>1810</v>
      </c>
      <c r="C921" t="s">
        <v>1810</v>
      </c>
      <c r="D921" t="s">
        <v>1454</v>
      </c>
      <c r="E921" t="s">
        <v>2229</v>
      </c>
      <c r="F921" t="s">
        <v>2638</v>
      </c>
      <c r="G921" t="str">
        <f t="shared" si="14"/>
        <v>new HoloCard("Zygarde", Pokedex.Zygarde, HoloRarity.SM_REVERSE_BIG_ENERGY_HOLO, Types.Dragon, Sets.Dragon_Majesty, 49),</v>
      </c>
    </row>
    <row r="922" spans="1:7" x14ac:dyDescent="0.3">
      <c r="A922">
        <v>50</v>
      </c>
      <c r="B922" t="s">
        <v>2097</v>
      </c>
      <c r="C922" t="s">
        <v>2097</v>
      </c>
      <c r="D922" t="s">
        <v>1454</v>
      </c>
      <c r="E922" t="s">
        <v>2229</v>
      </c>
      <c r="F922" t="s">
        <v>2638</v>
      </c>
      <c r="G922" t="str">
        <f t="shared" si="14"/>
        <v>new HoloCard("Turtonator", Pokedex.Turtonator, HoloRarity.SM_REVERSE_BIG_ENERGY_HOLO, Types.Dragon, Sets.Dragon_Majesty, 50),</v>
      </c>
    </row>
    <row r="923" spans="1:7" x14ac:dyDescent="0.3">
      <c r="A923">
        <v>51</v>
      </c>
      <c r="B923" t="s">
        <v>2113</v>
      </c>
      <c r="C923" t="s">
        <v>2113</v>
      </c>
      <c r="D923" t="s">
        <v>1454</v>
      </c>
      <c r="E923" t="s">
        <v>2229</v>
      </c>
      <c r="F923" t="s">
        <v>2638</v>
      </c>
      <c r="G923" t="str">
        <f t="shared" si="14"/>
        <v>new HoloCard("Drampa", Pokedex.Drampa, HoloRarity.SM_REVERSE_BIG_ENERGY_HOLO, Types.Dragon, Sets.Dragon_Majesty, 51),</v>
      </c>
    </row>
    <row r="924" spans="1:7" x14ac:dyDescent="0.3">
      <c r="A924">
        <v>52</v>
      </c>
      <c r="B924" t="s">
        <v>2114</v>
      </c>
      <c r="C924" t="s">
        <v>2468</v>
      </c>
      <c r="D924" t="s">
        <v>1454</v>
      </c>
      <c r="E924" t="s">
        <v>2229</v>
      </c>
      <c r="F924" t="s">
        <v>2638</v>
      </c>
      <c r="G924" t="str">
        <f t="shared" si="14"/>
        <v>new HoloCard("Jangmo-o", Pokedex.Jangmo_o, HoloRarity.SM_REVERSE_BIG_ENERGY_HOLO, Types.Dragon, Sets.Dragon_Majesty, 52),</v>
      </c>
    </row>
    <row r="925" spans="1:7" x14ac:dyDescent="0.3">
      <c r="A925">
        <v>53</v>
      </c>
      <c r="B925" t="s">
        <v>2115</v>
      </c>
      <c r="C925" t="s">
        <v>2653</v>
      </c>
      <c r="D925" t="s">
        <v>1454</v>
      </c>
      <c r="E925" t="s">
        <v>2229</v>
      </c>
      <c r="F925" t="s">
        <v>2638</v>
      </c>
      <c r="G925" t="str">
        <f t="shared" si="14"/>
        <v>new HoloCard("Hakamo-o", Pokedex.Hakamo_o, HoloRarity.SM_REVERSE_BIG_ENERGY_HOLO, Types.Dragon, Sets.Dragon_Majesty, 53),</v>
      </c>
    </row>
    <row r="926" spans="1:7" x14ac:dyDescent="0.3">
      <c r="A926">
        <v>54</v>
      </c>
      <c r="B926" t="s">
        <v>2152</v>
      </c>
      <c r="C926" t="s">
        <v>2384</v>
      </c>
      <c r="D926" t="s">
        <v>1454</v>
      </c>
      <c r="E926" t="s">
        <v>2229</v>
      </c>
      <c r="F926" t="s">
        <v>2638</v>
      </c>
      <c r="G926" t="str">
        <f t="shared" si="14"/>
        <v>new HoloCard("Kommo-o", Pokedex.Kommo_o, HoloRarity.SM_REVERSE_BIG_ENERGY_HOLO, Types.Dragon, Sets.Dragon_Majesty, 54),</v>
      </c>
    </row>
    <row r="927" spans="1:7" x14ac:dyDescent="0.3">
      <c r="A927">
        <v>55</v>
      </c>
      <c r="B927" t="s">
        <v>256</v>
      </c>
      <c r="C927" t="s">
        <v>256</v>
      </c>
      <c r="D927" t="s">
        <v>8</v>
      </c>
      <c r="E927" t="s">
        <v>2229</v>
      </c>
      <c r="F927" t="s">
        <v>2638</v>
      </c>
      <c r="G927" t="str">
        <f t="shared" si="14"/>
        <v>new HoloCard("Kangaskhan", Pokedex.Kangaskhan, HoloRarity.SM_REVERSE_BIG_ENERGY_HOLO, Types.Colorless, Sets.Dragon_Majesty, 55),</v>
      </c>
    </row>
    <row r="928" spans="1:7" x14ac:dyDescent="0.3">
      <c r="A928">
        <v>56</v>
      </c>
      <c r="B928" t="s">
        <v>608</v>
      </c>
      <c r="C928" t="s">
        <v>608</v>
      </c>
      <c r="D928" t="s">
        <v>8</v>
      </c>
      <c r="E928" t="s">
        <v>2229</v>
      </c>
      <c r="F928" t="s">
        <v>2638</v>
      </c>
      <c r="G928" t="str">
        <f t="shared" si="14"/>
        <v>new HoloCard("Swablu", Pokedex.Swablu, HoloRarity.SM_REVERSE_BIG_ENERGY_HOLO, Types.Colorless, Sets.Dragon_Majesty, 56),</v>
      </c>
    </row>
    <row r="929" spans="1:7" x14ac:dyDescent="0.3">
      <c r="A929">
        <v>57</v>
      </c>
      <c r="B929" t="s">
        <v>608</v>
      </c>
      <c r="C929" t="s">
        <v>608</v>
      </c>
      <c r="D929" t="s">
        <v>8</v>
      </c>
      <c r="E929" t="s">
        <v>2229</v>
      </c>
      <c r="F929" t="s">
        <v>2638</v>
      </c>
      <c r="G929" t="str">
        <f t="shared" si="14"/>
        <v>new HoloCard("Swablu", Pokedex.Swablu, HoloRarity.SM_REVERSE_BIG_ENERGY_HOLO, Types.Colorless, Sets.Dragon_Majesty, 57),</v>
      </c>
    </row>
    <row r="930" spans="1:7" x14ac:dyDescent="0.3">
      <c r="A930">
        <v>58</v>
      </c>
      <c r="B930" t="s">
        <v>2223</v>
      </c>
      <c r="C930" t="s">
        <v>127</v>
      </c>
      <c r="D930" t="s">
        <v>232</v>
      </c>
      <c r="E930" t="s">
        <v>2229</v>
      </c>
      <c r="F930" t="s">
        <v>2638</v>
      </c>
      <c r="G930" t="str">
        <f t="shared" si="14"/>
        <v>new HoloCard("Blaine's Last Stand", Pokedex.NVT, HoloRarity.SM_REVERSE_BIG_ENERGY_HOLO, Types.Supporter, Sets.Dragon_Majesty, 58),</v>
      </c>
    </row>
    <row r="931" spans="1:7" x14ac:dyDescent="0.3">
      <c r="A931">
        <v>59</v>
      </c>
      <c r="B931" t="s">
        <v>2224</v>
      </c>
      <c r="C931" t="s">
        <v>127</v>
      </c>
      <c r="D931" t="s">
        <v>129</v>
      </c>
      <c r="E931" t="s">
        <v>2229</v>
      </c>
      <c r="F931" t="s">
        <v>2638</v>
      </c>
      <c r="G931" t="str">
        <f t="shared" si="14"/>
        <v>new HoloCard("Dragon Talon", Pokedex.NVT, HoloRarity.SM_REVERSE_BIG_ENERGY_HOLO, Types.Item, Sets.Dragon_Majesty, 59),</v>
      </c>
    </row>
    <row r="932" spans="1:7" x14ac:dyDescent="0.3">
      <c r="A932">
        <v>60</v>
      </c>
      <c r="B932" t="s">
        <v>2225</v>
      </c>
      <c r="C932" t="s">
        <v>127</v>
      </c>
      <c r="D932" t="s">
        <v>129</v>
      </c>
      <c r="E932" t="s">
        <v>2229</v>
      </c>
      <c r="F932" t="s">
        <v>2638</v>
      </c>
      <c r="G932" t="str">
        <f t="shared" si="14"/>
        <v>new HoloCard("Fiery Flint", Pokedex.NVT, HoloRarity.SM_REVERSE_BIG_ENERGY_HOLO, Types.Item, Sets.Dragon_Majesty, 60),</v>
      </c>
    </row>
    <row r="933" spans="1:7" x14ac:dyDescent="0.3">
      <c r="A933">
        <v>62</v>
      </c>
      <c r="B933" t="s">
        <v>2226</v>
      </c>
      <c r="C933" t="s">
        <v>127</v>
      </c>
      <c r="D933" t="s">
        <v>129</v>
      </c>
      <c r="E933" t="s">
        <v>2229</v>
      </c>
      <c r="F933" t="s">
        <v>2638</v>
      </c>
      <c r="G933" t="str">
        <f t="shared" si="14"/>
        <v>new HoloCard("Switch Raft", Pokedex.NVT, HoloRarity.SM_REVERSE_BIG_ENERGY_HOLO, Types.Item, Sets.Dragon_Majesty, 62),</v>
      </c>
    </row>
    <row r="934" spans="1:7" x14ac:dyDescent="0.3">
      <c r="A934">
        <v>63</v>
      </c>
      <c r="B934" t="s">
        <v>2227</v>
      </c>
      <c r="C934" t="s">
        <v>127</v>
      </c>
      <c r="D934" t="s">
        <v>299</v>
      </c>
      <c r="E934" t="s">
        <v>2229</v>
      </c>
      <c r="F934" t="s">
        <v>2638</v>
      </c>
      <c r="G934" t="str">
        <f t="shared" si="14"/>
        <v>new HoloCard("Wela Volcano Park", Pokedex.NVT, HoloRarity.SM_REVERSE_BIG_ENERGY_HOLO, Types.Stadium, Sets.Dragon_Majesty, 63),</v>
      </c>
    </row>
    <row r="935" spans="1:7" x14ac:dyDescent="0.3">
      <c r="A935">
        <v>64</v>
      </c>
      <c r="B935" t="s">
        <v>2228</v>
      </c>
      <c r="C935" t="s">
        <v>127</v>
      </c>
      <c r="D935" t="s">
        <v>232</v>
      </c>
      <c r="E935" t="s">
        <v>2229</v>
      </c>
      <c r="F935" t="s">
        <v>2638</v>
      </c>
      <c r="G935" t="str">
        <f t="shared" si="14"/>
        <v>new HoloCard("Zinnia", Pokedex.NVT, HoloRarity.SM_REVERSE_BIG_ENERGY_HOLO, Types.Supporter, Sets.Dragon_Majesty, 64),</v>
      </c>
    </row>
    <row r="936" spans="1:7" x14ac:dyDescent="0.3">
      <c r="A936">
        <v>1</v>
      </c>
      <c r="B936" t="s">
        <v>268</v>
      </c>
      <c r="C936" t="s">
        <v>268</v>
      </c>
      <c r="D936" t="s">
        <v>22</v>
      </c>
      <c r="E936" t="s">
        <v>2258</v>
      </c>
      <c r="F936" t="s">
        <v>2638</v>
      </c>
      <c r="G936" t="str">
        <f t="shared" si="14"/>
        <v>new HoloCard("Tangela", Pokedex.Tangela, HoloRarity.SM_REVERSE_BIG_ENERGY_HOLO, Types.Grass, Sets.Lost_Thunder, 1),</v>
      </c>
    </row>
    <row r="937" spans="1:7" x14ac:dyDescent="0.3">
      <c r="A937">
        <v>2</v>
      </c>
      <c r="B937" t="s">
        <v>920</v>
      </c>
      <c r="C937" t="s">
        <v>920</v>
      </c>
      <c r="D937" t="s">
        <v>22</v>
      </c>
      <c r="E937" t="s">
        <v>2258</v>
      </c>
      <c r="F937" t="s">
        <v>2638</v>
      </c>
      <c r="G937" t="str">
        <f t="shared" si="14"/>
        <v>new HoloCard("Tangrowth", Pokedex.Tangrowth, HoloRarity.SM_REVERSE_BIG_ENERGY_HOLO, Types.Grass, Sets.Lost_Thunder, 2),</v>
      </c>
    </row>
    <row r="938" spans="1:7" x14ac:dyDescent="0.3">
      <c r="A938">
        <v>3</v>
      </c>
      <c r="B938" t="s">
        <v>243</v>
      </c>
      <c r="C938" t="s">
        <v>243</v>
      </c>
      <c r="D938" t="s">
        <v>22</v>
      </c>
      <c r="E938" t="s">
        <v>2258</v>
      </c>
      <c r="F938" t="s">
        <v>2638</v>
      </c>
      <c r="G938" t="str">
        <f t="shared" si="14"/>
        <v>new HoloCard("Scyther", Pokedex.Scyther, HoloRarity.SM_REVERSE_BIG_ENERGY_HOLO, Types.Grass, Sets.Lost_Thunder, 3),</v>
      </c>
    </row>
    <row r="939" spans="1:7" x14ac:dyDescent="0.3">
      <c r="A939">
        <v>4</v>
      </c>
      <c r="B939" t="s">
        <v>262</v>
      </c>
      <c r="C939" t="s">
        <v>262</v>
      </c>
      <c r="D939" t="s">
        <v>22</v>
      </c>
      <c r="E939" t="s">
        <v>2258</v>
      </c>
      <c r="F939" t="s">
        <v>2638</v>
      </c>
      <c r="G939" t="str">
        <f t="shared" si="14"/>
        <v>new HoloCard("Pinsir", Pokedex.Pinsir, HoloRarity.SM_REVERSE_BIG_ENERGY_HOLO, Types.Grass, Sets.Lost_Thunder, 4),</v>
      </c>
    </row>
    <row r="940" spans="1:7" x14ac:dyDescent="0.3">
      <c r="A940">
        <v>5</v>
      </c>
      <c r="B940" t="s">
        <v>190</v>
      </c>
      <c r="C940" t="s">
        <v>190</v>
      </c>
      <c r="D940" t="s">
        <v>22</v>
      </c>
      <c r="E940" t="s">
        <v>2258</v>
      </c>
      <c r="F940" t="s">
        <v>2638</v>
      </c>
      <c r="G940" t="str">
        <f t="shared" si="14"/>
        <v>new HoloCard("Chikorita", Pokedex.Chikorita, HoloRarity.SM_REVERSE_BIG_ENERGY_HOLO, Types.Grass, Sets.Lost_Thunder, 5),</v>
      </c>
    </row>
    <row r="941" spans="1:7" x14ac:dyDescent="0.3">
      <c r="A941">
        <v>6</v>
      </c>
      <c r="B941" t="s">
        <v>190</v>
      </c>
      <c r="C941" t="s">
        <v>190</v>
      </c>
      <c r="D941" t="s">
        <v>22</v>
      </c>
      <c r="E941" t="s">
        <v>2258</v>
      </c>
      <c r="F941" t="s">
        <v>2638</v>
      </c>
      <c r="G941" t="str">
        <f t="shared" si="14"/>
        <v>new HoloCard("Chikorita", Pokedex.Chikorita, HoloRarity.SM_REVERSE_BIG_ENERGY_HOLO, Types.Grass, Sets.Lost_Thunder, 6),</v>
      </c>
    </row>
    <row r="942" spans="1:7" x14ac:dyDescent="0.3">
      <c r="A942">
        <v>7</v>
      </c>
      <c r="B942" t="s">
        <v>180</v>
      </c>
      <c r="C942" t="s">
        <v>180</v>
      </c>
      <c r="D942" t="s">
        <v>22</v>
      </c>
      <c r="E942" t="s">
        <v>2258</v>
      </c>
      <c r="F942" t="s">
        <v>2638</v>
      </c>
      <c r="G942" t="str">
        <f t="shared" si="14"/>
        <v>new HoloCard("Bayleef", Pokedex.Bayleef, HoloRarity.SM_REVERSE_BIG_ENERGY_HOLO, Types.Grass, Sets.Lost_Thunder, 7),</v>
      </c>
    </row>
    <row r="943" spans="1:7" x14ac:dyDescent="0.3">
      <c r="A943">
        <v>8</v>
      </c>
      <c r="B943" t="s">
        <v>138</v>
      </c>
      <c r="C943" t="s">
        <v>138</v>
      </c>
      <c r="D943" t="s">
        <v>22</v>
      </c>
      <c r="E943" t="s">
        <v>2258</v>
      </c>
      <c r="F943" t="s">
        <v>2638</v>
      </c>
      <c r="G943" t="str">
        <f t="shared" si="14"/>
        <v>new HoloCard("Meganium", Pokedex.Meganium, HoloRarity.SM_REVERSE_BIG_ENERGY_HOLO, Types.Grass, Sets.Lost_Thunder, 8),</v>
      </c>
    </row>
    <row r="944" spans="1:7" x14ac:dyDescent="0.3">
      <c r="A944">
        <v>9</v>
      </c>
      <c r="B944" t="s">
        <v>247</v>
      </c>
      <c r="C944" t="s">
        <v>247</v>
      </c>
      <c r="D944" t="s">
        <v>22</v>
      </c>
      <c r="E944" t="s">
        <v>2258</v>
      </c>
      <c r="F944" t="s">
        <v>2638</v>
      </c>
      <c r="G944" t="str">
        <f t="shared" si="14"/>
        <v>new HoloCard("Spinarak", Pokedex.Spinarak, HoloRarity.SM_REVERSE_BIG_ENERGY_HOLO, Types.Grass, Sets.Lost_Thunder, 9),</v>
      </c>
    </row>
    <row r="945" spans="1:7" x14ac:dyDescent="0.3">
      <c r="A945">
        <v>10</v>
      </c>
      <c r="B945" t="s">
        <v>151</v>
      </c>
      <c r="C945" t="s">
        <v>151</v>
      </c>
      <c r="D945" t="s">
        <v>22</v>
      </c>
      <c r="E945" t="s">
        <v>2258</v>
      </c>
      <c r="F945" t="s">
        <v>2638</v>
      </c>
      <c r="G945" t="str">
        <f t="shared" si="14"/>
        <v>new HoloCard("Ariados", Pokedex.Ariados, HoloRarity.SM_REVERSE_BIG_ENERGY_HOLO, Types.Grass, Sets.Lost_Thunder, 10),</v>
      </c>
    </row>
    <row r="946" spans="1:7" x14ac:dyDescent="0.3">
      <c r="A946">
        <v>11</v>
      </c>
      <c r="B946" t="s">
        <v>198</v>
      </c>
      <c r="C946" t="s">
        <v>198</v>
      </c>
      <c r="D946" t="s">
        <v>22</v>
      </c>
      <c r="E946" t="s">
        <v>2258</v>
      </c>
      <c r="F946" t="s">
        <v>2638</v>
      </c>
      <c r="G946" t="str">
        <f t="shared" si="14"/>
        <v>new HoloCard("Hoppip", Pokedex.Hoppip, HoloRarity.SM_REVERSE_BIG_ENERGY_HOLO, Types.Grass, Sets.Lost_Thunder, 11),</v>
      </c>
    </row>
    <row r="947" spans="1:7" x14ac:dyDescent="0.3">
      <c r="A947">
        <v>12</v>
      </c>
      <c r="B947" t="s">
        <v>198</v>
      </c>
      <c r="C947" t="s">
        <v>198</v>
      </c>
      <c r="D947" t="s">
        <v>22</v>
      </c>
      <c r="E947" t="s">
        <v>2258</v>
      </c>
      <c r="F947" t="s">
        <v>2638</v>
      </c>
      <c r="G947" t="str">
        <f t="shared" si="14"/>
        <v>new HoloCard("Hoppip", Pokedex.Hoppip, HoloRarity.SM_REVERSE_BIG_ENERGY_HOLO, Types.Grass, Sets.Lost_Thunder, 12),</v>
      </c>
    </row>
    <row r="948" spans="1:7" x14ac:dyDescent="0.3">
      <c r="A948">
        <v>13</v>
      </c>
      <c r="B948" t="s">
        <v>245</v>
      </c>
      <c r="C948" t="s">
        <v>245</v>
      </c>
      <c r="D948" t="s">
        <v>22</v>
      </c>
      <c r="E948" t="s">
        <v>2258</v>
      </c>
      <c r="F948" t="s">
        <v>2638</v>
      </c>
      <c r="G948" t="str">
        <f t="shared" si="14"/>
        <v>new HoloCard("Skiploom", Pokedex.Skiploom, HoloRarity.SM_REVERSE_BIG_ENERGY_HOLO, Types.Grass, Sets.Lost_Thunder, 13),</v>
      </c>
    </row>
    <row r="949" spans="1:7" x14ac:dyDescent="0.3">
      <c r="A949">
        <v>14</v>
      </c>
      <c r="B949" t="s">
        <v>158</v>
      </c>
      <c r="C949" t="s">
        <v>158</v>
      </c>
      <c r="D949" t="s">
        <v>22</v>
      </c>
      <c r="E949" t="s">
        <v>2258</v>
      </c>
      <c r="F949" t="s">
        <v>2638</v>
      </c>
      <c r="G949" t="str">
        <f t="shared" si="14"/>
        <v>new HoloCard("Jumpluff", Pokedex.Jumpluff, HoloRarity.SM_REVERSE_BIG_ENERGY_HOLO, Types.Grass, Sets.Lost_Thunder, 14),</v>
      </c>
    </row>
    <row r="950" spans="1:7" x14ac:dyDescent="0.3">
      <c r="A950">
        <v>15</v>
      </c>
      <c r="B950" t="s">
        <v>329</v>
      </c>
      <c r="C950" t="s">
        <v>329</v>
      </c>
      <c r="D950" t="s">
        <v>22</v>
      </c>
      <c r="E950" t="s">
        <v>2258</v>
      </c>
      <c r="F950" t="s">
        <v>2638</v>
      </c>
      <c r="G950" t="str">
        <f t="shared" si="14"/>
        <v>new HoloCard("Pineco", Pokedex.Pineco, HoloRarity.SM_REVERSE_BIG_ENERGY_HOLO, Types.Grass, Sets.Lost_Thunder, 15),</v>
      </c>
    </row>
    <row r="951" spans="1:7" x14ac:dyDescent="0.3">
      <c r="A951">
        <v>16</v>
      </c>
      <c r="B951" t="s">
        <v>330</v>
      </c>
      <c r="C951" t="s">
        <v>330</v>
      </c>
      <c r="D951" t="s">
        <v>22</v>
      </c>
      <c r="E951" t="s">
        <v>2258</v>
      </c>
      <c r="F951" t="s">
        <v>2638</v>
      </c>
      <c r="G951" t="str">
        <f t="shared" si="14"/>
        <v>new HoloCard("Shuckle", Pokedex.Shuckle, HoloRarity.SM_REVERSE_BIG_ENERGY_HOLO, Types.Grass, Sets.Lost_Thunder, 16),</v>
      </c>
    </row>
    <row r="952" spans="1:7" x14ac:dyDescent="0.3">
      <c r="A952">
        <v>18</v>
      </c>
      <c r="B952" t="s">
        <v>320</v>
      </c>
      <c r="C952" t="s">
        <v>320</v>
      </c>
      <c r="D952" t="s">
        <v>22</v>
      </c>
      <c r="E952" t="s">
        <v>2258</v>
      </c>
      <c r="F952" t="s">
        <v>2638</v>
      </c>
      <c r="G952" t="str">
        <f t="shared" si="14"/>
        <v>new HoloCard("Heracross", Pokedex.Heracross, HoloRarity.SM_REVERSE_BIG_ENERGY_HOLO, Types.Grass, Sets.Lost_Thunder, 18),</v>
      </c>
    </row>
    <row r="953" spans="1:7" x14ac:dyDescent="0.3">
      <c r="A953">
        <v>20</v>
      </c>
      <c r="B953" t="s">
        <v>553</v>
      </c>
      <c r="C953" t="s">
        <v>553</v>
      </c>
      <c r="D953" t="s">
        <v>22</v>
      </c>
      <c r="E953" t="s">
        <v>2258</v>
      </c>
      <c r="F953" t="s">
        <v>2638</v>
      </c>
      <c r="G953" t="str">
        <f t="shared" si="14"/>
        <v>new HoloCard("Treecko", Pokedex.Treecko, HoloRarity.SM_REVERSE_BIG_ENERGY_HOLO, Types.Grass, Sets.Lost_Thunder, 20),</v>
      </c>
    </row>
    <row r="954" spans="1:7" x14ac:dyDescent="0.3">
      <c r="A954">
        <v>21</v>
      </c>
      <c r="B954" t="s">
        <v>534</v>
      </c>
      <c r="C954" t="s">
        <v>534</v>
      </c>
      <c r="D954" t="s">
        <v>22</v>
      </c>
      <c r="E954" t="s">
        <v>2258</v>
      </c>
      <c r="F954" t="s">
        <v>2638</v>
      </c>
      <c r="G954" t="str">
        <f t="shared" si="14"/>
        <v>new HoloCard("Grovyle", Pokedex.Grovyle, HoloRarity.SM_REVERSE_BIG_ENERGY_HOLO, Types.Grass, Sets.Lost_Thunder, 21),</v>
      </c>
    </row>
    <row r="955" spans="1:7" x14ac:dyDescent="0.3">
      <c r="A955">
        <v>23</v>
      </c>
      <c r="B955" t="s">
        <v>555</v>
      </c>
      <c r="C955" t="s">
        <v>555</v>
      </c>
      <c r="D955" t="s">
        <v>22</v>
      </c>
      <c r="E955" t="s">
        <v>2258</v>
      </c>
      <c r="F955" t="s">
        <v>2638</v>
      </c>
      <c r="G955" t="str">
        <f t="shared" si="14"/>
        <v>new HoloCard("Wurmple", Pokedex.Wurmple, HoloRarity.SM_REVERSE_BIG_ENERGY_HOLO, Types.Grass, Sets.Lost_Thunder, 23),</v>
      </c>
    </row>
    <row r="956" spans="1:7" x14ac:dyDescent="0.3">
      <c r="A956">
        <v>24</v>
      </c>
      <c r="B956" t="s">
        <v>555</v>
      </c>
      <c r="C956" t="s">
        <v>555</v>
      </c>
      <c r="D956" t="s">
        <v>22</v>
      </c>
      <c r="E956" t="s">
        <v>2258</v>
      </c>
      <c r="F956" t="s">
        <v>2638</v>
      </c>
      <c r="G956" t="str">
        <f t="shared" si="14"/>
        <v>new HoloCard("Wurmple", Pokedex.Wurmple, HoloRarity.SM_REVERSE_BIG_ENERGY_HOLO, Types.Grass, Sets.Lost_Thunder, 24),</v>
      </c>
    </row>
    <row r="957" spans="1:7" x14ac:dyDescent="0.3">
      <c r="A957">
        <v>25</v>
      </c>
      <c r="B957" t="s">
        <v>539</v>
      </c>
      <c r="C957" t="s">
        <v>539</v>
      </c>
      <c r="D957" t="s">
        <v>22</v>
      </c>
      <c r="E957" t="s">
        <v>2258</v>
      </c>
      <c r="F957" t="s">
        <v>2638</v>
      </c>
      <c r="G957" t="str">
        <f t="shared" si="14"/>
        <v>new HoloCard("Silcoon", Pokedex.Silcoon, HoloRarity.SM_REVERSE_BIG_ENERGY_HOLO, Types.Grass, Sets.Lost_Thunder, 25),</v>
      </c>
    </row>
    <row r="958" spans="1:7" x14ac:dyDescent="0.3">
      <c r="A958">
        <v>26</v>
      </c>
      <c r="B958" t="s">
        <v>372</v>
      </c>
      <c r="C958" t="s">
        <v>372</v>
      </c>
      <c r="D958" t="s">
        <v>22</v>
      </c>
      <c r="E958" t="s">
        <v>2258</v>
      </c>
      <c r="F958" t="s">
        <v>2638</v>
      </c>
      <c r="G958" t="str">
        <f t="shared" si="14"/>
        <v>new HoloCard("Beautifly", Pokedex.Beautifly, HoloRarity.SM_REVERSE_BIG_ENERGY_HOLO, Types.Grass, Sets.Lost_Thunder, 26),</v>
      </c>
    </row>
    <row r="959" spans="1:7" x14ac:dyDescent="0.3">
      <c r="A959">
        <v>27</v>
      </c>
      <c r="B959" t="s">
        <v>532</v>
      </c>
      <c r="C959" t="s">
        <v>532</v>
      </c>
      <c r="D959" t="s">
        <v>22</v>
      </c>
      <c r="E959" t="s">
        <v>2258</v>
      </c>
      <c r="F959" t="s">
        <v>2638</v>
      </c>
      <c r="G959" t="str">
        <f t="shared" si="14"/>
        <v>new HoloCard("Cascoon", Pokedex.Cascoon, HoloRarity.SM_REVERSE_BIG_ENERGY_HOLO, Types.Grass, Sets.Lost_Thunder, 27),</v>
      </c>
    </row>
    <row r="960" spans="1:7" x14ac:dyDescent="0.3">
      <c r="A960">
        <v>28</v>
      </c>
      <c r="B960" t="s">
        <v>376</v>
      </c>
      <c r="C960" t="s">
        <v>376</v>
      </c>
      <c r="D960" t="s">
        <v>22</v>
      </c>
      <c r="E960" t="s">
        <v>2258</v>
      </c>
      <c r="F960" t="s">
        <v>2638</v>
      </c>
      <c r="G960" t="str">
        <f t="shared" si="14"/>
        <v>new HoloCard("Dustox", Pokedex.Dustox, HoloRarity.SM_REVERSE_BIG_ENERGY_HOLO, Types.Grass, Sets.Lost_Thunder, 28),</v>
      </c>
    </row>
    <row r="961" spans="1:7" x14ac:dyDescent="0.3">
      <c r="A961">
        <v>29</v>
      </c>
      <c r="B961" t="s">
        <v>606</v>
      </c>
      <c r="C961" t="s">
        <v>606</v>
      </c>
      <c r="D961" t="s">
        <v>22</v>
      </c>
      <c r="E961" t="s">
        <v>2258</v>
      </c>
      <c r="F961" t="s">
        <v>2638</v>
      </c>
      <c r="G961" t="str">
        <f t="shared" ref="G961:G1024" si="15">"new HoloCard(""" &amp; B961 &amp; """, Pokedex." &amp; C961 &amp; ", HoloRarity." &amp; F961 &amp; ", Types." &amp; D961 &amp; ", Sets." &amp; E961 &amp; ", " &amp; A961 &amp; "),"</f>
        <v>new HoloCard("Nincada", Pokedex.Nincada, HoloRarity.SM_REVERSE_BIG_ENERGY_HOLO, Types.Grass, Sets.Lost_Thunder, 29),</v>
      </c>
    </row>
    <row r="962" spans="1:7" x14ac:dyDescent="0.3">
      <c r="A962">
        <v>30</v>
      </c>
      <c r="B962" t="s">
        <v>455</v>
      </c>
      <c r="C962" t="s">
        <v>455</v>
      </c>
      <c r="D962" t="s">
        <v>22</v>
      </c>
      <c r="E962" t="s">
        <v>2258</v>
      </c>
      <c r="F962" t="s">
        <v>2638</v>
      </c>
      <c r="G962" t="str">
        <f t="shared" si="15"/>
        <v>new HoloCard("Ninjask", Pokedex.Ninjask, HoloRarity.SM_REVERSE_BIG_ENERGY_HOLO, Types.Grass, Sets.Lost_Thunder, 30),</v>
      </c>
    </row>
    <row r="963" spans="1:7" x14ac:dyDescent="0.3">
      <c r="A963">
        <v>31</v>
      </c>
      <c r="B963" t="s">
        <v>1004</v>
      </c>
      <c r="C963" t="s">
        <v>1004</v>
      </c>
      <c r="D963" t="s">
        <v>22</v>
      </c>
      <c r="E963" t="s">
        <v>2258</v>
      </c>
      <c r="F963" t="s">
        <v>2638</v>
      </c>
      <c r="G963" t="str">
        <f t="shared" si="15"/>
        <v>new HoloCard("Combee", Pokedex.Combee, HoloRarity.SM_REVERSE_BIG_ENERGY_HOLO, Types.Grass, Sets.Lost_Thunder, 31),</v>
      </c>
    </row>
    <row r="964" spans="1:7" x14ac:dyDescent="0.3">
      <c r="A964">
        <v>32</v>
      </c>
      <c r="B964" t="s">
        <v>1048</v>
      </c>
      <c r="C964" t="s">
        <v>1048</v>
      </c>
      <c r="D964" t="s">
        <v>22</v>
      </c>
      <c r="E964" t="s">
        <v>2258</v>
      </c>
      <c r="F964" t="s">
        <v>2638</v>
      </c>
      <c r="G964" t="str">
        <f t="shared" si="15"/>
        <v>new HoloCard("Vespiquen", Pokedex.Vespiquen, HoloRarity.SM_REVERSE_BIG_ENERGY_HOLO, Types.Grass, Sets.Lost_Thunder, 32),</v>
      </c>
    </row>
    <row r="965" spans="1:7" x14ac:dyDescent="0.3">
      <c r="A965">
        <v>33</v>
      </c>
      <c r="B965" t="s">
        <v>943</v>
      </c>
      <c r="C965" t="s">
        <v>943</v>
      </c>
      <c r="D965" t="s">
        <v>22</v>
      </c>
      <c r="E965" t="s">
        <v>2258</v>
      </c>
      <c r="F965" t="s">
        <v>2638</v>
      </c>
      <c r="G965" t="str">
        <f t="shared" si="15"/>
        <v>new HoloCard("Shaymin", Pokedex.Shaymin, HoloRarity.SM_REVERSE_BIG_ENERGY_HOLO, Types.Grass, Sets.Lost_Thunder, 33),</v>
      </c>
    </row>
    <row r="966" spans="1:7" x14ac:dyDescent="0.3">
      <c r="A966">
        <v>35</v>
      </c>
      <c r="B966" t="s">
        <v>1596</v>
      </c>
      <c r="C966" t="s">
        <v>1596</v>
      </c>
      <c r="D966" t="s">
        <v>22</v>
      </c>
      <c r="E966" t="s">
        <v>2258</v>
      </c>
      <c r="F966" t="s">
        <v>2638</v>
      </c>
      <c r="G966" t="str">
        <f t="shared" si="15"/>
        <v>new HoloCard("Skiddo", Pokedex.Skiddo, HoloRarity.SM_REVERSE_BIG_ENERGY_HOLO, Types.Grass, Sets.Lost_Thunder, 35),</v>
      </c>
    </row>
    <row r="967" spans="1:7" x14ac:dyDescent="0.3">
      <c r="A967">
        <v>36</v>
      </c>
      <c r="B967" t="s">
        <v>1597</v>
      </c>
      <c r="C967" t="s">
        <v>1597</v>
      </c>
      <c r="D967" t="s">
        <v>22</v>
      </c>
      <c r="E967" t="s">
        <v>2258</v>
      </c>
      <c r="F967" t="s">
        <v>2638</v>
      </c>
      <c r="G967" t="str">
        <f t="shared" si="15"/>
        <v>new HoloCard("Gogoat", Pokedex.Gogoat, HoloRarity.SM_REVERSE_BIG_ENERGY_HOLO, Types.Grass, Sets.Lost_Thunder, 36),</v>
      </c>
    </row>
    <row r="968" spans="1:7" x14ac:dyDescent="0.3">
      <c r="A968">
        <v>37</v>
      </c>
      <c r="B968" t="s">
        <v>2230</v>
      </c>
      <c r="C968" t="s">
        <v>2385</v>
      </c>
      <c r="D968" t="s">
        <v>22</v>
      </c>
      <c r="E968" t="s">
        <v>2258</v>
      </c>
      <c r="F968" t="s">
        <v>2638</v>
      </c>
      <c r="G968" t="str">
        <f t="shared" si="15"/>
        <v>new HoloCard("Tapu Bulu", Pokedex.Tapu_Bulu, HoloRarity.SM_REVERSE_BIG_ENERGY_HOLO, Types.Grass, Sets.Lost_Thunder, 37),</v>
      </c>
    </row>
    <row r="969" spans="1:7" x14ac:dyDescent="0.3">
      <c r="A969">
        <v>38</v>
      </c>
      <c r="B969" t="s">
        <v>36</v>
      </c>
      <c r="C969" t="s">
        <v>36</v>
      </c>
      <c r="D969" t="s">
        <v>5</v>
      </c>
      <c r="E969" t="s">
        <v>2258</v>
      </c>
      <c r="F969" t="s">
        <v>2638</v>
      </c>
      <c r="G969" t="str">
        <f t="shared" si="15"/>
        <v>new HoloCard("Moltres", Pokedex.Moltres, HoloRarity.SM_REVERSE_BIG_ENERGY_HOLO, Types.Fire, Sets.Lost_Thunder, 38),</v>
      </c>
    </row>
    <row r="970" spans="1:7" x14ac:dyDescent="0.3">
      <c r="A970">
        <v>39</v>
      </c>
      <c r="B970" t="s">
        <v>194</v>
      </c>
      <c r="C970" t="s">
        <v>194</v>
      </c>
      <c r="D970" t="s">
        <v>5</v>
      </c>
      <c r="E970" t="s">
        <v>2258</v>
      </c>
      <c r="F970" t="s">
        <v>2638</v>
      </c>
      <c r="G970" t="str">
        <f t="shared" si="15"/>
        <v>new HoloCard("Cyndaquil", Pokedex.Cyndaquil, HoloRarity.SM_REVERSE_BIG_ENERGY_HOLO, Types.Fire, Sets.Lost_Thunder, 39),</v>
      </c>
    </row>
    <row r="971" spans="1:7" x14ac:dyDescent="0.3">
      <c r="A971">
        <v>40</v>
      </c>
      <c r="B971" t="s">
        <v>194</v>
      </c>
      <c r="C971" t="s">
        <v>194</v>
      </c>
      <c r="D971" t="s">
        <v>5</v>
      </c>
      <c r="E971" t="s">
        <v>2258</v>
      </c>
      <c r="F971" t="s">
        <v>2638</v>
      </c>
      <c r="G971" t="str">
        <f t="shared" si="15"/>
        <v>new HoloCard("Cyndaquil", Pokedex.Cyndaquil, HoloRarity.SM_REVERSE_BIG_ENERGY_HOLO, Types.Fire, Sets.Lost_Thunder, 40),</v>
      </c>
    </row>
    <row r="972" spans="1:7" x14ac:dyDescent="0.3">
      <c r="A972">
        <v>41</v>
      </c>
      <c r="B972" t="s">
        <v>189</v>
      </c>
      <c r="C972" t="s">
        <v>189</v>
      </c>
      <c r="D972" t="s">
        <v>5</v>
      </c>
      <c r="E972" t="s">
        <v>2258</v>
      </c>
      <c r="F972" t="s">
        <v>2638</v>
      </c>
      <c r="G972" t="str">
        <f t="shared" si="15"/>
        <v>new HoloCard("Quilava", Pokedex.Quilava, HoloRarity.SM_REVERSE_BIG_ENERGY_HOLO, Types.Fire, Sets.Lost_Thunder, 41),</v>
      </c>
    </row>
    <row r="973" spans="1:7" x14ac:dyDescent="0.3">
      <c r="A973">
        <v>42</v>
      </c>
      <c r="B973" t="s">
        <v>144</v>
      </c>
      <c r="C973" t="s">
        <v>144</v>
      </c>
      <c r="D973" t="s">
        <v>5</v>
      </c>
      <c r="E973" t="s">
        <v>2258</v>
      </c>
      <c r="F973" t="s">
        <v>2638</v>
      </c>
      <c r="G973" t="str">
        <f t="shared" si="15"/>
        <v>new HoloCard("Typhlosion", Pokedex.Typhlosion, HoloRarity.SM_REVERSE_BIG_ENERGY_HOLO, Types.Fire, Sets.Lost_Thunder, 42),</v>
      </c>
    </row>
    <row r="974" spans="1:7" x14ac:dyDescent="0.3">
      <c r="A974">
        <v>43</v>
      </c>
      <c r="B974" t="s">
        <v>331</v>
      </c>
      <c r="C974" t="s">
        <v>331</v>
      </c>
      <c r="D974" t="s">
        <v>5</v>
      </c>
      <c r="E974" t="s">
        <v>2258</v>
      </c>
      <c r="F974" t="s">
        <v>2638</v>
      </c>
      <c r="G974" t="str">
        <f t="shared" si="15"/>
        <v>new HoloCard("Slugma", Pokedex.Slugma, HoloRarity.SM_REVERSE_BIG_ENERGY_HOLO, Types.Fire, Sets.Lost_Thunder, 43),</v>
      </c>
    </row>
    <row r="975" spans="1:7" x14ac:dyDescent="0.3">
      <c r="A975">
        <v>45</v>
      </c>
      <c r="B975" t="s">
        <v>199</v>
      </c>
      <c r="C975" t="s">
        <v>199</v>
      </c>
      <c r="D975" t="s">
        <v>5</v>
      </c>
      <c r="E975" t="s">
        <v>2258</v>
      </c>
      <c r="F975" t="s">
        <v>2638</v>
      </c>
      <c r="G975" t="str">
        <f t="shared" si="15"/>
        <v>new HoloCard("Houndour", Pokedex.Houndour, HoloRarity.SM_REVERSE_BIG_ENERGY_HOLO, Types.Fire, Sets.Lost_Thunder, 45),</v>
      </c>
    </row>
    <row r="976" spans="1:7" x14ac:dyDescent="0.3">
      <c r="A976">
        <v>46</v>
      </c>
      <c r="B976" t="s">
        <v>157</v>
      </c>
      <c r="C976" t="s">
        <v>157</v>
      </c>
      <c r="D976" t="s">
        <v>5</v>
      </c>
      <c r="E976" t="s">
        <v>2258</v>
      </c>
      <c r="F976" t="s">
        <v>2638</v>
      </c>
      <c r="G976" t="str">
        <f t="shared" si="15"/>
        <v>new HoloCard("Houndoom", Pokedex.Houndoom, HoloRarity.SM_REVERSE_BIG_ENERGY_HOLO, Types.Fire, Sets.Lost_Thunder, 46),</v>
      </c>
    </row>
    <row r="977" spans="1:7" x14ac:dyDescent="0.3">
      <c r="A977">
        <v>47</v>
      </c>
      <c r="B977" t="s">
        <v>155</v>
      </c>
      <c r="C977" t="s">
        <v>155</v>
      </c>
      <c r="D977" t="s">
        <v>5</v>
      </c>
      <c r="E977" t="s">
        <v>2258</v>
      </c>
      <c r="F977" t="s">
        <v>2638</v>
      </c>
      <c r="G977" t="str">
        <f t="shared" si="15"/>
        <v>new HoloCard("Entei", Pokedex.Entei, HoloRarity.SM_REVERSE_BIG_ENERGY_HOLO, Types.Fire, Sets.Lost_Thunder, 47),</v>
      </c>
    </row>
    <row r="978" spans="1:7" x14ac:dyDescent="0.3">
      <c r="A978">
        <v>48</v>
      </c>
      <c r="B978" t="s">
        <v>932</v>
      </c>
      <c r="C978" t="s">
        <v>932</v>
      </c>
      <c r="D978" t="s">
        <v>5</v>
      </c>
      <c r="E978" t="s">
        <v>2258</v>
      </c>
      <c r="F978" t="s">
        <v>2638</v>
      </c>
      <c r="G978" t="str">
        <f t="shared" si="15"/>
        <v>new HoloCard("Heatran", Pokedex.Heatran, HoloRarity.SM_REVERSE_BIG_ENERGY_HOLO, Types.Fire, Sets.Lost_Thunder, 48),</v>
      </c>
    </row>
    <row r="979" spans="1:7" x14ac:dyDescent="0.3">
      <c r="A979">
        <v>49</v>
      </c>
      <c r="B979" t="s">
        <v>1384</v>
      </c>
      <c r="C979" t="s">
        <v>1384</v>
      </c>
      <c r="D979" t="s">
        <v>5</v>
      </c>
      <c r="E979" t="s">
        <v>2258</v>
      </c>
      <c r="F979" t="s">
        <v>2638</v>
      </c>
      <c r="G979" t="str">
        <f t="shared" si="15"/>
        <v>new HoloCard("Victini", Pokedex.Victini, HoloRarity.SM_REVERSE_BIG_ENERGY_HOLO, Types.Fire, Sets.Lost_Thunder, 49),</v>
      </c>
    </row>
    <row r="980" spans="1:7" x14ac:dyDescent="0.3">
      <c r="A980">
        <v>50</v>
      </c>
      <c r="B980" t="s">
        <v>1642</v>
      </c>
      <c r="C980" t="s">
        <v>1642</v>
      </c>
      <c r="D980" t="s">
        <v>5</v>
      </c>
      <c r="E980" t="s">
        <v>2258</v>
      </c>
      <c r="F980" t="s">
        <v>2638</v>
      </c>
      <c r="G980" t="str">
        <f t="shared" si="15"/>
        <v>new HoloCard("Litleo", Pokedex.Litleo, HoloRarity.SM_REVERSE_BIG_ENERGY_HOLO, Types.Fire, Sets.Lost_Thunder, 50),</v>
      </c>
    </row>
    <row r="981" spans="1:7" x14ac:dyDescent="0.3">
      <c r="A981">
        <v>51</v>
      </c>
      <c r="B981" t="s">
        <v>1643</v>
      </c>
      <c r="C981" t="s">
        <v>1643</v>
      </c>
      <c r="D981" t="s">
        <v>5</v>
      </c>
      <c r="E981" t="s">
        <v>2258</v>
      </c>
      <c r="F981" t="s">
        <v>2638</v>
      </c>
      <c r="G981" t="str">
        <f t="shared" si="15"/>
        <v>new HoloCard("Pyroar", Pokedex.Pyroar, HoloRarity.SM_REVERSE_BIG_ENERGY_HOLO, Types.Fire, Sets.Lost_Thunder, 51),</v>
      </c>
    </row>
    <row r="982" spans="1:7" x14ac:dyDescent="0.3">
      <c r="A982">
        <v>53</v>
      </c>
      <c r="B982" t="s">
        <v>2100</v>
      </c>
      <c r="C982" t="s">
        <v>2466</v>
      </c>
      <c r="D982" t="s">
        <v>3</v>
      </c>
      <c r="E982" t="s">
        <v>2258</v>
      </c>
      <c r="F982" t="s">
        <v>2638</v>
      </c>
      <c r="G982" t="str">
        <f t="shared" si="15"/>
        <v>new HoloCard("Alolan Vulpix", Pokedex.Alolan_Vulpix, HoloRarity.SM_REVERSE_BIG_ENERGY_HOLO, Types.Water, Sets.Lost_Thunder, 53),</v>
      </c>
    </row>
    <row r="983" spans="1:7" x14ac:dyDescent="0.3">
      <c r="A983">
        <v>54</v>
      </c>
      <c r="B983" t="s">
        <v>99</v>
      </c>
      <c r="C983" t="s">
        <v>99</v>
      </c>
      <c r="D983" t="s">
        <v>3</v>
      </c>
      <c r="E983" t="s">
        <v>2258</v>
      </c>
      <c r="F983" t="s">
        <v>2638</v>
      </c>
      <c r="G983" t="str">
        <f t="shared" si="15"/>
        <v>new HoloCard("Slowpoke", Pokedex.Slowpoke, HoloRarity.SM_REVERSE_BIG_ENERGY_HOLO, Types.Water, Sets.Lost_Thunder, 54),</v>
      </c>
    </row>
    <row r="984" spans="1:7" x14ac:dyDescent="0.3">
      <c r="A984">
        <v>55</v>
      </c>
      <c r="B984" t="s">
        <v>163</v>
      </c>
      <c r="C984" t="s">
        <v>163</v>
      </c>
      <c r="D984" t="s">
        <v>3</v>
      </c>
      <c r="E984" t="s">
        <v>2258</v>
      </c>
      <c r="F984" t="s">
        <v>2638</v>
      </c>
      <c r="G984" t="str">
        <f t="shared" si="15"/>
        <v>new HoloCard("Slowking", Pokedex.Slowking, HoloRarity.SM_REVERSE_BIG_ENERGY_HOLO, Types.Water, Sets.Lost_Thunder, 55),</v>
      </c>
    </row>
    <row r="985" spans="1:7" x14ac:dyDescent="0.3">
      <c r="A985">
        <v>56</v>
      </c>
      <c r="B985" t="s">
        <v>324</v>
      </c>
      <c r="C985" t="s">
        <v>324</v>
      </c>
      <c r="D985" t="s">
        <v>3</v>
      </c>
      <c r="E985" t="s">
        <v>2258</v>
      </c>
      <c r="F985" t="s">
        <v>2638</v>
      </c>
      <c r="G985" t="str">
        <f t="shared" si="15"/>
        <v>new HoloCard("Lapras", Pokedex.Lapras, HoloRarity.SM_REVERSE_BIG_ENERGY_HOLO, Types.Water, Sets.Lost_Thunder, 56),</v>
      </c>
    </row>
    <row r="986" spans="1:7" x14ac:dyDescent="0.3">
      <c r="A986">
        <v>57</v>
      </c>
      <c r="B986" t="s">
        <v>312</v>
      </c>
      <c r="C986" t="s">
        <v>312</v>
      </c>
      <c r="D986" t="s">
        <v>3</v>
      </c>
      <c r="E986" t="s">
        <v>2258</v>
      </c>
      <c r="F986" t="s">
        <v>2638</v>
      </c>
      <c r="G986" t="str">
        <f t="shared" si="15"/>
        <v>new HoloCard("Delibird", Pokedex.Delibird, HoloRarity.SM_REVERSE_BIG_ENERGY_HOLO, Types.Water, Sets.Lost_Thunder, 57),</v>
      </c>
    </row>
    <row r="987" spans="1:7" x14ac:dyDescent="0.3">
      <c r="A987">
        <v>58</v>
      </c>
      <c r="B987" t="s">
        <v>326</v>
      </c>
      <c r="C987" t="s">
        <v>326</v>
      </c>
      <c r="D987" t="s">
        <v>3</v>
      </c>
      <c r="E987" t="s">
        <v>2258</v>
      </c>
      <c r="F987" t="s">
        <v>2638</v>
      </c>
      <c r="G987" t="str">
        <f t="shared" si="15"/>
        <v>new HoloCard("Mantine", Pokedex.Mantine, HoloRarity.SM_REVERSE_BIG_ENERGY_HOLO, Types.Water, Sets.Lost_Thunder, 58),</v>
      </c>
    </row>
    <row r="988" spans="1:7" x14ac:dyDescent="0.3">
      <c r="A988">
        <v>59</v>
      </c>
      <c r="B988" t="s">
        <v>166</v>
      </c>
      <c r="C988" t="s">
        <v>166</v>
      </c>
      <c r="D988" t="s">
        <v>3</v>
      </c>
      <c r="E988" t="s">
        <v>2258</v>
      </c>
      <c r="F988" t="s">
        <v>2638</v>
      </c>
      <c r="G988" t="str">
        <f t="shared" si="15"/>
        <v>new HoloCard("Suicune", Pokedex.Suicune, HoloRarity.SM_REVERSE_BIG_ENERGY_HOLO, Types.Water, Sets.Lost_Thunder, 59),</v>
      </c>
    </row>
    <row r="989" spans="1:7" x14ac:dyDescent="0.3">
      <c r="A989">
        <v>61</v>
      </c>
      <c r="B989" t="s">
        <v>1351</v>
      </c>
      <c r="C989" t="s">
        <v>1351</v>
      </c>
      <c r="D989" t="s">
        <v>3</v>
      </c>
      <c r="E989" t="s">
        <v>2258</v>
      </c>
      <c r="F989" t="s">
        <v>2638</v>
      </c>
      <c r="G989" t="str">
        <f t="shared" si="15"/>
        <v>new HoloCard("Cubchoo", Pokedex.Cubchoo, HoloRarity.SM_REVERSE_BIG_ENERGY_HOLO, Types.Water, Sets.Lost_Thunder, 61),</v>
      </c>
    </row>
    <row r="990" spans="1:7" x14ac:dyDescent="0.3">
      <c r="A990">
        <v>62</v>
      </c>
      <c r="B990" t="s">
        <v>1352</v>
      </c>
      <c r="C990" t="s">
        <v>1352</v>
      </c>
      <c r="D990" t="s">
        <v>3</v>
      </c>
      <c r="E990" t="s">
        <v>2258</v>
      </c>
      <c r="F990" t="s">
        <v>2638</v>
      </c>
      <c r="G990" t="str">
        <f t="shared" si="15"/>
        <v>new HoloCard("Beartic", Pokedex.Beartic, HoloRarity.SM_REVERSE_BIG_ENERGY_HOLO, Types.Water, Sets.Lost_Thunder, 62),</v>
      </c>
    </row>
    <row r="991" spans="1:7" x14ac:dyDescent="0.3">
      <c r="A991">
        <v>63</v>
      </c>
      <c r="B991" t="s">
        <v>1463</v>
      </c>
      <c r="C991" t="s">
        <v>1520</v>
      </c>
      <c r="D991" t="s">
        <v>3</v>
      </c>
      <c r="E991" t="s">
        <v>2258</v>
      </c>
      <c r="F991" t="s">
        <v>2638</v>
      </c>
      <c r="G991" t="str">
        <f t="shared" si="15"/>
        <v>new HoloCard("White Kyurem", Pokedex.White_Kyurem, HoloRarity.SM_REVERSE_BIG_ENERGY_HOLO, Types.Water, Sets.Lost_Thunder, 63),</v>
      </c>
    </row>
    <row r="992" spans="1:7" x14ac:dyDescent="0.3">
      <c r="A992">
        <v>64</v>
      </c>
      <c r="B992" t="s">
        <v>2043</v>
      </c>
      <c r="C992" t="s">
        <v>2043</v>
      </c>
      <c r="D992" t="s">
        <v>3</v>
      </c>
      <c r="E992" t="s">
        <v>2258</v>
      </c>
      <c r="F992" t="s">
        <v>2638</v>
      </c>
      <c r="G992" t="str">
        <f t="shared" si="15"/>
        <v>new HoloCard("Popplio", Pokedex.Popplio, HoloRarity.SM_REVERSE_BIG_ENERGY_HOLO, Types.Water, Sets.Lost_Thunder, 64),</v>
      </c>
    </row>
    <row r="993" spans="1:7" x14ac:dyDescent="0.3">
      <c r="A993">
        <v>65</v>
      </c>
      <c r="B993" t="s">
        <v>2043</v>
      </c>
      <c r="C993" t="s">
        <v>2043</v>
      </c>
      <c r="D993" t="s">
        <v>3</v>
      </c>
      <c r="E993" t="s">
        <v>2258</v>
      </c>
      <c r="F993" t="s">
        <v>2638</v>
      </c>
      <c r="G993" t="str">
        <f t="shared" si="15"/>
        <v>new HoloCard("Popplio", Pokedex.Popplio, HoloRarity.SM_REVERSE_BIG_ENERGY_HOLO, Types.Water, Sets.Lost_Thunder, 65),</v>
      </c>
    </row>
    <row r="994" spans="1:7" x14ac:dyDescent="0.3">
      <c r="A994">
        <v>66</v>
      </c>
      <c r="B994" t="s">
        <v>2044</v>
      </c>
      <c r="C994" t="s">
        <v>2044</v>
      </c>
      <c r="D994" t="s">
        <v>3</v>
      </c>
      <c r="E994" t="s">
        <v>2258</v>
      </c>
      <c r="F994" t="s">
        <v>2638</v>
      </c>
      <c r="G994" t="str">
        <f t="shared" si="15"/>
        <v>new HoloCard("Brionne", Pokedex.Brionne, HoloRarity.SM_REVERSE_BIG_ENERGY_HOLO, Types.Water, Sets.Lost_Thunder, 66),</v>
      </c>
    </row>
    <row r="995" spans="1:7" x14ac:dyDescent="0.3">
      <c r="A995">
        <v>67</v>
      </c>
      <c r="B995" t="s">
        <v>2045</v>
      </c>
      <c r="C995" t="s">
        <v>2045</v>
      </c>
      <c r="D995" t="s">
        <v>3</v>
      </c>
      <c r="E995" t="s">
        <v>2258</v>
      </c>
      <c r="F995" t="s">
        <v>2638</v>
      </c>
      <c r="G995" t="str">
        <f t="shared" si="15"/>
        <v>new HoloCard("Primarina", Pokedex.Primarina, HoloRarity.SM_REVERSE_BIG_ENERGY_HOLO, Types.Water, Sets.Lost_Thunder, 67),</v>
      </c>
    </row>
    <row r="996" spans="1:7" x14ac:dyDescent="0.3">
      <c r="A996">
        <v>68</v>
      </c>
      <c r="B996" t="s">
        <v>2057</v>
      </c>
      <c r="C996" t="s">
        <v>2057</v>
      </c>
      <c r="D996" t="s">
        <v>3</v>
      </c>
      <c r="E996" t="s">
        <v>2258</v>
      </c>
      <c r="F996" t="s">
        <v>2638</v>
      </c>
      <c r="G996" t="str">
        <f t="shared" si="15"/>
        <v>new HoloCard("Mareanie", Pokedex.Mareanie, HoloRarity.SM_REVERSE_BIG_ENERGY_HOLO, Types.Water, Sets.Lost_Thunder, 68),</v>
      </c>
    </row>
    <row r="997" spans="1:7" x14ac:dyDescent="0.3">
      <c r="A997">
        <v>69</v>
      </c>
      <c r="B997" t="s">
        <v>2058</v>
      </c>
      <c r="C997" t="s">
        <v>2058</v>
      </c>
      <c r="D997" t="s">
        <v>3</v>
      </c>
      <c r="E997" t="s">
        <v>2258</v>
      </c>
      <c r="F997" t="s">
        <v>2638</v>
      </c>
      <c r="G997" t="str">
        <f t="shared" si="15"/>
        <v>new HoloCard("Toxapex", Pokedex.Toxapex, HoloRarity.SM_REVERSE_BIG_ENERGY_HOLO, Types.Water, Sets.Lost_Thunder, 69),</v>
      </c>
    </row>
    <row r="998" spans="1:7" x14ac:dyDescent="0.3">
      <c r="A998">
        <v>70</v>
      </c>
      <c r="B998" t="s">
        <v>2051</v>
      </c>
      <c r="C998" t="s">
        <v>2051</v>
      </c>
      <c r="D998" t="s">
        <v>3</v>
      </c>
      <c r="E998" t="s">
        <v>2258</v>
      </c>
      <c r="F998" t="s">
        <v>2638</v>
      </c>
      <c r="G998" t="str">
        <f t="shared" si="15"/>
        <v>new HoloCard("Bruxish", Pokedex.Bruxish, HoloRarity.SM_REVERSE_BIG_ENERGY_HOLO, Types.Water, Sets.Lost_Thunder, 70),</v>
      </c>
    </row>
    <row r="999" spans="1:7" x14ac:dyDescent="0.3">
      <c r="A999">
        <v>71</v>
      </c>
      <c r="B999" t="s">
        <v>183</v>
      </c>
      <c r="C999" t="s">
        <v>183</v>
      </c>
      <c r="D999" t="s">
        <v>11</v>
      </c>
      <c r="E999" t="s">
        <v>2258</v>
      </c>
      <c r="F999" t="s">
        <v>2638</v>
      </c>
      <c r="G999" t="str">
        <f t="shared" si="15"/>
        <v>new HoloCard("Electabuzz", Pokedex.Electabuzz, HoloRarity.SM_REVERSE_BIG_ENERGY_HOLO, Types.Lightning, Sets.Lost_Thunder, 71),</v>
      </c>
    </row>
    <row r="1000" spans="1:7" x14ac:dyDescent="0.3">
      <c r="A1000">
        <v>72</v>
      </c>
      <c r="B1000" t="s">
        <v>883</v>
      </c>
      <c r="C1000" t="s">
        <v>883</v>
      </c>
      <c r="D1000" t="s">
        <v>11</v>
      </c>
      <c r="E1000" t="s">
        <v>2258</v>
      </c>
      <c r="F1000" t="s">
        <v>2638</v>
      </c>
      <c r="G1000" t="str">
        <f t="shared" si="15"/>
        <v>new HoloCard("Electivire", Pokedex.Electivire, HoloRarity.SM_REVERSE_BIG_ENERGY_HOLO, Types.Lightning, Sets.Lost_Thunder, 72),</v>
      </c>
    </row>
    <row r="1001" spans="1:7" x14ac:dyDescent="0.3">
      <c r="A1001">
        <v>73</v>
      </c>
      <c r="B1001" t="s">
        <v>252</v>
      </c>
      <c r="C1001" t="s">
        <v>252</v>
      </c>
      <c r="D1001" t="s">
        <v>11</v>
      </c>
      <c r="E1001" t="s">
        <v>2258</v>
      </c>
      <c r="F1001" t="s">
        <v>2638</v>
      </c>
      <c r="G1001" t="str">
        <f t="shared" si="15"/>
        <v>new HoloCard("Chinchou", Pokedex.Chinchou, HoloRarity.SM_REVERSE_BIG_ENERGY_HOLO, Types.Lightning, Sets.Lost_Thunder, 73),</v>
      </c>
    </row>
    <row r="1002" spans="1:7" x14ac:dyDescent="0.3">
      <c r="A1002">
        <v>74</v>
      </c>
      <c r="B1002" t="s">
        <v>160</v>
      </c>
      <c r="C1002" t="s">
        <v>160</v>
      </c>
      <c r="D1002" t="s">
        <v>11</v>
      </c>
      <c r="E1002" t="s">
        <v>2258</v>
      </c>
      <c r="F1002" t="s">
        <v>2638</v>
      </c>
      <c r="G1002" t="str">
        <f t="shared" si="15"/>
        <v>new HoloCard("Lanturn", Pokedex.Lanturn, HoloRarity.SM_REVERSE_BIG_ENERGY_HOLO, Types.Lightning, Sets.Lost_Thunder, 74),</v>
      </c>
    </row>
    <row r="1003" spans="1:7" x14ac:dyDescent="0.3">
      <c r="A1003">
        <v>75</v>
      </c>
      <c r="B1003" t="s">
        <v>203</v>
      </c>
      <c r="C1003" t="s">
        <v>203</v>
      </c>
      <c r="D1003" t="s">
        <v>11</v>
      </c>
      <c r="E1003" t="s">
        <v>2258</v>
      </c>
      <c r="F1003" t="s">
        <v>2638</v>
      </c>
      <c r="G1003" t="str">
        <f t="shared" si="15"/>
        <v>new HoloCard("Mareep", Pokedex.Mareep, HoloRarity.SM_REVERSE_BIG_ENERGY_HOLO, Types.Lightning, Sets.Lost_Thunder, 75),</v>
      </c>
    </row>
    <row r="1004" spans="1:7" x14ac:dyDescent="0.3">
      <c r="A1004">
        <v>76</v>
      </c>
      <c r="B1004" t="s">
        <v>203</v>
      </c>
      <c r="C1004" t="s">
        <v>203</v>
      </c>
      <c r="D1004" t="s">
        <v>11</v>
      </c>
      <c r="E1004" t="s">
        <v>2258</v>
      </c>
      <c r="F1004" t="s">
        <v>2638</v>
      </c>
      <c r="G1004" t="str">
        <f t="shared" si="15"/>
        <v>new HoloCard("Mareep", Pokedex.Mareep, HoloRarity.SM_REVERSE_BIG_ENERGY_HOLO, Types.Lightning, Sets.Lost_Thunder, 76),</v>
      </c>
    </row>
    <row r="1005" spans="1:7" x14ac:dyDescent="0.3">
      <c r="A1005">
        <v>77</v>
      </c>
      <c r="B1005" t="s">
        <v>184</v>
      </c>
      <c r="C1005" t="s">
        <v>184</v>
      </c>
      <c r="D1005" t="s">
        <v>11</v>
      </c>
      <c r="E1005" t="s">
        <v>2258</v>
      </c>
      <c r="F1005" t="s">
        <v>2638</v>
      </c>
      <c r="G1005" t="str">
        <f t="shared" si="15"/>
        <v>new HoloCard("Flaaffy", Pokedex.Flaaffy, HoloRarity.SM_REVERSE_BIG_ENERGY_HOLO, Types.Lightning, Sets.Lost_Thunder, 77),</v>
      </c>
    </row>
    <row r="1006" spans="1:7" x14ac:dyDescent="0.3">
      <c r="A1006">
        <v>78</v>
      </c>
      <c r="B1006" t="s">
        <v>130</v>
      </c>
      <c r="C1006" t="s">
        <v>130</v>
      </c>
      <c r="D1006" t="s">
        <v>11</v>
      </c>
      <c r="E1006" t="s">
        <v>2258</v>
      </c>
      <c r="F1006" t="s">
        <v>2638</v>
      </c>
      <c r="G1006" t="str">
        <f t="shared" si="15"/>
        <v>new HoloCard("Ampharos", Pokedex.Ampharos, HoloRarity.SM_REVERSE_BIG_ENERGY_HOLO, Types.Lightning, Sets.Lost_Thunder, 78),</v>
      </c>
    </row>
    <row r="1007" spans="1:7" x14ac:dyDescent="0.3">
      <c r="A1007">
        <v>79</v>
      </c>
      <c r="B1007" t="s">
        <v>177</v>
      </c>
      <c r="C1007" t="s">
        <v>177</v>
      </c>
      <c r="D1007" t="s">
        <v>11</v>
      </c>
      <c r="E1007" t="s">
        <v>2258</v>
      </c>
      <c r="F1007" t="s">
        <v>2638</v>
      </c>
      <c r="G1007" t="str">
        <f t="shared" si="15"/>
        <v>new HoloCard("Raikou", Pokedex.Raikou, HoloRarity.SM_REVERSE_BIG_ENERGY_HOLO, Types.Lightning, Sets.Lost_Thunder, 79),</v>
      </c>
    </row>
    <row r="1008" spans="1:7" x14ac:dyDescent="0.3">
      <c r="A1008">
        <v>80</v>
      </c>
      <c r="B1008" t="s">
        <v>917</v>
      </c>
      <c r="C1008" t="s">
        <v>917</v>
      </c>
      <c r="D1008" t="s">
        <v>11</v>
      </c>
      <c r="E1008" t="s">
        <v>2258</v>
      </c>
      <c r="F1008" t="s">
        <v>2638</v>
      </c>
      <c r="G1008" t="str">
        <f t="shared" si="15"/>
        <v>new HoloCard("Pachirisu", Pokedex.Pachirisu, HoloRarity.SM_REVERSE_BIG_ENERGY_HOLO, Types.Lightning, Sets.Lost_Thunder, 80),</v>
      </c>
    </row>
    <row r="1009" spans="1:7" x14ac:dyDescent="0.3">
      <c r="A1009">
        <v>81</v>
      </c>
      <c r="B1009" t="s">
        <v>1296</v>
      </c>
      <c r="C1009" t="s">
        <v>1296</v>
      </c>
      <c r="D1009" t="s">
        <v>11</v>
      </c>
      <c r="E1009" t="s">
        <v>2258</v>
      </c>
      <c r="F1009" t="s">
        <v>2638</v>
      </c>
      <c r="G1009" t="str">
        <f t="shared" si="15"/>
        <v>new HoloCard("Blitzle", Pokedex.Blitzle, HoloRarity.SM_REVERSE_BIG_ENERGY_HOLO, Types.Lightning, Sets.Lost_Thunder, 81),</v>
      </c>
    </row>
    <row r="1010" spans="1:7" x14ac:dyDescent="0.3">
      <c r="A1010">
        <v>82</v>
      </c>
      <c r="B1010" t="s">
        <v>1297</v>
      </c>
      <c r="C1010" t="s">
        <v>1297</v>
      </c>
      <c r="D1010" t="s">
        <v>11</v>
      </c>
      <c r="E1010" t="s">
        <v>2258</v>
      </c>
      <c r="F1010" t="s">
        <v>2638</v>
      </c>
      <c r="G1010" t="str">
        <f t="shared" si="15"/>
        <v>new HoloCard("Zebstrika", Pokedex.Zebstrika, HoloRarity.SM_REVERSE_BIG_ENERGY_HOLO, Types.Lightning, Sets.Lost_Thunder, 82),</v>
      </c>
    </row>
    <row r="1011" spans="1:7" x14ac:dyDescent="0.3">
      <c r="A1011">
        <v>83</v>
      </c>
      <c r="B1011" t="s">
        <v>1403</v>
      </c>
      <c r="C1011" t="s">
        <v>1403</v>
      </c>
      <c r="D1011" t="s">
        <v>11</v>
      </c>
      <c r="E1011" t="s">
        <v>2258</v>
      </c>
      <c r="F1011" t="s">
        <v>2638</v>
      </c>
      <c r="G1011" t="str">
        <f t="shared" si="15"/>
        <v>new HoloCard("Stunfisk", Pokedex.Stunfisk, HoloRarity.SM_REVERSE_BIG_ENERGY_HOLO, Types.Lightning, Sets.Lost_Thunder, 83),</v>
      </c>
    </row>
    <row r="1012" spans="1:7" x14ac:dyDescent="0.3">
      <c r="A1012">
        <v>84</v>
      </c>
      <c r="B1012" t="s">
        <v>1675</v>
      </c>
      <c r="C1012" t="s">
        <v>1675</v>
      </c>
      <c r="D1012" t="s">
        <v>11</v>
      </c>
      <c r="E1012" t="s">
        <v>2258</v>
      </c>
      <c r="F1012" t="s">
        <v>2638</v>
      </c>
      <c r="G1012" t="str">
        <f t="shared" si="15"/>
        <v>new HoloCard("Dedenne", Pokedex.Dedenne, HoloRarity.SM_REVERSE_BIG_ENERGY_HOLO, Types.Lightning, Sets.Lost_Thunder, 84),</v>
      </c>
    </row>
    <row r="1013" spans="1:7" x14ac:dyDescent="0.3">
      <c r="A1013">
        <v>85</v>
      </c>
      <c r="B1013" t="s">
        <v>2231</v>
      </c>
      <c r="C1013" t="s">
        <v>2386</v>
      </c>
      <c r="D1013" t="s">
        <v>11</v>
      </c>
      <c r="E1013" t="s">
        <v>2258</v>
      </c>
      <c r="F1013" t="s">
        <v>2638</v>
      </c>
      <c r="G1013" t="str">
        <f t="shared" si="15"/>
        <v>new HoloCard("Tapu Koko", Pokedex.Tapu_Koko, HoloRarity.SM_REVERSE_BIG_ENERGY_HOLO, Types.Lightning, Sets.Lost_Thunder, 85),</v>
      </c>
    </row>
    <row r="1014" spans="1:7" x14ac:dyDescent="0.3">
      <c r="A1014">
        <v>87</v>
      </c>
      <c r="B1014" t="s">
        <v>328</v>
      </c>
      <c r="C1014" t="s">
        <v>328</v>
      </c>
      <c r="D1014" t="s">
        <v>1</v>
      </c>
      <c r="E1014" t="s">
        <v>2258</v>
      </c>
      <c r="F1014" t="s">
        <v>2638</v>
      </c>
      <c r="G1014" t="str">
        <f t="shared" si="15"/>
        <v>new HoloCard("Natu", Pokedex.Natu, HoloRarity.SM_REVERSE_BIG_ENERGY_HOLO, Types.Psychic, Sets.Lost_Thunder, 87),</v>
      </c>
    </row>
    <row r="1015" spans="1:7" x14ac:dyDescent="0.3">
      <c r="A1015">
        <v>88</v>
      </c>
      <c r="B1015" t="s">
        <v>179</v>
      </c>
      <c r="C1015" t="s">
        <v>179</v>
      </c>
      <c r="D1015" t="s">
        <v>1</v>
      </c>
      <c r="E1015" t="s">
        <v>2258</v>
      </c>
      <c r="F1015" t="s">
        <v>2638</v>
      </c>
      <c r="G1015" t="str">
        <f t="shared" si="15"/>
        <v>new HoloCard("Xatu", Pokedex.Xatu, HoloRarity.SM_REVERSE_BIG_ENERGY_HOLO, Types.Psychic, Sets.Lost_Thunder, 88),</v>
      </c>
    </row>
    <row r="1016" spans="1:7" x14ac:dyDescent="0.3">
      <c r="A1016">
        <v>89</v>
      </c>
      <c r="B1016" t="s">
        <v>156</v>
      </c>
      <c r="C1016" t="s">
        <v>156</v>
      </c>
      <c r="D1016" t="s">
        <v>1</v>
      </c>
      <c r="E1016" t="s">
        <v>2258</v>
      </c>
      <c r="F1016" t="s">
        <v>2638</v>
      </c>
      <c r="G1016" t="str">
        <f t="shared" si="15"/>
        <v>new HoloCard("Espeon", Pokedex.Espeon, HoloRarity.SM_REVERSE_BIG_ENERGY_HOLO, Types.Psychic, Sets.Lost_Thunder, 89),</v>
      </c>
    </row>
    <row r="1017" spans="1:7" x14ac:dyDescent="0.3">
      <c r="A1017">
        <v>90</v>
      </c>
      <c r="B1017" t="s">
        <v>1221</v>
      </c>
      <c r="C1017" t="s">
        <v>1221</v>
      </c>
      <c r="D1017" t="s">
        <v>1</v>
      </c>
      <c r="E1017" t="s">
        <v>2258</v>
      </c>
      <c r="F1017" t="s">
        <v>2638</v>
      </c>
      <c r="G1017" t="str">
        <f t="shared" si="15"/>
        <v>new HoloCard("Unown", Pokedex.Unown, HoloRarity.SM_REVERSE_BIG_ENERGY_HOLO, Types.Psychic, Sets.Lost_Thunder, 90),</v>
      </c>
    </row>
    <row r="1018" spans="1:7" x14ac:dyDescent="0.3">
      <c r="A1018">
        <v>91</v>
      </c>
      <c r="B1018" t="s">
        <v>1221</v>
      </c>
      <c r="C1018" t="s">
        <v>1221</v>
      </c>
      <c r="D1018" t="s">
        <v>1</v>
      </c>
      <c r="E1018" t="s">
        <v>2258</v>
      </c>
      <c r="F1018" t="s">
        <v>2638</v>
      </c>
      <c r="G1018" t="str">
        <f t="shared" si="15"/>
        <v>new HoloCard("Unown", Pokedex.Unown, HoloRarity.SM_REVERSE_BIG_ENERGY_HOLO, Types.Psychic, Sets.Lost_Thunder, 91),</v>
      </c>
    </row>
    <row r="1019" spans="1:7" x14ac:dyDescent="0.3">
      <c r="A1019">
        <v>92</v>
      </c>
      <c r="B1019" t="s">
        <v>1221</v>
      </c>
      <c r="C1019" t="s">
        <v>1221</v>
      </c>
      <c r="D1019" t="s">
        <v>1</v>
      </c>
      <c r="E1019" t="s">
        <v>2258</v>
      </c>
      <c r="F1019" t="s">
        <v>2638</v>
      </c>
      <c r="G1019" t="str">
        <f t="shared" si="15"/>
        <v>new HoloCard("Unown", Pokedex.Unown, HoloRarity.SM_REVERSE_BIG_ENERGY_HOLO, Types.Psychic, Sets.Lost_Thunder, 92),</v>
      </c>
    </row>
    <row r="1020" spans="1:7" x14ac:dyDescent="0.3">
      <c r="A1020">
        <v>93</v>
      </c>
      <c r="B1020" t="s">
        <v>309</v>
      </c>
      <c r="C1020" t="s">
        <v>309</v>
      </c>
      <c r="D1020" t="s">
        <v>1</v>
      </c>
      <c r="E1020" t="s">
        <v>2258</v>
      </c>
      <c r="F1020" t="s">
        <v>2638</v>
      </c>
      <c r="G1020" t="str">
        <f t="shared" si="15"/>
        <v>new HoloCard("Wobbuffet", Pokedex.Wobbuffet, HoloRarity.SM_REVERSE_BIG_ENERGY_HOLO, Types.Psychic, Sets.Lost_Thunder, 93),</v>
      </c>
    </row>
    <row r="1021" spans="1:7" x14ac:dyDescent="0.3">
      <c r="A1021">
        <v>94</v>
      </c>
      <c r="B1021" t="s">
        <v>316</v>
      </c>
      <c r="C1021" t="s">
        <v>316</v>
      </c>
      <c r="D1021" t="s">
        <v>1</v>
      </c>
      <c r="E1021" t="s">
        <v>2258</v>
      </c>
      <c r="F1021" t="s">
        <v>2638</v>
      </c>
      <c r="G1021" t="str">
        <f t="shared" si="15"/>
        <v>new HoloCard("Girafarig", Pokedex.Girafarig, HoloRarity.SM_REVERSE_BIG_ENERGY_HOLO, Types.Psychic, Sets.Lost_Thunder, 94),</v>
      </c>
    </row>
    <row r="1022" spans="1:7" x14ac:dyDescent="0.3">
      <c r="A1022">
        <v>95</v>
      </c>
      <c r="B1022" t="s">
        <v>411</v>
      </c>
      <c r="C1022" t="s">
        <v>411</v>
      </c>
      <c r="D1022" t="s">
        <v>1</v>
      </c>
      <c r="E1022" t="s">
        <v>2258</v>
      </c>
      <c r="F1022" t="s">
        <v>2638</v>
      </c>
      <c r="G1022" t="str">
        <f t="shared" si="15"/>
        <v>new HoloCard("Shedinja", Pokedex.Shedinja, HoloRarity.SM_REVERSE_BIG_ENERGY_HOLO, Types.Psychic, Sets.Lost_Thunder, 95),</v>
      </c>
    </row>
    <row r="1023" spans="1:7" x14ac:dyDescent="0.3">
      <c r="A1023">
        <v>96</v>
      </c>
      <c r="B1023" t="s">
        <v>395</v>
      </c>
      <c r="C1023" t="s">
        <v>395</v>
      </c>
      <c r="D1023" t="s">
        <v>1</v>
      </c>
      <c r="E1023" t="s">
        <v>2258</v>
      </c>
      <c r="F1023" t="s">
        <v>2638</v>
      </c>
      <c r="G1023" t="str">
        <f t="shared" si="15"/>
        <v>new HoloCard("Sableye", Pokedex.Sableye, HoloRarity.SM_REVERSE_BIG_ENERGY_HOLO, Types.Psychic, Sets.Lost_Thunder, 96),</v>
      </c>
    </row>
    <row r="1024" spans="1:7" x14ac:dyDescent="0.3">
      <c r="A1024">
        <v>97</v>
      </c>
      <c r="B1024" t="s">
        <v>930</v>
      </c>
      <c r="C1024" t="s">
        <v>930</v>
      </c>
      <c r="D1024" t="s">
        <v>1</v>
      </c>
      <c r="E1024" t="s">
        <v>2258</v>
      </c>
      <c r="F1024" t="s">
        <v>2638</v>
      </c>
      <c r="G1024" t="str">
        <f t="shared" si="15"/>
        <v>new HoloCard("Giratina", Pokedex.Giratina, HoloRarity.SM_REVERSE_BIG_ENERGY_HOLO, Types.Psychic, Sets.Lost_Thunder, 97),</v>
      </c>
    </row>
    <row r="1025" spans="1:7" x14ac:dyDescent="0.3">
      <c r="A1025">
        <v>99</v>
      </c>
      <c r="B1025" t="s">
        <v>1404</v>
      </c>
      <c r="C1025" t="s">
        <v>1404</v>
      </c>
      <c r="D1025" t="s">
        <v>1</v>
      </c>
      <c r="E1025" t="s">
        <v>2258</v>
      </c>
      <c r="F1025" t="s">
        <v>2638</v>
      </c>
      <c r="G1025" t="str">
        <f t="shared" ref="G1025:G1088" si="16">"new HoloCard(""" &amp; B1025 &amp; """, Pokedex." &amp; C1025 &amp; ", HoloRarity." &amp; F1025 &amp; ", Types." &amp; D1025 &amp; ", Sets." &amp; E1025 &amp; ", " &amp; A1025 &amp; "),"</f>
        <v>new HoloCard("Yamask", Pokedex.Yamask, HoloRarity.SM_REVERSE_BIG_ENERGY_HOLO, Types.Psychic, Sets.Lost_Thunder, 99),</v>
      </c>
    </row>
    <row r="1026" spans="1:7" x14ac:dyDescent="0.3">
      <c r="A1026">
        <v>100</v>
      </c>
      <c r="B1026" t="s">
        <v>1405</v>
      </c>
      <c r="C1026" t="s">
        <v>1405</v>
      </c>
      <c r="D1026" t="s">
        <v>1</v>
      </c>
      <c r="E1026" t="s">
        <v>2258</v>
      </c>
      <c r="F1026" t="s">
        <v>2638</v>
      </c>
      <c r="G1026" t="str">
        <f t="shared" si="16"/>
        <v>new HoloCard("Cofagrigus", Pokedex.Cofagrigus, HoloRarity.SM_REVERSE_BIG_ENERGY_HOLO, Types.Psychic, Sets.Lost_Thunder, 100),</v>
      </c>
    </row>
    <row r="1027" spans="1:7" x14ac:dyDescent="0.3">
      <c r="A1027">
        <v>101</v>
      </c>
      <c r="B1027" t="s">
        <v>1410</v>
      </c>
      <c r="C1027" t="s">
        <v>1410</v>
      </c>
      <c r="D1027" t="s">
        <v>1</v>
      </c>
      <c r="E1027" t="s">
        <v>2258</v>
      </c>
      <c r="F1027" t="s">
        <v>2638</v>
      </c>
      <c r="G1027" t="str">
        <f t="shared" si="16"/>
        <v>new HoloCard("Litwick", Pokedex.Litwick, HoloRarity.SM_REVERSE_BIG_ENERGY_HOLO, Types.Psychic, Sets.Lost_Thunder, 101),</v>
      </c>
    </row>
    <row r="1028" spans="1:7" x14ac:dyDescent="0.3">
      <c r="A1028">
        <v>102</v>
      </c>
      <c r="B1028" t="s">
        <v>1411</v>
      </c>
      <c r="C1028" t="s">
        <v>1411</v>
      </c>
      <c r="D1028" t="s">
        <v>1</v>
      </c>
      <c r="E1028" t="s">
        <v>2258</v>
      </c>
      <c r="F1028" t="s">
        <v>2638</v>
      </c>
      <c r="G1028" t="str">
        <f t="shared" si="16"/>
        <v>new HoloCard("Lampent", Pokedex.Lampent, HoloRarity.SM_REVERSE_BIG_ENERGY_HOLO, Types.Psychic, Sets.Lost_Thunder, 102),</v>
      </c>
    </row>
    <row r="1029" spans="1:7" x14ac:dyDescent="0.3">
      <c r="A1029">
        <v>103</v>
      </c>
      <c r="B1029" t="s">
        <v>1412</v>
      </c>
      <c r="C1029" t="s">
        <v>1412</v>
      </c>
      <c r="D1029" t="s">
        <v>1</v>
      </c>
      <c r="E1029" t="s">
        <v>2258</v>
      </c>
      <c r="F1029" t="s">
        <v>2638</v>
      </c>
      <c r="G1029" t="str">
        <f t="shared" si="16"/>
        <v>new HoloCard("Chandelure", Pokedex.Chandelure, HoloRarity.SM_REVERSE_BIG_ENERGY_HOLO, Types.Psychic, Sets.Lost_Thunder, 103),</v>
      </c>
    </row>
    <row r="1030" spans="1:7" x14ac:dyDescent="0.3">
      <c r="A1030">
        <v>104</v>
      </c>
      <c r="B1030" t="s">
        <v>1461</v>
      </c>
      <c r="C1030" t="s">
        <v>1461</v>
      </c>
      <c r="D1030" t="s">
        <v>1</v>
      </c>
      <c r="E1030" t="s">
        <v>2258</v>
      </c>
      <c r="F1030" t="s">
        <v>2638</v>
      </c>
      <c r="G1030" t="str">
        <f t="shared" si="16"/>
        <v>new HoloCard("Meloetta", Pokedex.Meloetta, HoloRarity.SM_REVERSE_BIG_ENERGY_HOLO, Types.Psychic, Sets.Lost_Thunder, 104),</v>
      </c>
    </row>
    <row r="1031" spans="1:7" x14ac:dyDescent="0.3">
      <c r="A1031">
        <v>105</v>
      </c>
      <c r="B1031" t="s">
        <v>2057</v>
      </c>
      <c r="C1031" t="s">
        <v>2057</v>
      </c>
      <c r="D1031" t="s">
        <v>1</v>
      </c>
      <c r="E1031" t="s">
        <v>2258</v>
      </c>
      <c r="F1031" t="s">
        <v>2638</v>
      </c>
      <c r="G1031" t="str">
        <f t="shared" si="16"/>
        <v>new HoloCard("Mareanie", Pokedex.Mareanie, HoloRarity.SM_REVERSE_BIG_ENERGY_HOLO, Types.Psychic, Sets.Lost_Thunder, 105),</v>
      </c>
    </row>
    <row r="1032" spans="1:7" x14ac:dyDescent="0.3">
      <c r="A1032">
        <v>106</v>
      </c>
      <c r="B1032" t="s">
        <v>2232</v>
      </c>
      <c r="C1032" t="s">
        <v>2232</v>
      </c>
      <c r="D1032" t="s">
        <v>1</v>
      </c>
      <c r="E1032" t="s">
        <v>2258</v>
      </c>
      <c r="F1032" t="s">
        <v>2638</v>
      </c>
      <c r="G1032" t="str">
        <f t="shared" si="16"/>
        <v>new HoloCard("Nihilego", Pokedex.Nihilego, HoloRarity.SM_REVERSE_BIG_ENERGY_HOLO, Types.Psychic, Sets.Lost_Thunder, 106),</v>
      </c>
    </row>
    <row r="1033" spans="1:7" x14ac:dyDescent="0.3">
      <c r="A1033">
        <v>107</v>
      </c>
      <c r="B1033" t="s">
        <v>2192</v>
      </c>
      <c r="C1033" t="s">
        <v>2192</v>
      </c>
      <c r="D1033" t="s">
        <v>1</v>
      </c>
      <c r="E1033" t="s">
        <v>2258</v>
      </c>
      <c r="F1033" t="s">
        <v>2638</v>
      </c>
      <c r="G1033" t="str">
        <f t="shared" si="16"/>
        <v>new HoloCard("Poipole", Pokedex.Poipole, HoloRarity.SM_REVERSE_BIG_ENERGY_HOLO, Types.Psychic, Sets.Lost_Thunder, 107),</v>
      </c>
    </row>
    <row r="1034" spans="1:7" x14ac:dyDescent="0.3">
      <c r="A1034">
        <v>108</v>
      </c>
      <c r="B1034" t="s">
        <v>2233</v>
      </c>
      <c r="C1034" t="s">
        <v>2233</v>
      </c>
      <c r="D1034" t="s">
        <v>1</v>
      </c>
      <c r="E1034" t="s">
        <v>2258</v>
      </c>
      <c r="F1034" t="s">
        <v>2638</v>
      </c>
      <c r="G1034" t="str">
        <f t="shared" si="16"/>
        <v>new HoloCard("Naganadel", Pokedex.Naganadel, HoloRarity.SM_REVERSE_BIG_ENERGY_HOLO, Types.Psychic, Sets.Lost_Thunder, 108),</v>
      </c>
    </row>
    <row r="1035" spans="1:7" x14ac:dyDescent="0.3">
      <c r="A1035">
        <v>109</v>
      </c>
      <c r="B1035" t="s">
        <v>90</v>
      </c>
      <c r="C1035" t="s">
        <v>90</v>
      </c>
      <c r="D1035" t="s">
        <v>18</v>
      </c>
      <c r="E1035" t="s">
        <v>2258</v>
      </c>
      <c r="F1035" t="s">
        <v>2638</v>
      </c>
      <c r="G1035" t="str">
        <f t="shared" si="16"/>
        <v>new HoloCard("Onix", Pokedex.Onix, HoloRarity.SM_REVERSE_BIG_ENERGY_HOLO, Types.Fighting, Sets.Lost_Thunder, 109),</v>
      </c>
    </row>
    <row r="1036" spans="1:7" x14ac:dyDescent="0.3">
      <c r="A1036">
        <v>110</v>
      </c>
      <c r="B1036" t="s">
        <v>165</v>
      </c>
      <c r="C1036" t="s">
        <v>165</v>
      </c>
      <c r="D1036" t="s">
        <v>18</v>
      </c>
      <c r="E1036" t="s">
        <v>2258</v>
      </c>
      <c r="F1036" t="s">
        <v>2638</v>
      </c>
      <c r="G1036" t="str">
        <f t="shared" si="16"/>
        <v>new HoloCard("Sudowoodo", Pokedex.Sudowoodo, HoloRarity.SM_REVERSE_BIG_ENERGY_HOLO, Types.Fighting, Sets.Lost_Thunder, 110),</v>
      </c>
    </row>
    <row r="1037" spans="1:7" x14ac:dyDescent="0.3">
      <c r="A1037">
        <v>111</v>
      </c>
      <c r="B1037" t="s">
        <v>261</v>
      </c>
      <c r="C1037" t="s">
        <v>261</v>
      </c>
      <c r="D1037" t="s">
        <v>18</v>
      </c>
      <c r="E1037" t="s">
        <v>2258</v>
      </c>
      <c r="F1037" t="s">
        <v>2638</v>
      </c>
      <c r="G1037" t="str">
        <f t="shared" si="16"/>
        <v>new HoloCard("Phanpy", Pokedex.Phanpy, HoloRarity.SM_REVERSE_BIG_ENERGY_HOLO, Types.Fighting, Sets.Lost_Thunder, 111),</v>
      </c>
    </row>
    <row r="1038" spans="1:7" x14ac:dyDescent="0.3">
      <c r="A1038">
        <v>112</v>
      </c>
      <c r="B1038" t="s">
        <v>235</v>
      </c>
      <c r="C1038" t="s">
        <v>235</v>
      </c>
      <c r="D1038" t="s">
        <v>18</v>
      </c>
      <c r="E1038" t="s">
        <v>2258</v>
      </c>
      <c r="F1038" t="s">
        <v>2638</v>
      </c>
      <c r="G1038" t="str">
        <f t="shared" si="16"/>
        <v>new HoloCard("Donphan", Pokedex.Donphan, HoloRarity.SM_REVERSE_BIG_ENERGY_HOLO, Types.Fighting, Sets.Lost_Thunder, 112),</v>
      </c>
    </row>
    <row r="1039" spans="1:7" x14ac:dyDescent="0.3">
      <c r="A1039">
        <v>113</v>
      </c>
      <c r="B1039" t="s">
        <v>254</v>
      </c>
      <c r="C1039" t="s">
        <v>254</v>
      </c>
      <c r="D1039" t="s">
        <v>18</v>
      </c>
      <c r="E1039" t="s">
        <v>2258</v>
      </c>
      <c r="F1039" t="s">
        <v>2638</v>
      </c>
      <c r="G1039" t="str">
        <f t="shared" si="16"/>
        <v>new HoloCard("Hitmontop", Pokedex.Hitmontop, HoloRarity.SM_REVERSE_BIG_ENERGY_HOLO, Types.Fighting, Sets.Lost_Thunder, 113),</v>
      </c>
    </row>
    <row r="1040" spans="1:7" x14ac:dyDescent="0.3">
      <c r="A1040">
        <v>114</v>
      </c>
      <c r="B1040" t="s">
        <v>202</v>
      </c>
      <c r="C1040" t="s">
        <v>202</v>
      </c>
      <c r="D1040" t="s">
        <v>18</v>
      </c>
      <c r="E1040" t="s">
        <v>2258</v>
      </c>
      <c r="F1040" t="s">
        <v>2638</v>
      </c>
      <c r="G1040" t="str">
        <f t="shared" si="16"/>
        <v>new HoloCard("Larvitar", Pokedex.Larvitar, HoloRarity.SM_REVERSE_BIG_ENERGY_HOLO, Types.Fighting, Sets.Lost_Thunder, 114),</v>
      </c>
    </row>
    <row r="1041" spans="1:7" x14ac:dyDescent="0.3">
      <c r="A1041">
        <v>115</v>
      </c>
      <c r="B1041" t="s">
        <v>202</v>
      </c>
      <c r="C1041" t="s">
        <v>202</v>
      </c>
      <c r="D1041" t="s">
        <v>18</v>
      </c>
      <c r="E1041" t="s">
        <v>2258</v>
      </c>
      <c r="F1041" t="s">
        <v>2638</v>
      </c>
      <c r="G1041" t="str">
        <f t="shared" si="16"/>
        <v>new HoloCard("Larvitar", Pokedex.Larvitar, HoloRarity.SM_REVERSE_BIG_ENERGY_HOLO, Types.Fighting, Sets.Lost_Thunder, 115),</v>
      </c>
    </row>
    <row r="1042" spans="1:7" x14ac:dyDescent="0.3">
      <c r="A1042">
        <v>116</v>
      </c>
      <c r="B1042" t="s">
        <v>188</v>
      </c>
      <c r="C1042" t="s">
        <v>188</v>
      </c>
      <c r="D1042" t="s">
        <v>18</v>
      </c>
      <c r="E1042" t="s">
        <v>2258</v>
      </c>
      <c r="F1042" t="s">
        <v>2638</v>
      </c>
      <c r="G1042" t="str">
        <f t="shared" si="16"/>
        <v>new HoloCard("Pupitar", Pokedex.Pupitar, HoloRarity.SM_REVERSE_BIG_ENERGY_HOLO, Types.Fighting, Sets.Lost_Thunder, 116),</v>
      </c>
    </row>
    <row r="1043" spans="1:7" x14ac:dyDescent="0.3">
      <c r="A1043">
        <v>117</v>
      </c>
      <c r="B1043" t="s">
        <v>1656</v>
      </c>
      <c r="C1043" t="s">
        <v>1656</v>
      </c>
      <c r="D1043" t="s">
        <v>18</v>
      </c>
      <c r="E1043" t="s">
        <v>2258</v>
      </c>
      <c r="F1043" t="s">
        <v>2638</v>
      </c>
      <c r="G1043" t="str">
        <f t="shared" si="16"/>
        <v>new HoloCard("Carbink", Pokedex.Carbink, HoloRarity.SM_REVERSE_BIG_ENERGY_HOLO, Types.Fighting, Sets.Lost_Thunder, 117),</v>
      </c>
    </row>
    <row r="1044" spans="1:7" x14ac:dyDescent="0.3">
      <c r="A1044">
        <v>118</v>
      </c>
      <c r="B1044" t="s">
        <v>2067</v>
      </c>
      <c r="C1044" t="s">
        <v>2492</v>
      </c>
      <c r="D1044" t="s">
        <v>146</v>
      </c>
      <c r="E1044" t="s">
        <v>2258</v>
      </c>
      <c r="F1044" t="s">
        <v>2638</v>
      </c>
      <c r="G1044" t="str">
        <f t="shared" si="16"/>
        <v>new HoloCard("Alolan Meowth", Pokedex.Alolan_Meowth, HoloRarity.SM_REVERSE_BIG_ENERGY_HOLO, Types.Darkness, Sets.Lost_Thunder, 118),</v>
      </c>
    </row>
    <row r="1045" spans="1:7" x14ac:dyDescent="0.3">
      <c r="A1045">
        <v>119</v>
      </c>
      <c r="B1045" t="s">
        <v>2068</v>
      </c>
      <c r="C1045" t="s">
        <v>2465</v>
      </c>
      <c r="D1045" t="s">
        <v>146</v>
      </c>
      <c r="E1045" t="s">
        <v>2258</v>
      </c>
      <c r="F1045" t="s">
        <v>2638</v>
      </c>
      <c r="G1045" t="str">
        <f t="shared" si="16"/>
        <v>new HoloCard("Alolan Persian", Pokedex.Alolan_Persian, HoloRarity.SM_REVERSE_BIG_ENERGY_HOLO, Types.Darkness, Sets.Lost_Thunder, 119),</v>
      </c>
    </row>
    <row r="1046" spans="1:7" x14ac:dyDescent="0.3">
      <c r="A1046">
        <v>120</v>
      </c>
      <c r="B1046" t="s">
        <v>168</v>
      </c>
      <c r="C1046" t="s">
        <v>168</v>
      </c>
      <c r="D1046" t="s">
        <v>146</v>
      </c>
      <c r="E1046" t="s">
        <v>2258</v>
      </c>
      <c r="F1046" t="s">
        <v>2638</v>
      </c>
      <c r="G1046" t="str">
        <f t="shared" si="16"/>
        <v>new HoloCard("Umbreon", Pokedex.Umbreon, HoloRarity.SM_REVERSE_BIG_ENERGY_HOLO, Types.Darkness, Sets.Lost_Thunder, 120),</v>
      </c>
    </row>
    <row r="1047" spans="1:7" x14ac:dyDescent="0.3">
      <c r="A1047">
        <v>122</v>
      </c>
      <c r="B1047" t="s">
        <v>2069</v>
      </c>
      <c r="C1047" t="s">
        <v>2646</v>
      </c>
      <c r="D1047" t="s">
        <v>143</v>
      </c>
      <c r="E1047" t="s">
        <v>2258</v>
      </c>
      <c r="F1047" t="s">
        <v>2638</v>
      </c>
      <c r="G1047" t="str">
        <f t="shared" si="16"/>
        <v>new HoloCard("Alolan Diglett", Pokedex.Alolan_Diglett, HoloRarity.SM_REVERSE_BIG_ENERGY_HOLO, Types.Metal, Sets.Lost_Thunder, 122),</v>
      </c>
    </row>
    <row r="1048" spans="1:7" x14ac:dyDescent="0.3">
      <c r="A1048">
        <v>123</v>
      </c>
      <c r="B1048" t="s">
        <v>2070</v>
      </c>
      <c r="C1048" t="s">
        <v>2379</v>
      </c>
      <c r="D1048" t="s">
        <v>143</v>
      </c>
      <c r="E1048" t="s">
        <v>2258</v>
      </c>
      <c r="F1048" t="s">
        <v>2638</v>
      </c>
      <c r="G1048" t="str">
        <f t="shared" si="16"/>
        <v>new HoloCard("Alolan Dugtrio", Pokedex.Alolan_Dugtrio, HoloRarity.SM_REVERSE_BIG_ENERGY_HOLO, Types.Metal, Sets.Lost_Thunder, 123),</v>
      </c>
    </row>
    <row r="1049" spans="1:7" x14ac:dyDescent="0.3">
      <c r="A1049">
        <v>124</v>
      </c>
      <c r="B1049" t="s">
        <v>172</v>
      </c>
      <c r="C1049" t="s">
        <v>172</v>
      </c>
      <c r="D1049" t="s">
        <v>143</v>
      </c>
      <c r="E1049" t="s">
        <v>2258</v>
      </c>
      <c r="F1049" t="s">
        <v>2638</v>
      </c>
      <c r="G1049" t="str">
        <f t="shared" si="16"/>
        <v>new HoloCard("Forretress", Pokedex.Forretress, HoloRarity.SM_REVERSE_BIG_ENERGY_HOLO, Types.Metal, Sets.Lost_Thunder, 124),</v>
      </c>
    </row>
    <row r="1050" spans="1:7" x14ac:dyDescent="0.3">
      <c r="A1050">
        <v>125</v>
      </c>
      <c r="B1050" t="s">
        <v>164</v>
      </c>
      <c r="C1050" t="s">
        <v>164</v>
      </c>
      <c r="D1050" t="s">
        <v>143</v>
      </c>
      <c r="E1050" t="s">
        <v>2258</v>
      </c>
      <c r="F1050" t="s">
        <v>2638</v>
      </c>
      <c r="G1050" t="str">
        <f t="shared" si="16"/>
        <v>new HoloCard("Steelix", Pokedex.Steelix, HoloRarity.SM_REVERSE_BIG_ENERGY_HOLO, Types.Metal, Sets.Lost_Thunder, 125),</v>
      </c>
    </row>
    <row r="1051" spans="1:7" x14ac:dyDescent="0.3">
      <c r="A1051">
        <v>126</v>
      </c>
      <c r="B1051" t="s">
        <v>162</v>
      </c>
      <c r="C1051" t="s">
        <v>162</v>
      </c>
      <c r="D1051" t="s">
        <v>143</v>
      </c>
      <c r="E1051" t="s">
        <v>2258</v>
      </c>
      <c r="F1051" t="s">
        <v>2638</v>
      </c>
      <c r="G1051" t="str">
        <f t="shared" si="16"/>
        <v>new HoloCard("Scizor", Pokedex.Scizor, HoloRarity.SM_REVERSE_BIG_ENERGY_HOLO, Types.Metal, Sets.Lost_Thunder, 126),</v>
      </c>
    </row>
    <row r="1052" spans="1:7" x14ac:dyDescent="0.3">
      <c r="A1052">
        <v>127</v>
      </c>
      <c r="B1052" t="s">
        <v>881</v>
      </c>
      <c r="C1052" t="s">
        <v>881</v>
      </c>
      <c r="D1052" t="s">
        <v>143</v>
      </c>
      <c r="E1052" t="s">
        <v>2258</v>
      </c>
      <c r="F1052" t="s">
        <v>2638</v>
      </c>
      <c r="G1052" t="str">
        <f t="shared" si="16"/>
        <v>new HoloCard("Dialga", Pokedex.Dialga, HoloRarity.SM_REVERSE_BIG_ENERGY_HOLO, Types.Metal, Sets.Lost_Thunder, 127),</v>
      </c>
    </row>
    <row r="1053" spans="1:7" x14ac:dyDescent="0.3">
      <c r="A1053">
        <v>128</v>
      </c>
      <c r="B1053" t="s">
        <v>1427</v>
      </c>
      <c r="C1053" t="s">
        <v>1427</v>
      </c>
      <c r="D1053" t="s">
        <v>143</v>
      </c>
      <c r="E1053" t="s">
        <v>2258</v>
      </c>
      <c r="F1053" t="s">
        <v>2638</v>
      </c>
      <c r="G1053" t="str">
        <f t="shared" si="16"/>
        <v>new HoloCard("Durant", Pokedex.Durant, HoloRarity.SM_REVERSE_BIG_ENERGY_HOLO, Types.Metal, Sets.Lost_Thunder, 128),</v>
      </c>
    </row>
    <row r="1054" spans="1:7" x14ac:dyDescent="0.3">
      <c r="A1054">
        <v>129</v>
      </c>
      <c r="B1054" t="s">
        <v>1367</v>
      </c>
      <c r="C1054" t="s">
        <v>1367</v>
      </c>
      <c r="D1054" t="s">
        <v>143</v>
      </c>
      <c r="E1054" t="s">
        <v>2258</v>
      </c>
      <c r="F1054" t="s">
        <v>2638</v>
      </c>
      <c r="G1054" t="str">
        <f t="shared" si="16"/>
        <v>new HoloCard("Cobalion", Pokedex.Cobalion, HoloRarity.SM_REVERSE_BIG_ENERGY_HOLO, Types.Metal, Sets.Lost_Thunder, 129),</v>
      </c>
    </row>
    <row r="1055" spans="1:7" x14ac:dyDescent="0.3">
      <c r="A1055">
        <v>131</v>
      </c>
      <c r="B1055" t="s">
        <v>1971</v>
      </c>
      <c r="C1055" t="s">
        <v>1971</v>
      </c>
      <c r="D1055" t="s">
        <v>143</v>
      </c>
      <c r="E1055" t="s">
        <v>2258</v>
      </c>
      <c r="F1055" t="s">
        <v>2638</v>
      </c>
      <c r="G1055" t="str">
        <f t="shared" si="16"/>
        <v>new HoloCard("Magearna", Pokedex.Magearna, HoloRarity.SM_REVERSE_BIG_ENERGY_HOLO, Types.Metal, Sets.Lost_Thunder, 131),</v>
      </c>
    </row>
    <row r="1056" spans="1:7" x14ac:dyDescent="0.3">
      <c r="A1056">
        <v>133</v>
      </c>
      <c r="B1056" t="s">
        <v>323</v>
      </c>
      <c r="C1056" t="s">
        <v>323</v>
      </c>
      <c r="D1056" t="s">
        <v>1616</v>
      </c>
      <c r="E1056" t="s">
        <v>2258</v>
      </c>
      <c r="F1056" t="s">
        <v>2638</v>
      </c>
      <c r="G1056" t="str">
        <f t="shared" si="16"/>
        <v>new HoloCard("Jigglypuff", Pokedex.Jigglypuff, HoloRarity.SM_REVERSE_BIG_ENERGY_HOLO, Types.Fairy, Sets.Lost_Thunder, 133),</v>
      </c>
    </row>
    <row r="1057" spans="1:7" x14ac:dyDescent="0.3">
      <c r="A1057">
        <v>134</v>
      </c>
      <c r="B1057" t="s">
        <v>306</v>
      </c>
      <c r="C1057" t="s">
        <v>306</v>
      </c>
      <c r="D1057" t="s">
        <v>1616</v>
      </c>
      <c r="E1057" t="s">
        <v>2258</v>
      </c>
      <c r="F1057" t="s">
        <v>2638</v>
      </c>
      <c r="G1057" t="str">
        <f t="shared" si="16"/>
        <v>new HoloCard("Wigglytuff", Pokedex.Wigglytuff, HoloRarity.SM_REVERSE_BIG_ENERGY_HOLO, Types.Fairy, Sets.Lost_Thunder, 134),</v>
      </c>
    </row>
    <row r="1058" spans="1:7" x14ac:dyDescent="0.3">
      <c r="A1058">
        <v>135</v>
      </c>
      <c r="B1058" t="s">
        <v>204</v>
      </c>
      <c r="C1058" t="s">
        <v>204</v>
      </c>
      <c r="D1058" t="s">
        <v>1616</v>
      </c>
      <c r="E1058" t="s">
        <v>2258</v>
      </c>
      <c r="F1058" t="s">
        <v>2638</v>
      </c>
      <c r="G1058" t="str">
        <f t="shared" si="16"/>
        <v>new HoloCard("Marill", Pokedex.Marill, HoloRarity.SM_REVERSE_BIG_ENERGY_HOLO, Types.Fairy, Sets.Lost_Thunder, 135),</v>
      </c>
    </row>
    <row r="1059" spans="1:7" x14ac:dyDescent="0.3">
      <c r="A1059">
        <v>136</v>
      </c>
      <c r="B1059" t="s">
        <v>152</v>
      </c>
      <c r="C1059" t="s">
        <v>152</v>
      </c>
      <c r="D1059" t="s">
        <v>1616</v>
      </c>
      <c r="E1059" t="s">
        <v>2258</v>
      </c>
      <c r="F1059" t="s">
        <v>2638</v>
      </c>
      <c r="G1059" t="str">
        <f t="shared" si="16"/>
        <v>new HoloCard("Azumarill", Pokedex.Azumarill, HoloRarity.SM_REVERSE_BIG_ENERGY_HOLO, Types.Fairy, Sets.Lost_Thunder, 136),</v>
      </c>
    </row>
    <row r="1060" spans="1:7" x14ac:dyDescent="0.3">
      <c r="A1060">
        <v>137</v>
      </c>
      <c r="B1060" t="s">
        <v>332</v>
      </c>
      <c r="C1060" t="s">
        <v>332</v>
      </c>
      <c r="D1060" t="s">
        <v>1616</v>
      </c>
      <c r="E1060" t="s">
        <v>2258</v>
      </c>
      <c r="F1060" t="s">
        <v>2638</v>
      </c>
      <c r="G1060" t="str">
        <f t="shared" si="16"/>
        <v>new HoloCard("Snubbull", Pokedex.Snubbull, HoloRarity.SM_REVERSE_BIG_ENERGY_HOLO, Types.Fairy, Sets.Lost_Thunder, 137),</v>
      </c>
    </row>
    <row r="1061" spans="1:7" x14ac:dyDescent="0.3">
      <c r="A1061">
        <v>138</v>
      </c>
      <c r="B1061" t="s">
        <v>319</v>
      </c>
      <c r="C1061" t="s">
        <v>319</v>
      </c>
      <c r="D1061" t="s">
        <v>1616</v>
      </c>
      <c r="E1061" t="s">
        <v>2258</v>
      </c>
      <c r="F1061" t="s">
        <v>2638</v>
      </c>
      <c r="G1061" t="str">
        <f t="shared" si="16"/>
        <v>new HoloCard("Granbull", Pokedex.Granbull, HoloRarity.SM_REVERSE_BIG_ENERGY_HOLO, Types.Fairy, Sets.Lost_Thunder, 138),</v>
      </c>
    </row>
    <row r="1062" spans="1:7" x14ac:dyDescent="0.3">
      <c r="A1062">
        <v>139</v>
      </c>
      <c r="B1062" t="s">
        <v>549</v>
      </c>
      <c r="C1062" t="s">
        <v>549</v>
      </c>
      <c r="D1062" t="s">
        <v>1616</v>
      </c>
      <c r="E1062" t="s">
        <v>2258</v>
      </c>
      <c r="F1062" t="s">
        <v>2638</v>
      </c>
      <c r="G1062" t="str">
        <f t="shared" si="16"/>
        <v>new HoloCard("Ralts", Pokedex.Ralts, HoloRarity.SM_REVERSE_BIG_ENERGY_HOLO, Types.Fairy, Sets.Lost_Thunder, 139),</v>
      </c>
    </row>
    <row r="1063" spans="1:7" x14ac:dyDescent="0.3">
      <c r="A1063">
        <v>140</v>
      </c>
      <c r="B1063" t="s">
        <v>535</v>
      </c>
      <c r="C1063" t="s">
        <v>535</v>
      </c>
      <c r="D1063" t="s">
        <v>1616</v>
      </c>
      <c r="E1063" t="s">
        <v>2258</v>
      </c>
      <c r="F1063" t="s">
        <v>2638</v>
      </c>
      <c r="G1063" t="str">
        <f t="shared" si="16"/>
        <v>new HoloCard("Kirlia", Pokedex.Kirlia, HoloRarity.SM_REVERSE_BIG_ENERGY_HOLO, Types.Fairy, Sets.Lost_Thunder, 140),</v>
      </c>
    </row>
    <row r="1064" spans="1:7" x14ac:dyDescent="0.3">
      <c r="A1064">
        <v>141</v>
      </c>
      <c r="B1064" t="s">
        <v>377</v>
      </c>
      <c r="C1064" t="s">
        <v>377</v>
      </c>
      <c r="D1064" t="s">
        <v>1616</v>
      </c>
      <c r="E1064" t="s">
        <v>2258</v>
      </c>
      <c r="F1064" t="s">
        <v>2638</v>
      </c>
      <c r="G1064" t="str">
        <f t="shared" si="16"/>
        <v>new HoloCard("Gardevoir", Pokedex.Gardevoir, HoloRarity.SM_REVERSE_BIG_ENERGY_HOLO, Types.Fairy, Sets.Lost_Thunder, 141),</v>
      </c>
    </row>
    <row r="1065" spans="1:7" x14ac:dyDescent="0.3">
      <c r="A1065">
        <v>142</v>
      </c>
      <c r="B1065" t="s">
        <v>1675</v>
      </c>
      <c r="C1065" t="s">
        <v>1675</v>
      </c>
      <c r="D1065" t="s">
        <v>1616</v>
      </c>
      <c r="E1065" t="s">
        <v>2258</v>
      </c>
      <c r="F1065" t="s">
        <v>2638</v>
      </c>
      <c r="G1065" t="str">
        <f t="shared" si="16"/>
        <v>new HoloCard("Dedenne", Pokedex.Dedenne, HoloRarity.SM_REVERSE_BIG_ENERGY_HOLO, Types.Fairy, Sets.Lost_Thunder, 142),</v>
      </c>
    </row>
    <row r="1066" spans="1:7" x14ac:dyDescent="0.3">
      <c r="A1066">
        <v>143</v>
      </c>
      <c r="B1066" t="s">
        <v>1656</v>
      </c>
      <c r="C1066" t="s">
        <v>1656</v>
      </c>
      <c r="D1066" t="s">
        <v>1616</v>
      </c>
      <c r="E1066" t="s">
        <v>2258</v>
      </c>
      <c r="F1066" t="s">
        <v>2638</v>
      </c>
      <c r="G1066" t="str">
        <f t="shared" si="16"/>
        <v>new HoloCard("Carbink", Pokedex.Carbink, HoloRarity.SM_REVERSE_BIG_ENERGY_HOLO, Types.Fairy, Sets.Lost_Thunder, 143),</v>
      </c>
    </row>
    <row r="1067" spans="1:7" x14ac:dyDescent="0.3">
      <c r="A1067">
        <v>145</v>
      </c>
      <c r="B1067" t="s">
        <v>2071</v>
      </c>
      <c r="C1067" t="s">
        <v>2071</v>
      </c>
      <c r="D1067" t="s">
        <v>1616</v>
      </c>
      <c r="E1067" t="s">
        <v>2258</v>
      </c>
      <c r="F1067" t="s">
        <v>2638</v>
      </c>
      <c r="G1067" t="str">
        <f t="shared" si="16"/>
        <v>new HoloCard("Cutiefly", Pokedex.Cutiefly, HoloRarity.SM_REVERSE_BIG_ENERGY_HOLO, Types.Fairy, Sets.Lost_Thunder, 145),</v>
      </c>
    </row>
    <row r="1068" spans="1:7" x14ac:dyDescent="0.3">
      <c r="A1068">
        <v>146</v>
      </c>
      <c r="B1068" t="s">
        <v>2072</v>
      </c>
      <c r="C1068" t="s">
        <v>2072</v>
      </c>
      <c r="D1068" t="s">
        <v>1616</v>
      </c>
      <c r="E1068" t="s">
        <v>2258</v>
      </c>
      <c r="F1068" t="s">
        <v>2638</v>
      </c>
      <c r="G1068" t="str">
        <f t="shared" si="16"/>
        <v>new HoloCard("Ribombee", Pokedex.Ribombee, HoloRarity.SM_REVERSE_BIG_ENERGY_HOLO, Types.Fairy, Sets.Lost_Thunder, 146),</v>
      </c>
    </row>
    <row r="1069" spans="1:7" x14ac:dyDescent="0.3">
      <c r="A1069">
        <v>147</v>
      </c>
      <c r="B1069" t="s">
        <v>2035</v>
      </c>
      <c r="C1069" t="s">
        <v>2035</v>
      </c>
      <c r="D1069" t="s">
        <v>1616</v>
      </c>
      <c r="E1069" t="s">
        <v>2258</v>
      </c>
      <c r="F1069" t="s">
        <v>2638</v>
      </c>
      <c r="G1069" t="str">
        <f t="shared" si="16"/>
        <v>new HoloCard("Morelull", Pokedex.Morelull, HoloRarity.SM_REVERSE_BIG_ENERGY_HOLO, Types.Fairy, Sets.Lost_Thunder, 147),</v>
      </c>
    </row>
    <row r="1070" spans="1:7" x14ac:dyDescent="0.3">
      <c r="A1070">
        <v>148</v>
      </c>
      <c r="B1070" t="s">
        <v>2036</v>
      </c>
      <c r="C1070" t="s">
        <v>2036</v>
      </c>
      <c r="D1070" t="s">
        <v>1616</v>
      </c>
      <c r="E1070" t="s">
        <v>2258</v>
      </c>
      <c r="F1070" t="s">
        <v>2638</v>
      </c>
      <c r="G1070" t="str">
        <f t="shared" si="16"/>
        <v>new HoloCard("Shiinotic", Pokedex.Shiinotic, HoloRarity.SM_REVERSE_BIG_ENERGY_HOLO, Types.Fairy, Sets.Lost_Thunder, 148),</v>
      </c>
    </row>
    <row r="1071" spans="1:7" x14ac:dyDescent="0.3">
      <c r="A1071">
        <v>150</v>
      </c>
      <c r="B1071" t="s">
        <v>2169</v>
      </c>
      <c r="C1071" t="s">
        <v>2387</v>
      </c>
      <c r="D1071" t="s">
        <v>1616</v>
      </c>
      <c r="E1071" t="s">
        <v>2258</v>
      </c>
      <c r="F1071" t="s">
        <v>2638</v>
      </c>
      <c r="G1071" t="str">
        <f t="shared" si="16"/>
        <v>new HoloCard("Tapu Lele", Pokedex.Tapu_Lele, HoloRarity.SM_REVERSE_BIG_ENERGY_HOLO, Types.Fairy, Sets.Lost_Thunder, 150),</v>
      </c>
    </row>
    <row r="1072" spans="1:7" x14ac:dyDescent="0.3">
      <c r="A1072">
        <v>151</v>
      </c>
      <c r="B1072" t="s">
        <v>2234</v>
      </c>
      <c r="C1072" t="s">
        <v>2388</v>
      </c>
      <c r="D1072" t="s">
        <v>1616</v>
      </c>
      <c r="E1072" t="s">
        <v>2258</v>
      </c>
      <c r="F1072" t="s">
        <v>2638</v>
      </c>
      <c r="G1072" t="str">
        <f t="shared" si="16"/>
        <v>new HoloCard("Tapu Fini", Pokedex.Tapu_Fini, HoloRarity.SM_REVERSE_BIG_ENERGY_HOLO, Types.Fairy, Sets.Lost_Thunder, 151),</v>
      </c>
    </row>
    <row r="1073" spans="1:7" x14ac:dyDescent="0.3">
      <c r="A1073">
        <v>152</v>
      </c>
      <c r="B1073" t="s">
        <v>181</v>
      </c>
      <c r="C1073" t="s">
        <v>181</v>
      </c>
      <c r="D1073" t="s">
        <v>8</v>
      </c>
      <c r="E1073" t="s">
        <v>2258</v>
      </c>
      <c r="F1073" t="s">
        <v>2638</v>
      </c>
      <c r="G1073" t="str">
        <f t="shared" si="16"/>
        <v>new HoloCard("Chansey", Pokedex.Chansey, HoloRarity.SM_REVERSE_BIG_ENERGY_HOLO, Types.Colorless, Sets.Lost_Thunder, 152),</v>
      </c>
    </row>
    <row r="1074" spans="1:7" x14ac:dyDescent="0.3">
      <c r="A1074">
        <v>153</v>
      </c>
      <c r="B1074" t="s">
        <v>154</v>
      </c>
      <c r="C1074" t="s">
        <v>154</v>
      </c>
      <c r="D1074" t="s">
        <v>8</v>
      </c>
      <c r="E1074" t="s">
        <v>2258</v>
      </c>
      <c r="F1074" t="s">
        <v>2638</v>
      </c>
      <c r="G1074" t="str">
        <f t="shared" si="16"/>
        <v>new HoloCard("Blissey", Pokedex.Blissey, HoloRarity.SM_REVERSE_BIG_ENERGY_HOLO, Types.Colorless, Sets.Lost_Thunder, 153),</v>
      </c>
    </row>
    <row r="1075" spans="1:7" x14ac:dyDescent="0.3">
      <c r="A1075">
        <v>155</v>
      </c>
      <c r="B1075" t="s">
        <v>80</v>
      </c>
      <c r="C1075" t="s">
        <v>80</v>
      </c>
      <c r="D1075" t="s">
        <v>8</v>
      </c>
      <c r="E1075" t="s">
        <v>2258</v>
      </c>
      <c r="F1075" t="s">
        <v>2638</v>
      </c>
      <c r="G1075" t="str">
        <f t="shared" si="16"/>
        <v>new HoloCard("Eevee", Pokedex.Eevee, HoloRarity.SM_REVERSE_BIG_ENERGY_HOLO, Types.Colorless, Sets.Lost_Thunder, 155),</v>
      </c>
    </row>
    <row r="1076" spans="1:7" x14ac:dyDescent="0.3">
      <c r="A1076">
        <v>156</v>
      </c>
      <c r="B1076" t="s">
        <v>333</v>
      </c>
      <c r="C1076" t="s">
        <v>333</v>
      </c>
      <c r="D1076" t="s">
        <v>8</v>
      </c>
      <c r="E1076" t="s">
        <v>2258</v>
      </c>
      <c r="F1076" t="s">
        <v>2638</v>
      </c>
      <c r="G1076" t="str">
        <f t="shared" si="16"/>
        <v>new HoloCard("Stantler", Pokedex.Stantler, HoloRarity.SM_REVERSE_BIG_ENERGY_HOLO, Types.Colorless, Sets.Lost_Thunder, 156),</v>
      </c>
    </row>
    <row r="1077" spans="1:7" x14ac:dyDescent="0.3">
      <c r="A1077">
        <v>157</v>
      </c>
      <c r="B1077" t="s">
        <v>266</v>
      </c>
      <c r="C1077" t="s">
        <v>266</v>
      </c>
      <c r="D1077" t="s">
        <v>8</v>
      </c>
      <c r="E1077" t="s">
        <v>2258</v>
      </c>
      <c r="F1077" t="s">
        <v>2638</v>
      </c>
      <c r="G1077" t="str">
        <f t="shared" si="16"/>
        <v>new HoloCard("Smeargle", Pokedex.Smeargle, HoloRarity.SM_REVERSE_BIG_ENERGY_HOLO, Types.Colorless, Sets.Lost_Thunder, 157),</v>
      </c>
    </row>
    <row r="1078" spans="1:7" x14ac:dyDescent="0.3">
      <c r="A1078">
        <v>158</v>
      </c>
      <c r="B1078" t="s">
        <v>258</v>
      </c>
      <c r="C1078" t="s">
        <v>258</v>
      </c>
      <c r="D1078" t="s">
        <v>8</v>
      </c>
      <c r="E1078" t="s">
        <v>2258</v>
      </c>
      <c r="F1078" t="s">
        <v>2638</v>
      </c>
      <c r="G1078" t="str">
        <f t="shared" si="16"/>
        <v>new HoloCard("Miltank", Pokedex.Miltank, HoloRarity.SM_REVERSE_BIG_ENERGY_HOLO, Types.Colorless, Sets.Lost_Thunder, 158),</v>
      </c>
    </row>
    <row r="1079" spans="1:7" x14ac:dyDescent="0.3">
      <c r="A1079">
        <v>160</v>
      </c>
      <c r="B1079" t="s">
        <v>460</v>
      </c>
      <c r="C1079" t="s">
        <v>462</v>
      </c>
      <c r="D1079" t="s">
        <v>8</v>
      </c>
      <c r="E1079" t="s">
        <v>2258</v>
      </c>
      <c r="F1079" t="s">
        <v>2638</v>
      </c>
      <c r="G1079" t="str">
        <f t="shared" si="16"/>
        <v>new HoloCard("Ho-Oh", Pokedex.Ho_Oh, HoloRarity.SM_REVERSE_BIG_ENERGY_HOLO, Types.Colorless, Sets.Lost_Thunder, 160),</v>
      </c>
    </row>
    <row r="1080" spans="1:7" x14ac:dyDescent="0.3">
      <c r="A1080">
        <v>161</v>
      </c>
      <c r="B1080" t="s">
        <v>576</v>
      </c>
      <c r="C1080" t="s">
        <v>576</v>
      </c>
      <c r="D1080" t="s">
        <v>8</v>
      </c>
      <c r="E1080" t="s">
        <v>2258</v>
      </c>
      <c r="F1080" t="s">
        <v>2638</v>
      </c>
      <c r="G1080" t="str">
        <f t="shared" si="16"/>
        <v>new HoloCard("Kecleon", Pokedex.Kecleon, HoloRarity.SM_REVERSE_BIG_ENERGY_HOLO, Types.Colorless, Sets.Lost_Thunder, 161),</v>
      </c>
    </row>
    <row r="1081" spans="1:7" x14ac:dyDescent="0.3">
      <c r="A1081">
        <v>162</v>
      </c>
      <c r="B1081" t="s">
        <v>576</v>
      </c>
      <c r="C1081" t="s">
        <v>576</v>
      </c>
      <c r="D1081" t="s">
        <v>8</v>
      </c>
      <c r="E1081" t="s">
        <v>2258</v>
      </c>
      <c r="F1081" t="s">
        <v>2638</v>
      </c>
      <c r="G1081" t="str">
        <f t="shared" si="16"/>
        <v>new HoloCard("Kecleon", Pokedex.Kecleon, HoloRarity.SM_REVERSE_BIG_ENERGY_HOLO, Types.Colorless, Sets.Lost_Thunder, 162),</v>
      </c>
    </row>
    <row r="1082" spans="1:7" x14ac:dyDescent="0.3">
      <c r="A1082">
        <v>163</v>
      </c>
      <c r="B1082" t="s">
        <v>2073</v>
      </c>
      <c r="C1082" t="s">
        <v>2073</v>
      </c>
      <c r="D1082" t="s">
        <v>8</v>
      </c>
      <c r="E1082" t="s">
        <v>2258</v>
      </c>
      <c r="F1082" t="s">
        <v>2638</v>
      </c>
      <c r="G1082" t="str">
        <f t="shared" si="16"/>
        <v>new HoloCard("Pikipek", Pokedex.Pikipek, HoloRarity.SM_REVERSE_BIG_ENERGY_HOLO, Types.Colorless, Sets.Lost_Thunder, 163),</v>
      </c>
    </row>
    <row r="1083" spans="1:7" x14ac:dyDescent="0.3">
      <c r="A1083">
        <v>164</v>
      </c>
      <c r="B1083" t="s">
        <v>2073</v>
      </c>
      <c r="C1083" t="s">
        <v>2073</v>
      </c>
      <c r="D1083" t="s">
        <v>8</v>
      </c>
      <c r="E1083" t="s">
        <v>2258</v>
      </c>
      <c r="F1083" t="s">
        <v>2638</v>
      </c>
      <c r="G1083" t="str">
        <f t="shared" si="16"/>
        <v>new HoloCard("Pikipek", Pokedex.Pikipek, HoloRarity.SM_REVERSE_BIG_ENERGY_HOLO, Types.Colorless, Sets.Lost_Thunder, 164),</v>
      </c>
    </row>
    <row r="1084" spans="1:7" x14ac:dyDescent="0.3">
      <c r="A1084">
        <v>165</v>
      </c>
      <c r="B1084" t="s">
        <v>2074</v>
      </c>
      <c r="C1084" t="s">
        <v>2074</v>
      </c>
      <c r="D1084" t="s">
        <v>8</v>
      </c>
      <c r="E1084" t="s">
        <v>2258</v>
      </c>
      <c r="F1084" t="s">
        <v>2638</v>
      </c>
      <c r="G1084" t="str">
        <f t="shared" si="16"/>
        <v>new HoloCard("Trumbeak", Pokedex.Trumbeak, HoloRarity.SM_REVERSE_BIG_ENERGY_HOLO, Types.Colorless, Sets.Lost_Thunder, 165),</v>
      </c>
    </row>
    <row r="1085" spans="1:7" x14ac:dyDescent="0.3">
      <c r="A1085">
        <v>166</v>
      </c>
      <c r="B1085" t="s">
        <v>2075</v>
      </c>
      <c r="C1085" t="s">
        <v>2075</v>
      </c>
      <c r="D1085" t="s">
        <v>8</v>
      </c>
      <c r="E1085" t="s">
        <v>2258</v>
      </c>
      <c r="F1085" t="s">
        <v>2638</v>
      </c>
      <c r="G1085" t="str">
        <f t="shared" si="16"/>
        <v>new HoloCard("Toucannon", Pokedex.Toucannon, HoloRarity.SM_REVERSE_BIG_ENERGY_HOLO, Types.Colorless, Sets.Lost_Thunder, 166),</v>
      </c>
    </row>
    <row r="1086" spans="1:7" x14ac:dyDescent="0.3">
      <c r="A1086">
        <v>167</v>
      </c>
      <c r="B1086" t="s">
        <v>2235</v>
      </c>
      <c r="C1086" t="s">
        <v>127</v>
      </c>
      <c r="D1086" t="s">
        <v>129</v>
      </c>
      <c r="E1086" t="s">
        <v>2258</v>
      </c>
      <c r="F1086" t="s">
        <v>2638</v>
      </c>
      <c r="G1086" t="str">
        <f t="shared" si="16"/>
        <v>new HoloCard("Adventure Bag", Pokedex.NVT, HoloRarity.SM_REVERSE_BIG_ENERGY_HOLO, Types.Item, Sets.Lost_Thunder, 167),</v>
      </c>
    </row>
    <row r="1087" spans="1:7" x14ac:dyDescent="0.3">
      <c r="A1087">
        <v>168</v>
      </c>
      <c r="B1087" t="s">
        <v>2236</v>
      </c>
      <c r="C1087" t="s">
        <v>127</v>
      </c>
      <c r="D1087" t="s">
        <v>232</v>
      </c>
      <c r="E1087" t="s">
        <v>2258</v>
      </c>
      <c r="F1087" t="s">
        <v>2638</v>
      </c>
      <c r="G1087" t="str">
        <f t="shared" si="16"/>
        <v>new HoloCard("Aether Foundation Employee", Pokedex.NVT, HoloRarity.SM_REVERSE_BIG_ENERGY_HOLO, Types.Supporter, Sets.Lost_Thunder, 168),</v>
      </c>
    </row>
    <row r="1088" spans="1:7" x14ac:dyDescent="0.3">
      <c r="A1088">
        <v>169</v>
      </c>
      <c r="B1088" t="s">
        <v>2237</v>
      </c>
      <c r="C1088" t="s">
        <v>127</v>
      </c>
      <c r="D1088" t="s">
        <v>129</v>
      </c>
      <c r="E1088" t="s">
        <v>2258</v>
      </c>
      <c r="F1088" t="s">
        <v>2638</v>
      </c>
      <c r="G1088" t="str">
        <f t="shared" si="16"/>
        <v>new HoloCard("Choice Helmet", Pokedex.NVT, HoloRarity.SM_REVERSE_BIG_ENERGY_HOLO, Types.Item, Sets.Lost_Thunder, 169),</v>
      </c>
    </row>
    <row r="1089" spans="1:7" x14ac:dyDescent="0.3">
      <c r="A1089">
        <v>170</v>
      </c>
      <c r="B1089" t="s">
        <v>2238</v>
      </c>
      <c r="C1089" t="s">
        <v>127</v>
      </c>
      <c r="D1089" t="s">
        <v>129</v>
      </c>
      <c r="E1089" t="s">
        <v>2258</v>
      </c>
      <c r="F1089" t="s">
        <v>2638</v>
      </c>
      <c r="G1089" t="str">
        <f t="shared" ref="G1089:G1152" si="17">"new HoloCard(""" &amp; B1089 &amp; """, Pokedex." &amp; C1089 &amp; ", HoloRarity." &amp; F1089 &amp; ", Types." &amp; D1089 &amp; ", Sets." &amp; E1089 &amp; ", " &amp; A1089 &amp; "),"</f>
        <v>new HoloCard("Counter Gain", Pokedex.NVT, HoloRarity.SM_REVERSE_BIG_ENERGY_HOLO, Types.Item, Sets.Lost_Thunder, 170),</v>
      </c>
    </row>
    <row r="1090" spans="1:7" x14ac:dyDescent="0.3">
      <c r="A1090">
        <v>171</v>
      </c>
      <c r="B1090" t="s">
        <v>2239</v>
      </c>
      <c r="C1090" t="s">
        <v>127</v>
      </c>
      <c r="D1090" t="s">
        <v>129</v>
      </c>
      <c r="E1090" t="s">
        <v>2258</v>
      </c>
      <c r="F1090" t="s">
        <v>2638</v>
      </c>
      <c r="G1090" t="str">
        <f t="shared" si="17"/>
        <v>new HoloCard("Custom Catcher", Pokedex.NVT, HoloRarity.SM_REVERSE_BIG_ENERGY_HOLO, Types.Item, Sets.Lost_Thunder, 171),</v>
      </c>
    </row>
    <row r="1091" spans="1:7" x14ac:dyDescent="0.3">
      <c r="A1091">
        <v>172</v>
      </c>
      <c r="B1091" t="s">
        <v>2240</v>
      </c>
      <c r="C1091" t="s">
        <v>127</v>
      </c>
      <c r="D1091" t="s">
        <v>129</v>
      </c>
      <c r="E1091" t="s">
        <v>2258</v>
      </c>
      <c r="F1091" t="s">
        <v>2638</v>
      </c>
      <c r="G1091" t="str">
        <f t="shared" si="17"/>
        <v>new HoloCard("Electropower", Pokedex.NVT, HoloRarity.SM_REVERSE_BIG_ENERGY_HOLO, Types.Item, Sets.Lost_Thunder, 172),</v>
      </c>
    </row>
    <row r="1092" spans="1:7" x14ac:dyDescent="0.3">
      <c r="A1092">
        <v>173</v>
      </c>
      <c r="B1092" t="s">
        <v>2241</v>
      </c>
      <c r="C1092" t="s">
        <v>127</v>
      </c>
      <c r="D1092" t="s">
        <v>232</v>
      </c>
      <c r="E1092" t="s">
        <v>2258</v>
      </c>
      <c r="F1092" t="s">
        <v>2638</v>
      </c>
      <c r="G1092" t="str">
        <f t="shared" si="17"/>
        <v>new HoloCard("Faba", Pokedex.NVT, HoloRarity.SM_REVERSE_BIG_ENERGY_HOLO, Types.Supporter, Sets.Lost_Thunder, 173),</v>
      </c>
    </row>
    <row r="1093" spans="1:7" x14ac:dyDescent="0.3">
      <c r="A1093">
        <v>174</v>
      </c>
      <c r="B1093" t="s">
        <v>2242</v>
      </c>
      <c r="C1093" t="s">
        <v>127</v>
      </c>
      <c r="D1093" t="s">
        <v>129</v>
      </c>
      <c r="E1093" t="s">
        <v>2258</v>
      </c>
      <c r="F1093" t="s">
        <v>2638</v>
      </c>
      <c r="G1093" t="str">
        <f t="shared" si="17"/>
        <v>new HoloCard("Fairy Charm Grass", Pokedex.NVT, HoloRarity.SM_REVERSE_BIG_ENERGY_HOLO, Types.Item, Sets.Lost_Thunder, 174),</v>
      </c>
    </row>
    <row r="1094" spans="1:7" x14ac:dyDescent="0.3">
      <c r="A1094">
        <v>175</v>
      </c>
      <c r="B1094" t="s">
        <v>2243</v>
      </c>
      <c r="C1094" t="s">
        <v>127</v>
      </c>
      <c r="D1094" t="s">
        <v>129</v>
      </c>
      <c r="E1094" t="s">
        <v>2258</v>
      </c>
      <c r="F1094" t="s">
        <v>2638</v>
      </c>
      <c r="G1094" t="str">
        <f t="shared" si="17"/>
        <v>new HoloCard("Fairy Charm Psychic", Pokedex.NVT, HoloRarity.SM_REVERSE_BIG_ENERGY_HOLO, Types.Item, Sets.Lost_Thunder, 175),</v>
      </c>
    </row>
    <row r="1095" spans="1:7" x14ac:dyDescent="0.3">
      <c r="A1095">
        <v>176</v>
      </c>
      <c r="B1095" t="s">
        <v>2244</v>
      </c>
      <c r="C1095" t="s">
        <v>127</v>
      </c>
      <c r="D1095" t="s">
        <v>129</v>
      </c>
      <c r="E1095" t="s">
        <v>2258</v>
      </c>
      <c r="F1095" t="s">
        <v>2638</v>
      </c>
      <c r="G1095" t="str">
        <f t="shared" si="17"/>
        <v>new HoloCard("Fairy Charm Fighting", Pokedex.NVT, HoloRarity.SM_REVERSE_BIG_ENERGY_HOLO, Types.Item, Sets.Lost_Thunder, 176),</v>
      </c>
    </row>
    <row r="1096" spans="1:7" x14ac:dyDescent="0.3">
      <c r="A1096">
        <v>177</v>
      </c>
      <c r="B1096" t="s">
        <v>2245</v>
      </c>
      <c r="C1096" t="s">
        <v>127</v>
      </c>
      <c r="D1096" t="s">
        <v>129</v>
      </c>
      <c r="E1096" t="s">
        <v>2258</v>
      </c>
      <c r="F1096" t="s">
        <v>2638</v>
      </c>
      <c r="G1096" t="str">
        <f t="shared" si="17"/>
        <v>new HoloCard("Fairy Charm Dragon", Pokedex.NVT, HoloRarity.SM_REVERSE_BIG_ENERGY_HOLO, Types.Item, Sets.Lost_Thunder, 177),</v>
      </c>
    </row>
    <row r="1097" spans="1:7" x14ac:dyDescent="0.3">
      <c r="A1097">
        <v>179</v>
      </c>
      <c r="B1097" t="s">
        <v>2246</v>
      </c>
      <c r="C1097" t="s">
        <v>127</v>
      </c>
      <c r="D1097" t="s">
        <v>232</v>
      </c>
      <c r="E1097" t="s">
        <v>2258</v>
      </c>
      <c r="F1097" t="s">
        <v>2638</v>
      </c>
      <c r="G1097" t="str">
        <f t="shared" si="17"/>
        <v>new HoloCard("Kahili", Pokedex.NVT, HoloRarity.SM_REVERSE_BIG_ENERGY_HOLO, Types.Supporter, Sets.Lost_Thunder, 179),</v>
      </c>
    </row>
    <row r="1098" spans="1:7" x14ac:dyDescent="0.3">
      <c r="A1098">
        <v>181</v>
      </c>
      <c r="B1098" t="s">
        <v>2247</v>
      </c>
      <c r="C1098" t="s">
        <v>127</v>
      </c>
      <c r="D1098" t="s">
        <v>129</v>
      </c>
      <c r="E1098" t="s">
        <v>2258</v>
      </c>
      <c r="F1098" t="s">
        <v>2638</v>
      </c>
      <c r="G1098" t="str">
        <f t="shared" si="17"/>
        <v>new HoloCard("Lost Blender", Pokedex.NVT, HoloRarity.SM_REVERSE_BIG_ENERGY_HOLO, Types.Item, Sets.Lost_Thunder, 181),</v>
      </c>
    </row>
    <row r="1099" spans="1:7" x14ac:dyDescent="0.3">
      <c r="A1099">
        <v>183</v>
      </c>
      <c r="B1099" t="s">
        <v>2248</v>
      </c>
      <c r="C1099" t="s">
        <v>127</v>
      </c>
      <c r="D1099" t="s">
        <v>232</v>
      </c>
      <c r="E1099" t="s">
        <v>2258</v>
      </c>
      <c r="F1099" t="s">
        <v>2638</v>
      </c>
      <c r="G1099" t="str">
        <f t="shared" si="17"/>
        <v>new HoloCard("Mina", Pokedex.NVT, HoloRarity.SM_REVERSE_BIG_ENERGY_HOLO, Types.Supporter, Sets.Lost_Thunder, 183),</v>
      </c>
    </row>
    <row r="1100" spans="1:7" x14ac:dyDescent="0.3">
      <c r="A1100">
        <v>184</v>
      </c>
      <c r="B1100" t="s">
        <v>2249</v>
      </c>
      <c r="C1100" t="s">
        <v>127</v>
      </c>
      <c r="D1100" t="s">
        <v>129</v>
      </c>
      <c r="E1100" t="s">
        <v>2258</v>
      </c>
      <c r="F1100" t="s">
        <v>2638</v>
      </c>
      <c r="G1100" t="str">
        <f t="shared" si="17"/>
        <v>new HoloCard("Mixed Herbs", Pokedex.NVT, HoloRarity.SM_REVERSE_BIG_ENERGY_HOLO, Types.Item, Sets.Lost_Thunder, 184),</v>
      </c>
    </row>
    <row r="1101" spans="1:7" x14ac:dyDescent="0.3">
      <c r="A1101">
        <v>185</v>
      </c>
      <c r="B1101" t="s">
        <v>1244</v>
      </c>
      <c r="C1101" t="s">
        <v>127</v>
      </c>
      <c r="D1101" t="s">
        <v>129</v>
      </c>
      <c r="E1101" t="s">
        <v>2258</v>
      </c>
      <c r="F1101" t="s">
        <v>2638</v>
      </c>
      <c r="G1101" t="str">
        <f t="shared" si="17"/>
        <v>new HoloCard("Moomoo Milk", Pokedex.NVT, HoloRarity.SM_REVERSE_BIG_ENERGY_HOLO, Types.Item, Sets.Lost_Thunder, 185),</v>
      </c>
    </row>
    <row r="1102" spans="1:7" x14ac:dyDescent="0.3">
      <c r="A1102">
        <v>186</v>
      </c>
      <c r="B1102" t="s">
        <v>2250</v>
      </c>
      <c r="C1102" t="s">
        <v>127</v>
      </c>
      <c r="D1102" t="s">
        <v>232</v>
      </c>
      <c r="E1102" t="s">
        <v>2258</v>
      </c>
      <c r="F1102" t="s">
        <v>2638</v>
      </c>
      <c r="G1102" t="str">
        <f t="shared" si="17"/>
        <v>new HoloCard("Morty", Pokedex.NVT, HoloRarity.SM_REVERSE_BIG_ENERGY_HOLO, Types.Supporter, Sets.Lost_Thunder, 186),</v>
      </c>
    </row>
    <row r="1103" spans="1:7" x14ac:dyDescent="0.3">
      <c r="A1103">
        <v>187</v>
      </c>
      <c r="B1103" t="s">
        <v>2251</v>
      </c>
      <c r="C1103" t="s">
        <v>127</v>
      </c>
      <c r="D1103" t="s">
        <v>129</v>
      </c>
      <c r="E1103" t="s">
        <v>2258</v>
      </c>
      <c r="F1103" t="s">
        <v>2638</v>
      </c>
      <c r="G1103" t="str">
        <f t="shared" si="17"/>
        <v>new HoloCard("Net Ball", Pokedex.NVT, HoloRarity.SM_REVERSE_BIG_ENERGY_HOLO, Types.Item, Sets.Lost_Thunder, 187),</v>
      </c>
    </row>
    <row r="1104" spans="1:7" x14ac:dyDescent="0.3">
      <c r="A1104">
        <v>188</v>
      </c>
      <c r="B1104" t="s">
        <v>2252</v>
      </c>
      <c r="C1104" t="s">
        <v>127</v>
      </c>
      <c r="D1104" t="s">
        <v>232</v>
      </c>
      <c r="E1104" t="s">
        <v>2258</v>
      </c>
      <c r="F1104" t="s">
        <v>2638</v>
      </c>
      <c r="G1104" t="str">
        <f t="shared" si="17"/>
        <v>new HoloCard("Professor Elm's Lecture", Pokedex.NVT, HoloRarity.SM_REVERSE_BIG_ENERGY_HOLO, Types.Supporter, Sets.Lost_Thunder, 188),</v>
      </c>
    </row>
    <row r="1105" spans="1:7" x14ac:dyDescent="0.3">
      <c r="A1105">
        <v>189</v>
      </c>
      <c r="B1105" t="s">
        <v>2253</v>
      </c>
      <c r="C1105" t="s">
        <v>127</v>
      </c>
      <c r="D1105" t="s">
        <v>232</v>
      </c>
      <c r="E1105" t="s">
        <v>2258</v>
      </c>
      <c r="F1105" t="s">
        <v>2638</v>
      </c>
      <c r="G1105" t="str">
        <f t="shared" si="17"/>
        <v>new HoloCard("Sightseer", Pokedex.NVT, HoloRarity.SM_REVERSE_BIG_ENERGY_HOLO, Types.Supporter, Sets.Lost_Thunder, 189),</v>
      </c>
    </row>
    <row r="1106" spans="1:7" x14ac:dyDescent="0.3">
      <c r="A1106">
        <v>190</v>
      </c>
      <c r="B1106" t="s">
        <v>2254</v>
      </c>
      <c r="C1106" t="s">
        <v>127</v>
      </c>
      <c r="D1106" t="s">
        <v>129</v>
      </c>
      <c r="E1106" t="s">
        <v>2258</v>
      </c>
      <c r="F1106" t="s">
        <v>2638</v>
      </c>
      <c r="G1106" t="str">
        <f t="shared" si="17"/>
        <v>new HoloCard("Spell Tag", Pokedex.NVT, HoloRarity.SM_REVERSE_BIG_ENERGY_HOLO, Types.Item, Sets.Lost_Thunder, 190),</v>
      </c>
    </row>
    <row r="1107" spans="1:7" x14ac:dyDescent="0.3">
      <c r="A1107">
        <v>192</v>
      </c>
      <c r="B1107" t="s">
        <v>2255</v>
      </c>
      <c r="C1107" t="s">
        <v>127</v>
      </c>
      <c r="D1107" t="s">
        <v>129</v>
      </c>
      <c r="E1107" t="s">
        <v>2258</v>
      </c>
      <c r="F1107" t="s">
        <v>2638</v>
      </c>
      <c r="G1107" t="str">
        <f t="shared" si="17"/>
        <v>new HoloCard("Wait and See Hammer", Pokedex.NVT, HoloRarity.SM_REVERSE_BIG_ENERGY_HOLO, Types.Item, Sets.Lost_Thunder, 192),</v>
      </c>
    </row>
    <row r="1108" spans="1:7" x14ac:dyDescent="0.3">
      <c r="A1108">
        <v>193</v>
      </c>
      <c r="B1108" t="s">
        <v>2256</v>
      </c>
      <c r="C1108" t="s">
        <v>127</v>
      </c>
      <c r="D1108" t="s">
        <v>232</v>
      </c>
      <c r="E1108" t="s">
        <v>2258</v>
      </c>
      <c r="F1108" t="s">
        <v>2638</v>
      </c>
      <c r="G1108" t="str">
        <f t="shared" si="17"/>
        <v>new HoloCard("Whitney", Pokedex.NVT, HoloRarity.SM_REVERSE_BIG_ENERGY_HOLO, Types.Supporter, Sets.Lost_Thunder, 193),</v>
      </c>
    </row>
    <row r="1109" spans="1:7" x14ac:dyDescent="0.3">
      <c r="A1109">
        <v>194</v>
      </c>
      <c r="B1109" t="s">
        <v>2257</v>
      </c>
      <c r="C1109" t="s">
        <v>127</v>
      </c>
      <c r="D1109" t="s">
        <v>128</v>
      </c>
      <c r="E1109" t="s">
        <v>2258</v>
      </c>
      <c r="F1109" t="s">
        <v>2638</v>
      </c>
      <c r="G1109" t="str">
        <f t="shared" si="17"/>
        <v>new HoloCard("Memory Energy", Pokedex.NVT, HoloRarity.SM_REVERSE_BIG_ENERGY_HOLO, Types.Special_Energy, Sets.Lost_Thunder, 194),</v>
      </c>
    </row>
    <row r="1110" spans="1:7" x14ac:dyDescent="0.3">
      <c r="A1110">
        <v>2</v>
      </c>
      <c r="B1110" t="s">
        <v>105</v>
      </c>
      <c r="C1110" t="s">
        <v>105</v>
      </c>
      <c r="D1110" t="s">
        <v>22</v>
      </c>
      <c r="E1110" t="s">
        <v>2281</v>
      </c>
      <c r="F1110" t="s">
        <v>2638</v>
      </c>
      <c r="G1110" t="str">
        <f t="shared" si="17"/>
        <v>new HoloCard("Weedle", Pokedex.Weedle, HoloRarity.SM_REVERSE_BIG_ENERGY_HOLO, Types.Grass, Sets.Team_Up, 2),</v>
      </c>
    </row>
    <row r="1111" spans="1:7" x14ac:dyDescent="0.3">
      <c r="A1111">
        <v>3</v>
      </c>
      <c r="B1111" t="s">
        <v>105</v>
      </c>
      <c r="C1111" t="s">
        <v>105</v>
      </c>
      <c r="D1111" t="s">
        <v>22</v>
      </c>
      <c r="E1111" t="s">
        <v>2281</v>
      </c>
      <c r="F1111" t="s">
        <v>2638</v>
      </c>
      <c r="G1111" t="str">
        <f t="shared" si="17"/>
        <v>new HoloCard("Weedle", Pokedex.Weedle, HoloRarity.SM_REVERSE_BIG_ENERGY_HOLO, Types.Grass, Sets.Team_Up, 3),</v>
      </c>
    </row>
    <row r="1112" spans="1:7" x14ac:dyDescent="0.3">
      <c r="A1112">
        <v>4</v>
      </c>
      <c r="B1112" t="s">
        <v>56</v>
      </c>
      <c r="C1112" t="s">
        <v>56</v>
      </c>
      <c r="D1112" t="s">
        <v>22</v>
      </c>
      <c r="E1112" t="s">
        <v>2281</v>
      </c>
      <c r="F1112" t="s">
        <v>2638</v>
      </c>
      <c r="G1112" t="str">
        <f t="shared" si="17"/>
        <v>new HoloCard("Kakuna", Pokedex.Kakuna, HoloRarity.SM_REVERSE_BIG_ENERGY_HOLO, Types.Grass, Sets.Team_Up, 4),</v>
      </c>
    </row>
    <row r="1113" spans="1:7" x14ac:dyDescent="0.3">
      <c r="A1113">
        <v>5</v>
      </c>
      <c r="B1113" t="s">
        <v>26</v>
      </c>
      <c r="C1113" t="s">
        <v>26</v>
      </c>
      <c r="D1113" t="s">
        <v>22</v>
      </c>
      <c r="E1113" t="s">
        <v>2281</v>
      </c>
      <c r="F1113" t="s">
        <v>2638</v>
      </c>
      <c r="G1113" t="str">
        <f t="shared" si="17"/>
        <v>new HoloCard("Beedrill", Pokedex.Beedrill, HoloRarity.SM_REVERSE_BIG_ENERGY_HOLO, Types.Grass, Sets.Team_Up, 5),</v>
      </c>
    </row>
    <row r="1114" spans="1:7" x14ac:dyDescent="0.3">
      <c r="A1114">
        <v>6</v>
      </c>
      <c r="B1114" t="s">
        <v>260</v>
      </c>
      <c r="C1114" t="s">
        <v>260</v>
      </c>
      <c r="D1114" t="s">
        <v>22</v>
      </c>
      <c r="E1114" t="s">
        <v>2281</v>
      </c>
      <c r="F1114" t="s">
        <v>2638</v>
      </c>
      <c r="G1114" t="str">
        <f t="shared" si="17"/>
        <v>new HoloCard("Paras", Pokedex.Paras, HoloRarity.SM_REVERSE_BIG_ENERGY_HOLO, Types.Grass, Sets.Team_Up, 6),</v>
      </c>
    </row>
    <row r="1115" spans="1:7" x14ac:dyDescent="0.3">
      <c r="A1115">
        <v>7</v>
      </c>
      <c r="B1115" t="s">
        <v>237</v>
      </c>
      <c r="C1115" t="s">
        <v>237</v>
      </c>
      <c r="D1115" t="s">
        <v>22</v>
      </c>
      <c r="E1115" t="s">
        <v>2281</v>
      </c>
      <c r="F1115" t="s">
        <v>2638</v>
      </c>
      <c r="G1115" t="str">
        <f t="shared" si="17"/>
        <v>new HoloCard("Parasect", Pokedex.Parasect, HoloRarity.SM_REVERSE_BIG_ENERGY_HOLO, Types.Grass, Sets.Team_Up, 7),</v>
      </c>
    </row>
    <row r="1116" spans="1:7" x14ac:dyDescent="0.3">
      <c r="A1116">
        <v>8</v>
      </c>
      <c r="B1116" t="s">
        <v>81</v>
      </c>
      <c r="C1116" t="s">
        <v>81</v>
      </c>
      <c r="D1116" t="s">
        <v>22</v>
      </c>
      <c r="E1116" t="s">
        <v>2281</v>
      </c>
      <c r="F1116" t="s">
        <v>2638</v>
      </c>
      <c r="G1116" t="str">
        <f t="shared" si="17"/>
        <v>new HoloCard("Exeggcute", Pokedex.Exeggcute, HoloRarity.SM_REVERSE_BIG_ENERGY_HOLO, Types.Grass, Sets.Team_Up, 8),</v>
      </c>
    </row>
    <row r="1117" spans="1:7" x14ac:dyDescent="0.3">
      <c r="A1117">
        <v>9</v>
      </c>
      <c r="B1117" t="s">
        <v>262</v>
      </c>
      <c r="C1117" t="s">
        <v>262</v>
      </c>
      <c r="D1117" t="s">
        <v>22</v>
      </c>
      <c r="E1117" t="s">
        <v>2281</v>
      </c>
      <c r="F1117" t="s">
        <v>2638</v>
      </c>
      <c r="G1117" t="str">
        <f t="shared" si="17"/>
        <v>new HoloCard("Pinsir", Pokedex.Pinsir, HoloRarity.SM_REVERSE_BIG_ENERGY_HOLO, Types.Grass, Sets.Team_Up, 9),</v>
      </c>
    </row>
    <row r="1118" spans="1:7" x14ac:dyDescent="0.3">
      <c r="A1118">
        <v>11</v>
      </c>
      <c r="B1118" t="s">
        <v>76</v>
      </c>
      <c r="C1118" t="s">
        <v>76</v>
      </c>
      <c r="D1118" t="s">
        <v>5</v>
      </c>
      <c r="E1118" t="s">
        <v>2281</v>
      </c>
      <c r="F1118" t="s">
        <v>2638</v>
      </c>
      <c r="G1118" t="str">
        <f t="shared" si="17"/>
        <v>new HoloCard("Charmander", Pokedex.Charmander, HoloRarity.SM_REVERSE_BIG_ENERGY_HOLO, Types.Fire, Sets.Team_Up, 11),</v>
      </c>
    </row>
    <row r="1119" spans="1:7" x14ac:dyDescent="0.3">
      <c r="A1119">
        <v>12</v>
      </c>
      <c r="B1119" t="s">
        <v>76</v>
      </c>
      <c r="C1119" t="s">
        <v>76</v>
      </c>
      <c r="D1119" t="s">
        <v>5</v>
      </c>
      <c r="E1119" t="s">
        <v>2281</v>
      </c>
      <c r="F1119" t="s">
        <v>2638</v>
      </c>
      <c r="G1119" t="str">
        <f t="shared" si="17"/>
        <v>new HoloCard("Charmander", Pokedex.Charmander, HoloRarity.SM_REVERSE_BIG_ENERGY_HOLO, Types.Fire, Sets.Team_Up, 12),</v>
      </c>
    </row>
    <row r="1120" spans="1:7" x14ac:dyDescent="0.3">
      <c r="A1120">
        <v>13</v>
      </c>
      <c r="B1120" t="s">
        <v>43</v>
      </c>
      <c r="C1120" t="s">
        <v>43</v>
      </c>
      <c r="D1120" t="s">
        <v>5</v>
      </c>
      <c r="E1120" t="s">
        <v>2281</v>
      </c>
      <c r="F1120" t="s">
        <v>2638</v>
      </c>
      <c r="G1120" t="str">
        <f t="shared" si="17"/>
        <v>new HoloCard("Charmeleon", Pokedex.Charmeleon, HoloRarity.SM_REVERSE_BIG_ENERGY_HOLO, Types.Fire, Sets.Team_Up, 13),</v>
      </c>
    </row>
    <row r="1121" spans="1:7" x14ac:dyDescent="0.3">
      <c r="A1121">
        <v>14</v>
      </c>
      <c r="B1121" t="s">
        <v>4</v>
      </c>
      <c r="C1121" t="s">
        <v>4</v>
      </c>
      <c r="D1121" t="s">
        <v>5</v>
      </c>
      <c r="E1121" t="s">
        <v>2281</v>
      </c>
      <c r="F1121" t="s">
        <v>2638</v>
      </c>
      <c r="G1121" t="str">
        <f t="shared" si="17"/>
        <v>new HoloCard("Charizard", Pokedex.Charizard, HoloRarity.SM_REVERSE_BIG_ENERGY_HOLO, Types.Fire, Sets.Team_Up, 14),</v>
      </c>
    </row>
    <row r="1122" spans="1:7" x14ac:dyDescent="0.3">
      <c r="A1122">
        <v>15</v>
      </c>
      <c r="B1122" t="s">
        <v>104</v>
      </c>
      <c r="C1122" t="s">
        <v>104</v>
      </c>
      <c r="D1122" t="s">
        <v>5</v>
      </c>
      <c r="E1122" t="s">
        <v>2281</v>
      </c>
      <c r="F1122" t="s">
        <v>2638</v>
      </c>
      <c r="G1122" t="str">
        <f t="shared" si="17"/>
        <v>new HoloCard("Vulpix", Pokedex.Vulpix, HoloRarity.SM_REVERSE_BIG_ENERGY_HOLO, Types.Fire, Sets.Team_Up, 15),</v>
      </c>
    </row>
    <row r="1123" spans="1:7" x14ac:dyDescent="0.3">
      <c r="A1123">
        <v>16</v>
      </c>
      <c r="B1123" t="s">
        <v>23</v>
      </c>
      <c r="C1123" t="s">
        <v>23</v>
      </c>
      <c r="D1123" t="s">
        <v>5</v>
      </c>
      <c r="E1123" t="s">
        <v>2281</v>
      </c>
      <c r="F1123" t="s">
        <v>2638</v>
      </c>
      <c r="G1123" t="str">
        <f t="shared" si="17"/>
        <v>new HoloCard("Ninetales", Pokedex.Ninetales, HoloRarity.SM_REVERSE_BIG_ENERGY_HOLO, Types.Fire, Sets.Team_Up, 16),</v>
      </c>
    </row>
    <row r="1124" spans="1:7" x14ac:dyDescent="0.3">
      <c r="A1124">
        <v>17</v>
      </c>
      <c r="B1124" t="s">
        <v>93</v>
      </c>
      <c r="C1124" t="s">
        <v>93</v>
      </c>
      <c r="D1124" t="s">
        <v>5</v>
      </c>
      <c r="E1124" t="s">
        <v>2281</v>
      </c>
      <c r="F1124" t="s">
        <v>2638</v>
      </c>
      <c r="G1124" t="str">
        <f t="shared" si="17"/>
        <v>new HoloCard("Ponyta", Pokedex.Ponyta, HoloRarity.SM_REVERSE_BIG_ENERGY_HOLO, Types.Fire, Sets.Team_Up, 17),</v>
      </c>
    </row>
    <row r="1125" spans="1:7" x14ac:dyDescent="0.3">
      <c r="A1125">
        <v>18</v>
      </c>
      <c r="B1125" t="s">
        <v>66</v>
      </c>
      <c r="C1125" t="s">
        <v>66</v>
      </c>
      <c r="D1125" t="s">
        <v>5</v>
      </c>
      <c r="E1125" t="s">
        <v>2281</v>
      </c>
      <c r="F1125" t="s">
        <v>2638</v>
      </c>
      <c r="G1125" t="str">
        <f t="shared" si="17"/>
        <v>new HoloCard("Rapidash", Pokedex.Rapidash, HoloRarity.SM_REVERSE_BIG_ENERGY_HOLO, Types.Fire, Sets.Team_Up, 18),</v>
      </c>
    </row>
    <row r="1126" spans="1:7" x14ac:dyDescent="0.3">
      <c r="A1126">
        <v>19</v>
      </c>
      <c r="B1126" t="s">
        <v>36</v>
      </c>
      <c r="C1126" t="s">
        <v>36</v>
      </c>
      <c r="D1126" t="s">
        <v>5</v>
      </c>
      <c r="E1126" t="s">
        <v>2281</v>
      </c>
      <c r="F1126" t="s">
        <v>2638</v>
      </c>
      <c r="G1126" t="str">
        <f t="shared" si="17"/>
        <v>new HoloCard("Moltres", Pokedex.Moltres, HoloRarity.SM_REVERSE_BIG_ENERGY_HOLO, Types.Fire, Sets.Team_Up, 19),</v>
      </c>
    </row>
    <row r="1127" spans="1:7" x14ac:dyDescent="0.3">
      <c r="A1127">
        <v>20</v>
      </c>
      <c r="B1127" t="s">
        <v>2040</v>
      </c>
      <c r="C1127" t="s">
        <v>2040</v>
      </c>
      <c r="D1127" t="s">
        <v>5</v>
      </c>
      <c r="E1127" t="s">
        <v>2281</v>
      </c>
      <c r="F1127" t="s">
        <v>2638</v>
      </c>
      <c r="G1127" t="str">
        <f t="shared" si="17"/>
        <v>new HoloCard("Litten", Pokedex.Litten, HoloRarity.SM_REVERSE_BIG_ENERGY_HOLO, Types.Fire, Sets.Team_Up, 20),</v>
      </c>
    </row>
    <row r="1128" spans="1:7" x14ac:dyDescent="0.3">
      <c r="A1128">
        <v>21</v>
      </c>
      <c r="B1128" t="s">
        <v>2041</v>
      </c>
      <c r="C1128" t="s">
        <v>2041</v>
      </c>
      <c r="D1128" t="s">
        <v>5</v>
      </c>
      <c r="E1128" t="s">
        <v>2281</v>
      </c>
      <c r="F1128" t="s">
        <v>2638</v>
      </c>
      <c r="G1128" t="str">
        <f t="shared" si="17"/>
        <v>new HoloCard("Torracat", Pokedex.Torracat, HoloRarity.SM_REVERSE_BIG_ENERGY_HOLO, Types.Fire, Sets.Team_Up, 21),</v>
      </c>
    </row>
    <row r="1129" spans="1:7" x14ac:dyDescent="0.3">
      <c r="A1129">
        <v>22</v>
      </c>
      <c r="B1129" t="s">
        <v>101</v>
      </c>
      <c r="C1129" t="s">
        <v>101</v>
      </c>
      <c r="D1129" t="s">
        <v>3</v>
      </c>
      <c r="E1129" t="s">
        <v>2281</v>
      </c>
      <c r="F1129" t="s">
        <v>2638</v>
      </c>
      <c r="G1129" t="str">
        <f t="shared" si="17"/>
        <v>new HoloCard("Squirtle", Pokedex.Squirtle, HoloRarity.SM_REVERSE_BIG_ENERGY_HOLO, Types.Water, Sets.Team_Up, 22),</v>
      </c>
    </row>
    <row r="1130" spans="1:7" x14ac:dyDescent="0.3">
      <c r="A1130">
        <v>23</v>
      </c>
      <c r="B1130" t="s">
        <v>101</v>
      </c>
      <c r="C1130" t="s">
        <v>101</v>
      </c>
      <c r="D1130" t="s">
        <v>3</v>
      </c>
      <c r="E1130" t="s">
        <v>2281</v>
      </c>
      <c r="F1130" t="s">
        <v>2638</v>
      </c>
      <c r="G1130" t="str">
        <f t="shared" si="17"/>
        <v>new HoloCard("Squirtle", Pokedex.Squirtle, HoloRarity.SM_REVERSE_BIG_ENERGY_HOLO, Types.Water, Sets.Team_Up, 23),</v>
      </c>
    </row>
    <row r="1131" spans="1:7" x14ac:dyDescent="0.3">
      <c r="A1131">
        <v>24</v>
      </c>
      <c r="B1131" t="s">
        <v>124</v>
      </c>
      <c r="C1131" t="s">
        <v>124</v>
      </c>
      <c r="D1131" t="s">
        <v>3</v>
      </c>
      <c r="E1131" t="s">
        <v>2281</v>
      </c>
      <c r="F1131" t="s">
        <v>2638</v>
      </c>
      <c r="G1131" t="str">
        <f t="shared" si="17"/>
        <v>new HoloCard("Wartortle", Pokedex.Wartortle, HoloRarity.SM_REVERSE_BIG_ENERGY_HOLO, Types.Water, Sets.Team_Up, 24),</v>
      </c>
    </row>
    <row r="1132" spans="1:7" x14ac:dyDescent="0.3">
      <c r="A1132">
        <v>25</v>
      </c>
      <c r="B1132" t="s">
        <v>117</v>
      </c>
      <c r="C1132" t="s">
        <v>117</v>
      </c>
      <c r="D1132" t="s">
        <v>3</v>
      </c>
      <c r="E1132" t="s">
        <v>2281</v>
      </c>
      <c r="F1132" t="s">
        <v>2638</v>
      </c>
      <c r="G1132" t="str">
        <f t="shared" si="17"/>
        <v>new HoloCard("Blastoise", Pokedex.Blastoise, HoloRarity.SM_REVERSE_BIG_ENERGY_HOLO, Types.Water, Sets.Team_Up, 25),</v>
      </c>
    </row>
    <row r="1133" spans="1:7" x14ac:dyDescent="0.3">
      <c r="A1133">
        <v>26</v>
      </c>
      <c r="B1133" t="s">
        <v>94</v>
      </c>
      <c r="C1133" t="s">
        <v>94</v>
      </c>
      <c r="D1133" t="s">
        <v>3</v>
      </c>
      <c r="E1133" t="s">
        <v>2281</v>
      </c>
      <c r="F1133" t="s">
        <v>2638</v>
      </c>
      <c r="G1133" t="str">
        <f t="shared" si="17"/>
        <v>new HoloCard("Psyduck", Pokedex.Psyduck, HoloRarity.SM_REVERSE_BIG_ENERGY_HOLO, Types.Water, Sets.Team_Up, 26),</v>
      </c>
    </row>
    <row r="1134" spans="1:7" x14ac:dyDescent="0.3">
      <c r="A1134">
        <v>27</v>
      </c>
      <c r="B1134" t="s">
        <v>49</v>
      </c>
      <c r="C1134" t="s">
        <v>49</v>
      </c>
      <c r="D1134" t="s">
        <v>3</v>
      </c>
      <c r="E1134" t="s">
        <v>2281</v>
      </c>
      <c r="F1134" t="s">
        <v>2638</v>
      </c>
      <c r="G1134" t="str">
        <f t="shared" si="17"/>
        <v>new HoloCard("Golduck", Pokedex.Golduck, HoloRarity.SM_REVERSE_BIG_ENERGY_HOLO, Types.Water, Sets.Team_Up, 27),</v>
      </c>
    </row>
    <row r="1135" spans="1:7" x14ac:dyDescent="0.3">
      <c r="A1135">
        <v>28</v>
      </c>
      <c r="B1135" t="s">
        <v>334</v>
      </c>
      <c r="C1135" t="s">
        <v>334</v>
      </c>
      <c r="D1135" t="s">
        <v>3</v>
      </c>
      <c r="E1135" t="s">
        <v>2281</v>
      </c>
      <c r="F1135" t="s">
        <v>2638</v>
      </c>
      <c r="G1135" t="str">
        <f t="shared" si="17"/>
        <v>new HoloCard("Staryu", Pokedex.Staryu, HoloRarity.SM_REVERSE_BIG_ENERGY_HOLO, Types.Water, Sets.Team_Up, 28),</v>
      </c>
    </row>
    <row r="1136" spans="1:7" x14ac:dyDescent="0.3">
      <c r="A1136">
        <v>29</v>
      </c>
      <c r="B1136" t="s">
        <v>58</v>
      </c>
      <c r="C1136" t="s">
        <v>58</v>
      </c>
      <c r="D1136" t="s">
        <v>3</v>
      </c>
      <c r="E1136" t="s">
        <v>2281</v>
      </c>
      <c r="F1136" t="s">
        <v>2638</v>
      </c>
      <c r="G1136" t="str">
        <f t="shared" si="17"/>
        <v>new HoloCard("Magikarp", Pokedex.Magikarp, HoloRarity.SM_REVERSE_BIG_ENERGY_HOLO, Types.Water, Sets.Team_Up, 29),</v>
      </c>
    </row>
    <row r="1137" spans="1:7" x14ac:dyDescent="0.3">
      <c r="A1137">
        <v>30</v>
      </c>
      <c r="B1137" t="s">
        <v>16</v>
      </c>
      <c r="C1137" t="s">
        <v>16</v>
      </c>
      <c r="D1137" t="s">
        <v>3</v>
      </c>
      <c r="E1137" t="s">
        <v>2281</v>
      </c>
      <c r="F1137" t="s">
        <v>2638</v>
      </c>
      <c r="G1137" t="str">
        <f t="shared" si="17"/>
        <v>new HoloCard("Gyarados", Pokedex.Gyarados, HoloRarity.SM_REVERSE_BIG_ENERGY_HOLO, Types.Water, Sets.Team_Up, 30),</v>
      </c>
    </row>
    <row r="1138" spans="1:7" x14ac:dyDescent="0.3">
      <c r="A1138">
        <v>31</v>
      </c>
      <c r="B1138" t="s">
        <v>324</v>
      </c>
      <c r="C1138" t="s">
        <v>324</v>
      </c>
      <c r="D1138" t="s">
        <v>3</v>
      </c>
      <c r="E1138" t="s">
        <v>2281</v>
      </c>
      <c r="F1138" t="s">
        <v>2638</v>
      </c>
      <c r="G1138" t="str">
        <f t="shared" si="17"/>
        <v>new HoloCard("Lapras", Pokedex.Lapras, HoloRarity.SM_REVERSE_BIG_ENERGY_HOLO, Types.Water, Sets.Team_Up, 31),</v>
      </c>
    </row>
    <row r="1139" spans="1:7" x14ac:dyDescent="0.3">
      <c r="A1139">
        <v>32</v>
      </c>
      <c r="B1139" t="s">
        <v>2</v>
      </c>
      <c r="C1139" t="s">
        <v>2</v>
      </c>
      <c r="D1139" t="s">
        <v>3</v>
      </c>
      <c r="E1139" t="s">
        <v>2281</v>
      </c>
      <c r="F1139" t="s">
        <v>2638</v>
      </c>
      <c r="G1139" t="str">
        <f t="shared" si="17"/>
        <v>new HoloCard("Articuno", Pokedex.Articuno, HoloRarity.SM_REVERSE_BIG_ENERGY_HOLO, Types.Water, Sets.Team_Up, 32),</v>
      </c>
    </row>
    <row r="1140" spans="1:7" x14ac:dyDescent="0.3">
      <c r="A1140">
        <v>34</v>
      </c>
      <c r="B1140" t="s">
        <v>2101</v>
      </c>
      <c r="C1140" t="s">
        <v>2651</v>
      </c>
      <c r="D1140" t="s">
        <v>11</v>
      </c>
      <c r="E1140" t="s">
        <v>2281</v>
      </c>
      <c r="F1140" t="s">
        <v>2638</v>
      </c>
      <c r="G1140" t="str">
        <f t="shared" si="17"/>
        <v>new HoloCard("Alolan Geodude", Pokedex.Alolan_Geodude, HoloRarity.SM_REVERSE_BIG_ENERGY_HOLO, Types.Lightning, Sets.Team_Up, 34),</v>
      </c>
    </row>
    <row r="1141" spans="1:7" x14ac:dyDescent="0.3">
      <c r="A1141">
        <v>35</v>
      </c>
      <c r="B1141" t="s">
        <v>2101</v>
      </c>
      <c r="C1141" t="s">
        <v>2651</v>
      </c>
      <c r="D1141" t="s">
        <v>11</v>
      </c>
      <c r="E1141" t="s">
        <v>2281</v>
      </c>
      <c r="F1141" t="s">
        <v>2638</v>
      </c>
      <c r="G1141" t="str">
        <f t="shared" si="17"/>
        <v>new HoloCard("Alolan Geodude", Pokedex.Alolan_Geodude, HoloRarity.SM_REVERSE_BIG_ENERGY_HOLO, Types.Lightning, Sets.Team_Up, 35),</v>
      </c>
    </row>
    <row r="1142" spans="1:7" x14ac:dyDescent="0.3">
      <c r="A1142">
        <v>36</v>
      </c>
      <c r="B1142" t="s">
        <v>2102</v>
      </c>
      <c r="C1142" t="s">
        <v>2652</v>
      </c>
      <c r="D1142" t="s">
        <v>11</v>
      </c>
      <c r="E1142" t="s">
        <v>2281</v>
      </c>
      <c r="F1142" t="s">
        <v>2638</v>
      </c>
      <c r="G1142" t="str">
        <f t="shared" si="17"/>
        <v>new HoloCard("Alolan Graveler", Pokedex.Alolan_Graveler, HoloRarity.SM_REVERSE_BIG_ENERGY_HOLO, Types.Lightning, Sets.Team_Up, 36),</v>
      </c>
    </row>
    <row r="1143" spans="1:7" x14ac:dyDescent="0.3">
      <c r="A1143">
        <v>37</v>
      </c>
      <c r="B1143" t="s">
        <v>2103</v>
      </c>
      <c r="C1143" t="s">
        <v>2380</v>
      </c>
      <c r="D1143" t="s">
        <v>11</v>
      </c>
      <c r="E1143" t="s">
        <v>2281</v>
      </c>
      <c r="F1143" t="s">
        <v>2638</v>
      </c>
      <c r="G1143" t="str">
        <f t="shared" si="17"/>
        <v>new HoloCard("Alolan Golem", Pokedex.Alolan_Golem, HoloRarity.SM_REVERSE_BIG_ENERGY_HOLO, Types.Lightning, Sets.Team_Up, 37),</v>
      </c>
    </row>
    <row r="1144" spans="1:7" x14ac:dyDescent="0.3">
      <c r="A1144">
        <v>38</v>
      </c>
      <c r="B1144" t="s">
        <v>103</v>
      </c>
      <c r="C1144" t="s">
        <v>103</v>
      </c>
      <c r="D1144" t="s">
        <v>11</v>
      </c>
      <c r="E1144" t="s">
        <v>2281</v>
      </c>
      <c r="F1144" t="s">
        <v>2638</v>
      </c>
      <c r="G1144" t="str">
        <f t="shared" si="17"/>
        <v>new HoloCard("Voltorb", Pokedex.Voltorb, HoloRarity.SM_REVERSE_BIG_ENERGY_HOLO, Types.Lightning, Sets.Team_Up, 38),</v>
      </c>
    </row>
    <row r="1145" spans="1:7" x14ac:dyDescent="0.3">
      <c r="A1145">
        <v>39</v>
      </c>
      <c r="B1145" t="s">
        <v>28</v>
      </c>
      <c r="C1145" t="s">
        <v>28</v>
      </c>
      <c r="D1145" t="s">
        <v>11</v>
      </c>
      <c r="E1145" t="s">
        <v>2281</v>
      </c>
      <c r="F1145" t="s">
        <v>2638</v>
      </c>
      <c r="G1145" t="str">
        <f t="shared" si="17"/>
        <v>new HoloCard("Electrode", Pokedex.Electrode, HoloRarity.SM_REVERSE_BIG_ENERGY_HOLO, Types.Lightning, Sets.Team_Up, 39),</v>
      </c>
    </row>
    <row r="1146" spans="1:7" x14ac:dyDescent="0.3">
      <c r="A1146">
        <v>40</v>
      </c>
      <c r="B1146" t="s">
        <v>25</v>
      </c>
      <c r="C1146" t="s">
        <v>25</v>
      </c>
      <c r="D1146" t="s">
        <v>11</v>
      </c>
      <c r="E1146" t="s">
        <v>2281</v>
      </c>
      <c r="F1146" t="s">
        <v>2638</v>
      </c>
      <c r="G1146" t="str">
        <f t="shared" si="17"/>
        <v>new HoloCard("Zapdos", Pokedex.Zapdos, HoloRarity.SM_REVERSE_BIG_ENERGY_HOLO, Types.Lightning, Sets.Team_Up, 40),</v>
      </c>
    </row>
    <row r="1147" spans="1:7" x14ac:dyDescent="0.3">
      <c r="A1147">
        <v>41</v>
      </c>
      <c r="B1147" t="s">
        <v>203</v>
      </c>
      <c r="C1147" t="s">
        <v>203</v>
      </c>
      <c r="D1147" t="s">
        <v>11</v>
      </c>
      <c r="E1147" t="s">
        <v>2281</v>
      </c>
      <c r="F1147" t="s">
        <v>2638</v>
      </c>
      <c r="G1147" t="str">
        <f t="shared" si="17"/>
        <v>new HoloCard("Mareep", Pokedex.Mareep, HoloRarity.SM_REVERSE_BIG_ENERGY_HOLO, Types.Lightning, Sets.Team_Up, 41),</v>
      </c>
    </row>
    <row r="1148" spans="1:7" x14ac:dyDescent="0.3">
      <c r="A1148">
        <v>42</v>
      </c>
      <c r="B1148" t="s">
        <v>184</v>
      </c>
      <c r="C1148" t="s">
        <v>184</v>
      </c>
      <c r="D1148" t="s">
        <v>11</v>
      </c>
      <c r="E1148" t="s">
        <v>2281</v>
      </c>
      <c r="F1148" t="s">
        <v>2638</v>
      </c>
      <c r="G1148" t="str">
        <f t="shared" si="17"/>
        <v>new HoloCard("Flaaffy", Pokedex.Flaaffy, HoloRarity.SM_REVERSE_BIG_ENERGY_HOLO, Types.Lightning, Sets.Team_Up, 42),</v>
      </c>
    </row>
    <row r="1149" spans="1:7" x14ac:dyDescent="0.3">
      <c r="A1149">
        <v>44</v>
      </c>
      <c r="B1149" t="s">
        <v>1296</v>
      </c>
      <c r="C1149" t="s">
        <v>1296</v>
      </c>
      <c r="D1149" t="s">
        <v>11</v>
      </c>
      <c r="E1149" t="s">
        <v>2281</v>
      </c>
      <c r="F1149" t="s">
        <v>2638</v>
      </c>
      <c r="G1149" t="str">
        <f t="shared" si="17"/>
        <v>new HoloCard("Blitzle", Pokedex.Blitzle, HoloRarity.SM_REVERSE_BIG_ENERGY_HOLO, Types.Lightning, Sets.Team_Up, 44),</v>
      </c>
    </row>
    <row r="1150" spans="1:7" x14ac:dyDescent="0.3">
      <c r="A1150">
        <v>45</v>
      </c>
      <c r="B1150" t="s">
        <v>1297</v>
      </c>
      <c r="C1150" t="s">
        <v>1297</v>
      </c>
      <c r="D1150" t="s">
        <v>11</v>
      </c>
      <c r="E1150" t="s">
        <v>2281</v>
      </c>
      <c r="F1150" t="s">
        <v>2638</v>
      </c>
      <c r="G1150" t="str">
        <f t="shared" si="17"/>
        <v>new HoloCard("Zebstrika", Pokedex.Zebstrika, HoloRarity.SM_REVERSE_BIG_ENERGY_HOLO, Types.Lightning, Sets.Team_Up, 45),</v>
      </c>
    </row>
    <row r="1151" spans="1:7" x14ac:dyDescent="0.3">
      <c r="A1151">
        <v>46</v>
      </c>
      <c r="B1151" t="s">
        <v>1353</v>
      </c>
      <c r="C1151" t="s">
        <v>1353</v>
      </c>
      <c r="D1151" t="s">
        <v>11</v>
      </c>
      <c r="E1151" t="s">
        <v>2281</v>
      </c>
      <c r="F1151" t="s">
        <v>2638</v>
      </c>
      <c r="G1151" t="str">
        <f t="shared" si="17"/>
        <v>new HoloCard("Emolga", Pokedex.Emolga, HoloRarity.SM_REVERSE_BIG_ENERGY_HOLO, Types.Lightning, Sets.Team_Up, 46),</v>
      </c>
    </row>
    <row r="1152" spans="1:7" x14ac:dyDescent="0.3">
      <c r="A1152">
        <v>47</v>
      </c>
      <c r="B1152" t="s">
        <v>1298</v>
      </c>
      <c r="C1152" t="s">
        <v>1298</v>
      </c>
      <c r="D1152" t="s">
        <v>11</v>
      </c>
      <c r="E1152" t="s">
        <v>2281</v>
      </c>
      <c r="F1152" t="s">
        <v>2638</v>
      </c>
      <c r="G1152" t="str">
        <f t="shared" si="17"/>
        <v>new HoloCard("Joltik", Pokedex.Joltik, HoloRarity.SM_REVERSE_BIG_ENERGY_HOLO, Types.Lightning, Sets.Team_Up, 47),</v>
      </c>
    </row>
    <row r="1153" spans="1:7" x14ac:dyDescent="0.3">
      <c r="A1153">
        <v>48</v>
      </c>
      <c r="B1153" t="s">
        <v>1299</v>
      </c>
      <c r="C1153" t="s">
        <v>1299</v>
      </c>
      <c r="D1153" t="s">
        <v>11</v>
      </c>
      <c r="E1153" t="s">
        <v>2281</v>
      </c>
      <c r="F1153" t="s">
        <v>2638</v>
      </c>
      <c r="G1153" t="str">
        <f t="shared" ref="G1153:G1216" si="18">"new HoloCard(""" &amp; B1153 &amp; """, Pokedex." &amp; C1153 &amp; ", HoloRarity." &amp; F1153 &amp; ", Types." &amp; D1153 &amp; ", Sets." &amp; E1153 &amp; ", " &amp; A1153 &amp; "),"</f>
        <v>new HoloCard("Galvantula", Pokedex.Galvantula, HoloRarity.SM_REVERSE_BIG_ENERGY_HOLO, Types.Lightning, Sets.Team_Up, 48),</v>
      </c>
    </row>
    <row r="1154" spans="1:7" x14ac:dyDescent="0.3">
      <c r="A1154">
        <v>49</v>
      </c>
      <c r="B1154" t="s">
        <v>1646</v>
      </c>
      <c r="C1154" t="s">
        <v>1646</v>
      </c>
      <c r="D1154" t="s">
        <v>11</v>
      </c>
      <c r="E1154" t="s">
        <v>2281</v>
      </c>
      <c r="F1154" t="s">
        <v>2638</v>
      </c>
      <c r="G1154" t="str">
        <f t="shared" si="18"/>
        <v>new HoloCard("Helioptile", Pokedex.Helioptile, HoloRarity.SM_REVERSE_BIG_ENERGY_HOLO, Types.Lightning, Sets.Team_Up, 49),</v>
      </c>
    </row>
    <row r="1155" spans="1:7" x14ac:dyDescent="0.3">
      <c r="A1155">
        <v>50</v>
      </c>
      <c r="B1155" t="s">
        <v>1647</v>
      </c>
      <c r="C1155" t="s">
        <v>1647</v>
      </c>
      <c r="D1155" t="s">
        <v>11</v>
      </c>
      <c r="E1155" t="s">
        <v>2281</v>
      </c>
      <c r="F1155" t="s">
        <v>2638</v>
      </c>
      <c r="G1155" t="str">
        <f t="shared" si="18"/>
        <v>new HoloCard("Heliolisk", Pokedex.Heliolisk, HoloRarity.SM_REVERSE_BIG_ENERGY_HOLO, Types.Lightning, Sets.Team_Up, 50),</v>
      </c>
    </row>
    <row r="1156" spans="1:7" x14ac:dyDescent="0.3">
      <c r="A1156">
        <v>52</v>
      </c>
      <c r="B1156" t="s">
        <v>2259</v>
      </c>
      <c r="C1156" t="s">
        <v>2259</v>
      </c>
      <c r="D1156" t="s">
        <v>11</v>
      </c>
      <c r="E1156" t="s">
        <v>2281</v>
      </c>
      <c r="F1156" t="s">
        <v>2638</v>
      </c>
      <c r="G1156" t="str">
        <f t="shared" si="18"/>
        <v>new HoloCard("Zeraora", Pokedex.Zeraora, HoloRarity.SM_REVERSE_BIG_ENERGY_HOLO, Types.Lightning, Sets.Team_Up, 52),</v>
      </c>
    </row>
    <row r="1157" spans="1:7" x14ac:dyDescent="0.3">
      <c r="A1157">
        <v>54</v>
      </c>
      <c r="B1157" t="s">
        <v>88</v>
      </c>
      <c r="C1157" t="s">
        <v>125</v>
      </c>
      <c r="D1157" t="s">
        <v>1</v>
      </c>
      <c r="E1157" t="s">
        <v>2281</v>
      </c>
      <c r="F1157" t="s">
        <v>2638</v>
      </c>
      <c r="G1157" t="str">
        <f t="shared" si="18"/>
        <v>new HoloCard("Nidoran♀", Pokedex.Nidoran_F, HoloRarity.SM_REVERSE_BIG_ENERGY_HOLO, Types.Psychic, Sets.Team_Up, 54),</v>
      </c>
    </row>
    <row r="1158" spans="1:7" x14ac:dyDescent="0.3">
      <c r="A1158">
        <v>55</v>
      </c>
      <c r="B1158" t="s">
        <v>61</v>
      </c>
      <c r="C1158" t="s">
        <v>61</v>
      </c>
      <c r="D1158" t="s">
        <v>1</v>
      </c>
      <c r="E1158" t="s">
        <v>2281</v>
      </c>
      <c r="F1158" t="s">
        <v>2638</v>
      </c>
      <c r="G1158" t="str">
        <f t="shared" si="18"/>
        <v>new HoloCard("Nidorina", Pokedex.Nidorina, HoloRarity.SM_REVERSE_BIG_ENERGY_HOLO, Types.Psychic, Sets.Team_Up, 55),</v>
      </c>
    </row>
    <row r="1159" spans="1:7" x14ac:dyDescent="0.3">
      <c r="A1159">
        <v>56</v>
      </c>
      <c r="B1159" t="s">
        <v>38</v>
      </c>
      <c r="C1159" t="s">
        <v>38</v>
      </c>
      <c r="D1159" t="s">
        <v>1</v>
      </c>
      <c r="E1159" t="s">
        <v>2281</v>
      </c>
      <c r="F1159" t="s">
        <v>2638</v>
      </c>
      <c r="G1159" t="str">
        <f t="shared" si="18"/>
        <v>new HoloCard("Nidoqueen", Pokedex.Nidoqueen, HoloRarity.SM_REVERSE_BIG_ENERGY_HOLO, Types.Psychic, Sets.Team_Up, 56),</v>
      </c>
    </row>
    <row r="1160" spans="1:7" x14ac:dyDescent="0.3">
      <c r="A1160">
        <v>57</v>
      </c>
      <c r="B1160" t="s">
        <v>89</v>
      </c>
      <c r="C1160" t="s">
        <v>126</v>
      </c>
      <c r="D1160" t="s">
        <v>1</v>
      </c>
      <c r="E1160" t="s">
        <v>2281</v>
      </c>
      <c r="F1160" t="s">
        <v>2638</v>
      </c>
      <c r="G1160" t="str">
        <f t="shared" si="18"/>
        <v>new HoloCard("Nidoran♂", Pokedex.Nidoran_M, HoloRarity.SM_REVERSE_BIG_ENERGY_HOLO, Types.Psychic, Sets.Team_Up, 57),</v>
      </c>
    </row>
    <row r="1161" spans="1:7" x14ac:dyDescent="0.3">
      <c r="A1161">
        <v>58</v>
      </c>
      <c r="B1161" t="s">
        <v>62</v>
      </c>
      <c r="C1161" t="s">
        <v>62</v>
      </c>
      <c r="D1161" t="s">
        <v>1</v>
      </c>
      <c r="E1161" t="s">
        <v>2281</v>
      </c>
      <c r="F1161" t="s">
        <v>2638</v>
      </c>
      <c r="G1161" t="str">
        <f t="shared" si="18"/>
        <v>new HoloCard("Nidorino", Pokedex.Nidorino, HoloRarity.SM_REVERSE_BIG_ENERGY_HOLO, Types.Psychic, Sets.Team_Up, 58),</v>
      </c>
    </row>
    <row r="1162" spans="1:7" x14ac:dyDescent="0.3">
      <c r="A1162">
        <v>59</v>
      </c>
      <c r="B1162" t="s">
        <v>37</v>
      </c>
      <c r="C1162" t="s">
        <v>37</v>
      </c>
      <c r="D1162" t="s">
        <v>1</v>
      </c>
      <c r="E1162" t="s">
        <v>2281</v>
      </c>
      <c r="F1162" t="s">
        <v>2638</v>
      </c>
      <c r="G1162" t="str">
        <f t="shared" si="18"/>
        <v>new HoloCard("Nidoking", Pokedex.Nidoking, HoloRarity.SM_REVERSE_BIG_ENERGY_HOLO, Types.Psychic, Sets.Team_Up, 59),</v>
      </c>
    </row>
    <row r="1163" spans="1:7" x14ac:dyDescent="0.3">
      <c r="A1163">
        <v>60</v>
      </c>
      <c r="B1163" t="s">
        <v>102</v>
      </c>
      <c r="C1163" t="s">
        <v>102</v>
      </c>
      <c r="D1163" t="s">
        <v>1</v>
      </c>
      <c r="E1163" t="s">
        <v>2281</v>
      </c>
      <c r="F1163" t="s">
        <v>2638</v>
      </c>
      <c r="G1163" t="str">
        <f t="shared" si="18"/>
        <v>new HoloCard("Tentacool", Pokedex.Tentacool, HoloRarity.SM_REVERSE_BIG_ENERGY_HOLO, Types.Psychic, Sets.Team_Up, 60),</v>
      </c>
    </row>
    <row r="1164" spans="1:7" x14ac:dyDescent="0.3">
      <c r="A1164">
        <v>61</v>
      </c>
      <c r="B1164" t="s">
        <v>72</v>
      </c>
      <c r="C1164" t="s">
        <v>72</v>
      </c>
      <c r="D1164" t="s">
        <v>1</v>
      </c>
      <c r="E1164" t="s">
        <v>2281</v>
      </c>
      <c r="F1164" t="s">
        <v>2638</v>
      </c>
      <c r="G1164" t="str">
        <f t="shared" si="18"/>
        <v>new HoloCard("Tentacruel", Pokedex.Tentacruel, HoloRarity.SM_REVERSE_BIG_ENERGY_HOLO, Types.Psychic, Sets.Team_Up, 61),</v>
      </c>
    </row>
    <row r="1165" spans="1:7" x14ac:dyDescent="0.3">
      <c r="A1165">
        <v>62</v>
      </c>
      <c r="B1165" t="s">
        <v>84</v>
      </c>
      <c r="C1165" t="s">
        <v>84</v>
      </c>
      <c r="D1165" t="s">
        <v>1</v>
      </c>
      <c r="E1165" t="s">
        <v>2281</v>
      </c>
      <c r="F1165" t="s">
        <v>2638</v>
      </c>
      <c r="G1165" t="str">
        <f t="shared" si="18"/>
        <v>new HoloCard("Grimer", Pokedex.Grimer, HoloRarity.SM_REVERSE_BIG_ENERGY_HOLO, Types.Psychic, Sets.Team_Up, 62),</v>
      </c>
    </row>
    <row r="1166" spans="1:7" x14ac:dyDescent="0.3">
      <c r="A1166">
        <v>63</v>
      </c>
      <c r="B1166" t="s">
        <v>21</v>
      </c>
      <c r="C1166" t="s">
        <v>21</v>
      </c>
      <c r="D1166" t="s">
        <v>1</v>
      </c>
      <c r="E1166" t="s">
        <v>2281</v>
      </c>
      <c r="F1166" t="s">
        <v>2638</v>
      </c>
      <c r="G1166" t="str">
        <f t="shared" si="18"/>
        <v>new HoloCard("Muk", Pokedex.Muk, HoloRarity.SM_REVERSE_BIG_ENERGY_HOLO, Types.Psychic, Sets.Team_Up, 63),</v>
      </c>
    </row>
    <row r="1167" spans="1:7" x14ac:dyDescent="0.3">
      <c r="A1167">
        <v>64</v>
      </c>
      <c r="B1167" t="s">
        <v>2150</v>
      </c>
      <c r="C1167" t="s">
        <v>2381</v>
      </c>
      <c r="D1167" t="s">
        <v>1</v>
      </c>
      <c r="E1167" t="s">
        <v>2281</v>
      </c>
      <c r="F1167" t="s">
        <v>2638</v>
      </c>
      <c r="G1167" t="str">
        <f t="shared" si="18"/>
        <v>new HoloCard("Alolan Marowak", Pokedex.Alolan_Marowak, HoloRarity.SM_REVERSE_BIG_ENERGY_HOLO, Types.Psychic, Sets.Team_Up, 64),</v>
      </c>
    </row>
    <row r="1168" spans="1:7" x14ac:dyDescent="0.3">
      <c r="A1168">
        <v>65</v>
      </c>
      <c r="B1168" t="s">
        <v>178</v>
      </c>
      <c r="C1168" t="s">
        <v>178</v>
      </c>
      <c r="D1168" t="s">
        <v>1</v>
      </c>
      <c r="E1168" t="s">
        <v>2281</v>
      </c>
      <c r="F1168" t="s">
        <v>2638</v>
      </c>
      <c r="G1168" t="str">
        <f t="shared" si="18"/>
        <v>new HoloCard("Starmie", Pokedex.Starmie, HoloRarity.SM_REVERSE_BIG_ENERGY_HOLO, Types.Psychic, Sets.Team_Up, 65),</v>
      </c>
    </row>
    <row r="1169" spans="1:7" x14ac:dyDescent="0.3">
      <c r="A1169">
        <v>66</v>
      </c>
      <c r="B1169" t="s">
        <v>259</v>
      </c>
      <c r="C1169" t="s">
        <v>298</v>
      </c>
      <c r="D1169" t="s">
        <v>1</v>
      </c>
      <c r="E1169" t="s">
        <v>2281</v>
      </c>
      <c r="F1169" t="s">
        <v>2638</v>
      </c>
      <c r="G1169" t="str">
        <f t="shared" si="18"/>
        <v>new HoloCard("Mr. Mime", Pokedex.Mr_Mime, HoloRarity.SM_REVERSE_BIG_ENERGY_HOLO, Types.Psychic, Sets.Team_Up, 66),</v>
      </c>
    </row>
    <row r="1170" spans="1:7" x14ac:dyDescent="0.3">
      <c r="A1170">
        <v>68</v>
      </c>
      <c r="B1170" t="s">
        <v>32</v>
      </c>
      <c r="C1170" t="s">
        <v>32</v>
      </c>
      <c r="D1170" t="s">
        <v>1</v>
      </c>
      <c r="E1170" t="s">
        <v>2281</v>
      </c>
      <c r="F1170" t="s">
        <v>2638</v>
      </c>
      <c r="G1170" t="str">
        <f t="shared" si="18"/>
        <v>new HoloCard("Jynx", Pokedex.Jynx, HoloRarity.SM_REVERSE_BIG_ENERGY_HOLO, Types.Psychic, Sets.Team_Up, 68),</v>
      </c>
    </row>
    <row r="1171" spans="1:7" x14ac:dyDescent="0.3">
      <c r="A1171">
        <v>69</v>
      </c>
      <c r="B1171" t="s">
        <v>2059</v>
      </c>
      <c r="C1171" t="s">
        <v>2059</v>
      </c>
      <c r="D1171" t="s">
        <v>1</v>
      </c>
      <c r="E1171" t="s">
        <v>2281</v>
      </c>
      <c r="F1171" t="s">
        <v>2638</v>
      </c>
      <c r="G1171" t="str">
        <f t="shared" si="18"/>
        <v>new HoloCard("Cosmog", Pokedex.Cosmog, HoloRarity.SM_REVERSE_BIG_ENERGY_HOLO, Types.Psychic, Sets.Team_Up, 69),</v>
      </c>
    </row>
    <row r="1172" spans="1:7" x14ac:dyDescent="0.3">
      <c r="A1172">
        <v>70</v>
      </c>
      <c r="B1172" t="s">
        <v>2060</v>
      </c>
      <c r="C1172" t="s">
        <v>2060</v>
      </c>
      <c r="D1172" t="s">
        <v>1</v>
      </c>
      <c r="E1172" t="s">
        <v>2281</v>
      </c>
      <c r="F1172" t="s">
        <v>2638</v>
      </c>
      <c r="G1172" t="str">
        <f t="shared" si="18"/>
        <v>new HoloCard("Cosmoem", Pokedex.Cosmoem, HoloRarity.SM_REVERSE_BIG_ENERGY_HOLO, Types.Psychic, Sets.Team_Up, 70),</v>
      </c>
    </row>
    <row r="1173" spans="1:7" x14ac:dyDescent="0.3">
      <c r="A1173">
        <v>71</v>
      </c>
      <c r="B1173" t="s">
        <v>87</v>
      </c>
      <c r="C1173" t="s">
        <v>87</v>
      </c>
      <c r="D1173" t="s">
        <v>18</v>
      </c>
      <c r="E1173" t="s">
        <v>2281</v>
      </c>
      <c r="F1173" t="s">
        <v>2638</v>
      </c>
      <c r="G1173" t="str">
        <f t="shared" si="18"/>
        <v>new HoloCard("Mankey", Pokedex.Mankey, HoloRarity.SM_REVERSE_BIG_ENERGY_HOLO, Types.Fighting, Sets.Team_Up, 71),</v>
      </c>
    </row>
    <row r="1174" spans="1:7" x14ac:dyDescent="0.3">
      <c r="A1174">
        <v>72</v>
      </c>
      <c r="B1174" t="s">
        <v>65</v>
      </c>
      <c r="C1174" t="s">
        <v>65</v>
      </c>
      <c r="D1174" t="s">
        <v>18</v>
      </c>
      <c r="E1174" t="s">
        <v>2281</v>
      </c>
      <c r="F1174" t="s">
        <v>2638</v>
      </c>
      <c r="G1174" t="str">
        <f t="shared" si="18"/>
        <v>new HoloCard("Primeape", Pokedex.Primeape, HoloRarity.SM_REVERSE_BIG_ENERGY_HOLO, Types.Fighting, Sets.Team_Up, 72),</v>
      </c>
    </row>
    <row r="1175" spans="1:7" x14ac:dyDescent="0.3">
      <c r="A1175">
        <v>73</v>
      </c>
      <c r="B1175" t="s">
        <v>17</v>
      </c>
      <c r="C1175" t="s">
        <v>17</v>
      </c>
      <c r="D1175" t="s">
        <v>18</v>
      </c>
      <c r="E1175" t="s">
        <v>2281</v>
      </c>
      <c r="F1175" t="s">
        <v>2638</v>
      </c>
      <c r="G1175" t="str">
        <f t="shared" si="18"/>
        <v>new HoloCard("Hitmonlee", Pokedex.Hitmonlee, HoloRarity.SM_REVERSE_BIG_ENERGY_HOLO, Types.Fighting, Sets.Team_Up, 73),</v>
      </c>
    </row>
    <row r="1176" spans="1:7" x14ac:dyDescent="0.3">
      <c r="A1176">
        <v>74</v>
      </c>
      <c r="B1176" t="s">
        <v>253</v>
      </c>
      <c r="C1176" t="s">
        <v>253</v>
      </c>
      <c r="D1176" t="s">
        <v>18</v>
      </c>
      <c r="E1176" t="s">
        <v>2281</v>
      </c>
      <c r="F1176" t="s">
        <v>2638</v>
      </c>
      <c r="G1176" t="str">
        <f t="shared" si="18"/>
        <v>new HoloCard("Hitmonchan", Pokedex.Hitmonchan, HoloRarity.SM_REVERSE_BIG_ENERGY_HOLO, Types.Fighting, Sets.Team_Up, 74),</v>
      </c>
    </row>
    <row r="1177" spans="1:7" x14ac:dyDescent="0.3">
      <c r="A1177">
        <v>75</v>
      </c>
      <c r="B1177" t="s">
        <v>63</v>
      </c>
      <c r="C1177" t="s">
        <v>63</v>
      </c>
      <c r="D1177" t="s">
        <v>18</v>
      </c>
      <c r="E1177" t="s">
        <v>2281</v>
      </c>
      <c r="F1177" t="s">
        <v>2638</v>
      </c>
      <c r="G1177" t="str">
        <f t="shared" si="18"/>
        <v>new HoloCard("Omanyte", Pokedex.Omanyte, HoloRarity.SM_REVERSE_BIG_ENERGY_HOLO, Types.Fighting, Sets.Team_Up, 75),</v>
      </c>
    </row>
    <row r="1178" spans="1:7" x14ac:dyDescent="0.3">
      <c r="A1178">
        <v>76</v>
      </c>
      <c r="B1178" t="s">
        <v>64</v>
      </c>
      <c r="C1178" t="s">
        <v>64</v>
      </c>
      <c r="D1178" t="s">
        <v>18</v>
      </c>
      <c r="E1178" t="s">
        <v>2281</v>
      </c>
      <c r="F1178" t="s">
        <v>2638</v>
      </c>
      <c r="G1178" t="str">
        <f t="shared" si="18"/>
        <v>new HoloCard("Omastar", Pokedex.Omastar, HoloRarity.SM_REVERSE_BIG_ENERGY_HOLO, Types.Fighting, Sets.Team_Up, 76),</v>
      </c>
    </row>
    <row r="1179" spans="1:7" x14ac:dyDescent="0.3">
      <c r="A1179">
        <v>77</v>
      </c>
      <c r="B1179" t="s">
        <v>54</v>
      </c>
      <c r="C1179" t="s">
        <v>54</v>
      </c>
      <c r="D1179" t="s">
        <v>18</v>
      </c>
      <c r="E1179" t="s">
        <v>2281</v>
      </c>
      <c r="F1179" t="s">
        <v>2638</v>
      </c>
      <c r="G1179" t="str">
        <f t="shared" si="18"/>
        <v>new HoloCard("Kabuto", Pokedex.Kabuto, HoloRarity.SM_REVERSE_BIG_ENERGY_HOLO, Types.Fighting, Sets.Team_Up, 77),</v>
      </c>
    </row>
    <row r="1180" spans="1:7" x14ac:dyDescent="0.3">
      <c r="A1180">
        <v>78</v>
      </c>
      <c r="B1180" t="s">
        <v>33</v>
      </c>
      <c r="C1180" t="s">
        <v>33</v>
      </c>
      <c r="D1180" t="s">
        <v>18</v>
      </c>
      <c r="E1180" t="s">
        <v>2281</v>
      </c>
      <c r="F1180" t="s">
        <v>2638</v>
      </c>
      <c r="G1180" t="str">
        <f t="shared" si="18"/>
        <v>new HoloCard("Kabutops", Pokedex.Kabutops, HoloRarity.SM_REVERSE_BIG_ENERGY_HOLO, Types.Fighting, Sets.Team_Up, 78),</v>
      </c>
    </row>
    <row r="1181" spans="1:7" x14ac:dyDescent="0.3">
      <c r="A1181">
        <v>79</v>
      </c>
      <c r="B1181" t="s">
        <v>202</v>
      </c>
      <c r="C1181" t="s">
        <v>202</v>
      </c>
      <c r="D1181" t="s">
        <v>18</v>
      </c>
      <c r="E1181" t="s">
        <v>2281</v>
      </c>
      <c r="F1181" t="s">
        <v>2638</v>
      </c>
      <c r="G1181" t="str">
        <f t="shared" si="18"/>
        <v>new HoloCard("Larvitar", Pokedex.Larvitar, HoloRarity.SM_REVERSE_BIG_ENERGY_HOLO, Types.Fighting, Sets.Team_Up, 79),</v>
      </c>
    </row>
    <row r="1182" spans="1:7" x14ac:dyDescent="0.3">
      <c r="A1182">
        <v>80</v>
      </c>
      <c r="B1182" t="s">
        <v>188</v>
      </c>
      <c r="C1182" t="s">
        <v>188</v>
      </c>
      <c r="D1182" t="s">
        <v>18</v>
      </c>
      <c r="E1182" t="s">
        <v>2281</v>
      </c>
      <c r="F1182" t="s">
        <v>2638</v>
      </c>
      <c r="G1182" t="str">
        <f t="shared" si="18"/>
        <v>new HoloCard("Pupitar", Pokedex.Pupitar, HoloRarity.SM_REVERSE_BIG_ENERGY_HOLO, Types.Fighting, Sets.Team_Up, 80),</v>
      </c>
    </row>
    <row r="1183" spans="1:7" x14ac:dyDescent="0.3">
      <c r="A1183">
        <v>81</v>
      </c>
      <c r="B1183" t="s">
        <v>1676</v>
      </c>
      <c r="C1183" t="s">
        <v>1676</v>
      </c>
      <c r="D1183" t="s">
        <v>18</v>
      </c>
      <c r="E1183" t="s">
        <v>2281</v>
      </c>
      <c r="F1183" t="s">
        <v>2638</v>
      </c>
      <c r="G1183" t="str">
        <f t="shared" si="18"/>
        <v>new HoloCard("Pancham", Pokedex.Pancham, HoloRarity.SM_REVERSE_BIG_ENERGY_HOLO, Types.Fighting, Sets.Team_Up, 81),</v>
      </c>
    </row>
    <row r="1184" spans="1:7" x14ac:dyDescent="0.3">
      <c r="A1184">
        <v>83</v>
      </c>
      <c r="B1184" t="s">
        <v>2055</v>
      </c>
      <c r="C1184" t="s">
        <v>2648</v>
      </c>
      <c r="D1184" t="s">
        <v>146</v>
      </c>
      <c r="E1184" t="s">
        <v>2281</v>
      </c>
      <c r="F1184" t="s">
        <v>2638</v>
      </c>
      <c r="G1184" t="str">
        <f t="shared" si="18"/>
        <v>new HoloCard("Alolan Grimer", Pokedex.Alolan_Grimer, HoloRarity.SM_REVERSE_BIG_ENERGY_HOLO, Types.Darkness, Sets.Team_Up, 83),</v>
      </c>
    </row>
    <row r="1185" spans="1:7" x14ac:dyDescent="0.3">
      <c r="A1185">
        <v>84</v>
      </c>
      <c r="B1185" t="s">
        <v>2056</v>
      </c>
      <c r="C1185" t="s">
        <v>2378</v>
      </c>
      <c r="D1185" t="s">
        <v>146</v>
      </c>
      <c r="E1185" t="s">
        <v>2281</v>
      </c>
      <c r="F1185" t="s">
        <v>2638</v>
      </c>
      <c r="G1185" t="str">
        <f t="shared" si="18"/>
        <v>new HoloCard("Alolan Muk", Pokedex.Alolan_Muk, HoloRarity.SM_REVERSE_BIG_ENERGY_HOLO, Types.Darkness, Sets.Team_Up, 84),</v>
      </c>
    </row>
    <row r="1186" spans="1:7" x14ac:dyDescent="0.3">
      <c r="A1186">
        <v>85</v>
      </c>
      <c r="B1186" t="s">
        <v>145</v>
      </c>
      <c r="C1186" t="s">
        <v>145</v>
      </c>
      <c r="D1186" t="s">
        <v>146</v>
      </c>
      <c r="E1186" t="s">
        <v>2281</v>
      </c>
      <c r="F1186" t="s">
        <v>2638</v>
      </c>
      <c r="G1186" t="str">
        <f t="shared" si="18"/>
        <v>new HoloCard("Tyranitar", Pokedex.Tyranitar, HoloRarity.SM_REVERSE_BIG_ENERGY_HOLO, Types.Darkness, Sets.Team_Up, 85),</v>
      </c>
    </row>
    <row r="1187" spans="1:7" x14ac:dyDescent="0.3">
      <c r="A1187">
        <v>86</v>
      </c>
      <c r="B1187" t="s">
        <v>548</v>
      </c>
      <c r="C1187" t="s">
        <v>548</v>
      </c>
      <c r="D1187" t="s">
        <v>146</v>
      </c>
      <c r="E1187" t="s">
        <v>2281</v>
      </c>
      <c r="F1187" t="s">
        <v>2638</v>
      </c>
      <c r="G1187" t="str">
        <f t="shared" si="18"/>
        <v>new HoloCard("Poochyena", Pokedex.Poochyena, HoloRarity.SM_REVERSE_BIG_ENERGY_HOLO, Types.Darkness, Sets.Team_Up, 86),</v>
      </c>
    </row>
    <row r="1188" spans="1:7" x14ac:dyDescent="0.3">
      <c r="A1188">
        <v>87</v>
      </c>
      <c r="B1188" t="s">
        <v>380</v>
      </c>
      <c r="C1188" t="s">
        <v>380</v>
      </c>
      <c r="D1188" t="s">
        <v>146</v>
      </c>
      <c r="E1188" t="s">
        <v>2281</v>
      </c>
      <c r="F1188" t="s">
        <v>2638</v>
      </c>
      <c r="G1188" t="str">
        <f t="shared" si="18"/>
        <v>new HoloCard("Mightyena", Pokedex.Mightyena, HoloRarity.SM_REVERSE_BIG_ENERGY_HOLO, Types.Darkness, Sets.Team_Up, 87),</v>
      </c>
    </row>
    <row r="1189" spans="1:7" x14ac:dyDescent="0.3">
      <c r="A1189">
        <v>88</v>
      </c>
      <c r="B1189" t="s">
        <v>402</v>
      </c>
      <c r="C1189" t="s">
        <v>402</v>
      </c>
      <c r="D1189" t="s">
        <v>146</v>
      </c>
      <c r="E1189" t="s">
        <v>2281</v>
      </c>
      <c r="F1189" t="s">
        <v>2638</v>
      </c>
      <c r="G1189" t="str">
        <f t="shared" si="18"/>
        <v>new HoloCard("Absol", Pokedex.Absol, HoloRarity.SM_REVERSE_BIG_ENERGY_HOLO, Types.Darkness, Sets.Team_Up, 88),</v>
      </c>
    </row>
    <row r="1190" spans="1:7" x14ac:dyDescent="0.3">
      <c r="A1190">
        <v>89</v>
      </c>
      <c r="B1190" t="s">
        <v>936</v>
      </c>
      <c r="C1190" t="s">
        <v>936</v>
      </c>
      <c r="D1190" t="s">
        <v>146</v>
      </c>
      <c r="E1190" t="s">
        <v>2281</v>
      </c>
      <c r="F1190" t="s">
        <v>2638</v>
      </c>
      <c r="G1190" t="str">
        <f t="shared" si="18"/>
        <v>new HoloCard("Spiritomb", Pokedex.Spiritomb, HoloRarity.SM_REVERSE_BIG_ENERGY_HOLO, Types.Darkness, Sets.Team_Up, 89),</v>
      </c>
    </row>
    <row r="1191" spans="1:7" x14ac:dyDescent="0.3">
      <c r="A1191">
        <v>90</v>
      </c>
      <c r="B1191" t="s">
        <v>1322</v>
      </c>
      <c r="C1191" t="s">
        <v>1322</v>
      </c>
      <c r="D1191" t="s">
        <v>146</v>
      </c>
      <c r="E1191" t="s">
        <v>2281</v>
      </c>
      <c r="F1191" t="s">
        <v>2638</v>
      </c>
      <c r="G1191" t="str">
        <f t="shared" si="18"/>
        <v>new HoloCard("Zorua", Pokedex.Zorua, HoloRarity.SM_REVERSE_BIG_ENERGY_HOLO, Types.Darkness, Sets.Team_Up, 90),</v>
      </c>
    </row>
    <row r="1192" spans="1:7" x14ac:dyDescent="0.3">
      <c r="A1192">
        <v>91</v>
      </c>
      <c r="B1192" t="s">
        <v>1323</v>
      </c>
      <c r="C1192" t="s">
        <v>1323</v>
      </c>
      <c r="D1192" t="s">
        <v>146</v>
      </c>
      <c r="E1192" t="s">
        <v>2281</v>
      </c>
      <c r="F1192" t="s">
        <v>2638</v>
      </c>
      <c r="G1192" t="str">
        <f t="shared" si="18"/>
        <v>new HoloCard("Zoroark", Pokedex.Zoroark, HoloRarity.SM_REVERSE_BIG_ENERGY_HOLO, Types.Darkness, Sets.Team_Up, 91),</v>
      </c>
    </row>
    <row r="1193" spans="1:7" x14ac:dyDescent="0.3">
      <c r="A1193">
        <v>92</v>
      </c>
      <c r="B1193" t="s">
        <v>1324</v>
      </c>
      <c r="C1193" t="s">
        <v>1324</v>
      </c>
      <c r="D1193" t="s">
        <v>146</v>
      </c>
      <c r="E1193" t="s">
        <v>2281</v>
      </c>
      <c r="F1193" t="s">
        <v>2638</v>
      </c>
      <c r="G1193" t="str">
        <f t="shared" si="18"/>
        <v>new HoloCard("Vullaby", Pokedex.Vullaby, HoloRarity.SM_REVERSE_BIG_ENERGY_HOLO, Types.Darkness, Sets.Team_Up, 92),</v>
      </c>
    </row>
    <row r="1194" spans="1:7" x14ac:dyDescent="0.3">
      <c r="A1194">
        <v>93</v>
      </c>
      <c r="B1194" t="s">
        <v>1325</v>
      </c>
      <c r="C1194" t="s">
        <v>1325</v>
      </c>
      <c r="D1194" t="s">
        <v>146</v>
      </c>
      <c r="E1194" t="s">
        <v>2281</v>
      </c>
      <c r="F1194" t="s">
        <v>2638</v>
      </c>
      <c r="G1194" t="str">
        <f t="shared" si="18"/>
        <v>new HoloCard("Mandibuzz", Pokedex.Mandibuzz, HoloRarity.SM_REVERSE_BIG_ENERGY_HOLO, Types.Darkness, Sets.Team_Up, 93),</v>
      </c>
    </row>
    <row r="1195" spans="1:7" x14ac:dyDescent="0.3">
      <c r="A1195">
        <v>94</v>
      </c>
      <c r="B1195" t="s">
        <v>1680</v>
      </c>
      <c r="C1195" t="s">
        <v>1680</v>
      </c>
      <c r="D1195" t="s">
        <v>146</v>
      </c>
      <c r="E1195" t="s">
        <v>2281</v>
      </c>
      <c r="F1195" t="s">
        <v>2638</v>
      </c>
      <c r="G1195" t="str">
        <f t="shared" si="18"/>
        <v>new HoloCard("Pangoro", Pokedex.Pangoro, HoloRarity.SM_REVERSE_BIG_ENERGY_HOLO, Types.Darkness, Sets.Team_Up, 94),</v>
      </c>
    </row>
    <row r="1196" spans="1:7" x14ac:dyDescent="0.3">
      <c r="A1196">
        <v>95</v>
      </c>
      <c r="B1196" t="s">
        <v>1612</v>
      </c>
      <c r="C1196" t="s">
        <v>1612</v>
      </c>
      <c r="D1196" t="s">
        <v>146</v>
      </c>
      <c r="E1196" t="s">
        <v>2281</v>
      </c>
      <c r="F1196" t="s">
        <v>2638</v>
      </c>
      <c r="G1196" t="str">
        <f t="shared" si="18"/>
        <v>new HoloCard("Yveltal", Pokedex.Yveltal, HoloRarity.SM_REVERSE_BIG_ENERGY_HOLO, Types.Darkness, Sets.Team_Up, 95),</v>
      </c>
    </row>
    <row r="1197" spans="1:7" x14ac:dyDescent="0.3">
      <c r="A1197">
        <v>98</v>
      </c>
      <c r="B1197" t="s">
        <v>142</v>
      </c>
      <c r="C1197" t="s">
        <v>142</v>
      </c>
      <c r="D1197" t="s">
        <v>143</v>
      </c>
      <c r="E1197" t="s">
        <v>2281</v>
      </c>
      <c r="F1197" t="s">
        <v>2638</v>
      </c>
      <c r="G1197" t="str">
        <f t="shared" si="18"/>
        <v>new HoloCard("Skarmory", Pokedex.Skarmory, HoloRarity.SM_REVERSE_BIG_ENERGY_HOLO, Types.Metal, Sets.Team_Up, 98),</v>
      </c>
    </row>
    <row r="1198" spans="1:7" x14ac:dyDescent="0.3">
      <c r="A1198">
        <v>99</v>
      </c>
      <c r="B1198" t="s">
        <v>435</v>
      </c>
      <c r="C1198" t="s">
        <v>435</v>
      </c>
      <c r="D1198" t="s">
        <v>143</v>
      </c>
      <c r="E1198" t="s">
        <v>2281</v>
      </c>
      <c r="F1198" t="s">
        <v>2638</v>
      </c>
      <c r="G1198" t="str">
        <f t="shared" si="18"/>
        <v>new HoloCard("Jirachi", Pokedex.Jirachi, HoloRarity.SM_REVERSE_BIG_ENERGY_HOLO, Types.Metal, Sets.Team_Up, 99),</v>
      </c>
    </row>
    <row r="1199" spans="1:7" x14ac:dyDescent="0.3">
      <c r="A1199">
        <v>100</v>
      </c>
      <c r="B1199" t="s">
        <v>992</v>
      </c>
      <c r="C1199" t="s">
        <v>992</v>
      </c>
      <c r="D1199" t="s">
        <v>143</v>
      </c>
      <c r="E1199" t="s">
        <v>2281</v>
      </c>
      <c r="F1199" t="s">
        <v>2638</v>
      </c>
      <c r="G1199" t="str">
        <f t="shared" si="18"/>
        <v>new HoloCard("Bronzor", Pokedex.Bronzor, HoloRarity.SM_REVERSE_BIG_ENERGY_HOLO, Types.Metal, Sets.Team_Up, 100),</v>
      </c>
    </row>
    <row r="1200" spans="1:7" x14ac:dyDescent="0.3">
      <c r="A1200">
        <v>101</v>
      </c>
      <c r="B1200" t="s">
        <v>901</v>
      </c>
      <c r="C1200" t="s">
        <v>901</v>
      </c>
      <c r="D1200" t="s">
        <v>143</v>
      </c>
      <c r="E1200" t="s">
        <v>2281</v>
      </c>
      <c r="F1200" t="s">
        <v>2638</v>
      </c>
      <c r="G1200" t="str">
        <f t="shared" si="18"/>
        <v>new HoloCard("Bronzong", Pokedex.Bronzong, HoloRarity.SM_REVERSE_BIG_ENERGY_HOLO, Types.Metal, Sets.Team_Up, 101),</v>
      </c>
    </row>
    <row r="1201" spans="1:7" x14ac:dyDescent="0.3">
      <c r="A1201">
        <v>102</v>
      </c>
      <c r="B1201" t="s">
        <v>1365</v>
      </c>
      <c r="C1201" t="s">
        <v>1365</v>
      </c>
      <c r="D1201" t="s">
        <v>143</v>
      </c>
      <c r="E1201" t="s">
        <v>2281</v>
      </c>
      <c r="F1201" t="s">
        <v>2638</v>
      </c>
      <c r="G1201" t="str">
        <f t="shared" si="18"/>
        <v>new HoloCard("Ferroseed", Pokedex.Ferroseed, HoloRarity.SM_REVERSE_BIG_ENERGY_HOLO, Types.Metal, Sets.Team_Up, 102),</v>
      </c>
    </row>
    <row r="1202" spans="1:7" x14ac:dyDescent="0.3">
      <c r="A1202">
        <v>103</v>
      </c>
      <c r="B1202" t="s">
        <v>1366</v>
      </c>
      <c r="C1202" t="s">
        <v>1366</v>
      </c>
      <c r="D1202" t="s">
        <v>143</v>
      </c>
      <c r="E1202" t="s">
        <v>2281</v>
      </c>
      <c r="F1202" t="s">
        <v>2638</v>
      </c>
      <c r="G1202" t="str">
        <f t="shared" si="18"/>
        <v>new HoloCard("Ferrothorn", Pokedex.Ferrothorn, HoloRarity.SM_REVERSE_BIG_ENERGY_HOLO, Types.Metal, Sets.Team_Up, 103),</v>
      </c>
    </row>
    <row r="1203" spans="1:7" x14ac:dyDescent="0.3">
      <c r="A1203">
        <v>104</v>
      </c>
      <c r="B1203" t="s">
        <v>1421</v>
      </c>
      <c r="C1203" t="s">
        <v>1421</v>
      </c>
      <c r="D1203" t="s">
        <v>143</v>
      </c>
      <c r="E1203" t="s">
        <v>2281</v>
      </c>
      <c r="F1203" t="s">
        <v>2638</v>
      </c>
      <c r="G1203" t="str">
        <f t="shared" si="18"/>
        <v>new HoloCard("Pawniard", Pokedex.Pawniard, HoloRarity.SM_REVERSE_BIG_ENERGY_HOLO, Types.Metal, Sets.Team_Up, 104),</v>
      </c>
    </row>
    <row r="1204" spans="1:7" x14ac:dyDescent="0.3">
      <c r="A1204">
        <v>105</v>
      </c>
      <c r="B1204" t="s">
        <v>1422</v>
      </c>
      <c r="C1204" t="s">
        <v>1422</v>
      </c>
      <c r="D1204" t="s">
        <v>143</v>
      </c>
      <c r="E1204" t="s">
        <v>2281</v>
      </c>
      <c r="F1204" t="s">
        <v>2638</v>
      </c>
      <c r="G1204" t="str">
        <f t="shared" si="18"/>
        <v>new HoloCard("Bisharp", Pokedex.Bisharp, HoloRarity.SM_REVERSE_BIG_ENERGY_HOLO, Types.Metal, Sets.Team_Up, 105),</v>
      </c>
    </row>
    <row r="1205" spans="1:7" x14ac:dyDescent="0.3">
      <c r="A1205">
        <v>107</v>
      </c>
      <c r="B1205" t="s">
        <v>1613</v>
      </c>
      <c r="C1205" t="s">
        <v>1613</v>
      </c>
      <c r="D1205" t="s">
        <v>143</v>
      </c>
      <c r="E1205" t="s">
        <v>2281</v>
      </c>
      <c r="F1205" t="s">
        <v>2638</v>
      </c>
      <c r="G1205" t="str">
        <f t="shared" si="18"/>
        <v>new HoloCard("Honedge", Pokedex.Honedge, HoloRarity.SM_REVERSE_BIG_ENERGY_HOLO, Types.Metal, Sets.Team_Up, 107),</v>
      </c>
    </row>
    <row r="1206" spans="1:7" x14ac:dyDescent="0.3">
      <c r="A1206">
        <v>108</v>
      </c>
      <c r="B1206" t="s">
        <v>1614</v>
      </c>
      <c r="C1206" t="s">
        <v>1614</v>
      </c>
      <c r="D1206" t="s">
        <v>143</v>
      </c>
      <c r="E1206" t="s">
        <v>2281</v>
      </c>
      <c r="F1206" t="s">
        <v>2638</v>
      </c>
      <c r="G1206" t="str">
        <f t="shared" si="18"/>
        <v>new HoloCard("Doublade", Pokedex.Doublade, HoloRarity.SM_REVERSE_BIG_ENERGY_HOLO, Types.Metal, Sets.Team_Up, 108),</v>
      </c>
    </row>
    <row r="1207" spans="1:7" x14ac:dyDescent="0.3">
      <c r="A1207">
        <v>109</v>
      </c>
      <c r="B1207" t="s">
        <v>1615</v>
      </c>
      <c r="C1207" t="s">
        <v>1615</v>
      </c>
      <c r="D1207" t="s">
        <v>143</v>
      </c>
      <c r="E1207" t="s">
        <v>2281</v>
      </c>
      <c r="F1207" t="s">
        <v>2638</v>
      </c>
      <c r="G1207" t="str">
        <f t="shared" si="18"/>
        <v>new HoloCard("Aegislash", Pokedex.Aegislash, HoloRarity.SM_REVERSE_BIG_ENERGY_HOLO, Types.Metal, Sets.Team_Up, 109),</v>
      </c>
    </row>
    <row r="1208" spans="1:7" x14ac:dyDescent="0.3">
      <c r="A1208">
        <v>110</v>
      </c>
      <c r="B1208" t="s">
        <v>1682</v>
      </c>
      <c r="C1208" t="s">
        <v>1682</v>
      </c>
      <c r="D1208" t="s">
        <v>143</v>
      </c>
      <c r="E1208" t="s">
        <v>2281</v>
      </c>
      <c r="F1208" t="s">
        <v>2638</v>
      </c>
      <c r="G1208" t="str">
        <f t="shared" si="18"/>
        <v>new HoloCard("Klefki", Pokedex.Klefki, HoloRarity.SM_REVERSE_BIG_ENERGY_HOLO, Types.Metal, Sets.Team_Up, 110),</v>
      </c>
    </row>
    <row r="1209" spans="1:7" x14ac:dyDescent="0.3">
      <c r="A1209">
        <v>111</v>
      </c>
      <c r="B1209" t="s">
        <v>2130</v>
      </c>
      <c r="C1209" t="s">
        <v>2389</v>
      </c>
      <c r="D1209" t="s">
        <v>1616</v>
      </c>
      <c r="E1209" t="s">
        <v>2281</v>
      </c>
      <c r="F1209" t="s">
        <v>2638</v>
      </c>
      <c r="G1209" t="str">
        <f t="shared" si="18"/>
        <v>new HoloCard("Alolan Ninetales", Pokedex.Alolan_Ninetales, HoloRarity.SM_REVERSE_BIG_ENERGY_HOLO, Types.Fairy, Sets.Team_Up, 111),</v>
      </c>
    </row>
    <row r="1210" spans="1:7" x14ac:dyDescent="0.3">
      <c r="A1210">
        <v>112</v>
      </c>
      <c r="B1210" t="s">
        <v>2104</v>
      </c>
      <c r="C1210" t="s">
        <v>2104</v>
      </c>
      <c r="D1210" t="s">
        <v>1616</v>
      </c>
      <c r="E1210" t="s">
        <v>2281</v>
      </c>
      <c r="F1210" t="s">
        <v>2638</v>
      </c>
      <c r="G1210" t="str">
        <f t="shared" si="18"/>
        <v>new HoloCard("Mimikyu", Pokedex.Mimikyu, HoloRarity.SM_REVERSE_BIG_ENERGY_HOLO, Types.Fairy, Sets.Team_Up, 112),</v>
      </c>
    </row>
    <row r="1211" spans="1:7" x14ac:dyDescent="0.3">
      <c r="A1211">
        <v>114</v>
      </c>
      <c r="B1211" t="s">
        <v>2170</v>
      </c>
      <c r="C1211" t="s">
        <v>2467</v>
      </c>
      <c r="D1211" t="s">
        <v>1454</v>
      </c>
      <c r="E1211" t="s">
        <v>2281</v>
      </c>
      <c r="F1211" t="s">
        <v>2638</v>
      </c>
      <c r="G1211" t="str">
        <f t="shared" si="18"/>
        <v>new HoloCard("Alolan Exeggutor", Pokedex.Alolan_Exeggutor, HoloRarity.SM_REVERSE_BIG_ENERGY_HOLO, Types.Dragon, Sets.Team_Up, 114),</v>
      </c>
    </row>
    <row r="1212" spans="1:7" x14ac:dyDescent="0.3">
      <c r="A1212">
        <v>115</v>
      </c>
      <c r="B1212" t="s">
        <v>2170</v>
      </c>
      <c r="C1212" t="s">
        <v>2467</v>
      </c>
      <c r="D1212" t="s">
        <v>1454</v>
      </c>
      <c r="E1212" t="s">
        <v>2281</v>
      </c>
      <c r="F1212" t="s">
        <v>2638</v>
      </c>
      <c r="G1212" t="str">
        <f t="shared" si="18"/>
        <v>new HoloCard("Alolan Exeggutor", Pokedex.Alolan_Exeggutor, HoloRarity.SM_REVERSE_BIG_ENERGY_HOLO, Types.Dragon, Sets.Team_Up, 115),</v>
      </c>
    </row>
    <row r="1213" spans="1:7" x14ac:dyDescent="0.3">
      <c r="A1213">
        <v>116</v>
      </c>
      <c r="B1213" t="s">
        <v>78</v>
      </c>
      <c r="C1213" t="s">
        <v>78</v>
      </c>
      <c r="D1213" t="s">
        <v>1454</v>
      </c>
      <c r="E1213" t="s">
        <v>2281</v>
      </c>
      <c r="F1213" t="s">
        <v>2638</v>
      </c>
      <c r="G1213" t="str">
        <f t="shared" si="18"/>
        <v>new HoloCard("Dratini", Pokedex.Dratini, HoloRarity.SM_REVERSE_BIG_ENERGY_HOLO, Types.Dragon, Sets.Team_Up, 116),</v>
      </c>
    </row>
    <row r="1214" spans="1:7" x14ac:dyDescent="0.3">
      <c r="A1214">
        <v>117</v>
      </c>
      <c r="B1214" t="s">
        <v>78</v>
      </c>
      <c r="C1214" t="s">
        <v>78</v>
      </c>
      <c r="D1214" t="s">
        <v>1454</v>
      </c>
      <c r="E1214" t="s">
        <v>2281</v>
      </c>
      <c r="F1214" t="s">
        <v>2638</v>
      </c>
      <c r="G1214" t="str">
        <f t="shared" si="18"/>
        <v>new HoloCard("Dratini", Pokedex.Dratini, HoloRarity.SM_REVERSE_BIG_ENERGY_HOLO, Types.Dragon, Sets.Team_Up, 117),</v>
      </c>
    </row>
    <row r="1215" spans="1:7" x14ac:dyDescent="0.3">
      <c r="A1215">
        <v>118</v>
      </c>
      <c r="B1215" t="s">
        <v>123</v>
      </c>
      <c r="C1215" t="s">
        <v>123</v>
      </c>
      <c r="D1215" t="s">
        <v>1454</v>
      </c>
      <c r="E1215" t="s">
        <v>2281</v>
      </c>
      <c r="F1215" t="s">
        <v>2638</v>
      </c>
      <c r="G1215" t="str">
        <f t="shared" si="18"/>
        <v>new HoloCard("Dragonair", Pokedex.Dragonair, HoloRarity.SM_REVERSE_BIG_ENERGY_HOLO, Types.Dragon, Sets.Team_Up, 118),</v>
      </c>
    </row>
    <row r="1216" spans="1:7" x14ac:dyDescent="0.3">
      <c r="A1216">
        <v>119</v>
      </c>
      <c r="B1216" t="s">
        <v>118</v>
      </c>
      <c r="C1216" t="s">
        <v>118</v>
      </c>
      <c r="D1216" t="s">
        <v>1454</v>
      </c>
      <c r="E1216" t="s">
        <v>2281</v>
      </c>
      <c r="F1216" t="s">
        <v>2638</v>
      </c>
      <c r="G1216" t="str">
        <f t="shared" si="18"/>
        <v>new HoloCard("Dragonite", Pokedex.Dragonite, HoloRarity.SM_REVERSE_BIG_ENERGY_HOLO, Types.Dragon, Sets.Team_Up, 119),</v>
      </c>
    </row>
    <row r="1217" spans="1:7" x14ac:dyDescent="0.3">
      <c r="A1217">
        <v>121</v>
      </c>
      <c r="B1217" t="s">
        <v>91</v>
      </c>
      <c r="C1217" t="s">
        <v>91</v>
      </c>
      <c r="D1217" t="s">
        <v>8</v>
      </c>
      <c r="E1217" t="s">
        <v>2281</v>
      </c>
      <c r="F1217" t="s">
        <v>2638</v>
      </c>
      <c r="G1217" t="str">
        <f t="shared" ref="G1217:G1280" si="19">"new HoloCard(""" &amp; B1217 &amp; """, Pokedex." &amp; C1217 &amp; ", HoloRarity." &amp; F1217 &amp; ", Types." &amp; D1217 &amp; ", Sets." &amp; E1217 &amp; ", " &amp; A1217 &amp; "),"</f>
        <v>new HoloCard("Pidgey", Pokedex.Pidgey, HoloRarity.SM_REVERSE_BIG_ENERGY_HOLO, Types.Colorless, Sets.Team_Up, 121),</v>
      </c>
    </row>
    <row r="1218" spans="1:7" x14ac:dyDescent="0.3">
      <c r="A1218">
        <v>122</v>
      </c>
      <c r="B1218" t="s">
        <v>91</v>
      </c>
      <c r="C1218" t="s">
        <v>91</v>
      </c>
      <c r="D1218" t="s">
        <v>8</v>
      </c>
      <c r="E1218" t="s">
        <v>2281</v>
      </c>
      <c r="F1218" t="s">
        <v>2638</v>
      </c>
      <c r="G1218" t="str">
        <f t="shared" si="19"/>
        <v>new HoloCard("Pidgey", Pokedex.Pidgey, HoloRarity.SM_REVERSE_BIG_ENERGY_HOLO, Types.Colorless, Sets.Team_Up, 122),</v>
      </c>
    </row>
    <row r="1219" spans="1:7" x14ac:dyDescent="0.3">
      <c r="A1219">
        <v>123</v>
      </c>
      <c r="B1219" t="s">
        <v>40</v>
      </c>
      <c r="C1219" t="s">
        <v>40</v>
      </c>
      <c r="D1219" t="s">
        <v>8</v>
      </c>
      <c r="E1219" t="s">
        <v>2281</v>
      </c>
      <c r="F1219" t="s">
        <v>2638</v>
      </c>
      <c r="G1219" t="str">
        <f t="shared" si="19"/>
        <v>new HoloCard("Pidgeotto", Pokedex.Pidgeotto, HoloRarity.SM_REVERSE_BIG_ENERGY_HOLO, Types.Colorless, Sets.Team_Up, 123),</v>
      </c>
    </row>
    <row r="1220" spans="1:7" x14ac:dyDescent="0.3">
      <c r="A1220">
        <v>124</v>
      </c>
      <c r="B1220" t="s">
        <v>39</v>
      </c>
      <c r="C1220" t="s">
        <v>39</v>
      </c>
      <c r="D1220" t="s">
        <v>8</v>
      </c>
      <c r="E1220" t="s">
        <v>2281</v>
      </c>
      <c r="F1220" t="s">
        <v>2638</v>
      </c>
      <c r="G1220" t="str">
        <f t="shared" si="19"/>
        <v>new HoloCard("Pidgeot", Pokedex.Pidgeot, HoloRarity.SM_REVERSE_BIG_ENERGY_HOLO, Types.Colorless, Sets.Team_Up, 124),</v>
      </c>
    </row>
    <row r="1221" spans="1:7" x14ac:dyDescent="0.3">
      <c r="A1221">
        <v>125</v>
      </c>
      <c r="B1221" t="s">
        <v>59</v>
      </c>
      <c r="C1221" t="s">
        <v>59</v>
      </c>
      <c r="D1221" t="s">
        <v>8</v>
      </c>
      <c r="E1221" t="s">
        <v>2281</v>
      </c>
      <c r="F1221" t="s">
        <v>2638</v>
      </c>
      <c r="G1221" t="str">
        <f t="shared" si="19"/>
        <v>new HoloCard("Meowth", Pokedex.Meowth, HoloRarity.SM_REVERSE_BIG_ENERGY_HOLO, Types.Colorless, Sets.Team_Up, 125),</v>
      </c>
    </row>
    <row r="1222" spans="1:7" x14ac:dyDescent="0.3">
      <c r="A1222">
        <v>126</v>
      </c>
      <c r="B1222" t="s">
        <v>119</v>
      </c>
      <c r="C1222" t="s">
        <v>119</v>
      </c>
      <c r="D1222" t="s">
        <v>8</v>
      </c>
      <c r="E1222" t="s">
        <v>2281</v>
      </c>
      <c r="F1222" t="s">
        <v>2638</v>
      </c>
      <c r="G1222" t="str">
        <f t="shared" si="19"/>
        <v>new HoloCard("Persian", Pokedex.Persian, HoloRarity.SM_REVERSE_BIG_ENERGY_HOLO, Types.Colorless, Sets.Team_Up, 126),</v>
      </c>
    </row>
    <row r="1223" spans="1:7" x14ac:dyDescent="0.3">
      <c r="A1223">
        <v>127</v>
      </c>
      <c r="B1223" t="s">
        <v>315</v>
      </c>
      <c r="C1223" t="s">
        <v>370</v>
      </c>
      <c r="D1223" t="s">
        <v>8</v>
      </c>
      <c r="E1223" t="s">
        <v>2281</v>
      </c>
      <c r="F1223" t="s">
        <v>2638</v>
      </c>
      <c r="G1223" t="str">
        <f t="shared" si="19"/>
        <v>new HoloCard("Farfetch'd", Pokedex.Farfetch_d, HoloRarity.SM_REVERSE_BIG_ENERGY_HOLO, Types.Colorless, Sets.Team_Up, 127),</v>
      </c>
    </row>
    <row r="1224" spans="1:7" x14ac:dyDescent="0.3">
      <c r="A1224">
        <v>128</v>
      </c>
      <c r="B1224" t="s">
        <v>256</v>
      </c>
      <c r="C1224" t="s">
        <v>256</v>
      </c>
      <c r="D1224" t="s">
        <v>8</v>
      </c>
      <c r="E1224" t="s">
        <v>2281</v>
      </c>
      <c r="F1224" t="s">
        <v>2638</v>
      </c>
      <c r="G1224" t="str">
        <f t="shared" si="19"/>
        <v>new HoloCard("Kangaskhan", Pokedex.Kangaskhan, HoloRarity.SM_REVERSE_BIG_ENERGY_HOLO, Types.Colorless, Sets.Team_Up, 128),</v>
      </c>
    </row>
    <row r="1225" spans="1:7" x14ac:dyDescent="0.3">
      <c r="A1225">
        <v>129</v>
      </c>
      <c r="B1225" t="s">
        <v>71</v>
      </c>
      <c r="C1225" t="s">
        <v>71</v>
      </c>
      <c r="D1225" t="s">
        <v>8</v>
      </c>
      <c r="E1225" t="s">
        <v>2281</v>
      </c>
      <c r="F1225" t="s">
        <v>2638</v>
      </c>
      <c r="G1225" t="str">
        <f t="shared" si="19"/>
        <v>new HoloCard("Tauros", Pokedex.Tauros, HoloRarity.SM_REVERSE_BIG_ENERGY_HOLO, Types.Colorless, Sets.Team_Up, 129),</v>
      </c>
    </row>
    <row r="1226" spans="1:7" x14ac:dyDescent="0.3">
      <c r="A1226">
        <v>130</v>
      </c>
      <c r="B1226" t="s">
        <v>305</v>
      </c>
      <c r="C1226" t="s">
        <v>305</v>
      </c>
      <c r="D1226" t="s">
        <v>8</v>
      </c>
      <c r="E1226" t="s">
        <v>2281</v>
      </c>
      <c r="F1226" t="s">
        <v>2638</v>
      </c>
      <c r="G1226" t="str">
        <f t="shared" si="19"/>
        <v>new HoloCard("Aerodactyl", Pokedex.Aerodactyl, HoloRarity.SM_REVERSE_BIG_ENERGY_HOLO, Types.Colorless, Sets.Team_Up, 130),</v>
      </c>
    </row>
    <row r="1227" spans="1:7" x14ac:dyDescent="0.3">
      <c r="A1227">
        <v>131</v>
      </c>
      <c r="B1227" t="s">
        <v>461</v>
      </c>
      <c r="C1227" t="s">
        <v>461</v>
      </c>
      <c r="D1227" t="s">
        <v>8</v>
      </c>
      <c r="E1227" t="s">
        <v>2281</v>
      </c>
      <c r="F1227" t="s">
        <v>2638</v>
      </c>
      <c r="G1227" t="str">
        <f t="shared" si="19"/>
        <v>new HoloCard("Lugia", Pokedex.Lugia, HoloRarity.SM_REVERSE_BIG_ENERGY_HOLO, Types.Colorless, Sets.Team_Up, 131),</v>
      </c>
    </row>
    <row r="1228" spans="1:7" x14ac:dyDescent="0.3">
      <c r="A1228">
        <v>132</v>
      </c>
      <c r="B1228" t="s">
        <v>399</v>
      </c>
      <c r="C1228" t="s">
        <v>399</v>
      </c>
      <c r="D1228" t="s">
        <v>8</v>
      </c>
      <c r="E1228" t="s">
        <v>2281</v>
      </c>
      <c r="F1228" t="s">
        <v>2638</v>
      </c>
      <c r="G1228" t="str">
        <f t="shared" si="19"/>
        <v>new HoloCard("Zangoose", Pokedex.Zangoose, HoloRarity.SM_REVERSE_BIG_ENERGY_HOLO, Types.Colorless, Sets.Team_Up, 132),</v>
      </c>
    </row>
    <row r="1229" spans="1:7" x14ac:dyDescent="0.3">
      <c r="A1229">
        <v>133</v>
      </c>
      <c r="B1229" t="s">
        <v>2260</v>
      </c>
      <c r="C1229" t="s">
        <v>127</v>
      </c>
      <c r="D1229" t="s">
        <v>232</v>
      </c>
      <c r="E1229" t="s">
        <v>2281</v>
      </c>
      <c r="F1229" t="s">
        <v>2638</v>
      </c>
      <c r="G1229" t="str">
        <f t="shared" si="19"/>
        <v>new HoloCard("Bill's Analysis", Pokedex.NVT, HoloRarity.SM_REVERSE_BIG_ENERGY_HOLO, Types.Supporter, Sets.Team_Up, 133),</v>
      </c>
    </row>
    <row r="1230" spans="1:7" x14ac:dyDescent="0.3">
      <c r="A1230">
        <v>135</v>
      </c>
      <c r="B1230" t="s">
        <v>2012</v>
      </c>
      <c r="C1230" t="s">
        <v>127</v>
      </c>
      <c r="D1230" t="s">
        <v>232</v>
      </c>
      <c r="E1230" t="s">
        <v>2281</v>
      </c>
      <c r="F1230" t="s">
        <v>2638</v>
      </c>
      <c r="G1230" t="str">
        <f t="shared" si="19"/>
        <v>new HoloCard("Brock's Grit", Pokedex.NVT, HoloRarity.SM_REVERSE_BIG_ENERGY_HOLO, Types.Supporter, Sets.Team_Up, 135),</v>
      </c>
    </row>
    <row r="1231" spans="1:7" x14ac:dyDescent="0.3">
      <c r="A1231">
        <v>136</v>
      </c>
      <c r="B1231" t="s">
        <v>2261</v>
      </c>
      <c r="C1231" t="s">
        <v>127</v>
      </c>
      <c r="D1231" t="s">
        <v>129</v>
      </c>
      <c r="E1231" t="s">
        <v>2281</v>
      </c>
      <c r="F1231" t="s">
        <v>2638</v>
      </c>
      <c r="G1231" t="str">
        <f t="shared" si="19"/>
        <v>new HoloCard("Buff Padding", Pokedex.NVT, HoloRarity.SM_REVERSE_BIG_ENERGY_HOLO, Types.Item, Sets.Team_Up, 136),</v>
      </c>
    </row>
    <row r="1232" spans="1:7" x14ac:dyDescent="0.3">
      <c r="A1232">
        <v>137</v>
      </c>
      <c r="B1232" t="s">
        <v>2262</v>
      </c>
      <c r="C1232" t="s">
        <v>127</v>
      </c>
      <c r="D1232" t="s">
        <v>232</v>
      </c>
      <c r="E1232" t="s">
        <v>2281</v>
      </c>
      <c r="F1232" t="s">
        <v>2638</v>
      </c>
      <c r="G1232" t="str">
        <f t="shared" si="19"/>
        <v>new HoloCard("Dana", Pokedex.NVT, HoloRarity.SM_REVERSE_BIG_ENERGY_HOLO, Types.Supporter, Sets.Team_Up, 137),</v>
      </c>
    </row>
    <row r="1233" spans="1:7" x14ac:dyDescent="0.3">
      <c r="A1233">
        <v>138</v>
      </c>
      <c r="B1233" t="s">
        <v>2263</v>
      </c>
      <c r="C1233" t="s">
        <v>127</v>
      </c>
      <c r="D1233" t="s">
        <v>129</v>
      </c>
      <c r="E1233" t="s">
        <v>2281</v>
      </c>
      <c r="F1233" t="s">
        <v>2638</v>
      </c>
      <c r="G1233" t="str">
        <f t="shared" si="19"/>
        <v>new HoloCard("Dangerous Drill", Pokedex.NVT, HoloRarity.SM_REVERSE_BIG_ENERGY_HOLO, Types.Item, Sets.Team_Up, 138),</v>
      </c>
    </row>
    <row r="1234" spans="1:7" x14ac:dyDescent="0.3">
      <c r="A1234">
        <v>139</v>
      </c>
      <c r="B1234" t="s">
        <v>2264</v>
      </c>
      <c r="C1234" t="s">
        <v>127</v>
      </c>
      <c r="D1234" t="s">
        <v>129</v>
      </c>
      <c r="E1234" t="s">
        <v>2281</v>
      </c>
      <c r="F1234" t="s">
        <v>2638</v>
      </c>
      <c r="G1234" t="str">
        <f t="shared" si="19"/>
        <v>new HoloCard("Electrocharger", Pokedex.NVT, HoloRarity.SM_REVERSE_BIG_ENERGY_HOLO, Types.Item, Sets.Team_Up, 139),</v>
      </c>
    </row>
    <row r="1235" spans="1:7" x14ac:dyDescent="0.3">
      <c r="A1235">
        <v>140</v>
      </c>
      <c r="B1235" t="s">
        <v>2265</v>
      </c>
      <c r="C1235" t="s">
        <v>127</v>
      </c>
      <c r="D1235" t="s">
        <v>232</v>
      </c>
      <c r="E1235" t="s">
        <v>2281</v>
      </c>
      <c r="F1235" t="s">
        <v>2638</v>
      </c>
      <c r="G1235" t="str">
        <f t="shared" si="19"/>
        <v>new HoloCard("Erika's Hospitality", Pokedex.NVT, HoloRarity.SM_REVERSE_BIG_ENERGY_HOLO, Types.Supporter, Sets.Team_Up, 140),</v>
      </c>
    </row>
    <row r="1236" spans="1:7" x14ac:dyDescent="0.3">
      <c r="A1236">
        <v>141</v>
      </c>
      <c r="B1236" t="s">
        <v>2266</v>
      </c>
      <c r="C1236" t="s">
        <v>127</v>
      </c>
      <c r="D1236" t="s">
        <v>232</v>
      </c>
      <c r="E1236" t="s">
        <v>2281</v>
      </c>
      <c r="F1236" t="s">
        <v>2638</v>
      </c>
      <c r="G1236" t="str">
        <f t="shared" si="19"/>
        <v>new HoloCard("Evelyn", Pokedex.NVT, HoloRarity.SM_REVERSE_BIG_ENERGY_HOLO, Types.Supporter, Sets.Team_Up, 141),</v>
      </c>
    </row>
    <row r="1237" spans="1:7" x14ac:dyDescent="0.3">
      <c r="A1237">
        <v>142</v>
      </c>
      <c r="B1237" t="s">
        <v>2267</v>
      </c>
      <c r="C1237" t="s">
        <v>127</v>
      </c>
      <c r="D1237" t="s">
        <v>129</v>
      </c>
      <c r="E1237" t="s">
        <v>2281</v>
      </c>
      <c r="F1237" t="s">
        <v>2638</v>
      </c>
      <c r="G1237" t="str">
        <f t="shared" si="19"/>
        <v>new HoloCard("Fairy Charm UB", Pokedex.NVT, HoloRarity.SM_REVERSE_BIG_ENERGY_HOLO, Types.Item, Sets.Team_Up, 142),</v>
      </c>
    </row>
    <row r="1238" spans="1:7" x14ac:dyDescent="0.3">
      <c r="A1238">
        <v>143</v>
      </c>
      <c r="B1238" t="s">
        <v>2268</v>
      </c>
      <c r="C1238" t="s">
        <v>127</v>
      </c>
      <c r="D1238" t="s">
        <v>129</v>
      </c>
      <c r="E1238" t="s">
        <v>2281</v>
      </c>
      <c r="F1238" t="s">
        <v>2638</v>
      </c>
      <c r="G1238" t="str">
        <f t="shared" si="19"/>
        <v>new HoloCard("Grass Memory", Pokedex.NVT, HoloRarity.SM_REVERSE_BIG_ENERGY_HOLO, Types.Item, Sets.Team_Up, 143),</v>
      </c>
    </row>
    <row r="1239" spans="1:7" x14ac:dyDescent="0.3">
      <c r="A1239">
        <v>144</v>
      </c>
      <c r="B1239" t="s">
        <v>2269</v>
      </c>
      <c r="C1239" t="s">
        <v>127</v>
      </c>
      <c r="D1239" t="s">
        <v>232</v>
      </c>
      <c r="E1239" t="s">
        <v>2281</v>
      </c>
      <c r="F1239" t="s">
        <v>2638</v>
      </c>
      <c r="G1239" t="str">
        <f t="shared" si="19"/>
        <v>new HoloCard("Ingo &amp; Emmet", Pokedex.NVT, HoloRarity.SM_REVERSE_BIG_ENERGY_HOLO, Types.Supporter, Sets.Team_Up, 144),</v>
      </c>
    </row>
    <row r="1240" spans="1:7" x14ac:dyDescent="0.3">
      <c r="A1240">
        <v>145</v>
      </c>
      <c r="B1240" t="s">
        <v>2270</v>
      </c>
      <c r="C1240" t="s">
        <v>127</v>
      </c>
      <c r="D1240" t="s">
        <v>232</v>
      </c>
      <c r="E1240" t="s">
        <v>2281</v>
      </c>
      <c r="F1240" t="s">
        <v>2638</v>
      </c>
      <c r="G1240" t="str">
        <f t="shared" si="19"/>
        <v>new HoloCard("Jasmine", Pokedex.NVT, HoloRarity.SM_REVERSE_BIG_ENERGY_HOLO, Types.Supporter, Sets.Team_Up, 145),</v>
      </c>
    </row>
    <row r="1241" spans="1:7" x14ac:dyDescent="0.3">
      <c r="A1241">
        <v>146</v>
      </c>
      <c r="B1241" t="s">
        <v>2271</v>
      </c>
      <c r="C1241" t="s">
        <v>127</v>
      </c>
      <c r="D1241" t="s">
        <v>129</v>
      </c>
      <c r="E1241" t="s">
        <v>2281</v>
      </c>
      <c r="F1241" t="s">
        <v>2638</v>
      </c>
      <c r="G1241" t="str">
        <f t="shared" si="19"/>
        <v>new HoloCard("Judge Whistle", Pokedex.NVT, HoloRarity.SM_REVERSE_BIG_ENERGY_HOLO, Types.Item, Sets.Team_Up, 146),</v>
      </c>
    </row>
    <row r="1242" spans="1:7" x14ac:dyDescent="0.3">
      <c r="A1242">
        <v>147</v>
      </c>
      <c r="B1242" t="s">
        <v>2272</v>
      </c>
      <c r="C1242" t="s">
        <v>127</v>
      </c>
      <c r="D1242" t="s">
        <v>299</v>
      </c>
      <c r="E1242" t="s">
        <v>2281</v>
      </c>
      <c r="F1242" t="s">
        <v>2638</v>
      </c>
      <c r="G1242" t="str">
        <f t="shared" si="19"/>
        <v>new HoloCard("Lavender Town", Pokedex.NVT, HoloRarity.SM_REVERSE_BIG_ENERGY_HOLO, Types.Stadium, Sets.Team_Up, 147),</v>
      </c>
    </row>
    <row r="1243" spans="1:7" x14ac:dyDescent="0.3">
      <c r="A1243">
        <v>148</v>
      </c>
      <c r="B1243" t="s">
        <v>2273</v>
      </c>
      <c r="C1243" t="s">
        <v>127</v>
      </c>
      <c r="D1243" t="s">
        <v>129</v>
      </c>
      <c r="E1243" t="s">
        <v>2281</v>
      </c>
      <c r="F1243" t="s">
        <v>2638</v>
      </c>
      <c r="G1243" t="str">
        <f t="shared" si="19"/>
        <v>new HoloCard("Metal Goggles", Pokedex.NVT, HoloRarity.SM_REVERSE_BIG_ENERGY_HOLO, Types.Item, Sets.Team_Up, 148),</v>
      </c>
    </row>
    <row r="1244" spans="1:7" x14ac:dyDescent="0.3">
      <c r="A1244">
        <v>149</v>
      </c>
      <c r="B1244" t="s">
        <v>2274</v>
      </c>
      <c r="C1244" t="s">
        <v>127</v>
      </c>
      <c r="D1244" t="s">
        <v>232</v>
      </c>
      <c r="E1244" t="s">
        <v>2281</v>
      </c>
      <c r="F1244" t="s">
        <v>2638</v>
      </c>
      <c r="G1244" t="str">
        <f t="shared" si="19"/>
        <v>new HoloCard("Morgan", Pokedex.NVT, HoloRarity.SM_REVERSE_BIG_ENERGY_HOLO, Types.Supporter, Sets.Team_Up, 149),</v>
      </c>
    </row>
    <row r="1245" spans="1:7" x14ac:dyDescent="0.3">
      <c r="A1245">
        <v>150</v>
      </c>
      <c r="B1245" t="s">
        <v>2275</v>
      </c>
      <c r="C1245" t="s">
        <v>127</v>
      </c>
      <c r="D1245" t="s">
        <v>232</v>
      </c>
      <c r="E1245" t="s">
        <v>2281</v>
      </c>
      <c r="F1245" t="s">
        <v>2638</v>
      </c>
      <c r="G1245" t="str">
        <f t="shared" si="19"/>
        <v>new HoloCard("Nanu", Pokedex.NVT, HoloRarity.SM_REVERSE_BIG_ENERGY_HOLO, Types.Supporter, Sets.Team_Up, 150),</v>
      </c>
    </row>
    <row r="1246" spans="1:7" x14ac:dyDescent="0.3">
      <c r="A1246">
        <v>151</v>
      </c>
      <c r="B1246" t="s">
        <v>2276</v>
      </c>
      <c r="C1246" t="s">
        <v>127</v>
      </c>
      <c r="D1246" t="s">
        <v>232</v>
      </c>
      <c r="E1246" t="s">
        <v>2281</v>
      </c>
      <c r="F1246" t="s">
        <v>2638</v>
      </c>
      <c r="G1246" t="str">
        <f t="shared" si="19"/>
        <v>new HoloCard("Nita", Pokedex.NVT, HoloRarity.SM_REVERSE_BIG_ENERGY_HOLO, Types.Supporter, Sets.Team_Up, 151),</v>
      </c>
    </row>
    <row r="1247" spans="1:7" x14ac:dyDescent="0.3">
      <c r="A1247">
        <v>152</v>
      </c>
      <c r="B1247" t="s">
        <v>1231</v>
      </c>
      <c r="C1247" t="s">
        <v>127</v>
      </c>
      <c r="D1247" t="s">
        <v>129</v>
      </c>
      <c r="E1247" t="s">
        <v>2281</v>
      </c>
      <c r="F1247" t="s">
        <v>2638</v>
      </c>
      <c r="G1247" t="str">
        <f t="shared" si="19"/>
        <v>new HoloCard("Pokémon Communication", Pokedex.NVT, HoloRarity.SM_REVERSE_BIG_ENERGY_HOLO, Types.Item, Sets.Team_Up, 152),</v>
      </c>
    </row>
    <row r="1248" spans="1:7" x14ac:dyDescent="0.3">
      <c r="A1248">
        <v>153</v>
      </c>
      <c r="B1248" t="s">
        <v>2277</v>
      </c>
      <c r="C1248" t="s">
        <v>127</v>
      </c>
      <c r="D1248" t="s">
        <v>129</v>
      </c>
      <c r="E1248" t="s">
        <v>2281</v>
      </c>
      <c r="F1248" t="s">
        <v>2638</v>
      </c>
      <c r="G1248" t="str">
        <f t="shared" si="19"/>
        <v>new HoloCard("Return Label", Pokedex.NVT, HoloRarity.SM_REVERSE_BIG_ENERGY_HOLO, Types.Item, Sets.Team_Up, 153),</v>
      </c>
    </row>
    <row r="1249" spans="1:7" x14ac:dyDescent="0.3">
      <c r="A1249">
        <v>154</v>
      </c>
      <c r="B1249" t="s">
        <v>2278</v>
      </c>
      <c r="C1249" t="s">
        <v>127</v>
      </c>
      <c r="D1249" t="s">
        <v>232</v>
      </c>
      <c r="E1249" t="s">
        <v>2281</v>
      </c>
      <c r="F1249" t="s">
        <v>2638</v>
      </c>
      <c r="G1249" t="str">
        <f t="shared" si="19"/>
        <v>new HoloCard("Sabrina's Suggestion", Pokedex.NVT, HoloRarity.SM_REVERSE_BIG_ENERGY_HOLO, Types.Supporter, Sets.Team_Up, 154),</v>
      </c>
    </row>
    <row r="1250" spans="1:7" x14ac:dyDescent="0.3">
      <c r="A1250">
        <v>155</v>
      </c>
      <c r="B1250" t="s">
        <v>2185</v>
      </c>
      <c r="C1250" t="s">
        <v>127</v>
      </c>
      <c r="D1250" t="s">
        <v>129</v>
      </c>
      <c r="E1250" t="s">
        <v>2281</v>
      </c>
      <c r="F1250" t="s">
        <v>2638</v>
      </c>
      <c r="G1250" t="str">
        <f t="shared" si="19"/>
        <v>new HoloCard("Unidentified Fossil", Pokedex.NVT, HoloRarity.SM_REVERSE_BIG_ENERGY_HOLO, Types.Item, Sets.Team_Up, 155),</v>
      </c>
    </row>
    <row r="1251" spans="1:7" x14ac:dyDescent="0.3">
      <c r="A1251">
        <v>156</v>
      </c>
      <c r="B1251" t="s">
        <v>2279</v>
      </c>
      <c r="C1251" t="s">
        <v>127</v>
      </c>
      <c r="D1251" t="s">
        <v>299</v>
      </c>
      <c r="E1251" t="s">
        <v>2281</v>
      </c>
      <c r="F1251" t="s">
        <v>2638</v>
      </c>
      <c r="G1251" t="str">
        <f t="shared" si="19"/>
        <v>new HoloCard("Viridian Forest", Pokedex.NVT, HoloRarity.SM_REVERSE_BIG_ENERGY_HOLO, Types.Stadium, Sets.Team_Up, 156),</v>
      </c>
    </row>
    <row r="1252" spans="1:7" x14ac:dyDescent="0.3">
      <c r="A1252">
        <v>157</v>
      </c>
      <c r="B1252" t="s">
        <v>2280</v>
      </c>
      <c r="C1252" t="s">
        <v>127</v>
      </c>
      <c r="D1252" t="s">
        <v>129</v>
      </c>
      <c r="E1252" t="s">
        <v>2281</v>
      </c>
      <c r="F1252" t="s">
        <v>2638</v>
      </c>
      <c r="G1252" t="str">
        <f t="shared" si="19"/>
        <v>new HoloCard("Water Memory", Pokedex.NVT, HoloRarity.SM_REVERSE_BIG_ENERGY_HOLO, Types.Item, Sets.Team_Up, 157),</v>
      </c>
    </row>
    <row r="1253" spans="1:7" x14ac:dyDescent="0.3">
      <c r="A1253">
        <v>2</v>
      </c>
      <c r="B1253" t="s">
        <v>75</v>
      </c>
      <c r="C1253" t="s">
        <v>75</v>
      </c>
      <c r="D1253" t="s">
        <v>22</v>
      </c>
      <c r="E1253" t="s">
        <v>2313</v>
      </c>
      <c r="F1253" t="s">
        <v>2638</v>
      </c>
      <c r="G1253" t="str">
        <f t="shared" si="19"/>
        <v>new HoloCard("Caterpie", Pokedex.Caterpie, HoloRarity.SM_REVERSE_BIG_ENERGY_HOLO, Types.Grass, Sets.Unbroken_Bonds, 2),</v>
      </c>
    </row>
    <row r="1254" spans="1:7" x14ac:dyDescent="0.3">
      <c r="A1254">
        <v>3</v>
      </c>
      <c r="B1254" t="s">
        <v>60</v>
      </c>
      <c r="C1254" t="s">
        <v>60</v>
      </c>
      <c r="D1254" t="s">
        <v>22</v>
      </c>
      <c r="E1254" t="s">
        <v>2313</v>
      </c>
      <c r="F1254" t="s">
        <v>2638</v>
      </c>
      <c r="G1254" t="str">
        <f t="shared" si="19"/>
        <v>new HoloCard("Metapod", Pokedex.Metapod, HoloRarity.SM_REVERSE_BIG_ENERGY_HOLO, Types.Grass, Sets.Unbroken_Bonds, 3),</v>
      </c>
    </row>
    <row r="1255" spans="1:7" x14ac:dyDescent="0.3">
      <c r="A1255">
        <v>4</v>
      </c>
      <c r="B1255" t="s">
        <v>27</v>
      </c>
      <c r="C1255" t="s">
        <v>27</v>
      </c>
      <c r="D1255" t="s">
        <v>22</v>
      </c>
      <c r="E1255" t="s">
        <v>2313</v>
      </c>
      <c r="F1255" t="s">
        <v>2638</v>
      </c>
      <c r="G1255" t="str">
        <f t="shared" si="19"/>
        <v>new HoloCard("Butterfree", Pokedex.Butterfree, HoloRarity.SM_REVERSE_BIG_ENERGY_HOLO, Types.Grass, Sets.Unbroken_Bonds, 4),</v>
      </c>
    </row>
    <row r="1256" spans="1:7" x14ac:dyDescent="0.3">
      <c r="A1256">
        <v>5</v>
      </c>
      <c r="B1256" t="s">
        <v>205</v>
      </c>
      <c r="C1256" t="s">
        <v>205</v>
      </c>
      <c r="D1256" t="s">
        <v>22</v>
      </c>
      <c r="E1256" t="s">
        <v>2313</v>
      </c>
      <c r="F1256" t="s">
        <v>2638</v>
      </c>
      <c r="G1256" t="str">
        <f t="shared" si="19"/>
        <v>new HoloCard("Oddish", Pokedex.Oddish, HoloRarity.SM_REVERSE_BIG_ENERGY_HOLO, Types.Grass, Sets.Unbroken_Bonds, 5),</v>
      </c>
    </row>
    <row r="1257" spans="1:7" x14ac:dyDescent="0.3">
      <c r="A1257">
        <v>6</v>
      </c>
      <c r="B1257" t="s">
        <v>205</v>
      </c>
      <c r="C1257" t="s">
        <v>205</v>
      </c>
      <c r="D1257" t="s">
        <v>22</v>
      </c>
      <c r="E1257" t="s">
        <v>2313</v>
      </c>
      <c r="F1257" t="s">
        <v>2638</v>
      </c>
      <c r="G1257" t="str">
        <f t="shared" si="19"/>
        <v>new HoloCard("Oddish", Pokedex.Oddish, HoloRarity.SM_REVERSE_BIG_ENERGY_HOLO, Types.Grass, Sets.Unbroken_Bonds, 6),</v>
      </c>
    </row>
    <row r="1258" spans="1:7" x14ac:dyDescent="0.3">
      <c r="A1258">
        <v>7</v>
      </c>
      <c r="B1258" t="s">
        <v>185</v>
      </c>
      <c r="C1258" t="s">
        <v>185</v>
      </c>
      <c r="D1258" t="s">
        <v>22</v>
      </c>
      <c r="E1258" t="s">
        <v>2313</v>
      </c>
      <c r="F1258" t="s">
        <v>2638</v>
      </c>
      <c r="G1258" t="str">
        <f t="shared" si="19"/>
        <v>new HoloCard("Gloom", Pokedex.Gloom, HoloRarity.SM_REVERSE_BIG_ENERGY_HOLO, Types.Grass, Sets.Unbroken_Bonds, 7),</v>
      </c>
    </row>
    <row r="1259" spans="1:7" x14ac:dyDescent="0.3">
      <c r="A1259">
        <v>8</v>
      </c>
      <c r="B1259" t="s">
        <v>147</v>
      </c>
      <c r="C1259" t="s">
        <v>147</v>
      </c>
      <c r="D1259" t="s">
        <v>22</v>
      </c>
      <c r="E1259" t="s">
        <v>2313</v>
      </c>
      <c r="F1259" t="s">
        <v>2638</v>
      </c>
      <c r="G1259" t="str">
        <f t="shared" si="19"/>
        <v>new HoloCard("Vileplume", Pokedex.Vileplume, HoloRarity.SM_REVERSE_BIG_ENERGY_HOLO, Types.Grass, Sets.Unbroken_Bonds, 8),</v>
      </c>
    </row>
    <row r="1260" spans="1:7" x14ac:dyDescent="0.3">
      <c r="A1260">
        <v>9</v>
      </c>
      <c r="B1260" t="s">
        <v>341</v>
      </c>
      <c r="C1260" t="s">
        <v>341</v>
      </c>
      <c r="D1260" t="s">
        <v>22</v>
      </c>
      <c r="E1260" t="s">
        <v>2313</v>
      </c>
      <c r="F1260" t="s">
        <v>2638</v>
      </c>
      <c r="G1260" t="str">
        <f t="shared" si="19"/>
        <v>new HoloCard("Venonat", Pokedex.Venonat, HoloRarity.SM_REVERSE_BIG_ENERGY_HOLO, Types.Grass, Sets.Unbroken_Bonds, 9),</v>
      </c>
    </row>
    <row r="1261" spans="1:7" x14ac:dyDescent="0.3">
      <c r="A1261">
        <v>10</v>
      </c>
      <c r="B1261" t="s">
        <v>341</v>
      </c>
      <c r="C1261" t="s">
        <v>341</v>
      </c>
      <c r="D1261" t="s">
        <v>22</v>
      </c>
      <c r="E1261" t="s">
        <v>2313</v>
      </c>
      <c r="F1261" t="s">
        <v>2638</v>
      </c>
      <c r="G1261" t="str">
        <f t="shared" si="19"/>
        <v>new HoloCard("Venonat", Pokedex.Venonat, HoloRarity.SM_REVERSE_BIG_ENERGY_HOLO, Types.Grass, Sets.Unbroken_Bonds, 10),</v>
      </c>
    </row>
    <row r="1262" spans="1:7" x14ac:dyDescent="0.3">
      <c r="A1262">
        <v>11</v>
      </c>
      <c r="B1262" t="s">
        <v>340</v>
      </c>
      <c r="C1262" t="s">
        <v>340</v>
      </c>
      <c r="D1262" t="s">
        <v>22</v>
      </c>
      <c r="E1262" t="s">
        <v>2313</v>
      </c>
      <c r="F1262" t="s">
        <v>2638</v>
      </c>
      <c r="G1262" t="str">
        <f t="shared" si="19"/>
        <v>new HoloCard("Venomoth", Pokedex.Venomoth, HoloRarity.SM_REVERSE_BIG_ENERGY_HOLO, Types.Grass, Sets.Unbroken_Bonds, 11),</v>
      </c>
    </row>
    <row r="1263" spans="1:7" x14ac:dyDescent="0.3">
      <c r="A1263">
        <v>13</v>
      </c>
      <c r="B1263" t="s">
        <v>240</v>
      </c>
      <c r="C1263" t="s">
        <v>240</v>
      </c>
      <c r="D1263" t="s">
        <v>22</v>
      </c>
      <c r="E1263" t="s">
        <v>2313</v>
      </c>
      <c r="F1263" t="s">
        <v>2638</v>
      </c>
      <c r="G1263" t="str">
        <f t="shared" si="19"/>
        <v>new HoloCard("Bellsprout", Pokedex.Bellsprout, HoloRarity.SM_REVERSE_BIG_ENERGY_HOLO, Types.Grass, Sets.Unbroken_Bonds, 13),</v>
      </c>
    </row>
    <row r="1264" spans="1:7" x14ac:dyDescent="0.3">
      <c r="A1264">
        <v>14</v>
      </c>
      <c r="B1264" t="s">
        <v>249</v>
      </c>
      <c r="C1264" t="s">
        <v>249</v>
      </c>
      <c r="D1264" t="s">
        <v>22</v>
      </c>
      <c r="E1264" t="s">
        <v>2313</v>
      </c>
      <c r="F1264" t="s">
        <v>2638</v>
      </c>
      <c r="G1264" t="str">
        <f t="shared" si="19"/>
        <v>new HoloCard("Weepinbell", Pokedex.Weepinbell, HoloRarity.SM_REVERSE_BIG_ENERGY_HOLO, Types.Grass, Sets.Unbroken_Bonds, 14),</v>
      </c>
    </row>
    <row r="1265" spans="1:7" x14ac:dyDescent="0.3">
      <c r="A1265">
        <v>15</v>
      </c>
      <c r="B1265" t="s">
        <v>169</v>
      </c>
      <c r="C1265" t="s">
        <v>169</v>
      </c>
      <c r="D1265" t="s">
        <v>22</v>
      </c>
      <c r="E1265" t="s">
        <v>2313</v>
      </c>
      <c r="F1265" t="s">
        <v>2638</v>
      </c>
      <c r="G1265" t="str">
        <f t="shared" si="19"/>
        <v>new HoloCard("Victreebel", Pokedex.Victreebel, HoloRarity.SM_REVERSE_BIG_ENERGY_HOLO, Types.Grass, Sets.Unbroken_Bonds, 15),</v>
      </c>
    </row>
    <row r="1266" spans="1:7" x14ac:dyDescent="0.3">
      <c r="A1266">
        <v>16</v>
      </c>
      <c r="B1266" t="s">
        <v>268</v>
      </c>
      <c r="C1266" t="s">
        <v>268</v>
      </c>
      <c r="D1266" t="s">
        <v>22</v>
      </c>
      <c r="E1266" t="s">
        <v>2313</v>
      </c>
      <c r="F1266" t="s">
        <v>2638</v>
      </c>
      <c r="G1266" t="str">
        <f t="shared" si="19"/>
        <v>new HoloCard("Tangela", Pokedex.Tangela, HoloRarity.SM_REVERSE_BIG_ENERGY_HOLO, Types.Grass, Sets.Unbroken_Bonds, 16),</v>
      </c>
    </row>
    <row r="1267" spans="1:7" x14ac:dyDescent="0.3">
      <c r="A1267">
        <v>17</v>
      </c>
      <c r="B1267" t="s">
        <v>920</v>
      </c>
      <c r="C1267" t="s">
        <v>920</v>
      </c>
      <c r="D1267" t="s">
        <v>22</v>
      </c>
      <c r="E1267" t="s">
        <v>2313</v>
      </c>
      <c r="F1267" t="s">
        <v>2638</v>
      </c>
      <c r="G1267" t="str">
        <f t="shared" si="19"/>
        <v>new HoloCard("Tangrowth", Pokedex.Tangrowth, HoloRarity.SM_REVERSE_BIG_ENERGY_HOLO, Types.Grass, Sets.Unbroken_Bonds, 17),</v>
      </c>
    </row>
    <row r="1268" spans="1:7" x14ac:dyDescent="0.3">
      <c r="A1268">
        <v>18</v>
      </c>
      <c r="B1268" t="s">
        <v>2033</v>
      </c>
      <c r="C1268" t="s">
        <v>2033</v>
      </c>
      <c r="D1268" t="s">
        <v>22</v>
      </c>
      <c r="E1268" t="s">
        <v>2313</v>
      </c>
      <c r="F1268" t="s">
        <v>2638</v>
      </c>
      <c r="G1268" t="str">
        <f t="shared" si="19"/>
        <v>new HoloCard("Grubbin", Pokedex.Grubbin, HoloRarity.SM_REVERSE_BIG_ENERGY_HOLO, Types.Grass, Sets.Unbroken_Bonds, 18),</v>
      </c>
    </row>
    <row r="1269" spans="1:7" x14ac:dyDescent="0.3">
      <c r="A1269">
        <v>19</v>
      </c>
      <c r="B1269" t="s">
        <v>2210</v>
      </c>
      <c r="C1269" t="s">
        <v>2210</v>
      </c>
      <c r="D1269" t="s">
        <v>22</v>
      </c>
      <c r="E1269" t="s">
        <v>2313</v>
      </c>
      <c r="F1269" t="s">
        <v>2638</v>
      </c>
      <c r="G1269" t="str">
        <f t="shared" si="19"/>
        <v>new HoloCard("Kartana", Pokedex.Kartana, HoloRarity.SM_REVERSE_BIG_ENERGY_HOLO, Types.Grass, Sets.Unbroken_Bonds, 19),</v>
      </c>
    </row>
    <row r="1270" spans="1:7" x14ac:dyDescent="0.3">
      <c r="A1270">
        <v>21</v>
      </c>
      <c r="B1270" t="s">
        <v>51</v>
      </c>
      <c r="C1270" t="s">
        <v>51</v>
      </c>
      <c r="D1270" t="s">
        <v>5</v>
      </c>
      <c r="E1270" t="s">
        <v>2313</v>
      </c>
      <c r="F1270" t="s">
        <v>2638</v>
      </c>
      <c r="G1270" t="str">
        <f t="shared" si="19"/>
        <v>new HoloCard("Growlithe", Pokedex.Growlithe, HoloRarity.SM_REVERSE_BIG_ENERGY_HOLO, Types.Fire, Sets.Unbroken_Bonds, 21),</v>
      </c>
    </row>
    <row r="1271" spans="1:7" x14ac:dyDescent="0.3">
      <c r="A1271">
        <v>22</v>
      </c>
      <c r="B1271" t="s">
        <v>42</v>
      </c>
      <c r="C1271" t="s">
        <v>42</v>
      </c>
      <c r="D1271" t="s">
        <v>5</v>
      </c>
      <c r="E1271" t="s">
        <v>2313</v>
      </c>
      <c r="F1271" t="s">
        <v>2638</v>
      </c>
      <c r="G1271" t="str">
        <f t="shared" si="19"/>
        <v>new HoloCard("Arcanine", Pokedex.Arcanine, HoloRarity.SM_REVERSE_BIG_ENERGY_HOLO, Types.Fire, Sets.Unbroken_Bonds, 22),</v>
      </c>
    </row>
    <row r="1272" spans="1:7" x14ac:dyDescent="0.3">
      <c r="A1272">
        <v>23</v>
      </c>
      <c r="B1272" t="s">
        <v>1284</v>
      </c>
      <c r="C1272" t="s">
        <v>1284</v>
      </c>
      <c r="D1272" t="s">
        <v>5</v>
      </c>
      <c r="E1272" t="s">
        <v>2313</v>
      </c>
      <c r="F1272" t="s">
        <v>2638</v>
      </c>
      <c r="G1272" t="str">
        <f t="shared" si="19"/>
        <v>new HoloCard("Darumaka", Pokedex.Darumaka, HoloRarity.SM_REVERSE_BIG_ENERGY_HOLO, Types.Fire, Sets.Unbroken_Bonds, 23),</v>
      </c>
    </row>
    <row r="1273" spans="1:7" x14ac:dyDescent="0.3">
      <c r="A1273">
        <v>24</v>
      </c>
      <c r="B1273" t="s">
        <v>1285</v>
      </c>
      <c r="C1273" t="s">
        <v>1285</v>
      </c>
      <c r="D1273" t="s">
        <v>5</v>
      </c>
      <c r="E1273" t="s">
        <v>2313</v>
      </c>
      <c r="F1273" t="s">
        <v>2638</v>
      </c>
      <c r="G1273" t="str">
        <f t="shared" si="19"/>
        <v>new HoloCard("Darmanitan", Pokedex.Darmanitan, HoloRarity.SM_REVERSE_BIG_ENERGY_HOLO, Types.Fire, Sets.Unbroken_Bonds, 24),</v>
      </c>
    </row>
    <row r="1274" spans="1:7" x14ac:dyDescent="0.3">
      <c r="A1274">
        <v>25</v>
      </c>
      <c r="B1274" t="s">
        <v>1826</v>
      </c>
      <c r="C1274" t="s">
        <v>1826</v>
      </c>
      <c r="D1274" t="s">
        <v>5</v>
      </c>
      <c r="E1274" t="s">
        <v>2313</v>
      </c>
      <c r="F1274" t="s">
        <v>2638</v>
      </c>
      <c r="G1274" t="str">
        <f t="shared" si="19"/>
        <v>new HoloCard("Volcanion", Pokedex.Volcanion, HoloRarity.SM_REVERSE_BIG_ENERGY_HOLO, Types.Fire, Sets.Unbroken_Bonds, 25),</v>
      </c>
    </row>
    <row r="1275" spans="1:7" x14ac:dyDescent="0.3">
      <c r="A1275">
        <v>26</v>
      </c>
      <c r="B1275" t="s">
        <v>2040</v>
      </c>
      <c r="C1275" t="s">
        <v>2040</v>
      </c>
      <c r="D1275" t="s">
        <v>5</v>
      </c>
      <c r="E1275" t="s">
        <v>2313</v>
      </c>
      <c r="F1275" t="s">
        <v>2638</v>
      </c>
      <c r="G1275" t="str">
        <f t="shared" si="19"/>
        <v>new HoloCard("Litten", Pokedex.Litten, HoloRarity.SM_REVERSE_BIG_ENERGY_HOLO, Types.Fire, Sets.Unbroken_Bonds, 26),</v>
      </c>
    </row>
    <row r="1276" spans="1:7" x14ac:dyDescent="0.3">
      <c r="A1276">
        <v>27</v>
      </c>
      <c r="B1276" t="s">
        <v>2040</v>
      </c>
      <c r="C1276" t="s">
        <v>2040</v>
      </c>
      <c r="D1276" t="s">
        <v>5</v>
      </c>
      <c r="E1276" t="s">
        <v>2313</v>
      </c>
      <c r="F1276" t="s">
        <v>2638</v>
      </c>
      <c r="G1276" t="str">
        <f t="shared" si="19"/>
        <v>new HoloCard("Litten", Pokedex.Litten, HoloRarity.SM_REVERSE_BIG_ENERGY_HOLO, Types.Fire, Sets.Unbroken_Bonds, 27),</v>
      </c>
    </row>
    <row r="1277" spans="1:7" x14ac:dyDescent="0.3">
      <c r="A1277">
        <v>28</v>
      </c>
      <c r="B1277" t="s">
        <v>2041</v>
      </c>
      <c r="C1277" t="s">
        <v>2041</v>
      </c>
      <c r="D1277" t="s">
        <v>5</v>
      </c>
      <c r="E1277" t="s">
        <v>2313</v>
      </c>
      <c r="F1277" t="s">
        <v>2638</v>
      </c>
      <c r="G1277" t="str">
        <f t="shared" si="19"/>
        <v>new HoloCard("Torracat", Pokedex.Torracat, HoloRarity.SM_REVERSE_BIG_ENERGY_HOLO, Types.Fire, Sets.Unbroken_Bonds, 28),</v>
      </c>
    </row>
    <row r="1278" spans="1:7" x14ac:dyDescent="0.3">
      <c r="A1278">
        <v>29</v>
      </c>
      <c r="B1278" t="s">
        <v>2042</v>
      </c>
      <c r="C1278" t="s">
        <v>2042</v>
      </c>
      <c r="D1278" t="s">
        <v>5</v>
      </c>
      <c r="E1278" t="s">
        <v>2313</v>
      </c>
      <c r="F1278" t="s">
        <v>2638</v>
      </c>
      <c r="G1278" t="str">
        <f t="shared" si="19"/>
        <v>new HoloCard("Incineroar", Pokedex.Incineroar, HoloRarity.SM_REVERSE_BIG_ENERGY_HOLO, Types.Fire, Sets.Unbroken_Bonds, 29),</v>
      </c>
    </row>
    <row r="1279" spans="1:7" x14ac:dyDescent="0.3">
      <c r="A1279">
        <v>30</v>
      </c>
      <c r="B1279" t="s">
        <v>2095</v>
      </c>
      <c r="C1279" t="s">
        <v>2095</v>
      </c>
      <c r="D1279" t="s">
        <v>5</v>
      </c>
      <c r="E1279" t="s">
        <v>2313</v>
      </c>
      <c r="F1279" t="s">
        <v>2638</v>
      </c>
      <c r="G1279" t="str">
        <f t="shared" si="19"/>
        <v>new HoloCard("Salandit", Pokedex.Salandit, HoloRarity.SM_REVERSE_BIG_ENERGY_HOLO, Types.Fire, Sets.Unbroken_Bonds, 30),</v>
      </c>
    </row>
    <row r="1280" spans="1:7" x14ac:dyDescent="0.3">
      <c r="A1280">
        <v>31</v>
      </c>
      <c r="B1280" t="s">
        <v>2096</v>
      </c>
      <c r="C1280" t="s">
        <v>2096</v>
      </c>
      <c r="D1280" t="s">
        <v>5</v>
      </c>
      <c r="E1280" t="s">
        <v>2313</v>
      </c>
      <c r="F1280" t="s">
        <v>2638</v>
      </c>
      <c r="G1280" t="str">
        <f t="shared" si="19"/>
        <v>new HoloCard("Salazzle", Pokedex.Salazzle, HoloRarity.SM_REVERSE_BIG_ENERGY_HOLO, Types.Fire, Sets.Unbroken_Bonds, 31),</v>
      </c>
    </row>
    <row r="1281" spans="1:7" x14ac:dyDescent="0.3">
      <c r="A1281">
        <v>32</v>
      </c>
      <c r="B1281" t="s">
        <v>2284</v>
      </c>
      <c r="C1281" t="s">
        <v>2284</v>
      </c>
      <c r="D1281" t="s">
        <v>5</v>
      </c>
      <c r="E1281" t="s">
        <v>2313</v>
      </c>
      <c r="F1281" t="s">
        <v>2638</v>
      </c>
      <c r="G1281" t="str">
        <f t="shared" ref="G1281:G1344" si="20">"new HoloCard(""" &amp; B1281 &amp; """, Pokedex." &amp; C1281 &amp; ", HoloRarity." &amp; F1281 &amp; ", Types." &amp; D1281 &amp; ", Sets." &amp; E1281 &amp; ", " &amp; A1281 &amp; "),"</f>
        <v>new HoloCard("Blacephalon", Pokedex.Blacephalon, HoloRarity.SM_REVERSE_BIG_ENERGY_HOLO, Types.Fire, Sets.Unbroken_Bonds, 32),</v>
      </c>
    </row>
    <row r="1282" spans="1:7" x14ac:dyDescent="0.3">
      <c r="A1282">
        <v>33</v>
      </c>
      <c r="B1282" t="s">
        <v>101</v>
      </c>
      <c r="C1282" t="s">
        <v>101</v>
      </c>
      <c r="D1282" t="s">
        <v>3</v>
      </c>
      <c r="E1282" t="s">
        <v>2313</v>
      </c>
      <c r="F1282" t="s">
        <v>2638</v>
      </c>
      <c r="G1282" t="str">
        <f t="shared" si="20"/>
        <v>new HoloCard("Squirtle", Pokedex.Squirtle, HoloRarity.SM_REVERSE_BIG_ENERGY_HOLO, Types.Water, Sets.Unbroken_Bonds, 33),</v>
      </c>
    </row>
    <row r="1283" spans="1:7" x14ac:dyDescent="0.3">
      <c r="A1283">
        <v>34</v>
      </c>
      <c r="B1283" t="s">
        <v>124</v>
      </c>
      <c r="C1283" t="s">
        <v>124</v>
      </c>
      <c r="D1283" t="s">
        <v>3</v>
      </c>
      <c r="E1283" t="s">
        <v>2313</v>
      </c>
      <c r="F1283" t="s">
        <v>2638</v>
      </c>
      <c r="G1283" t="str">
        <f t="shared" si="20"/>
        <v>new HoloCard("Wartortle", Pokedex.Wartortle, HoloRarity.SM_REVERSE_BIG_ENERGY_HOLO, Types.Water, Sets.Unbroken_Bonds, 34),</v>
      </c>
    </row>
    <row r="1284" spans="1:7" x14ac:dyDescent="0.3">
      <c r="A1284">
        <v>36</v>
      </c>
      <c r="B1284" t="s">
        <v>206</v>
      </c>
      <c r="C1284" t="s">
        <v>206</v>
      </c>
      <c r="D1284" t="s">
        <v>3</v>
      </c>
      <c r="E1284" t="s">
        <v>2313</v>
      </c>
      <c r="F1284" t="s">
        <v>2638</v>
      </c>
      <c r="G1284" t="str">
        <f t="shared" si="20"/>
        <v>new HoloCard("Poliwag", Pokedex.Poliwag, HoloRarity.SM_REVERSE_BIG_ENERGY_HOLO, Types.Water, Sets.Unbroken_Bonds, 36),</v>
      </c>
    </row>
    <row r="1285" spans="1:7" x14ac:dyDescent="0.3">
      <c r="A1285">
        <v>37</v>
      </c>
      <c r="B1285" t="s">
        <v>206</v>
      </c>
      <c r="C1285" t="s">
        <v>206</v>
      </c>
      <c r="D1285" t="s">
        <v>3</v>
      </c>
      <c r="E1285" t="s">
        <v>2313</v>
      </c>
      <c r="F1285" t="s">
        <v>2638</v>
      </c>
      <c r="G1285" t="str">
        <f t="shared" si="20"/>
        <v>new HoloCard("Poliwag", Pokedex.Poliwag, HoloRarity.SM_REVERSE_BIG_ENERGY_HOLO, Types.Water, Sets.Unbroken_Bonds, 37),</v>
      </c>
    </row>
    <row r="1286" spans="1:7" x14ac:dyDescent="0.3">
      <c r="A1286">
        <v>38</v>
      </c>
      <c r="B1286" t="s">
        <v>187</v>
      </c>
      <c r="C1286" t="s">
        <v>187</v>
      </c>
      <c r="D1286" t="s">
        <v>3</v>
      </c>
      <c r="E1286" t="s">
        <v>2313</v>
      </c>
      <c r="F1286" t="s">
        <v>2638</v>
      </c>
      <c r="G1286" t="str">
        <f t="shared" si="20"/>
        <v>new HoloCard("Poliwhirl", Pokedex.Poliwhirl, HoloRarity.SM_REVERSE_BIG_ENERGY_HOLO, Types.Water, Sets.Unbroken_Bonds, 38),</v>
      </c>
    </row>
    <row r="1287" spans="1:7" x14ac:dyDescent="0.3">
      <c r="A1287">
        <v>39</v>
      </c>
      <c r="B1287" t="s">
        <v>141</v>
      </c>
      <c r="C1287" t="s">
        <v>141</v>
      </c>
      <c r="D1287" t="s">
        <v>3</v>
      </c>
      <c r="E1287" t="s">
        <v>2313</v>
      </c>
      <c r="F1287" t="s">
        <v>2638</v>
      </c>
      <c r="G1287" t="str">
        <f t="shared" si="20"/>
        <v>new HoloCard("Poliwrath", Pokedex.Poliwrath, HoloRarity.SM_REVERSE_BIG_ENERGY_HOLO, Types.Water, Sets.Unbroken_Bonds, 39),</v>
      </c>
    </row>
    <row r="1288" spans="1:7" x14ac:dyDescent="0.3">
      <c r="A1288">
        <v>40</v>
      </c>
      <c r="B1288" t="s">
        <v>102</v>
      </c>
      <c r="C1288" t="s">
        <v>102</v>
      </c>
      <c r="D1288" t="s">
        <v>3</v>
      </c>
      <c r="E1288" t="s">
        <v>2313</v>
      </c>
      <c r="F1288" t="s">
        <v>2638</v>
      </c>
      <c r="G1288" t="str">
        <f t="shared" si="20"/>
        <v>new HoloCard("Tentacool", Pokedex.Tentacool, HoloRarity.SM_REVERSE_BIG_ENERGY_HOLO, Types.Water, Sets.Unbroken_Bonds, 40),</v>
      </c>
    </row>
    <row r="1289" spans="1:7" x14ac:dyDescent="0.3">
      <c r="A1289">
        <v>41</v>
      </c>
      <c r="B1289" t="s">
        <v>72</v>
      </c>
      <c r="C1289" t="s">
        <v>72</v>
      </c>
      <c r="D1289" t="s">
        <v>3</v>
      </c>
      <c r="E1289" t="s">
        <v>2313</v>
      </c>
      <c r="F1289" t="s">
        <v>2638</v>
      </c>
      <c r="G1289" t="str">
        <f t="shared" si="20"/>
        <v>new HoloCard("Tentacruel", Pokedex.Tentacruel, HoloRarity.SM_REVERSE_BIG_ENERGY_HOLO, Types.Water, Sets.Unbroken_Bonds, 41),</v>
      </c>
    </row>
    <row r="1290" spans="1:7" x14ac:dyDescent="0.3">
      <c r="A1290">
        <v>42</v>
      </c>
      <c r="B1290" t="s">
        <v>99</v>
      </c>
      <c r="C1290" t="s">
        <v>99</v>
      </c>
      <c r="D1290" t="s">
        <v>3</v>
      </c>
      <c r="E1290" t="s">
        <v>2313</v>
      </c>
      <c r="F1290" t="s">
        <v>2638</v>
      </c>
      <c r="G1290" t="str">
        <f t="shared" si="20"/>
        <v>new HoloCard("Slowpoke", Pokedex.Slowpoke, HoloRarity.SM_REVERSE_BIG_ENERGY_HOLO, Types.Water, Sets.Unbroken_Bonds, 42),</v>
      </c>
    </row>
    <row r="1291" spans="1:7" x14ac:dyDescent="0.3">
      <c r="A1291">
        <v>43</v>
      </c>
      <c r="B1291" t="s">
        <v>121</v>
      </c>
      <c r="C1291" t="s">
        <v>121</v>
      </c>
      <c r="D1291" t="s">
        <v>3</v>
      </c>
      <c r="E1291" t="s">
        <v>2313</v>
      </c>
      <c r="F1291" t="s">
        <v>2638</v>
      </c>
      <c r="G1291" t="str">
        <f t="shared" si="20"/>
        <v>new HoloCard("Slowbro", Pokedex.Slowbro, HoloRarity.SM_REVERSE_BIG_ENERGY_HOLO, Types.Water, Sets.Unbroken_Bonds, 43),</v>
      </c>
    </row>
    <row r="1292" spans="1:7" x14ac:dyDescent="0.3">
      <c r="A1292">
        <v>44</v>
      </c>
      <c r="B1292" t="s">
        <v>98</v>
      </c>
      <c r="C1292" t="s">
        <v>98</v>
      </c>
      <c r="D1292" t="s">
        <v>3</v>
      </c>
      <c r="E1292" t="s">
        <v>2313</v>
      </c>
      <c r="F1292" t="s">
        <v>2638</v>
      </c>
      <c r="G1292" t="str">
        <f t="shared" si="20"/>
        <v>new HoloCard("Seel", Pokedex.Seel, HoloRarity.SM_REVERSE_BIG_ENERGY_HOLO, Types.Water, Sets.Unbroken_Bonds, 44),</v>
      </c>
    </row>
    <row r="1293" spans="1:7" x14ac:dyDescent="0.3">
      <c r="A1293">
        <v>45</v>
      </c>
      <c r="B1293" t="s">
        <v>46</v>
      </c>
      <c r="C1293" t="s">
        <v>46</v>
      </c>
      <c r="D1293" t="s">
        <v>3</v>
      </c>
      <c r="E1293" t="s">
        <v>2313</v>
      </c>
      <c r="F1293" t="s">
        <v>2638</v>
      </c>
      <c r="G1293" t="str">
        <f t="shared" si="20"/>
        <v>new HoloCard("Dewgong", Pokedex.Dewgong, HoloRarity.SM_REVERSE_BIG_ENERGY_HOLO, Types.Water, Sets.Unbroken_Bonds, 45),</v>
      </c>
    </row>
    <row r="1294" spans="1:7" x14ac:dyDescent="0.3">
      <c r="A1294">
        <v>46</v>
      </c>
      <c r="B1294" t="s">
        <v>201</v>
      </c>
      <c r="C1294" t="s">
        <v>201</v>
      </c>
      <c r="D1294" t="s">
        <v>3</v>
      </c>
      <c r="E1294" t="s">
        <v>2313</v>
      </c>
      <c r="F1294" t="s">
        <v>2638</v>
      </c>
      <c r="G1294" t="str">
        <f t="shared" si="20"/>
        <v>new HoloCard("Krabby", Pokedex.Krabby, HoloRarity.SM_REVERSE_BIG_ENERGY_HOLO, Types.Water, Sets.Unbroken_Bonds, 46),</v>
      </c>
    </row>
    <row r="1295" spans="1:7" x14ac:dyDescent="0.3">
      <c r="A1295">
        <v>47</v>
      </c>
      <c r="B1295" t="s">
        <v>136</v>
      </c>
      <c r="C1295" t="s">
        <v>136</v>
      </c>
      <c r="D1295" t="s">
        <v>3</v>
      </c>
      <c r="E1295" t="s">
        <v>2313</v>
      </c>
      <c r="F1295" t="s">
        <v>2638</v>
      </c>
      <c r="G1295" t="str">
        <f t="shared" si="20"/>
        <v>new HoloCard("Kingler", Pokedex.Kingler, HoloRarity.SM_REVERSE_BIG_ENERGY_HOLO, Types.Water, Sets.Unbroken_Bonds, 47),</v>
      </c>
    </row>
    <row r="1296" spans="1:7" x14ac:dyDescent="0.3">
      <c r="A1296">
        <v>48</v>
      </c>
      <c r="B1296" t="s">
        <v>197</v>
      </c>
      <c r="C1296" t="s">
        <v>197</v>
      </c>
      <c r="D1296" t="s">
        <v>3</v>
      </c>
      <c r="E1296" t="s">
        <v>2313</v>
      </c>
      <c r="F1296" t="s">
        <v>2638</v>
      </c>
      <c r="G1296" t="str">
        <f t="shared" si="20"/>
        <v>new HoloCard("Goldeen", Pokedex.Goldeen, HoloRarity.SM_REVERSE_BIG_ENERGY_HOLO, Types.Water, Sets.Unbroken_Bonds, 48),</v>
      </c>
    </row>
    <row r="1297" spans="1:7" x14ac:dyDescent="0.3">
      <c r="A1297">
        <v>49</v>
      </c>
      <c r="B1297" t="s">
        <v>244</v>
      </c>
      <c r="C1297" t="s">
        <v>244</v>
      </c>
      <c r="D1297" t="s">
        <v>3</v>
      </c>
      <c r="E1297" t="s">
        <v>2313</v>
      </c>
      <c r="F1297" t="s">
        <v>2638</v>
      </c>
      <c r="G1297" t="str">
        <f t="shared" si="20"/>
        <v>new HoloCard("Seaking", Pokedex.Seaking, HoloRarity.SM_REVERSE_BIG_ENERGY_HOLO, Types.Water, Sets.Unbroken_Bonds, 49),</v>
      </c>
    </row>
    <row r="1298" spans="1:7" x14ac:dyDescent="0.3">
      <c r="A1298">
        <v>50</v>
      </c>
      <c r="B1298" t="s">
        <v>1399</v>
      </c>
      <c r="C1298" t="s">
        <v>1399</v>
      </c>
      <c r="D1298" t="s">
        <v>3</v>
      </c>
      <c r="E1298" t="s">
        <v>2313</v>
      </c>
      <c r="F1298" t="s">
        <v>2638</v>
      </c>
      <c r="G1298" t="str">
        <f t="shared" si="20"/>
        <v>new HoloCard("Kyurem", Pokedex.Kyurem, HoloRarity.SM_REVERSE_BIG_ENERGY_HOLO, Types.Water, Sets.Unbroken_Bonds, 50),</v>
      </c>
    </row>
    <row r="1299" spans="1:7" x14ac:dyDescent="0.3">
      <c r="A1299">
        <v>51</v>
      </c>
      <c r="B1299" t="s">
        <v>1603</v>
      </c>
      <c r="C1299" t="s">
        <v>1603</v>
      </c>
      <c r="D1299" t="s">
        <v>3</v>
      </c>
      <c r="E1299" t="s">
        <v>2313</v>
      </c>
      <c r="F1299" t="s">
        <v>2638</v>
      </c>
      <c r="G1299" t="str">
        <f t="shared" si="20"/>
        <v>new HoloCard("Froakie", Pokedex.Froakie, HoloRarity.SM_REVERSE_BIG_ENERGY_HOLO, Types.Water, Sets.Unbroken_Bonds, 51),</v>
      </c>
    </row>
    <row r="1300" spans="1:7" x14ac:dyDescent="0.3">
      <c r="A1300">
        <v>52</v>
      </c>
      <c r="B1300" t="s">
        <v>1604</v>
      </c>
      <c r="C1300" t="s">
        <v>1604</v>
      </c>
      <c r="D1300" t="s">
        <v>3</v>
      </c>
      <c r="E1300" t="s">
        <v>2313</v>
      </c>
      <c r="F1300" t="s">
        <v>2638</v>
      </c>
      <c r="G1300" t="str">
        <f t="shared" si="20"/>
        <v>new HoloCard("Frogadier", Pokedex.Frogadier, HoloRarity.SM_REVERSE_BIG_ENERGY_HOLO, Types.Water, Sets.Unbroken_Bonds, 52),</v>
      </c>
    </row>
    <row r="1301" spans="1:7" x14ac:dyDescent="0.3">
      <c r="A1301">
        <v>53</v>
      </c>
      <c r="B1301" t="s">
        <v>2050</v>
      </c>
      <c r="C1301" t="s">
        <v>2050</v>
      </c>
      <c r="D1301" t="s">
        <v>3</v>
      </c>
      <c r="E1301" t="s">
        <v>2313</v>
      </c>
      <c r="F1301" t="s">
        <v>2638</v>
      </c>
      <c r="G1301" t="str">
        <f t="shared" si="20"/>
        <v>new HoloCard("Pyukumuku", Pokedex.Pyukumuku, HoloRarity.SM_REVERSE_BIG_ENERGY_HOLO, Types.Water, Sets.Unbroken_Bonds, 53),</v>
      </c>
    </row>
    <row r="1302" spans="1:7" x14ac:dyDescent="0.3">
      <c r="A1302">
        <v>54</v>
      </c>
      <c r="B1302" t="s">
        <v>92</v>
      </c>
      <c r="C1302" t="s">
        <v>92</v>
      </c>
      <c r="D1302" t="s">
        <v>11</v>
      </c>
      <c r="E1302" t="s">
        <v>2313</v>
      </c>
      <c r="F1302" t="s">
        <v>2638</v>
      </c>
      <c r="G1302" t="str">
        <f t="shared" si="20"/>
        <v>new HoloCard("Pikachu", Pokedex.Pikachu, HoloRarity.SM_REVERSE_BIG_ENERGY_HOLO, Types.Lightning, Sets.Unbroken_Bonds, 54),</v>
      </c>
    </row>
    <row r="1303" spans="1:7" x14ac:dyDescent="0.3">
      <c r="A1303">
        <v>55</v>
      </c>
      <c r="B1303" t="s">
        <v>120</v>
      </c>
      <c r="C1303" t="s">
        <v>120</v>
      </c>
      <c r="D1303" t="s">
        <v>11</v>
      </c>
      <c r="E1303" t="s">
        <v>2313</v>
      </c>
      <c r="F1303" t="s">
        <v>2638</v>
      </c>
      <c r="G1303" t="str">
        <f t="shared" si="20"/>
        <v>new HoloCard("Raichu", Pokedex.Raichu, HoloRarity.SM_REVERSE_BIG_ENERGY_HOLO, Types.Lightning, Sets.Unbroken_Bonds, 55),</v>
      </c>
    </row>
    <row r="1304" spans="1:7" x14ac:dyDescent="0.3">
      <c r="A1304">
        <v>56</v>
      </c>
      <c r="B1304" t="s">
        <v>1403</v>
      </c>
      <c r="C1304" t="s">
        <v>1403</v>
      </c>
      <c r="D1304" t="s">
        <v>11</v>
      </c>
      <c r="E1304" t="s">
        <v>2313</v>
      </c>
      <c r="F1304" t="s">
        <v>2638</v>
      </c>
      <c r="G1304" t="str">
        <f t="shared" si="20"/>
        <v>new HoloCard("Stunfisk", Pokedex.Stunfisk, HoloRarity.SM_REVERSE_BIG_ENERGY_HOLO, Types.Lightning, Sets.Unbroken_Bonds, 56),</v>
      </c>
    </row>
    <row r="1305" spans="1:7" x14ac:dyDescent="0.3">
      <c r="A1305">
        <v>58</v>
      </c>
      <c r="B1305" t="s">
        <v>2052</v>
      </c>
      <c r="C1305" t="s">
        <v>2052</v>
      </c>
      <c r="D1305" t="s">
        <v>11</v>
      </c>
      <c r="E1305" t="s">
        <v>2313</v>
      </c>
      <c r="F1305" t="s">
        <v>2638</v>
      </c>
      <c r="G1305" t="str">
        <f t="shared" si="20"/>
        <v>new HoloCard("Charjabug", Pokedex.Charjabug, HoloRarity.SM_REVERSE_BIG_ENERGY_HOLO, Types.Lightning, Sets.Unbroken_Bonds, 58),</v>
      </c>
    </row>
    <row r="1306" spans="1:7" x14ac:dyDescent="0.3">
      <c r="A1306">
        <v>59</v>
      </c>
      <c r="B1306" t="s">
        <v>2053</v>
      </c>
      <c r="C1306" t="s">
        <v>2053</v>
      </c>
      <c r="D1306" t="s">
        <v>11</v>
      </c>
      <c r="E1306" t="s">
        <v>2313</v>
      </c>
      <c r="F1306" t="s">
        <v>2638</v>
      </c>
      <c r="G1306" t="str">
        <f t="shared" si="20"/>
        <v>new HoloCard("Vikavolt", Pokedex.Vikavolt, HoloRarity.SM_REVERSE_BIG_ENERGY_HOLO, Types.Lightning, Sets.Unbroken_Bonds, 59),</v>
      </c>
    </row>
    <row r="1307" spans="1:7" x14ac:dyDescent="0.3">
      <c r="A1307">
        <v>60</v>
      </c>
      <c r="B1307" t="s">
        <v>2259</v>
      </c>
      <c r="C1307" t="s">
        <v>2259</v>
      </c>
      <c r="D1307" t="s">
        <v>11</v>
      </c>
      <c r="E1307" t="s">
        <v>2313</v>
      </c>
      <c r="F1307" t="s">
        <v>2638</v>
      </c>
      <c r="G1307" t="str">
        <f t="shared" si="20"/>
        <v>new HoloCard("Zeraora", Pokedex.Zeraora, HoloRarity.SM_REVERSE_BIG_ENERGY_HOLO, Types.Lightning, Sets.Unbroken_Bonds, 60),</v>
      </c>
    </row>
    <row r="1308" spans="1:7" x14ac:dyDescent="0.3">
      <c r="A1308">
        <v>62</v>
      </c>
      <c r="B1308" t="s">
        <v>196</v>
      </c>
      <c r="C1308" t="s">
        <v>196</v>
      </c>
      <c r="D1308" t="s">
        <v>1</v>
      </c>
      <c r="E1308" t="s">
        <v>2313</v>
      </c>
      <c r="F1308" t="s">
        <v>2638</v>
      </c>
      <c r="G1308" t="str">
        <f t="shared" si="20"/>
        <v>new HoloCard("Ekans", Pokedex.Ekans, HoloRarity.SM_REVERSE_BIG_ENERGY_HOLO, Types.Psychic, Sets.Unbroken_Bonds, 62),</v>
      </c>
    </row>
    <row r="1309" spans="1:7" x14ac:dyDescent="0.3">
      <c r="A1309">
        <v>63</v>
      </c>
      <c r="B1309" t="s">
        <v>131</v>
      </c>
      <c r="C1309" t="s">
        <v>131</v>
      </c>
      <c r="D1309" t="s">
        <v>1</v>
      </c>
      <c r="E1309" t="s">
        <v>2313</v>
      </c>
      <c r="F1309" t="s">
        <v>2638</v>
      </c>
      <c r="G1309" t="str">
        <f t="shared" si="20"/>
        <v>new HoloCard("Arbok", Pokedex.Arbok, HoloRarity.SM_REVERSE_BIG_ENERGY_HOLO, Types.Psychic, Sets.Unbroken_Bonds, 63),</v>
      </c>
    </row>
    <row r="1310" spans="1:7" x14ac:dyDescent="0.3">
      <c r="A1310">
        <v>64</v>
      </c>
      <c r="B1310" t="s">
        <v>343</v>
      </c>
      <c r="C1310" t="s">
        <v>343</v>
      </c>
      <c r="D1310" t="s">
        <v>1</v>
      </c>
      <c r="E1310" t="s">
        <v>2313</v>
      </c>
      <c r="F1310" t="s">
        <v>2638</v>
      </c>
      <c r="G1310" t="str">
        <f t="shared" si="20"/>
        <v>new HoloCard("Zubat", Pokedex.Zubat, HoloRarity.SM_REVERSE_BIG_ENERGY_HOLO, Types.Psychic, Sets.Unbroken_Bonds, 64),</v>
      </c>
    </row>
    <row r="1311" spans="1:7" x14ac:dyDescent="0.3">
      <c r="A1311">
        <v>65</v>
      </c>
      <c r="B1311" t="s">
        <v>318</v>
      </c>
      <c r="C1311" t="s">
        <v>318</v>
      </c>
      <c r="D1311" t="s">
        <v>1</v>
      </c>
      <c r="E1311" t="s">
        <v>2313</v>
      </c>
      <c r="F1311" t="s">
        <v>2638</v>
      </c>
      <c r="G1311" t="str">
        <f t="shared" si="20"/>
        <v>new HoloCard("Golbat", Pokedex.Golbat, HoloRarity.SM_REVERSE_BIG_ENERGY_HOLO, Types.Psychic, Sets.Unbroken_Bonds, 65),</v>
      </c>
    </row>
    <row r="1312" spans="1:7" x14ac:dyDescent="0.3">
      <c r="A1312">
        <v>66</v>
      </c>
      <c r="B1312" t="s">
        <v>171</v>
      </c>
      <c r="C1312" t="s">
        <v>171</v>
      </c>
      <c r="D1312" t="s">
        <v>1</v>
      </c>
      <c r="E1312" t="s">
        <v>2313</v>
      </c>
      <c r="F1312" t="s">
        <v>2638</v>
      </c>
      <c r="G1312" t="str">
        <f t="shared" si="20"/>
        <v>new HoloCard("Crobat", Pokedex.Crobat, HoloRarity.SM_REVERSE_BIG_ENERGY_HOLO, Types.Psychic, Sets.Unbroken_Bonds, 66),</v>
      </c>
    </row>
    <row r="1313" spans="1:7" x14ac:dyDescent="0.3">
      <c r="A1313">
        <v>67</v>
      </c>
      <c r="B1313" t="s">
        <v>82</v>
      </c>
      <c r="C1313" t="s">
        <v>82</v>
      </c>
      <c r="D1313" t="s">
        <v>1</v>
      </c>
      <c r="E1313" t="s">
        <v>2313</v>
      </c>
      <c r="F1313" t="s">
        <v>2638</v>
      </c>
      <c r="G1313" t="str">
        <f t="shared" si="20"/>
        <v>new HoloCard("Gastly", Pokedex.Gastly, HoloRarity.SM_REVERSE_BIG_ENERGY_HOLO, Types.Psychic, Sets.Unbroken_Bonds, 67),</v>
      </c>
    </row>
    <row r="1314" spans="1:7" x14ac:dyDescent="0.3">
      <c r="A1314">
        <v>68</v>
      </c>
      <c r="B1314" t="s">
        <v>82</v>
      </c>
      <c r="C1314" t="s">
        <v>82</v>
      </c>
      <c r="D1314" t="s">
        <v>1</v>
      </c>
      <c r="E1314" t="s">
        <v>2313</v>
      </c>
      <c r="F1314" t="s">
        <v>2638</v>
      </c>
      <c r="G1314" t="str">
        <f t="shared" si="20"/>
        <v>new HoloCard("Gastly", Pokedex.Gastly, HoloRarity.SM_REVERSE_BIG_ENERGY_HOLO, Types.Psychic, Sets.Unbroken_Bonds, 68),</v>
      </c>
    </row>
    <row r="1315" spans="1:7" x14ac:dyDescent="0.3">
      <c r="A1315">
        <v>69</v>
      </c>
      <c r="B1315" t="s">
        <v>52</v>
      </c>
      <c r="C1315" t="s">
        <v>52</v>
      </c>
      <c r="D1315" t="s">
        <v>1</v>
      </c>
      <c r="E1315" t="s">
        <v>2313</v>
      </c>
      <c r="F1315" t="s">
        <v>2638</v>
      </c>
      <c r="G1315" t="str">
        <f t="shared" si="20"/>
        <v>new HoloCard("Haunter", Pokedex.Haunter, HoloRarity.SM_REVERSE_BIG_ENERGY_HOLO, Types.Psychic, Sets.Unbroken_Bonds, 69),</v>
      </c>
    </row>
    <row r="1316" spans="1:7" x14ac:dyDescent="0.3">
      <c r="A1316">
        <v>70</v>
      </c>
      <c r="B1316" t="s">
        <v>15</v>
      </c>
      <c r="C1316" t="s">
        <v>15</v>
      </c>
      <c r="D1316" t="s">
        <v>1</v>
      </c>
      <c r="E1316" t="s">
        <v>2313</v>
      </c>
      <c r="F1316" t="s">
        <v>2638</v>
      </c>
      <c r="G1316" t="str">
        <f t="shared" si="20"/>
        <v>new HoloCard("Gengar", Pokedex.Gengar, HoloRarity.SM_REVERSE_BIG_ENERGY_HOLO, Types.Psychic, Sets.Unbroken_Bonds, 70),</v>
      </c>
    </row>
    <row r="1317" spans="1:7" x14ac:dyDescent="0.3">
      <c r="A1317">
        <v>71</v>
      </c>
      <c r="B1317" t="s">
        <v>79</v>
      </c>
      <c r="C1317" t="s">
        <v>79</v>
      </c>
      <c r="D1317" t="s">
        <v>1</v>
      </c>
      <c r="E1317" t="s">
        <v>2313</v>
      </c>
      <c r="F1317" t="s">
        <v>2638</v>
      </c>
      <c r="G1317" t="str">
        <f t="shared" si="20"/>
        <v>new HoloCard("Drowzee", Pokedex.Drowzee, HoloRarity.SM_REVERSE_BIG_ENERGY_HOLO, Types.Psychic, Sets.Unbroken_Bonds, 71),</v>
      </c>
    </row>
    <row r="1318" spans="1:7" x14ac:dyDescent="0.3">
      <c r="A1318">
        <v>72</v>
      </c>
      <c r="B1318" t="s">
        <v>31</v>
      </c>
      <c r="C1318" t="s">
        <v>31</v>
      </c>
      <c r="D1318" t="s">
        <v>1</v>
      </c>
      <c r="E1318" t="s">
        <v>2313</v>
      </c>
      <c r="F1318" t="s">
        <v>2638</v>
      </c>
      <c r="G1318" t="str">
        <f t="shared" si="20"/>
        <v>new HoloCard("Hypno", Pokedex.Hypno, HoloRarity.SM_REVERSE_BIG_ENERGY_HOLO, Types.Psychic, Sets.Unbroken_Bonds, 72),</v>
      </c>
    </row>
    <row r="1319" spans="1:7" x14ac:dyDescent="0.3">
      <c r="A1319">
        <v>73</v>
      </c>
      <c r="B1319" t="s">
        <v>200</v>
      </c>
      <c r="C1319" t="s">
        <v>200</v>
      </c>
      <c r="D1319" t="s">
        <v>1</v>
      </c>
      <c r="E1319" t="s">
        <v>2313</v>
      </c>
      <c r="F1319" t="s">
        <v>2638</v>
      </c>
      <c r="G1319" t="str">
        <f t="shared" si="20"/>
        <v>new HoloCard("Koffing", Pokedex.Koffing, HoloRarity.SM_REVERSE_BIG_ENERGY_HOLO, Types.Psychic, Sets.Unbroken_Bonds, 73),</v>
      </c>
    </row>
    <row r="1320" spans="1:7" x14ac:dyDescent="0.3">
      <c r="A1320">
        <v>74</v>
      </c>
      <c r="B1320" t="s">
        <v>148</v>
      </c>
      <c r="C1320" t="s">
        <v>148</v>
      </c>
      <c r="D1320" t="s">
        <v>1</v>
      </c>
      <c r="E1320" t="s">
        <v>2313</v>
      </c>
      <c r="F1320" t="s">
        <v>2638</v>
      </c>
      <c r="G1320" t="str">
        <f t="shared" si="20"/>
        <v>new HoloCard("Weezing", Pokedex.Weezing, HoloRarity.SM_REVERSE_BIG_ENERGY_HOLO, Types.Psychic, Sets.Unbroken_Bonds, 74),</v>
      </c>
    </row>
    <row r="1321" spans="1:7" x14ac:dyDescent="0.3">
      <c r="A1321">
        <v>75</v>
      </c>
      <c r="B1321" t="s">
        <v>35</v>
      </c>
      <c r="C1321" t="s">
        <v>35</v>
      </c>
      <c r="D1321" t="s">
        <v>1</v>
      </c>
      <c r="E1321" t="s">
        <v>2313</v>
      </c>
      <c r="F1321" t="s">
        <v>2638</v>
      </c>
      <c r="G1321" t="str">
        <f t="shared" si="20"/>
        <v>new HoloCard("Mewtwo", Pokedex.Mewtwo, HoloRarity.SM_REVERSE_BIG_ENERGY_HOLO, Types.Psychic, Sets.Unbroken_Bonds, 75),</v>
      </c>
    </row>
    <row r="1322" spans="1:7" x14ac:dyDescent="0.3">
      <c r="A1322">
        <v>76</v>
      </c>
      <c r="B1322" t="s">
        <v>139</v>
      </c>
      <c r="C1322" t="s">
        <v>139</v>
      </c>
      <c r="D1322" t="s">
        <v>1</v>
      </c>
      <c r="E1322" t="s">
        <v>2313</v>
      </c>
      <c r="F1322" t="s">
        <v>2638</v>
      </c>
      <c r="G1322" t="str">
        <f t="shared" si="20"/>
        <v>new HoloCard("Mew", Pokedex.Mew, HoloRarity.SM_REVERSE_BIG_ENERGY_HOLO, Types.Psychic, Sets.Unbroken_Bonds, 76),</v>
      </c>
    </row>
    <row r="1323" spans="1:7" x14ac:dyDescent="0.3">
      <c r="A1323">
        <v>77</v>
      </c>
      <c r="B1323" t="s">
        <v>307</v>
      </c>
      <c r="C1323" t="s">
        <v>307</v>
      </c>
      <c r="D1323" t="s">
        <v>1</v>
      </c>
      <c r="E1323" t="s">
        <v>2313</v>
      </c>
      <c r="F1323" t="s">
        <v>2638</v>
      </c>
      <c r="G1323" t="str">
        <f t="shared" si="20"/>
        <v>new HoloCard("Misdreavus", Pokedex.Misdreavus, HoloRarity.SM_REVERSE_BIG_ENERGY_HOLO, Types.Psychic, Sets.Unbroken_Bonds, 77),</v>
      </c>
    </row>
    <row r="1324" spans="1:7" x14ac:dyDescent="0.3">
      <c r="A1324">
        <v>78</v>
      </c>
      <c r="B1324" t="s">
        <v>890</v>
      </c>
      <c r="C1324" t="s">
        <v>890</v>
      </c>
      <c r="D1324" t="s">
        <v>1</v>
      </c>
      <c r="E1324" t="s">
        <v>2313</v>
      </c>
      <c r="F1324" t="s">
        <v>2638</v>
      </c>
      <c r="G1324" t="str">
        <f t="shared" si="20"/>
        <v>new HoloCard("Mismagius", Pokedex.Mismagius, HoloRarity.SM_REVERSE_BIG_ENERGY_HOLO, Types.Psychic, Sets.Unbroken_Bonds, 78),</v>
      </c>
    </row>
    <row r="1325" spans="1:7" x14ac:dyDescent="0.3">
      <c r="A1325">
        <v>79</v>
      </c>
      <c r="B1325" t="s">
        <v>1648</v>
      </c>
      <c r="C1325" t="s">
        <v>1648</v>
      </c>
      <c r="D1325" t="s">
        <v>1</v>
      </c>
      <c r="E1325" t="s">
        <v>2313</v>
      </c>
      <c r="F1325" t="s">
        <v>2638</v>
      </c>
      <c r="G1325" t="str">
        <f t="shared" si="20"/>
        <v>new HoloCard("Espurr", Pokedex.Espurr, HoloRarity.SM_REVERSE_BIG_ENERGY_HOLO, Types.Psychic, Sets.Unbroken_Bonds, 79),</v>
      </c>
    </row>
    <row r="1326" spans="1:7" x14ac:dyDescent="0.3">
      <c r="A1326">
        <v>80</v>
      </c>
      <c r="B1326" t="s">
        <v>1649</v>
      </c>
      <c r="C1326" t="s">
        <v>1649</v>
      </c>
      <c r="D1326" t="s">
        <v>1</v>
      </c>
      <c r="E1326" t="s">
        <v>2313</v>
      </c>
      <c r="F1326" t="s">
        <v>2638</v>
      </c>
      <c r="G1326" t="str">
        <f t="shared" si="20"/>
        <v>new HoloCard("Meowstic", Pokedex.Meowstic, HoloRarity.SM_REVERSE_BIG_ENERGY_HOLO, Types.Psychic, Sets.Unbroken_Bonds, 80),</v>
      </c>
    </row>
    <row r="1327" spans="1:7" x14ac:dyDescent="0.3">
      <c r="A1327">
        <v>81</v>
      </c>
      <c r="B1327" t="s">
        <v>2147</v>
      </c>
      <c r="C1327" t="s">
        <v>2147</v>
      </c>
      <c r="D1327" t="s">
        <v>1</v>
      </c>
      <c r="E1327" t="s">
        <v>2313</v>
      </c>
      <c r="F1327" t="s">
        <v>2638</v>
      </c>
      <c r="G1327" t="str">
        <f t="shared" si="20"/>
        <v>new HoloCard("Marshadow", Pokedex.Marshadow, HoloRarity.SM_REVERSE_BIG_ENERGY_HOLO, Types.Psychic, Sets.Unbroken_Bonds, 81),</v>
      </c>
    </row>
    <row r="1328" spans="1:7" x14ac:dyDescent="0.3">
      <c r="A1328">
        <v>83</v>
      </c>
      <c r="B1328" t="s">
        <v>97</v>
      </c>
      <c r="C1328" t="s">
        <v>97</v>
      </c>
      <c r="D1328" t="s">
        <v>18</v>
      </c>
      <c r="E1328" t="s">
        <v>2313</v>
      </c>
      <c r="F1328" t="s">
        <v>2638</v>
      </c>
      <c r="G1328" t="str">
        <f t="shared" si="20"/>
        <v>new HoloCard("Sandshrew", Pokedex.Sandshrew, HoloRarity.SM_REVERSE_BIG_ENERGY_HOLO, Types.Fighting, Sets.Unbroken_Bonds, 83),</v>
      </c>
    </row>
    <row r="1329" spans="1:7" x14ac:dyDescent="0.3">
      <c r="A1329">
        <v>84</v>
      </c>
      <c r="B1329" t="s">
        <v>68</v>
      </c>
      <c r="C1329" t="s">
        <v>68</v>
      </c>
      <c r="D1329" t="s">
        <v>18</v>
      </c>
      <c r="E1329" t="s">
        <v>2313</v>
      </c>
      <c r="F1329" t="s">
        <v>2638</v>
      </c>
      <c r="G1329" t="str">
        <f t="shared" si="20"/>
        <v>new HoloCard("Sandslash", Pokedex.Sandslash, HoloRarity.SM_REVERSE_BIG_ENERGY_HOLO, Types.Fighting, Sets.Unbroken_Bonds, 84),</v>
      </c>
    </row>
    <row r="1330" spans="1:7" x14ac:dyDescent="0.3">
      <c r="A1330">
        <v>85</v>
      </c>
      <c r="B1330" t="s">
        <v>195</v>
      </c>
      <c r="C1330" t="s">
        <v>195</v>
      </c>
      <c r="D1330" t="s">
        <v>18</v>
      </c>
      <c r="E1330" t="s">
        <v>2313</v>
      </c>
      <c r="F1330" t="s">
        <v>2638</v>
      </c>
      <c r="G1330" t="str">
        <f t="shared" si="20"/>
        <v>new HoloCard("Diglett", Pokedex.Diglett, HoloRarity.SM_REVERSE_BIG_ENERGY_HOLO, Types.Fighting, Sets.Unbroken_Bonds, 85),</v>
      </c>
    </row>
    <row r="1331" spans="1:7" x14ac:dyDescent="0.3">
      <c r="A1331">
        <v>86</v>
      </c>
      <c r="B1331" t="s">
        <v>134</v>
      </c>
      <c r="C1331" t="s">
        <v>134</v>
      </c>
      <c r="D1331" t="s">
        <v>18</v>
      </c>
      <c r="E1331" t="s">
        <v>2313</v>
      </c>
      <c r="F1331" t="s">
        <v>2638</v>
      </c>
      <c r="G1331" t="str">
        <f t="shared" si="20"/>
        <v>new HoloCard("Dugtrio", Pokedex.Dugtrio, HoloRarity.SM_REVERSE_BIG_ENERGY_HOLO, Types.Fighting, Sets.Unbroken_Bonds, 86),</v>
      </c>
    </row>
    <row r="1332" spans="1:7" x14ac:dyDescent="0.3">
      <c r="A1332">
        <v>87</v>
      </c>
      <c r="B1332" t="s">
        <v>83</v>
      </c>
      <c r="C1332" t="s">
        <v>83</v>
      </c>
      <c r="D1332" t="s">
        <v>18</v>
      </c>
      <c r="E1332" t="s">
        <v>2313</v>
      </c>
      <c r="F1332" t="s">
        <v>2638</v>
      </c>
      <c r="G1332" t="str">
        <f t="shared" si="20"/>
        <v>new HoloCard("Geodude", Pokedex.Geodude, HoloRarity.SM_REVERSE_BIG_ENERGY_HOLO, Types.Fighting, Sets.Unbroken_Bonds, 87),</v>
      </c>
    </row>
    <row r="1333" spans="1:7" x14ac:dyDescent="0.3">
      <c r="A1333">
        <v>88</v>
      </c>
      <c r="B1333" t="s">
        <v>50</v>
      </c>
      <c r="C1333" t="s">
        <v>50</v>
      </c>
      <c r="D1333" t="s">
        <v>18</v>
      </c>
      <c r="E1333" t="s">
        <v>2313</v>
      </c>
      <c r="F1333" t="s">
        <v>2638</v>
      </c>
      <c r="G1333" t="str">
        <f t="shared" si="20"/>
        <v>new HoloCard("Graveler", Pokedex.Graveler, HoloRarity.SM_REVERSE_BIG_ENERGY_HOLO, Types.Fighting, Sets.Unbroken_Bonds, 88),</v>
      </c>
    </row>
    <row r="1334" spans="1:7" x14ac:dyDescent="0.3">
      <c r="A1334">
        <v>89</v>
      </c>
      <c r="B1334" t="s">
        <v>30</v>
      </c>
      <c r="C1334" t="s">
        <v>30</v>
      </c>
      <c r="D1334" t="s">
        <v>18</v>
      </c>
      <c r="E1334" t="s">
        <v>2313</v>
      </c>
      <c r="F1334" t="s">
        <v>2638</v>
      </c>
      <c r="G1334" t="str">
        <f t="shared" si="20"/>
        <v>new HoloCard("Golem", Pokedex.Golem, HoloRarity.SM_REVERSE_BIG_ENERGY_HOLO, Types.Fighting, Sets.Unbroken_Bonds, 89),</v>
      </c>
    </row>
    <row r="1335" spans="1:7" x14ac:dyDescent="0.3">
      <c r="A1335">
        <v>90</v>
      </c>
      <c r="B1335" t="s">
        <v>193</v>
      </c>
      <c r="C1335" t="s">
        <v>193</v>
      </c>
      <c r="D1335" t="s">
        <v>18</v>
      </c>
      <c r="E1335" t="s">
        <v>2313</v>
      </c>
      <c r="F1335" t="s">
        <v>2638</v>
      </c>
      <c r="G1335" t="str">
        <f t="shared" si="20"/>
        <v>new HoloCard("Cubone", Pokedex.Cubone, HoloRarity.SM_REVERSE_BIG_ENERGY_HOLO, Types.Fighting, Sets.Unbroken_Bonds, 90),</v>
      </c>
    </row>
    <row r="1336" spans="1:7" x14ac:dyDescent="0.3">
      <c r="A1336">
        <v>91</v>
      </c>
      <c r="B1336" t="s">
        <v>242</v>
      </c>
      <c r="C1336" t="s">
        <v>242</v>
      </c>
      <c r="D1336" t="s">
        <v>18</v>
      </c>
      <c r="E1336" t="s">
        <v>2313</v>
      </c>
      <c r="F1336" t="s">
        <v>2638</v>
      </c>
      <c r="G1336" t="str">
        <f t="shared" si="20"/>
        <v>new HoloCard("Marowak", Pokedex.Marowak, HoloRarity.SM_REVERSE_BIG_ENERGY_HOLO, Types.Fighting, Sets.Unbroken_Bonds, 91),</v>
      </c>
    </row>
    <row r="1337" spans="1:7" x14ac:dyDescent="0.3">
      <c r="A1337">
        <v>92</v>
      </c>
      <c r="B1337" t="s">
        <v>96</v>
      </c>
      <c r="C1337" t="s">
        <v>96</v>
      </c>
      <c r="D1337" t="s">
        <v>18</v>
      </c>
      <c r="E1337" t="s">
        <v>2313</v>
      </c>
      <c r="F1337" t="s">
        <v>2638</v>
      </c>
      <c r="G1337" t="str">
        <f t="shared" si="20"/>
        <v>new HoloCard("Rhyhorn", Pokedex.Rhyhorn, HoloRarity.SM_REVERSE_BIG_ENERGY_HOLO, Types.Fighting, Sets.Unbroken_Bonds, 92),</v>
      </c>
    </row>
    <row r="1338" spans="1:7" x14ac:dyDescent="0.3">
      <c r="A1338">
        <v>93</v>
      </c>
      <c r="B1338" t="s">
        <v>96</v>
      </c>
      <c r="C1338" t="s">
        <v>96</v>
      </c>
      <c r="D1338" t="s">
        <v>18</v>
      </c>
      <c r="E1338" t="s">
        <v>2313</v>
      </c>
      <c r="F1338" t="s">
        <v>2638</v>
      </c>
      <c r="G1338" t="str">
        <f t="shared" si="20"/>
        <v>new HoloCard("Rhyhorn", Pokedex.Rhyhorn, HoloRarity.SM_REVERSE_BIG_ENERGY_HOLO, Types.Fighting, Sets.Unbroken_Bonds, 93),</v>
      </c>
    </row>
    <row r="1339" spans="1:7" x14ac:dyDescent="0.3">
      <c r="A1339">
        <v>94</v>
      </c>
      <c r="B1339" t="s">
        <v>41</v>
      </c>
      <c r="C1339" t="s">
        <v>41</v>
      </c>
      <c r="D1339" t="s">
        <v>18</v>
      </c>
      <c r="E1339" t="s">
        <v>2313</v>
      </c>
      <c r="F1339" t="s">
        <v>2638</v>
      </c>
      <c r="G1339" t="str">
        <f t="shared" si="20"/>
        <v>new HoloCard("Rhydon", Pokedex.Rhydon, HoloRarity.SM_REVERSE_BIG_ENERGY_HOLO, Types.Fighting, Sets.Unbroken_Bonds, 94),</v>
      </c>
    </row>
    <row r="1340" spans="1:7" x14ac:dyDescent="0.3">
      <c r="A1340">
        <v>95</v>
      </c>
      <c r="B1340" t="s">
        <v>892</v>
      </c>
      <c r="C1340" t="s">
        <v>892</v>
      </c>
      <c r="D1340" t="s">
        <v>18</v>
      </c>
      <c r="E1340" t="s">
        <v>2313</v>
      </c>
      <c r="F1340" t="s">
        <v>2638</v>
      </c>
      <c r="G1340" t="str">
        <f t="shared" si="20"/>
        <v>new HoloCard("Rhyperior", Pokedex.Rhyperior, HoloRarity.SM_REVERSE_BIG_ENERGY_HOLO, Types.Fighting, Sets.Unbroken_Bonds, 95),</v>
      </c>
    </row>
    <row r="1341" spans="1:7" x14ac:dyDescent="0.3">
      <c r="A1341">
        <v>96</v>
      </c>
      <c r="B1341" t="s">
        <v>250</v>
      </c>
      <c r="C1341" t="s">
        <v>250</v>
      </c>
      <c r="D1341" t="s">
        <v>18</v>
      </c>
      <c r="E1341" t="s">
        <v>2313</v>
      </c>
      <c r="F1341" t="s">
        <v>2638</v>
      </c>
      <c r="G1341" t="str">
        <f t="shared" si="20"/>
        <v>new HoloCard("Wooper", Pokedex.Wooper, HoloRarity.SM_REVERSE_BIG_ENERGY_HOLO, Types.Fighting, Sets.Unbroken_Bonds, 96),</v>
      </c>
    </row>
    <row r="1342" spans="1:7" x14ac:dyDescent="0.3">
      <c r="A1342">
        <v>97</v>
      </c>
      <c r="B1342" t="s">
        <v>239</v>
      </c>
      <c r="C1342" t="s">
        <v>239</v>
      </c>
      <c r="D1342" t="s">
        <v>18</v>
      </c>
      <c r="E1342" t="s">
        <v>2313</v>
      </c>
      <c r="F1342" t="s">
        <v>2638</v>
      </c>
      <c r="G1342" t="str">
        <f t="shared" si="20"/>
        <v>new HoloCard("Quagsire", Pokedex.Quagsire, HoloRarity.SM_REVERSE_BIG_ENERGY_HOLO, Types.Fighting, Sets.Unbroken_Bonds, 97),</v>
      </c>
    </row>
    <row r="1343" spans="1:7" x14ac:dyDescent="0.3">
      <c r="A1343">
        <v>98</v>
      </c>
      <c r="B1343" t="s">
        <v>317</v>
      </c>
      <c r="C1343" t="s">
        <v>317</v>
      </c>
      <c r="D1343" t="s">
        <v>18</v>
      </c>
      <c r="E1343" t="s">
        <v>2313</v>
      </c>
      <c r="F1343" t="s">
        <v>2638</v>
      </c>
      <c r="G1343" t="str">
        <f t="shared" si="20"/>
        <v>new HoloCard("Gligar", Pokedex.Gligar, HoloRarity.SM_REVERSE_BIG_ENERGY_HOLO, Types.Fighting, Sets.Unbroken_Bonds, 98),</v>
      </c>
    </row>
    <row r="1344" spans="1:7" x14ac:dyDescent="0.3">
      <c r="A1344">
        <v>99</v>
      </c>
      <c r="B1344" t="s">
        <v>931</v>
      </c>
      <c r="C1344" t="s">
        <v>931</v>
      </c>
      <c r="D1344" t="s">
        <v>18</v>
      </c>
      <c r="E1344" t="s">
        <v>2313</v>
      </c>
      <c r="F1344" t="s">
        <v>2638</v>
      </c>
      <c r="G1344" t="str">
        <f t="shared" si="20"/>
        <v>new HoloCard("Gliscor", Pokedex.Gliscor, HoloRarity.SM_REVERSE_BIG_ENERGY_HOLO, Types.Fighting, Sets.Unbroken_Bonds, 99),</v>
      </c>
    </row>
    <row r="1345" spans="1:7" x14ac:dyDescent="0.3">
      <c r="A1345">
        <v>100</v>
      </c>
      <c r="B1345" t="s">
        <v>248</v>
      </c>
      <c r="C1345" t="s">
        <v>248</v>
      </c>
      <c r="D1345" t="s">
        <v>18</v>
      </c>
      <c r="E1345" t="s">
        <v>2313</v>
      </c>
      <c r="F1345" t="s">
        <v>2638</v>
      </c>
      <c r="G1345" t="str">
        <f t="shared" ref="G1345:G1408" si="21">"new HoloCard(""" &amp; B1345 &amp; """, Pokedex." &amp; C1345 &amp; ", HoloRarity." &amp; F1345 &amp; ", Types." &amp; D1345 &amp; ", Sets." &amp; E1345 &amp; ", " &amp; A1345 &amp; "),"</f>
        <v>new HoloCard("Tyrogue", Pokedex.Tyrogue, HoloRarity.SM_REVERSE_BIG_ENERGY_HOLO, Types.Fighting, Sets.Unbroken_Bonds, 100),</v>
      </c>
    </row>
    <row r="1346" spans="1:7" x14ac:dyDescent="0.3">
      <c r="A1346">
        <v>101</v>
      </c>
      <c r="B1346" t="s">
        <v>254</v>
      </c>
      <c r="C1346" t="s">
        <v>254</v>
      </c>
      <c r="D1346" t="s">
        <v>18</v>
      </c>
      <c r="E1346" t="s">
        <v>2313</v>
      </c>
      <c r="F1346" t="s">
        <v>2638</v>
      </c>
      <c r="G1346" t="str">
        <f t="shared" si="21"/>
        <v>new HoloCard("Hitmontop", Pokedex.Hitmontop, HoloRarity.SM_REVERSE_BIG_ENERGY_HOLO, Types.Fighting, Sets.Unbroken_Bonds, 101),</v>
      </c>
    </row>
    <row r="1347" spans="1:7" x14ac:dyDescent="0.3">
      <c r="A1347">
        <v>102</v>
      </c>
      <c r="B1347" t="s">
        <v>976</v>
      </c>
      <c r="C1347" t="s">
        <v>976</v>
      </c>
      <c r="D1347" t="s">
        <v>18</v>
      </c>
      <c r="E1347" t="s">
        <v>2313</v>
      </c>
      <c r="F1347" t="s">
        <v>2638</v>
      </c>
      <c r="G1347" t="str">
        <f t="shared" si="21"/>
        <v>new HoloCard("Riolu", Pokedex.Riolu, HoloRarity.SM_REVERSE_BIG_ENERGY_HOLO, Types.Fighting, Sets.Unbroken_Bonds, 102),</v>
      </c>
    </row>
    <row r="1348" spans="1:7" x14ac:dyDescent="0.3">
      <c r="A1348">
        <v>103</v>
      </c>
      <c r="B1348" t="s">
        <v>1420</v>
      </c>
      <c r="C1348" t="s">
        <v>1420</v>
      </c>
      <c r="D1348" t="s">
        <v>18</v>
      </c>
      <c r="E1348" t="s">
        <v>2313</v>
      </c>
      <c r="F1348" t="s">
        <v>2638</v>
      </c>
      <c r="G1348" t="str">
        <f t="shared" si="21"/>
        <v>new HoloCard("Landorus", Pokedex.Landorus, HoloRarity.SM_REVERSE_BIG_ENERGY_HOLO, Types.Fighting, Sets.Unbroken_Bonds, 103),</v>
      </c>
    </row>
    <row r="1349" spans="1:7" x14ac:dyDescent="0.3">
      <c r="A1349">
        <v>104</v>
      </c>
      <c r="B1349" t="s">
        <v>2061</v>
      </c>
      <c r="C1349" t="s">
        <v>2061</v>
      </c>
      <c r="D1349" t="s">
        <v>18</v>
      </c>
      <c r="E1349" t="s">
        <v>2313</v>
      </c>
      <c r="F1349" t="s">
        <v>2638</v>
      </c>
      <c r="G1349" t="str">
        <f t="shared" si="21"/>
        <v>new HoloCard("Crabrawler", Pokedex.Crabrawler, HoloRarity.SM_REVERSE_BIG_ENERGY_HOLO, Types.Fighting, Sets.Unbroken_Bonds, 104),</v>
      </c>
    </row>
    <row r="1350" spans="1:7" x14ac:dyDescent="0.3">
      <c r="A1350">
        <v>105</v>
      </c>
      <c r="B1350" t="s">
        <v>2046</v>
      </c>
      <c r="C1350" t="s">
        <v>2046</v>
      </c>
      <c r="D1350" t="s">
        <v>18</v>
      </c>
      <c r="E1350" t="s">
        <v>2313</v>
      </c>
      <c r="F1350" t="s">
        <v>2638</v>
      </c>
      <c r="G1350" t="str">
        <f t="shared" si="21"/>
        <v>new HoloCard("Crabominable", Pokedex.Crabominable, HoloRarity.SM_REVERSE_BIG_ENERGY_HOLO, Types.Fighting, Sets.Unbroken_Bonds, 105),</v>
      </c>
    </row>
    <row r="1351" spans="1:7" x14ac:dyDescent="0.3">
      <c r="A1351">
        <v>106</v>
      </c>
      <c r="B1351" t="s">
        <v>2285</v>
      </c>
      <c r="C1351" t="s">
        <v>2285</v>
      </c>
      <c r="D1351" t="s">
        <v>18</v>
      </c>
      <c r="E1351" t="s">
        <v>2313</v>
      </c>
      <c r="F1351" t="s">
        <v>2638</v>
      </c>
      <c r="G1351" t="str">
        <f t="shared" si="21"/>
        <v>new HoloCard("Stakataka", Pokedex.Stakataka, HoloRarity.SM_REVERSE_BIG_ENERGY_HOLO, Types.Fighting, Sets.Unbroken_Bonds, 106),</v>
      </c>
    </row>
    <row r="1352" spans="1:7" x14ac:dyDescent="0.3">
      <c r="A1352">
        <v>108</v>
      </c>
      <c r="B1352" t="s">
        <v>327</v>
      </c>
      <c r="C1352" t="s">
        <v>327</v>
      </c>
      <c r="D1352" t="s">
        <v>146</v>
      </c>
      <c r="E1352" t="s">
        <v>2313</v>
      </c>
      <c r="F1352" t="s">
        <v>2638</v>
      </c>
      <c r="G1352" t="str">
        <f t="shared" si="21"/>
        <v>new HoloCard("Murkrow", Pokedex.Murkrow, HoloRarity.SM_REVERSE_BIG_ENERGY_HOLO, Types.Darkness, Sets.Unbroken_Bonds, 108),</v>
      </c>
    </row>
    <row r="1353" spans="1:7" x14ac:dyDescent="0.3">
      <c r="A1353">
        <v>110</v>
      </c>
      <c r="B1353" t="s">
        <v>545</v>
      </c>
      <c r="C1353" t="s">
        <v>545</v>
      </c>
      <c r="D1353" t="s">
        <v>146</v>
      </c>
      <c r="E1353" t="s">
        <v>2313</v>
      </c>
      <c r="F1353" t="s">
        <v>2638</v>
      </c>
      <c r="G1353" t="str">
        <f t="shared" si="21"/>
        <v>new HoloCard("Carvanha", Pokedex.Carvanha, HoloRarity.SM_REVERSE_BIG_ENERGY_HOLO, Types.Darkness, Sets.Unbroken_Bonds, 110),</v>
      </c>
    </row>
    <row r="1354" spans="1:7" x14ac:dyDescent="0.3">
      <c r="A1354">
        <v>111</v>
      </c>
      <c r="B1354" t="s">
        <v>428</v>
      </c>
      <c r="C1354" t="s">
        <v>428</v>
      </c>
      <c r="D1354" t="s">
        <v>146</v>
      </c>
      <c r="E1354" t="s">
        <v>2313</v>
      </c>
      <c r="F1354" t="s">
        <v>2638</v>
      </c>
      <c r="G1354" t="str">
        <f t="shared" si="21"/>
        <v>new HoloCard("Sharpedo", Pokedex.Sharpedo, HoloRarity.SM_REVERSE_BIG_ENERGY_HOLO, Types.Darkness, Sets.Unbroken_Bonds, 111),</v>
      </c>
    </row>
    <row r="1355" spans="1:7" x14ac:dyDescent="0.3">
      <c r="A1355">
        <v>112</v>
      </c>
      <c r="B1355" t="s">
        <v>936</v>
      </c>
      <c r="C1355" t="s">
        <v>936</v>
      </c>
      <c r="D1355" t="s">
        <v>146</v>
      </c>
      <c r="E1355" t="s">
        <v>2313</v>
      </c>
      <c r="F1355" t="s">
        <v>2638</v>
      </c>
      <c r="G1355" t="str">
        <f t="shared" si="21"/>
        <v>new HoloCard("Spiritomb", Pokedex.Spiritomb, HoloRarity.SM_REVERSE_BIG_ENERGY_HOLO, Types.Darkness, Sets.Unbroken_Bonds, 112),</v>
      </c>
    </row>
    <row r="1356" spans="1:7" x14ac:dyDescent="0.3">
      <c r="A1356">
        <v>113</v>
      </c>
      <c r="B1356" t="s">
        <v>1315</v>
      </c>
      <c r="C1356" t="s">
        <v>1315</v>
      </c>
      <c r="D1356" t="s">
        <v>146</v>
      </c>
      <c r="E1356" t="s">
        <v>2313</v>
      </c>
      <c r="F1356" t="s">
        <v>2638</v>
      </c>
      <c r="G1356" t="str">
        <f t="shared" si="21"/>
        <v>new HoloCard("Sandile", Pokedex.Sandile, HoloRarity.SM_REVERSE_BIG_ENERGY_HOLO, Types.Darkness, Sets.Unbroken_Bonds, 113),</v>
      </c>
    </row>
    <row r="1357" spans="1:7" x14ac:dyDescent="0.3">
      <c r="A1357">
        <v>114</v>
      </c>
      <c r="B1357" t="s">
        <v>1315</v>
      </c>
      <c r="C1357" t="s">
        <v>1315</v>
      </c>
      <c r="D1357" t="s">
        <v>146</v>
      </c>
      <c r="E1357" t="s">
        <v>2313</v>
      </c>
      <c r="F1357" t="s">
        <v>2638</v>
      </c>
      <c r="G1357" t="str">
        <f t="shared" si="21"/>
        <v>new HoloCard("Sandile", Pokedex.Sandile, HoloRarity.SM_REVERSE_BIG_ENERGY_HOLO, Types.Darkness, Sets.Unbroken_Bonds, 114),</v>
      </c>
    </row>
    <row r="1358" spans="1:7" x14ac:dyDescent="0.3">
      <c r="A1358">
        <v>115</v>
      </c>
      <c r="B1358" t="s">
        <v>1316</v>
      </c>
      <c r="C1358" t="s">
        <v>1316</v>
      </c>
      <c r="D1358" t="s">
        <v>146</v>
      </c>
      <c r="E1358" t="s">
        <v>2313</v>
      </c>
      <c r="F1358" t="s">
        <v>2638</v>
      </c>
      <c r="G1358" t="str">
        <f t="shared" si="21"/>
        <v>new HoloCard("Krokorok", Pokedex.Krokorok, HoloRarity.SM_REVERSE_BIG_ENERGY_HOLO, Types.Darkness, Sets.Unbroken_Bonds, 115),</v>
      </c>
    </row>
    <row r="1359" spans="1:7" x14ac:dyDescent="0.3">
      <c r="A1359">
        <v>116</v>
      </c>
      <c r="B1359" t="s">
        <v>1317</v>
      </c>
      <c r="C1359" t="s">
        <v>1317</v>
      </c>
      <c r="D1359" t="s">
        <v>146</v>
      </c>
      <c r="E1359" t="s">
        <v>2313</v>
      </c>
      <c r="F1359" t="s">
        <v>2638</v>
      </c>
      <c r="G1359" t="str">
        <f t="shared" si="21"/>
        <v>new HoloCard("Krookodile", Pokedex.Krookodile, HoloRarity.SM_REVERSE_BIG_ENERGY_HOLO, Types.Darkness, Sets.Unbroken_Bonds, 116),</v>
      </c>
    </row>
    <row r="1360" spans="1:7" x14ac:dyDescent="0.3">
      <c r="A1360">
        <v>117</v>
      </c>
      <c r="B1360" t="s">
        <v>1605</v>
      </c>
      <c r="C1360" t="s">
        <v>1605</v>
      </c>
      <c r="D1360" t="s">
        <v>146</v>
      </c>
      <c r="E1360" t="s">
        <v>2313</v>
      </c>
      <c r="F1360" t="s">
        <v>2638</v>
      </c>
      <c r="G1360" t="str">
        <f t="shared" si="21"/>
        <v>new HoloCard("Greninja", Pokedex.Greninja, HoloRarity.SM_REVERSE_BIG_ENERGY_HOLO, Types.Darkness, Sets.Unbroken_Bonds, 117),</v>
      </c>
    </row>
    <row r="1361" spans="1:7" x14ac:dyDescent="0.3">
      <c r="A1361">
        <v>118</v>
      </c>
      <c r="B1361" t="s">
        <v>1610</v>
      </c>
      <c r="C1361" t="s">
        <v>1610</v>
      </c>
      <c r="D1361" t="s">
        <v>146</v>
      </c>
      <c r="E1361" t="s">
        <v>2313</v>
      </c>
      <c r="F1361" t="s">
        <v>2638</v>
      </c>
      <c r="G1361" t="str">
        <f t="shared" si="21"/>
        <v>new HoloCard("Inkay", Pokedex.Inkay, HoloRarity.SM_REVERSE_BIG_ENERGY_HOLO, Types.Darkness, Sets.Unbroken_Bonds, 118),</v>
      </c>
    </row>
    <row r="1362" spans="1:7" x14ac:dyDescent="0.3">
      <c r="A1362">
        <v>119</v>
      </c>
      <c r="B1362" t="s">
        <v>1611</v>
      </c>
      <c r="C1362" t="s">
        <v>1611</v>
      </c>
      <c r="D1362" t="s">
        <v>146</v>
      </c>
      <c r="E1362" t="s">
        <v>2313</v>
      </c>
      <c r="F1362" t="s">
        <v>2638</v>
      </c>
      <c r="G1362" t="str">
        <f t="shared" si="21"/>
        <v>new HoloCard("Malamar", Pokedex.Malamar, HoloRarity.SM_REVERSE_BIG_ENERGY_HOLO, Types.Darkness, Sets.Unbroken_Bonds, 119),</v>
      </c>
    </row>
    <row r="1363" spans="1:7" x14ac:dyDescent="0.3">
      <c r="A1363">
        <v>121</v>
      </c>
      <c r="B1363" t="s">
        <v>2069</v>
      </c>
      <c r="C1363" t="s">
        <v>2646</v>
      </c>
      <c r="D1363" t="s">
        <v>143</v>
      </c>
      <c r="E1363" t="s">
        <v>2313</v>
      </c>
      <c r="F1363" t="s">
        <v>2638</v>
      </c>
      <c r="G1363" t="str">
        <f t="shared" si="21"/>
        <v>new HoloCard("Alolan Diglett", Pokedex.Alolan_Diglett, HoloRarity.SM_REVERSE_BIG_ENERGY_HOLO, Types.Metal, Sets.Unbroken_Bonds, 121),</v>
      </c>
    </row>
    <row r="1364" spans="1:7" x14ac:dyDescent="0.3">
      <c r="A1364">
        <v>122</v>
      </c>
      <c r="B1364" t="s">
        <v>2070</v>
      </c>
      <c r="C1364" t="s">
        <v>2379</v>
      </c>
      <c r="D1364" t="s">
        <v>143</v>
      </c>
      <c r="E1364" t="s">
        <v>2313</v>
      </c>
      <c r="F1364" t="s">
        <v>2638</v>
      </c>
      <c r="G1364" t="str">
        <f t="shared" si="21"/>
        <v>new HoloCard("Alolan Dugtrio", Pokedex.Alolan_Dugtrio, HoloRarity.SM_REVERSE_BIG_ENERGY_HOLO, Types.Metal, Sets.Unbroken_Bonds, 122),</v>
      </c>
    </row>
    <row r="1365" spans="1:7" x14ac:dyDescent="0.3">
      <c r="A1365">
        <v>123</v>
      </c>
      <c r="B1365" t="s">
        <v>531</v>
      </c>
      <c r="C1365" t="s">
        <v>531</v>
      </c>
      <c r="D1365" t="s">
        <v>143</v>
      </c>
      <c r="E1365" t="s">
        <v>2313</v>
      </c>
      <c r="F1365" t="s">
        <v>2638</v>
      </c>
      <c r="G1365" t="str">
        <f t="shared" si="21"/>
        <v>new HoloCard("Aron", Pokedex.Aron, HoloRarity.SM_REVERSE_BIG_ENERGY_HOLO, Types.Metal, Sets.Unbroken_Bonds, 123),</v>
      </c>
    </row>
    <row r="1366" spans="1:7" x14ac:dyDescent="0.3">
      <c r="A1366">
        <v>124</v>
      </c>
      <c r="B1366" t="s">
        <v>536</v>
      </c>
      <c r="C1366" t="s">
        <v>536</v>
      </c>
      <c r="D1366" t="s">
        <v>143</v>
      </c>
      <c r="E1366" t="s">
        <v>2313</v>
      </c>
      <c r="F1366" t="s">
        <v>2638</v>
      </c>
      <c r="G1366" t="str">
        <f t="shared" si="21"/>
        <v>new HoloCard("Lairon", Pokedex.Lairon, HoloRarity.SM_REVERSE_BIG_ENERGY_HOLO, Types.Metal, Sets.Unbroken_Bonds, 124),</v>
      </c>
    </row>
    <row r="1367" spans="1:7" x14ac:dyDescent="0.3">
      <c r="A1367">
        <v>125</v>
      </c>
      <c r="B1367" t="s">
        <v>371</v>
      </c>
      <c r="C1367" t="s">
        <v>371</v>
      </c>
      <c r="D1367" t="s">
        <v>143</v>
      </c>
      <c r="E1367" t="s">
        <v>2313</v>
      </c>
      <c r="F1367" t="s">
        <v>2638</v>
      </c>
      <c r="G1367" t="str">
        <f t="shared" si="21"/>
        <v>new HoloCard("Aggron", Pokedex.Aggron, HoloRarity.SM_REVERSE_BIG_ENERGY_HOLO, Types.Metal, Sets.Unbroken_Bonds, 125),</v>
      </c>
    </row>
    <row r="1368" spans="1:7" x14ac:dyDescent="0.3">
      <c r="A1368">
        <v>126</v>
      </c>
      <c r="B1368" t="s">
        <v>886</v>
      </c>
      <c r="C1368" t="s">
        <v>886</v>
      </c>
      <c r="D1368" t="s">
        <v>143</v>
      </c>
      <c r="E1368" t="s">
        <v>2313</v>
      </c>
      <c r="F1368" t="s">
        <v>2638</v>
      </c>
      <c r="G1368" t="str">
        <f t="shared" si="21"/>
        <v>new HoloCard("Lucario", Pokedex.Lucario, HoloRarity.SM_REVERSE_BIG_ENERGY_HOLO, Types.Metal, Sets.Unbroken_Bonds, 126),</v>
      </c>
    </row>
    <row r="1369" spans="1:7" x14ac:dyDescent="0.3">
      <c r="A1369">
        <v>127</v>
      </c>
      <c r="B1369" t="s">
        <v>1485</v>
      </c>
      <c r="C1369" t="s">
        <v>1485</v>
      </c>
      <c r="D1369" t="s">
        <v>143</v>
      </c>
      <c r="E1369" t="s">
        <v>2313</v>
      </c>
      <c r="F1369" t="s">
        <v>2638</v>
      </c>
      <c r="G1369" t="str">
        <f t="shared" si="21"/>
        <v>new HoloCard("Genesect", Pokedex.Genesect, HoloRarity.SM_REVERSE_BIG_ENERGY_HOLO, Types.Metal, Sets.Unbroken_Bonds, 127),</v>
      </c>
    </row>
    <row r="1370" spans="1:7" x14ac:dyDescent="0.3">
      <c r="A1370">
        <v>128</v>
      </c>
      <c r="B1370" t="s">
        <v>2286</v>
      </c>
      <c r="C1370" t="s">
        <v>2286</v>
      </c>
      <c r="D1370" t="s">
        <v>143</v>
      </c>
      <c r="E1370" t="s">
        <v>2313</v>
      </c>
      <c r="F1370" t="s">
        <v>2638</v>
      </c>
      <c r="G1370" t="str">
        <f t="shared" si="21"/>
        <v>new HoloCard("Meltan", Pokedex.Meltan, HoloRarity.SM_REVERSE_BIG_ENERGY_HOLO, Types.Metal, Sets.Unbroken_Bonds, 128),</v>
      </c>
    </row>
    <row r="1371" spans="1:7" x14ac:dyDescent="0.3">
      <c r="A1371">
        <v>129</v>
      </c>
      <c r="B1371" t="s">
        <v>2287</v>
      </c>
      <c r="C1371" t="s">
        <v>2287</v>
      </c>
      <c r="D1371" t="s">
        <v>143</v>
      </c>
      <c r="E1371" t="s">
        <v>2313</v>
      </c>
      <c r="F1371" t="s">
        <v>2638</v>
      </c>
      <c r="G1371" t="str">
        <f t="shared" si="21"/>
        <v>new HoloCard("Melmetal", Pokedex.Melmetal, HoloRarity.SM_REVERSE_BIG_ENERGY_HOLO, Types.Metal, Sets.Unbroken_Bonds, 129),</v>
      </c>
    </row>
    <row r="1372" spans="1:7" x14ac:dyDescent="0.3">
      <c r="A1372">
        <v>131</v>
      </c>
      <c r="B1372" t="s">
        <v>311</v>
      </c>
      <c r="C1372" t="s">
        <v>311</v>
      </c>
      <c r="D1372" t="s">
        <v>1616</v>
      </c>
      <c r="E1372" t="s">
        <v>2313</v>
      </c>
      <c r="F1372" t="s">
        <v>2638</v>
      </c>
      <c r="G1372" t="str">
        <f t="shared" si="21"/>
        <v>new HoloCard("Cleffa", Pokedex.Cleffa, HoloRarity.SM_REVERSE_BIG_ENERGY_HOLO, Types.Fairy, Sets.Unbroken_Bonds, 131),</v>
      </c>
    </row>
    <row r="1373" spans="1:7" x14ac:dyDescent="0.3">
      <c r="A1373">
        <v>132</v>
      </c>
      <c r="B1373" t="s">
        <v>191</v>
      </c>
      <c r="C1373" t="s">
        <v>191</v>
      </c>
      <c r="D1373" t="s">
        <v>1616</v>
      </c>
      <c r="E1373" t="s">
        <v>2313</v>
      </c>
      <c r="F1373" t="s">
        <v>2638</v>
      </c>
      <c r="G1373" t="str">
        <f t="shared" si="21"/>
        <v>new HoloCard("Clefairy", Pokedex.Clefairy, HoloRarity.SM_REVERSE_BIG_ENERGY_HOLO, Types.Fairy, Sets.Unbroken_Bonds, 132),</v>
      </c>
    </row>
    <row r="1374" spans="1:7" x14ac:dyDescent="0.3">
      <c r="A1374">
        <v>133</v>
      </c>
      <c r="B1374" t="s">
        <v>132</v>
      </c>
      <c r="C1374" t="s">
        <v>132</v>
      </c>
      <c r="D1374" t="s">
        <v>1616</v>
      </c>
      <c r="E1374" t="s">
        <v>2313</v>
      </c>
      <c r="F1374" t="s">
        <v>2638</v>
      </c>
      <c r="G1374" t="str">
        <f t="shared" si="21"/>
        <v>new HoloCard("Clefable", Pokedex.Clefable, HoloRarity.SM_REVERSE_BIG_ENERGY_HOLO, Types.Fairy, Sets.Unbroken_Bonds, 133),</v>
      </c>
    </row>
    <row r="1375" spans="1:7" x14ac:dyDescent="0.3">
      <c r="A1375">
        <v>134</v>
      </c>
      <c r="B1375" t="s">
        <v>323</v>
      </c>
      <c r="C1375" t="s">
        <v>323</v>
      </c>
      <c r="D1375" t="s">
        <v>1616</v>
      </c>
      <c r="E1375" t="s">
        <v>2313</v>
      </c>
      <c r="F1375" t="s">
        <v>2638</v>
      </c>
      <c r="G1375" t="str">
        <f t="shared" si="21"/>
        <v>new HoloCard("Jigglypuff", Pokedex.Jigglypuff, HoloRarity.SM_REVERSE_BIG_ENERGY_HOLO, Types.Fairy, Sets.Unbroken_Bonds, 134),</v>
      </c>
    </row>
    <row r="1376" spans="1:7" x14ac:dyDescent="0.3">
      <c r="A1376">
        <v>135</v>
      </c>
      <c r="B1376" t="s">
        <v>306</v>
      </c>
      <c r="C1376" t="s">
        <v>306</v>
      </c>
      <c r="D1376" t="s">
        <v>1616</v>
      </c>
      <c r="E1376" t="s">
        <v>2313</v>
      </c>
      <c r="F1376" t="s">
        <v>2638</v>
      </c>
      <c r="G1376" t="str">
        <f t="shared" si="21"/>
        <v>new HoloCard("Wigglytuff", Pokedex.Wigglytuff, HoloRarity.SM_REVERSE_BIG_ENERGY_HOLO, Types.Fairy, Sets.Unbroken_Bonds, 135),</v>
      </c>
    </row>
    <row r="1377" spans="1:7" x14ac:dyDescent="0.3">
      <c r="A1377">
        <v>136</v>
      </c>
      <c r="B1377" t="s">
        <v>269</v>
      </c>
      <c r="C1377" t="s">
        <v>269</v>
      </c>
      <c r="D1377" t="s">
        <v>1616</v>
      </c>
      <c r="E1377" t="s">
        <v>2313</v>
      </c>
      <c r="F1377" t="s">
        <v>2638</v>
      </c>
      <c r="G1377" t="str">
        <f t="shared" si="21"/>
        <v>new HoloCard("Togepi", Pokedex.Togepi, HoloRarity.SM_REVERSE_BIG_ENERGY_HOLO, Types.Fairy, Sets.Unbroken_Bonds, 136),</v>
      </c>
    </row>
    <row r="1378" spans="1:7" x14ac:dyDescent="0.3">
      <c r="A1378">
        <v>137</v>
      </c>
      <c r="B1378" t="s">
        <v>167</v>
      </c>
      <c r="C1378" t="s">
        <v>167</v>
      </c>
      <c r="D1378" t="s">
        <v>1616</v>
      </c>
      <c r="E1378" t="s">
        <v>2313</v>
      </c>
      <c r="F1378" t="s">
        <v>2638</v>
      </c>
      <c r="G1378" t="str">
        <f t="shared" si="21"/>
        <v>new HoloCard("Togetic", Pokedex.Togetic, HoloRarity.SM_REVERSE_BIG_ENERGY_HOLO, Types.Fairy, Sets.Unbroken_Bonds, 137),</v>
      </c>
    </row>
    <row r="1379" spans="1:7" x14ac:dyDescent="0.3">
      <c r="A1379">
        <v>138</v>
      </c>
      <c r="B1379" t="s">
        <v>921</v>
      </c>
      <c r="C1379" t="s">
        <v>921</v>
      </c>
      <c r="D1379" t="s">
        <v>1616</v>
      </c>
      <c r="E1379" t="s">
        <v>2313</v>
      </c>
      <c r="F1379" t="s">
        <v>2638</v>
      </c>
      <c r="G1379" t="str">
        <f t="shared" si="21"/>
        <v>new HoloCard("Togekiss", Pokedex.Togekiss, HoloRarity.SM_REVERSE_BIG_ENERGY_HOLO, Types.Fairy, Sets.Unbroken_Bonds, 138),</v>
      </c>
    </row>
    <row r="1380" spans="1:7" x14ac:dyDescent="0.3">
      <c r="A1380">
        <v>139</v>
      </c>
      <c r="B1380" t="s">
        <v>1348</v>
      </c>
      <c r="C1380" t="s">
        <v>1348</v>
      </c>
      <c r="D1380" t="s">
        <v>1616</v>
      </c>
      <c r="E1380" t="s">
        <v>2313</v>
      </c>
      <c r="F1380" t="s">
        <v>2638</v>
      </c>
      <c r="G1380" t="str">
        <f t="shared" si="21"/>
        <v>new HoloCard("Cottonee", Pokedex.Cottonee, HoloRarity.SM_REVERSE_BIG_ENERGY_HOLO, Types.Fairy, Sets.Unbroken_Bonds, 139),</v>
      </c>
    </row>
    <row r="1381" spans="1:7" x14ac:dyDescent="0.3">
      <c r="A1381">
        <v>141</v>
      </c>
      <c r="B1381" t="s">
        <v>1617</v>
      </c>
      <c r="C1381" t="s">
        <v>1617</v>
      </c>
      <c r="D1381" t="s">
        <v>1616</v>
      </c>
      <c r="E1381" t="s">
        <v>2313</v>
      </c>
      <c r="F1381" t="s">
        <v>2638</v>
      </c>
      <c r="G1381" t="str">
        <f t="shared" si="21"/>
        <v>new HoloCard("Spritzee", Pokedex.Spritzee, HoloRarity.SM_REVERSE_BIG_ENERGY_HOLO, Types.Fairy, Sets.Unbroken_Bonds, 141),</v>
      </c>
    </row>
    <row r="1382" spans="1:7" x14ac:dyDescent="0.3">
      <c r="A1382">
        <v>142</v>
      </c>
      <c r="B1382" t="s">
        <v>1618</v>
      </c>
      <c r="C1382" t="s">
        <v>1618</v>
      </c>
      <c r="D1382" t="s">
        <v>1616</v>
      </c>
      <c r="E1382" t="s">
        <v>2313</v>
      </c>
      <c r="F1382" t="s">
        <v>2638</v>
      </c>
      <c r="G1382" t="str">
        <f t="shared" si="21"/>
        <v>new HoloCard("Aromatisse", Pokedex.Aromatisse, HoloRarity.SM_REVERSE_BIG_ENERGY_HOLO, Types.Fairy, Sets.Unbroken_Bonds, 142),</v>
      </c>
    </row>
    <row r="1383" spans="1:7" x14ac:dyDescent="0.3">
      <c r="A1383">
        <v>143</v>
      </c>
      <c r="B1383" t="s">
        <v>95</v>
      </c>
      <c r="C1383" t="s">
        <v>95</v>
      </c>
      <c r="D1383" t="s">
        <v>8</v>
      </c>
      <c r="E1383" t="s">
        <v>2313</v>
      </c>
      <c r="F1383" t="s">
        <v>2638</v>
      </c>
      <c r="G1383" t="str">
        <f t="shared" si="21"/>
        <v>new HoloCard("Rattata", Pokedex.Rattata, HoloRarity.SM_REVERSE_BIG_ENERGY_HOLO, Types.Colorless, Sets.Unbroken_Bonds, 143),</v>
      </c>
    </row>
    <row r="1384" spans="1:7" x14ac:dyDescent="0.3">
      <c r="A1384">
        <v>144</v>
      </c>
      <c r="B1384" t="s">
        <v>67</v>
      </c>
      <c r="C1384" t="s">
        <v>67</v>
      </c>
      <c r="D1384" t="s">
        <v>8</v>
      </c>
      <c r="E1384" t="s">
        <v>2313</v>
      </c>
      <c r="F1384" t="s">
        <v>2638</v>
      </c>
      <c r="G1384" t="str">
        <f t="shared" si="21"/>
        <v>new HoloCard("Raticate", Pokedex.Raticate, HoloRarity.SM_REVERSE_BIG_ENERGY_HOLO, Types.Colorless, Sets.Unbroken_Bonds, 144),</v>
      </c>
    </row>
    <row r="1385" spans="1:7" x14ac:dyDescent="0.3">
      <c r="A1385">
        <v>145</v>
      </c>
      <c r="B1385" t="s">
        <v>100</v>
      </c>
      <c r="C1385" t="s">
        <v>100</v>
      </c>
      <c r="D1385" t="s">
        <v>8</v>
      </c>
      <c r="E1385" t="s">
        <v>2313</v>
      </c>
      <c r="F1385" t="s">
        <v>2638</v>
      </c>
      <c r="G1385" t="str">
        <f t="shared" si="21"/>
        <v>new HoloCard("Spearow", Pokedex.Spearow, HoloRarity.SM_REVERSE_BIG_ENERGY_HOLO, Types.Colorless, Sets.Unbroken_Bonds, 145),</v>
      </c>
    </row>
    <row r="1386" spans="1:7" x14ac:dyDescent="0.3">
      <c r="A1386">
        <v>146</v>
      </c>
      <c r="B1386" t="s">
        <v>48</v>
      </c>
      <c r="C1386" t="s">
        <v>48</v>
      </c>
      <c r="D1386" t="s">
        <v>8</v>
      </c>
      <c r="E1386" t="s">
        <v>2313</v>
      </c>
      <c r="F1386" t="s">
        <v>2638</v>
      </c>
      <c r="G1386" t="str">
        <f t="shared" si="21"/>
        <v>new HoloCard("Fearow", Pokedex.Fearow, HoloRarity.SM_REVERSE_BIG_ENERGY_HOLO, Types.Colorless, Sets.Unbroken_Bonds, 146),</v>
      </c>
    </row>
    <row r="1387" spans="1:7" x14ac:dyDescent="0.3">
      <c r="A1387">
        <v>147</v>
      </c>
      <c r="B1387" t="s">
        <v>59</v>
      </c>
      <c r="C1387" t="s">
        <v>59</v>
      </c>
      <c r="D1387" t="s">
        <v>8</v>
      </c>
      <c r="E1387" t="s">
        <v>2313</v>
      </c>
      <c r="F1387" t="s">
        <v>2638</v>
      </c>
      <c r="G1387" t="str">
        <f t="shared" si="21"/>
        <v>new HoloCard("Meowth", Pokedex.Meowth, HoloRarity.SM_REVERSE_BIG_ENERGY_HOLO, Types.Colorless, Sets.Unbroken_Bonds, 147),</v>
      </c>
    </row>
    <row r="1388" spans="1:7" x14ac:dyDescent="0.3">
      <c r="A1388">
        <v>148</v>
      </c>
      <c r="B1388" t="s">
        <v>119</v>
      </c>
      <c r="C1388" t="s">
        <v>119</v>
      </c>
      <c r="D1388" t="s">
        <v>8</v>
      </c>
      <c r="E1388" t="s">
        <v>2313</v>
      </c>
      <c r="F1388" t="s">
        <v>2638</v>
      </c>
      <c r="G1388" t="str">
        <f t="shared" si="21"/>
        <v>new HoloCard("Persian", Pokedex.Persian, HoloRarity.SM_REVERSE_BIG_ENERGY_HOLO, Types.Colorless, Sets.Unbroken_Bonds, 148),</v>
      </c>
    </row>
    <row r="1389" spans="1:7" x14ac:dyDescent="0.3">
      <c r="A1389">
        <v>150</v>
      </c>
      <c r="B1389" t="s">
        <v>77</v>
      </c>
      <c r="C1389" t="s">
        <v>77</v>
      </c>
      <c r="D1389" t="s">
        <v>8</v>
      </c>
      <c r="E1389" t="s">
        <v>2313</v>
      </c>
      <c r="F1389" t="s">
        <v>2638</v>
      </c>
      <c r="G1389" t="str">
        <f t="shared" si="21"/>
        <v>new HoloCard("Doduo", Pokedex.Doduo, HoloRarity.SM_REVERSE_BIG_ENERGY_HOLO, Types.Colorless, Sets.Unbroken_Bonds, 150),</v>
      </c>
    </row>
    <row r="1390" spans="1:7" x14ac:dyDescent="0.3">
      <c r="A1390">
        <v>151</v>
      </c>
      <c r="B1390" t="s">
        <v>47</v>
      </c>
      <c r="C1390" t="s">
        <v>47</v>
      </c>
      <c r="D1390" t="s">
        <v>8</v>
      </c>
      <c r="E1390" t="s">
        <v>2313</v>
      </c>
      <c r="F1390" t="s">
        <v>2638</v>
      </c>
      <c r="G1390" t="str">
        <f t="shared" si="21"/>
        <v>new HoloCard("Dodrio", Pokedex.Dodrio, HoloRarity.SM_REVERSE_BIG_ENERGY_HOLO, Types.Colorless, Sets.Unbroken_Bonds, 151),</v>
      </c>
    </row>
    <row r="1391" spans="1:7" x14ac:dyDescent="0.3">
      <c r="A1391">
        <v>152</v>
      </c>
      <c r="B1391" t="s">
        <v>257</v>
      </c>
      <c r="C1391" t="s">
        <v>257</v>
      </c>
      <c r="D1391" t="s">
        <v>8</v>
      </c>
      <c r="E1391" t="s">
        <v>2313</v>
      </c>
      <c r="F1391" t="s">
        <v>2638</v>
      </c>
      <c r="G1391" t="str">
        <f t="shared" si="21"/>
        <v>new HoloCard("Lickitung", Pokedex.Lickitung, HoloRarity.SM_REVERSE_BIG_ENERGY_HOLO, Types.Colorless, Sets.Unbroken_Bonds, 152),</v>
      </c>
    </row>
    <row r="1392" spans="1:7" x14ac:dyDescent="0.3">
      <c r="A1392">
        <v>153</v>
      </c>
      <c r="B1392" t="s">
        <v>912</v>
      </c>
      <c r="C1392" t="s">
        <v>912</v>
      </c>
      <c r="D1392" t="s">
        <v>8</v>
      </c>
      <c r="E1392" t="s">
        <v>2313</v>
      </c>
      <c r="F1392" t="s">
        <v>2638</v>
      </c>
      <c r="G1392" t="str">
        <f t="shared" si="21"/>
        <v>new HoloCard("Lickilicky", Pokedex.Lickilicky, HoloRarity.SM_REVERSE_BIG_ENERGY_HOLO, Types.Colorless, Sets.Unbroken_Bonds, 153),</v>
      </c>
    </row>
    <row r="1393" spans="1:7" x14ac:dyDescent="0.3">
      <c r="A1393">
        <v>154</v>
      </c>
      <c r="B1393" t="s">
        <v>263</v>
      </c>
      <c r="C1393" t="s">
        <v>263</v>
      </c>
      <c r="D1393" t="s">
        <v>8</v>
      </c>
      <c r="E1393" t="s">
        <v>2313</v>
      </c>
      <c r="F1393" t="s">
        <v>2638</v>
      </c>
      <c r="G1393" t="str">
        <f t="shared" si="21"/>
        <v>new HoloCard("Porygon", Pokedex.Porygon, HoloRarity.SM_REVERSE_BIG_ENERGY_HOLO, Types.Colorless, Sets.Unbroken_Bonds, 154),</v>
      </c>
    </row>
    <row r="1394" spans="1:7" x14ac:dyDescent="0.3">
      <c r="A1394">
        <v>155</v>
      </c>
      <c r="B1394" t="s">
        <v>263</v>
      </c>
      <c r="C1394" t="s">
        <v>263</v>
      </c>
      <c r="D1394" t="s">
        <v>8</v>
      </c>
      <c r="E1394" t="s">
        <v>2313</v>
      </c>
      <c r="F1394" t="s">
        <v>2638</v>
      </c>
      <c r="G1394" t="str">
        <f t="shared" si="21"/>
        <v>new HoloCard("Porygon", Pokedex.Porygon, HoloRarity.SM_REVERSE_BIG_ENERGY_HOLO, Types.Colorless, Sets.Unbroken_Bonds, 155),</v>
      </c>
    </row>
    <row r="1395" spans="1:7" x14ac:dyDescent="0.3">
      <c r="A1395">
        <v>156</v>
      </c>
      <c r="B1395" t="s">
        <v>238</v>
      </c>
      <c r="C1395" t="s">
        <v>238</v>
      </c>
      <c r="D1395" t="s">
        <v>8</v>
      </c>
      <c r="E1395" t="s">
        <v>2313</v>
      </c>
      <c r="F1395" t="s">
        <v>2638</v>
      </c>
      <c r="G1395" t="str">
        <f t="shared" si="21"/>
        <v>new HoloCard("Porygon2", Pokedex.Porygon2, HoloRarity.SM_REVERSE_BIG_ENERGY_HOLO, Types.Colorless, Sets.Unbroken_Bonds, 156),</v>
      </c>
    </row>
    <row r="1396" spans="1:7" x14ac:dyDescent="0.3">
      <c r="A1396">
        <v>157</v>
      </c>
      <c r="B1396" t="s">
        <v>918</v>
      </c>
      <c r="C1396" t="s">
        <v>922</v>
      </c>
      <c r="D1396" t="s">
        <v>8</v>
      </c>
      <c r="E1396" t="s">
        <v>2313</v>
      </c>
      <c r="F1396" t="s">
        <v>2638</v>
      </c>
      <c r="G1396" t="str">
        <f t="shared" si="21"/>
        <v>new HoloCard("Porygon-Z", Pokedex.Porygon_Z, HoloRarity.SM_REVERSE_BIG_ENERGY_HOLO, Types.Colorless, Sets.Unbroken_Bonds, 157),</v>
      </c>
    </row>
    <row r="1397" spans="1:7" x14ac:dyDescent="0.3">
      <c r="A1397">
        <v>158</v>
      </c>
      <c r="B1397" t="s">
        <v>70</v>
      </c>
      <c r="C1397" t="s">
        <v>70</v>
      </c>
      <c r="D1397" t="s">
        <v>8</v>
      </c>
      <c r="E1397" t="s">
        <v>2313</v>
      </c>
      <c r="F1397" t="s">
        <v>2638</v>
      </c>
      <c r="G1397" t="str">
        <f t="shared" si="21"/>
        <v>new HoloCard("Snorlax", Pokedex.Snorlax, HoloRarity.SM_REVERSE_BIG_ENERGY_HOLO, Types.Colorless, Sets.Unbroken_Bonds, 158),</v>
      </c>
    </row>
    <row r="1398" spans="1:7" x14ac:dyDescent="0.3">
      <c r="A1398">
        <v>159</v>
      </c>
      <c r="B1398" t="s">
        <v>978</v>
      </c>
      <c r="C1398" t="s">
        <v>978</v>
      </c>
      <c r="D1398" t="s">
        <v>8</v>
      </c>
      <c r="E1398" t="s">
        <v>2313</v>
      </c>
      <c r="F1398" t="s">
        <v>2638</v>
      </c>
      <c r="G1398" t="str">
        <f t="shared" si="21"/>
        <v>new HoloCard("Glameow", Pokedex.Glameow, HoloRarity.SM_REVERSE_BIG_ENERGY_HOLO, Types.Colorless, Sets.Unbroken_Bonds, 159),</v>
      </c>
    </row>
    <row r="1399" spans="1:7" x14ac:dyDescent="0.3">
      <c r="A1399">
        <v>160</v>
      </c>
      <c r="B1399" t="s">
        <v>1047</v>
      </c>
      <c r="C1399" t="s">
        <v>1047</v>
      </c>
      <c r="D1399" t="s">
        <v>8</v>
      </c>
      <c r="E1399" t="s">
        <v>2313</v>
      </c>
      <c r="F1399" t="s">
        <v>2638</v>
      </c>
      <c r="G1399" t="str">
        <f t="shared" si="21"/>
        <v>new HoloCard("Purugly", Pokedex.Purugly, HoloRarity.SM_REVERSE_BIG_ENERGY_HOLO, Types.Colorless, Sets.Unbroken_Bonds, 160),</v>
      </c>
    </row>
    <row r="1400" spans="1:7" x14ac:dyDescent="0.3">
      <c r="A1400">
        <v>161</v>
      </c>
      <c r="B1400" t="s">
        <v>990</v>
      </c>
      <c r="C1400" t="s">
        <v>990</v>
      </c>
      <c r="D1400" t="s">
        <v>8</v>
      </c>
      <c r="E1400" t="s">
        <v>2313</v>
      </c>
      <c r="F1400" t="s">
        <v>2638</v>
      </c>
      <c r="G1400" t="str">
        <f t="shared" si="21"/>
        <v>new HoloCard("Happiny", Pokedex.Happiny, HoloRarity.SM_REVERSE_BIG_ENERGY_HOLO, Types.Colorless, Sets.Unbroken_Bonds, 161),</v>
      </c>
    </row>
    <row r="1401" spans="1:7" x14ac:dyDescent="0.3">
      <c r="A1401">
        <v>162</v>
      </c>
      <c r="B1401" t="s">
        <v>1060</v>
      </c>
      <c r="C1401" t="s">
        <v>1060</v>
      </c>
      <c r="D1401" t="s">
        <v>8</v>
      </c>
      <c r="E1401" t="s">
        <v>2313</v>
      </c>
      <c r="F1401" t="s">
        <v>2638</v>
      </c>
      <c r="G1401" t="str">
        <f t="shared" si="21"/>
        <v>new HoloCard("Chatot", Pokedex.Chatot, HoloRarity.SM_REVERSE_BIG_ENERGY_HOLO, Types.Colorless, Sets.Unbroken_Bonds, 162),</v>
      </c>
    </row>
    <row r="1402" spans="1:7" x14ac:dyDescent="0.3">
      <c r="A1402">
        <v>164</v>
      </c>
      <c r="B1402" t="s">
        <v>2288</v>
      </c>
      <c r="C1402" t="s">
        <v>127</v>
      </c>
      <c r="D1402" t="s">
        <v>129</v>
      </c>
      <c r="E1402" t="s">
        <v>2313</v>
      </c>
      <c r="F1402" t="s">
        <v>2638</v>
      </c>
      <c r="G1402" t="str">
        <f t="shared" si="21"/>
        <v>new HoloCard("Beast Bringer", Pokedex.NVT, HoloRarity.SM_REVERSE_BIG_ENERGY_HOLO, Types.Item, Sets.Unbroken_Bonds, 164),</v>
      </c>
    </row>
    <row r="1403" spans="1:7" x14ac:dyDescent="0.3">
      <c r="A1403">
        <v>165</v>
      </c>
      <c r="B1403" t="s">
        <v>2289</v>
      </c>
      <c r="C1403" t="s">
        <v>127</v>
      </c>
      <c r="D1403" t="s">
        <v>129</v>
      </c>
      <c r="E1403" t="s">
        <v>2313</v>
      </c>
      <c r="F1403" t="s">
        <v>2638</v>
      </c>
      <c r="G1403" t="str">
        <f t="shared" si="21"/>
        <v>new HoloCard("Chip-Chip Ice Axe", Pokedex.NVT, HoloRarity.SM_REVERSE_BIG_ENERGY_HOLO, Types.Item, Sets.Unbroken_Bonds, 165),</v>
      </c>
    </row>
    <row r="1404" spans="1:7" x14ac:dyDescent="0.3">
      <c r="A1404">
        <v>166</v>
      </c>
      <c r="B1404" t="s">
        <v>2290</v>
      </c>
      <c r="C1404" t="s">
        <v>127</v>
      </c>
      <c r="D1404" t="s">
        <v>129</v>
      </c>
      <c r="E1404" t="s">
        <v>2313</v>
      </c>
      <c r="F1404" t="s">
        <v>2638</v>
      </c>
      <c r="G1404" t="str">
        <f t="shared" si="21"/>
        <v>new HoloCard("Devolution Spray Z", Pokedex.NVT, HoloRarity.SM_REVERSE_BIG_ENERGY_HOLO, Types.Item, Sets.Unbroken_Bonds, 166),</v>
      </c>
    </row>
    <row r="1405" spans="1:7" x14ac:dyDescent="0.3">
      <c r="A1405">
        <v>167</v>
      </c>
      <c r="B1405" t="s">
        <v>2291</v>
      </c>
      <c r="C1405" t="s">
        <v>127</v>
      </c>
      <c r="D1405" t="s">
        <v>129</v>
      </c>
      <c r="E1405" t="s">
        <v>2313</v>
      </c>
      <c r="F1405" t="s">
        <v>2638</v>
      </c>
      <c r="G1405" t="str">
        <f t="shared" si="21"/>
        <v>new HoloCard("Dusk Stone", Pokedex.NVT, HoloRarity.SM_REVERSE_BIG_ENERGY_HOLO, Types.Item, Sets.Unbroken_Bonds, 167),</v>
      </c>
    </row>
    <row r="1406" spans="1:7" x14ac:dyDescent="0.3">
      <c r="A1406">
        <v>168</v>
      </c>
      <c r="B1406" t="s">
        <v>2292</v>
      </c>
      <c r="C1406" t="s">
        <v>127</v>
      </c>
      <c r="D1406" t="s">
        <v>299</v>
      </c>
      <c r="E1406" t="s">
        <v>2313</v>
      </c>
      <c r="F1406" t="s">
        <v>2638</v>
      </c>
      <c r="G1406" t="str">
        <f t="shared" si="21"/>
        <v>new HoloCard("Dust Island", Pokedex.NVT, HoloRarity.SM_REVERSE_BIG_ENERGY_HOLO, Types.Stadium, Sets.Unbroken_Bonds, 168),</v>
      </c>
    </row>
    <row r="1407" spans="1:7" x14ac:dyDescent="0.3">
      <c r="A1407">
        <v>169</v>
      </c>
      <c r="B1407" t="s">
        <v>2293</v>
      </c>
      <c r="C1407" t="s">
        <v>127</v>
      </c>
      <c r="D1407" t="s">
        <v>129</v>
      </c>
      <c r="E1407" t="s">
        <v>2313</v>
      </c>
      <c r="F1407" t="s">
        <v>2638</v>
      </c>
      <c r="G1407" t="str">
        <f t="shared" si="21"/>
        <v>new HoloCard("Electromagnetic Radar", Pokedex.NVT, HoloRarity.SM_REVERSE_BIG_ENERGY_HOLO, Types.Item, Sets.Unbroken_Bonds, 169),</v>
      </c>
    </row>
    <row r="1408" spans="1:7" x14ac:dyDescent="0.3">
      <c r="A1408">
        <v>170</v>
      </c>
      <c r="B1408" t="s">
        <v>2294</v>
      </c>
      <c r="C1408" t="s">
        <v>127</v>
      </c>
      <c r="D1408" t="s">
        <v>129</v>
      </c>
      <c r="E1408" t="s">
        <v>2313</v>
      </c>
      <c r="F1408" t="s">
        <v>2638</v>
      </c>
      <c r="G1408" t="str">
        <f t="shared" si="21"/>
        <v>new HoloCard("Energy Spinner", Pokedex.NVT, HoloRarity.SM_REVERSE_BIG_ENERGY_HOLO, Types.Item, Sets.Unbroken_Bonds, 170),</v>
      </c>
    </row>
    <row r="1409" spans="1:7" x14ac:dyDescent="0.3">
      <c r="A1409">
        <v>171</v>
      </c>
      <c r="B1409" t="s">
        <v>2295</v>
      </c>
      <c r="C1409" t="s">
        <v>127</v>
      </c>
      <c r="D1409" t="s">
        <v>129</v>
      </c>
      <c r="E1409" t="s">
        <v>2313</v>
      </c>
      <c r="F1409" t="s">
        <v>2638</v>
      </c>
      <c r="G1409" t="str">
        <f t="shared" ref="G1409:G1472" si="22">"new HoloCard(""" &amp; B1409 &amp; """, Pokedex." &amp; C1409 &amp; ", HoloRarity." &amp; F1409 &amp; ", Types." &amp; D1409 &amp; ", Sets." &amp; E1409 &amp; ", " &amp; A1409 &amp; "),"</f>
        <v>new HoloCard("Fairy Charm Ability", Pokedex.NVT, HoloRarity.SM_REVERSE_BIG_ENERGY_HOLO, Types.Item, Sets.Unbroken_Bonds, 171),</v>
      </c>
    </row>
    <row r="1410" spans="1:7" x14ac:dyDescent="0.3">
      <c r="A1410">
        <v>172</v>
      </c>
      <c r="B1410" t="s">
        <v>2296</v>
      </c>
      <c r="C1410" t="s">
        <v>127</v>
      </c>
      <c r="D1410" t="s">
        <v>129</v>
      </c>
      <c r="E1410" t="s">
        <v>2313</v>
      </c>
      <c r="F1410" t="s">
        <v>2638</v>
      </c>
      <c r="G1410" t="str">
        <f t="shared" si="22"/>
        <v>new HoloCard("Fairy Charm Lightning", Pokedex.NVT, HoloRarity.SM_REVERSE_BIG_ENERGY_HOLO, Types.Item, Sets.Unbroken_Bonds, 172),</v>
      </c>
    </row>
    <row r="1411" spans="1:7" x14ac:dyDescent="0.3">
      <c r="A1411">
        <v>173</v>
      </c>
      <c r="B1411" t="s">
        <v>2297</v>
      </c>
      <c r="C1411" t="s">
        <v>127</v>
      </c>
      <c r="D1411" t="s">
        <v>129</v>
      </c>
      <c r="E1411" t="s">
        <v>2313</v>
      </c>
      <c r="F1411" t="s">
        <v>2638</v>
      </c>
      <c r="G1411" t="str">
        <f t="shared" si="22"/>
        <v>new HoloCard("Fire Crystal", Pokedex.NVT, HoloRarity.SM_REVERSE_BIG_ENERGY_HOLO, Types.Item, Sets.Unbroken_Bonds, 173),</v>
      </c>
    </row>
    <row r="1412" spans="1:7" x14ac:dyDescent="0.3">
      <c r="A1412">
        <v>174</v>
      </c>
      <c r="B1412" t="s">
        <v>2298</v>
      </c>
      <c r="C1412" t="s">
        <v>127</v>
      </c>
      <c r="D1412" t="s">
        <v>232</v>
      </c>
      <c r="E1412" t="s">
        <v>2313</v>
      </c>
      <c r="F1412" t="s">
        <v>2638</v>
      </c>
      <c r="G1412" t="str">
        <f t="shared" si="22"/>
        <v>new HoloCard("Giovanni's Exile", Pokedex.NVT, HoloRarity.SM_REVERSE_BIG_ENERGY_HOLO, Types.Supporter, Sets.Unbroken_Bonds, 174),</v>
      </c>
    </row>
    <row r="1413" spans="1:7" x14ac:dyDescent="0.3">
      <c r="A1413">
        <v>175</v>
      </c>
      <c r="B1413" t="s">
        <v>2299</v>
      </c>
      <c r="C1413" t="s">
        <v>127</v>
      </c>
      <c r="D1413" t="s">
        <v>232</v>
      </c>
      <c r="E1413" t="s">
        <v>2313</v>
      </c>
      <c r="F1413" t="s">
        <v>2638</v>
      </c>
      <c r="G1413" t="str">
        <f t="shared" si="22"/>
        <v>new HoloCard("Green's Exploration", Pokedex.NVT, HoloRarity.SM_REVERSE_BIG_ENERGY_HOLO, Types.Supporter, Sets.Unbroken_Bonds, 175),</v>
      </c>
    </row>
    <row r="1414" spans="1:7" x14ac:dyDescent="0.3">
      <c r="A1414">
        <v>176</v>
      </c>
      <c r="B1414" t="s">
        <v>2300</v>
      </c>
      <c r="C1414" t="s">
        <v>127</v>
      </c>
      <c r="D1414" t="s">
        <v>232</v>
      </c>
      <c r="E1414" t="s">
        <v>2313</v>
      </c>
      <c r="F1414" t="s">
        <v>2638</v>
      </c>
      <c r="G1414" t="str">
        <f t="shared" si="22"/>
        <v>new HoloCard("Janine", Pokedex.NVT, HoloRarity.SM_REVERSE_BIG_ENERGY_HOLO, Types.Supporter, Sets.Unbroken_Bonds, 176),</v>
      </c>
    </row>
    <row r="1415" spans="1:7" x14ac:dyDescent="0.3">
      <c r="A1415">
        <v>177</v>
      </c>
      <c r="B1415" t="s">
        <v>2301</v>
      </c>
      <c r="C1415" t="s">
        <v>127</v>
      </c>
      <c r="D1415" t="s">
        <v>232</v>
      </c>
      <c r="E1415" t="s">
        <v>2313</v>
      </c>
      <c r="F1415" t="s">
        <v>2638</v>
      </c>
      <c r="G1415" t="str">
        <f t="shared" si="22"/>
        <v>new HoloCard("Koga's Trap", Pokedex.NVT, HoloRarity.SM_REVERSE_BIG_ENERGY_HOLO, Types.Supporter, Sets.Unbroken_Bonds, 177),</v>
      </c>
    </row>
    <row r="1416" spans="1:7" x14ac:dyDescent="0.3">
      <c r="A1416">
        <v>178</v>
      </c>
      <c r="B1416" t="s">
        <v>2302</v>
      </c>
      <c r="C1416" t="s">
        <v>127</v>
      </c>
      <c r="D1416" t="s">
        <v>232</v>
      </c>
      <c r="E1416" t="s">
        <v>2313</v>
      </c>
      <c r="F1416" t="s">
        <v>2638</v>
      </c>
      <c r="G1416" t="str">
        <f t="shared" si="22"/>
        <v>new HoloCard("Lt. Surge's Strategy", Pokedex.NVT, HoloRarity.SM_REVERSE_BIG_ENERGY_HOLO, Types.Supporter, Sets.Unbroken_Bonds, 178),</v>
      </c>
    </row>
    <row r="1417" spans="1:7" x14ac:dyDescent="0.3">
      <c r="A1417">
        <v>179</v>
      </c>
      <c r="B1417" t="s">
        <v>2303</v>
      </c>
      <c r="C1417" t="s">
        <v>127</v>
      </c>
      <c r="D1417" t="s">
        <v>299</v>
      </c>
      <c r="E1417" t="s">
        <v>2313</v>
      </c>
      <c r="F1417" t="s">
        <v>2638</v>
      </c>
      <c r="G1417" t="str">
        <f t="shared" si="22"/>
        <v>new HoloCard("Martial Arts Dojo", Pokedex.NVT, HoloRarity.SM_REVERSE_BIG_ENERGY_HOLO, Types.Stadium, Sets.Unbroken_Bonds, 179),</v>
      </c>
    </row>
    <row r="1418" spans="1:7" x14ac:dyDescent="0.3">
      <c r="A1418">
        <v>180</v>
      </c>
      <c r="B1418" t="s">
        <v>2304</v>
      </c>
      <c r="C1418" t="s">
        <v>127</v>
      </c>
      <c r="D1418" t="s">
        <v>129</v>
      </c>
      <c r="E1418" t="s">
        <v>2313</v>
      </c>
      <c r="F1418" t="s">
        <v>2638</v>
      </c>
      <c r="G1418" t="str">
        <f t="shared" si="22"/>
        <v>new HoloCard("Metal Core Barrier", Pokedex.NVT, HoloRarity.SM_REVERSE_BIG_ENERGY_HOLO, Types.Item, Sets.Unbroken_Bonds, 180),</v>
      </c>
    </row>
    <row r="1419" spans="1:7" x14ac:dyDescent="0.3">
      <c r="A1419">
        <v>181</v>
      </c>
      <c r="B1419" t="s">
        <v>2305</v>
      </c>
      <c r="C1419" t="s">
        <v>127</v>
      </c>
      <c r="D1419" t="s">
        <v>232</v>
      </c>
      <c r="E1419" t="s">
        <v>2313</v>
      </c>
      <c r="F1419" t="s">
        <v>2638</v>
      </c>
      <c r="G1419" t="str">
        <f t="shared" si="22"/>
        <v>new HoloCard("Molayne", Pokedex.NVT, HoloRarity.SM_REVERSE_BIG_ENERGY_HOLO, Types.Supporter, Sets.Unbroken_Bonds, 181),</v>
      </c>
    </row>
    <row r="1420" spans="1:7" x14ac:dyDescent="0.3">
      <c r="A1420">
        <v>182</v>
      </c>
      <c r="B1420" t="s">
        <v>1245</v>
      </c>
      <c r="C1420" t="s">
        <v>127</v>
      </c>
      <c r="D1420" t="s">
        <v>129</v>
      </c>
      <c r="E1420" t="s">
        <v>2313</v>
      </c>
      <c r="F1420" t="s">
        <v>2638</v>
      </c>
      <c r="G1420" t="str">
        <f t="shared" si="22"/>
        <v>new HoloCard("Pokégear 3.0", Pokedex.NVT, HoloRarity.SM_REVERSE_BIG_ENERGY_HOLO, Types.Item, Sets.Unbroken_Bonds, 182),</v>
      </c>
    </row>
    <row r="1421" spans="1:7" x14ac:dyDescent="0.3">
      <c r="A1421">
        <v>183</v>
      </c>
      <c r="B1421" t="s">
        <v>291</v>
      </c>
      <c r="C1421" t="s">
        <v>127</v>
      </c>
      <c r="D1421" t="s">
        <v>299</v>
      </c>
      <c r="E1421" t="s">
        <v>2313</v>
      </c>
      <c r="F1421" t="s">
        <v>2638</v>
      </c>
      <c r="G1421" t="str">
        <f t="shared" si="22"/>
        <v>new HoloCard("Power Plant", Pokedex.NVT, HoloRarity.SM_REVERSE_BIG_ENERGY_HOLO, Types.Stadium, Sets.Unbroken_Bonds, 183),</v>
      </c>
    </row>
    <row r="1422" spans="1:7" x14ac:dyDescent="0.3">
      <c r="A1422">
        <v>184</v>
      </c>
      <c r="B1422" t="s">
        <v>2306</v>
      </c>
      <c r="C1422" t="s">
        <v>127</v>
      </c>
      <c r="D1422" t="s">
        <v>232</v>
      </c>
      <c r="E1422" t="s">
        <v>2313</v>
      </c>
      <c r="F1422" t="s">
        <v>2638</v>
      </c>
      <c r="G1422" t="str">
        <f t="shared" si="22"/>
        <v>new HoloCard("Red's Challenge", Pokedex.NVT, HoloRarity.SM_REVERSE_BIG_ENERGY_HOLO, Types.Supporter, Sets.Unbroken_Bonds, 184),</v>
      </c>
    </row>
    <row r="1423" spans="1:7" x14ac:dyDescent="0.3">
      <c r="A1423">
        <v>185</v>
      </c>
      <c r="B1423" t="s">
        <v>2307</v>
      </c>
      <c r="C1423" t="s">
        <v>127</v>
      </c>
      <c r="D1423" t="s">
        <v>232</v>
      </c>
      <c r="E1423" t="s">
        <v>2313</v>
      </c>
      <c r="F1423" t="s">
        <v>2638</v>
      </c>
      <c r="G1423" t="str">
        <f t="shared" si="22"/>
        <v>new HoloCard("Samson Oak", Pokedex.NVT, HoloRarity.SM_REVERSE_BIG_ENERGY_HOLO, Types.Supporter, Sets.Unbroken_Bonds, 185),</v>
      </c>
    </row>
    <row r="1424" spans="1:7" x14ac:dyDescent="0.3">
      <c r="A1424">
        <v>186</v>
      </c>
      <c r="B1424" t="s">
        <v>2308</v>
      </c>
      <c r="C1424" t="s">
        <v>127</v>
      </c>
      <c r="D1424" t="s">
        <v>129</v>
      </c>
      <c r="E1424" t="s">
        <v>2313</v>
      </c>
      <c r="F1424" t="s">
        <v>2638</v>
      </c>
      <c r="G1424" t="str">
        <f t="shared" si="22"/>
        <v>new HoloCard("Stealthy Hood", Pokedex.NVT, HoloRarity.SM_REVERSE_BIG_ENERGY_HOLO, Types.Item, Sets.Unbroken_Bonds, 186),</v>
      </c>
    </row>
    <row r="1425" spans="1:7" x14ac:dyDescent="0.3">
      <c r="A1425">
        <v>187</v>
      </c>
      <c r="B1425" t="s">
        <v>2309</v>
      </c>
      <c r="C1425" t="s">
        <v>127</v>
      </c>
      <c r="D1425" t="s">
        <v>129</v>
      </c>
      <c r="E1425" t="s">
        <v>2313</v>
      </c>
      <c r="F1425" t="s">
        <v>2638</v>
      </c>
      <c r="G1425" t="str">
        <f t="shared" si="22"/>
        <v>new HoloCard("Surprise Box", Pokedex.NVT, HoloRarity.SM_REVERSE_BIG_ENERGY_HOLO, Types.Item, Sets.Unbroken_Bonds, 187),</v>
      </c>
    </row>
    <row r="1426" spans="1:7" x14ac:dyDescent="0.3">
      <c r="A1426">
        <v>188</v>
      </c>
      <c r="B1426" t="s">
        <v>2310</v>
      </c>
      <c r="C1426" t="s">
        <v>127</v>
      </c>
      <c r="D1426" t="s">
        <v>232</v>
      </c>
      <c r="E1426" t="s">
        <v>2313</v>
      </c>
      <c r="F1426" t="s">
        <v>2638</v>
      </c>
      <c r="G1426" t="str">
        <f t="shared" si="22"/>
        <v>new HoloCard("Ultra Forest Kartenvoy", Pokedex.NVT, HoloRarity.SM_REVERSE_BIG_ENERGY_HOLO, Types.Supporter, Sets.Unbroken_Bonds, 188),</v>
      </c>
    </row>
    <row r="1427" spans="1:7" x14ac:dyDescent="0.3">
      <c r="A1427">
        <v>189</v>
      </c>
      <c r="B1427" t="s">
        <v>2311</v>
      </c>
      <c r="C1427" t="s">
        <v>127</v>
      </c>
      <c r="D1427" t="s">
        <v>232</v>
      </c>
      <c r="E1427" t="s">
        <v>2313</v>
      </c>
      <c r="F1427" t="s">
        <v>2638</v>
      </c>
      <c r="G1427" t="str">
        <f t="shared" si="22"/>
        <v>new HoloCard("Welder", Pokedex.NVT, HoloRarity.SM_REVERSE_BIG_ENERGY_HOLO, Types.Supporter, Sets.Unbroken_Bonds, 189),</v>
      </c>
    </row>
    <row r="1428" spans="1:7" x14ac:dyDescent="0.3">
      <c r="A1428">
        <v>190</v>
      </c>
      <c r="B1428" t="s">
        <v>2312</v>
      </c>
      <c r="C1428" t="s">
        <v>127</v>
      </c>
      <c r="D1428" t="s">
        <v>128</v>
      </c>
      <c r="E1428" t="s">
        <v>2313</v>
      </c>
      <c r="F1428" t="s">
        <v>2638</v>
      </c>
      <c r="G1428" t="str">
        <f t="shared" si="22"/>
        <v>new HoloCard("Triple Acceleration Energy", Pokedex.NVT, HoloRarity.SM_REVERSE_BIG_ENERGY_HOLO, Types.Special_Energy, Sets.Unbroken_Bonds, 190),</v>
      </c>
    </row>
    <row r="1429" spans="1:7" x14ac:dyDescent="0.3">
      <c r="A1429">
        <v>2</v>
      </c>
      <c r="B1429" t="s">
        <v>342</v>
      </c>
      <c r="C1429" t="s">
        <v>342</v>
      </c>
      <c r="D1429" t="s">
        <v>22</v>
      </c>
      <c r="E1429" t="s">
        <v>2344</v>
      </c>
      <c r="F1429" t="s">
        <v>2638</v>
      </c>
      <c r="G1429" t="str">
        <f t="shared" si="22"/>
        <v>new HoloCard("Yanma", Pokedex.Yanma, HoloRarity.SM_REVERSE_BIG_ENERGY_HOLO, Types.Grass, Sets.Unified_Minds, 2),</v>
      </c>
    </row>
    <row r="1430" spans="1:7" x14ac:dyDescent="0.3">
      <c r="A1430">
        <v>3</v>
      </c>
      <c r="B1430" t="s">
        <v>937</v>
      </c>
      <c r="C1430" t="s">
        <v>937</v>
      </c>
      <c r="D1430" t="s">
        <v>22</v>
      </c>
      <c r="E1430" t="s">
        <v>2344</v>
      </c>
      <c r="F1430" t="s">
        <v>2638</v>
      </c>
      <c r="G1430" t="str">
        <f t="shared" si="22"/>
        <v>new HoloCard("Yanmega", Pokedex.Yanmega, HoloRarity.SM_REVERSE_BIG_ENERGY_HOLO, Types.Grass, Sets.Unified_Minds, 3),</v>
      </c>
    </row>
    <row r="1431" spans="1:7" x14ac:dyDescent="0.3">
      <c r="A1431">
        <v>4</v>
      </c>
      <c r="B1431" t="s">
        <v>439</v>
      </c>
      <c r="C1431" t="s">
        <v>439</v>
      </c>
      <c r="D1431" t="s">
        <v>22</v>
      </c>
      <c r="E1431" t="s">
        <v>2344</v>
      </c>
      <c r="F1431" t="s">
        <v>2638</v>
      </c>
      <c r="G1431" t="str">
        <f t="shared" si="22"/>
        <v>new HoloCard("Celebi", Pokedex.Celebi, HoloRarity.SM_REVERSE_BIG_ENERGY_HOLO, Types.Grass, Sets.Unified_Minds, 4),</v>
      </c>
    </row>
    <row r="1432" spans="1:7" x14ac:dyDescent="0.3">
      <c r="A1432">
        <v>5</v>
      </c>
      <c r="B1432" t="s">
        <v>550</v>
      </c>
      <c r="C1432" t="s">
        <v>550</v>
      </c>
      <c r="D1432" t="s">
        <v>22</v>
      </c>
      <c r="E1432" t="s">
        <v>2344</v>
      </c>
      <c r="F1432" t="s">
        <v>2638</v>
      </c>
      <c r="G1432" t="str">
        <f t="shared" si="22"/>
        <v>new HoloCard("Shroomish", Pokedex.Shroomish, HoloRarity.SM_REVERSE_BIG_ENERGY_HOLO, Types.Grass, Sets.Unified_Minds, 5),</v>
      </c>
    </row>
    <row r="1433" spans="1:7" x14ac:dyDescent="0.3">
      <c r="A1433">
        <v>6</v>
      </c>
      <c r="B1433" t="s">
        <v>1345</v>
      </c>
      <c r="C1433" t="s">
        <v>1345</v>
      </c>
      <c r="D1433" t="s">
        <v>22</v>
      </c>
      <c r="E1433" t="s">
        <v>2344</v>
      </c>
      <c r="F1433" t="s">
        <v>2638</v>
      </c>
      <c r="G1433" t="str">
        <f t="shared" si="22"/>
        <v>new HoloCard("Sewaddle", Pokedex.Sewaddle, HoloRarity.SM_REVERSE_BIG_ENERGY_HOLO, Types.Grass, Sets.Unified_Minds, 6),</v>
      </c>
    </row>
    <row r="1434" spans="1:7" x14ac:dyDescent="0.3">
      <c r="A1434">
        <v>7</v>
      </c>
      <c r="B1434" t="s">
        <v>1345</v>
      </c>
      <c r="C1434" t="s">
        <v>1345</v>
      </c>
      <c r="D1434" t="s">
        <v>22</v>
      </c>
      <c r="E1434" t="s">
        <v>2344</v>
      </c>
      <c r="F1434" t="s">
        <v>2638</v>
      </c>
      <c r="G1434" t="str">
        <f t="shared" si="22"/>
        <v>new HoloCard("Sewaddle", Pokedex.Sewaddle, HoloRarity.SM_REVERSE_BIG_ENERGY_HOLO, Types.Grass, Sets.Unified_Minds, 7),</v>
      </c>
    </row>
    <row r="1435" spans="1:7" x14ac:dyDescent="0.3">
      <c r="A1435">
        <v>8</v>
      </c>
      <c r="B1435" t="s">
        <v>1346</v>
      </c>
      <c r="C1435" t="s">
        <v>1346</v>
      </c>
      <c r="D1435" t="s">
        <v>22</v>
      </c>
      <c r="E1435" t="s">
        <v>2344</v>
      </c>
      <c r="F1435" t="s">
        <v>2638</v>
      </c>
      <c r="G1435" t="str">
        <f t="shared" si="22"/>
        <v>new HoloCard("Swadloon", Pokedex.Swadloon, HoloRarity.SM_REVERSE_BIG_ENERGY_HOLO, Types.Grass, Sets.Unified_Minds, 8),</v>
      </c>
    </row>
    <row r="1436" spans="1:7" x14ac:dyDescent="0.3">
      <c r="A1436">
        <v>9</v>
      </c>
      <c r="B1436" t="s">
        <v>1347</v>
      </c>
      <c r="C1436" t="s">
        <v>1347</v>
      </c>
      <c r="D1436" t="s">
        <v>22</v>
      </c>
      <c r="E1436" t="s">
        <v>2344</v>
      </c>
      <c r="F1436" t="s">
        <v>2638</v>
      </c>
      <c r="G1436" t="str">
        <f t="shared" si="22"/>
        <v>new HoloCard("Leavanny", Pokedex.Leavanny, HoloRarity.SM_REVERSE_BIG_ENERGY_HOLO, Types.Grass, Sets.Unified_Minds, 9),</v>
      </c>
    </row>
    <row r="1437" spans="1:7" x14ac:dyDescent="0.3">
      <c r="A1437">
        <v>10</v>
      </c>
      <c r="B1437" t="s">
        <v>1377</v>
      </c>
      <c r="C1437" t="s">
        <v>1377</v>
      </c>
      <c r="D1437" t="s">
        <v>22</v>
      </c>
      <c r="E1437" t="s">
        <v>2344</v>
      </c>
      <c r="F1437" t="s">
        <v>2638</v>
      </c>
      <c r="G1437" t="str">
        <f t="shared" si="22"/>
        <v>new HoloCard("Dwebble", Pokedex.Dwebble, HoloRarity.SM_REVERSE_BIG_ENERGY_HOLO, Types.Grass, Sets.Unified_Minds, 10),</v>
      </c>
    </row>
    <row r="1438" spans="1:7" x14ac:dyDescent="0.3">
      <c r="A1438">
        <v>11</v>
      </c>
      <c r="B1438" t="s">
        <v>1378</v>
      </c>
      <c r="C1438" t="s">
        <v>1378</v>
      </c>
      <c r="D1438" t="s">
        <v>22</v>
      </c>
      <c r="E1438" t="s">
        <v>2344</v>
      </c>
      <c r="F1438" t="s">
        <v>2638</v>
      </c>
      <c r="G1438" t="str">
        <f t="shared" si="22"/>
        <v>new HoloCard("Crustle", Pokedex.Crustle, HoloRarity.SM_REVERSE_BIG_ENERGY_HOLO, Types.Grass, Sets.Unified_Minds, 11),</v>
      </c>
    </row>
    <row r="1439" spans="1:7" x14ac:dyDescent="0.3">
      <c r="A1439">
        <v>12</v>
      </c>
      <c r="B1439" t="s">
        <v>1379</v>
      </c>
      <c r="C1439" t="s">
        <v>1379</v>
      </c>
      <c r="D1439" t="s">
        <v>22</v>
      </c>
      <c r="E1439" t="s">
        <v>2344</v>
      </c>
      <c r="F1439" t="s">
        <v>2638</v>
      </c>
      <c r="G1439" t="str">
        <f t="shared" si="22"/>
        <v>new HoloCard("Karrablast", Pokedex.Karrablast, HoloRarity.SM_REVERSE_BIG_ENERGY_HOLO, Types.Grass, Sets.Unified_Minds, 12),</v>
      </c>
    </row>
    <row r="1440" spans="1:7" x14ac:dyDescent="0.3">
      <c r="A1440">
        <v>13</v>
      </c>
      <c r="B1440" t="s">
        <v>1380</v>
      </c>
      <c r="C1440" t="s">
        <v>1380</v>
      </c>
      <c r="D1440" t="s">
        <v>22</v>
      </c>
      <c r="E1440" t="s">
        <v>2344</v>
      </c>
      <c r="F1440" t="s">
        <v>2638</v>
      </c>
      <c r="G1440" t="str">
        <f t="shared" si="22"/>
        <v>new HoloCard("Foongus", Pokedex.Foongus, HoloRarity.SM_REVERSE_BIG_ENERGY_HOLO, Types.Grass, Sets.Unified_Minds, 13),</v>
      </c>
    </row>
    <row r="1441" spans="1:7" x14ac:dyDescent="0.3">
      <c r="A1441">
        <v>14</v>
      </c>
      <c r="B1441" t="s">
        <v>1381</v>
      </c>
      <c r="C1441" t="s">
        <v>1381</v>
      </c>
      <c r="D1441" t="s">
        <v>22</v>
      </c>
      <c r="E1441" t="s">
        <v>2344</v>
      </c>
      <c r="F1441" t="s">
        <v>2638</v>
      </c>
      <c r="G1441" t="str">
        <f t="shared" si="22"/>
        <v>new HoloCard("Amoonguss", Pokedex.Amoonguss, HoloRarity.SM_REVERSE_BIG_ENERGY_HOLO, Types.Grass, Sets.Unified_Minds, 14),</v>
      </c>
    </row>
    <row r="1442" spans="1:7" x14ac:dyDescent="0.3">
      <c r="A1442">
        <v>15</v>
      </c>
      <c r="B1442" t="s">
        <v>2034</v>
      </c>
      <c r="C1442" t="s">
        <v>2034</v>
      </c>
      <c r="D1442" t="s">
        <v>22</v>
      </c>
      <c r="E1442" t="s">
        <v>2344</v>
      </c>
      <c r="F1442" t="s">
        <v>2638</v>
      </c>
      <c r="G1442" t="str">
        <f t="shared" si="22"/>
        <v>new HoloCard("Fomantis", Pokedex.Fomantis, HoloRarity.SM_REVERSE_BIG_ENERGY_HOLO, Types.Grass, Sets.Unified_Minds, 15),</v>
      </c>
    </row>
    <row r="1443" spans="1:7" x14ac:dyDescent="0.3">
      <c r="A1443">
        <v>16</v>
      </c>
      <c r="B1443" t="s">
        <v>2314</v>
      </c>
      <c r="C1443" t="s">
        <v>2314</v>
      </c>
      <c r="D1443" t="s">
        <v>22</v>
      </c>
      <c r="E1443" t="s">
        <v>2344</v>
      </c>
      <c r="F1443" t="s">
        <v>2638</v>
      </c>
      <c r="G1443" t="str">
        <f t="shared" si="22"/>
        <v>new HoloCard("Lurantis", Pokedex.Lurantis, HoloRarity.SM_REVERSE_BIG_ENERGY_HOLO, Types.Grass, Sets.Unified_Minds, 16),</v>
      </c>
    </row>
    <row r="1444" spans="1:7" x14ac:dyDescent="0.3">
      <c r="A1444">
        <v>17</v>
      </c>
      <c r="B1444" t="s">
        <v>2037</v>
      </c>
      <c r="C1444" t="s">
        <v>2037</v>
      </c>
      <c r="D1444" t="s">
        <v>22</v>
      </c>
      <c r="E1444" t="s">
        <v>2344</v>
      </c>
      <c r="F1444" t="s">
        <v>2638</v>
      </c>
      <c r="G1444" t="str">
        <f t="shared" si="22"/>
        <v>new HoloCard("Bounsweet", Pokedex.Bounsweet, HoloRarity.SM_REVERSE_BIG_ENERGY_HOLO, Types.Grass, Sets.Unified_Minds, 17),</v>
      </c>
    </row>
    <row r="1445" spans="1:7" x14ac:dyDescent="0.3">
      <c r="A1445">
        <v>18</v>
      </c>
      <c r="B1445" t="s">
        <v>2038</v>
      </c>
      <c r="C1445" t="s">
        <v>2038</v>
      </c>
      <c r="D1445" t="s">
        <v>22</v>
      </c>
      <c r="E1445" t="s">
        <v>2344</v>
      </c>
      <c r="F1445" t="s">
        <v>2638</v>
      </c>
      <c r="G1445" t="str">
        <f t="shared" si="22"/>
        <v>new HoloCard("Steenee", Pokedex.Steenee, HoloRarity.SM_REVERSE_BIG_ENERGY_HOLO, Types.Grass, Sets.Unified_Minds, 18),</v>
      </c>
    </row>
    <row r="1446" spans="1:7" x14ac:dyDescent="0.3">
      <c r="A1446">
        <v>19</v>
      </c>
      <c r="B1446" t="s">
        <v>2039</v>
      </c>
      <c r="C1446" t="s">
        <v>2039</v>
      </c>
      <c r="D1446" t="s">
        <v>22</v>
      </c>
      <c r="E1446" t="s">
        <v>2344</v>
      </c>
      <c r="F1446" t="s">
        <v>2638</v>
      </c>
      <c r="G1446" t="str">
        <f t="shared" si="22"/>
        <v>new HoloCard("Tsareena", Pokedex.Tsareena, HoloRarity.SM_REVERSE_BIG_ENERGY_HOLO, Types.Grass, Sets.Unified_Minds, 19),</v>
      </c>
    </row>
    <row r="1447" spans="1:7" x14ac:dyDescent="0.3">
      <c r="A1447">
        <v>20</v>
      </c>
      <c r="B1447" t="s">
        <v>2105</v>
      </c>
      <c r="C1447" t="s">
        <v>2105</v>
      </c>
      <c r="D1447" t="s">
        <v>22</v>
      </c>
      <c r="E1447" t="s">
        <v>2344</v>
      </c>
      <c r="F1447" t="s">
        <v>2638</v>
      </c>
      <c r="G1447" t="str">
        <f t="shared" si="22"/>
        <v>new HoloCard("Dhelmise", Pokedex.Dhelmise, HoloRarity.SM_REVERSE_BIG_ENERGY_HOLO, Types.Grass, Sets.Unified_Minds, 20),</v>
      </c>
    </row>
    <row r="1448" spans="1:7" x14ac:dyDescent="0.3">
      <c r="A1448">
        <v>21</v>
      </c>
      <c r="B1448" t="s">
        <v>186</v>
      </c>
      <c r="C1448" t="s">
        <v>186</v>
      </c>
      <c r="D1448" t="s">
        <v>5</v>
      </c>
      <c r="E1448" t="s">
        <v>2344</v>
      </c>
      <c r="F1448" t="s">
        <v>2638</v>
      </c>
      <c r="G1448" t="str">
        <f t="shared" si="22"/>
        <v>new HoloCard("Magmar", Pokedex.Magmar, HoloRarity.SM_REVERSE_BIG_ENERGY_HOLO, Types.Fire, Sets.Unified_Minds, 21),</v>
      </c>
    </row>
    <row r="1449" spans="1:7" x14ac:dyDescent="0.3">
      <c r="A1449">
        <v>22</v>
      </c>
      <c r="B1449" t="s">
        <v>905</v>
      </c>
      <c r="C1449" t="s">
        <v>905</v>
      </c>
      <c r="D1449" t="s">
        <v>5</v>
      </c>
      <c r="E1449" t="s">
        <v>2344</v>
      </c>
      <c r="F1449" t="s">
        <v>2638</v>
      </c>
      <c r="G1449" t="str">
        <f t="shared" si="22"/>
        <v>new HoloCard("Magmortar", Pokedex.Magmortar, HoloRarity.SM_REVERSE_BIG_ENERGY_HOLO, Types.Fire, Sets.Unified_Minds, 22),</v>
      </c>
    </row>
    <row r="1450" spans="1:7" x14ac:dyDescent="0.3">
      <c r="A1450">
        <v>23</v>
      </c>
      <c r="B1450" t="s">
        <v>547</v>
      </c>
      <c r="C1450" t="s">
        <v>547</v>
      </c>
      <c r="D1450" t="s">
        <v>5</v>
      </c>
      <c r="E1450" t="s">
        <v>2344</v>
      </c>
      <c r="F1450" t="s">
        <v>2638</v>
      </c>
      <c r="G1450" t="str">
        <f t="shared" si="22"/>
        <v>new HoloCard("Numel", Pokedex.Numel, HoloRarity.SM_REVERSE_BIG_ENERGY_HOLO, Types.Fire, Sets.Unified_Minds, 23),</v>
      </c>
    </row>
    <row r="1451" spans="1:7" x14ac:dyDescent="0.3">
      <c r="A1451">
        <v>24</v>
      </c>
      <c r="B1451" t="s">
        <v>374</v>
      </c>
      <c r="C1451" t="s">
        <v>374</v>
      </c>
      <c r="D1451" t="s">
        <v>5</v>
      </c>
      <c r="E1451" t="s">
        <v>2344</v>
      </c>
      <c r="F1451" t="s">
        <v>2638</v>
      </c>
      <c r="G1451" t="str">
        <f t="shared" si="22"/>
        <v>new HoloCard("Camerupt", Pokedex.Camerupt, HoloRarity.SM_REVERSE_BIG_ENERGY_HOLO, Types.Fire, Sets.Unified_Minds, 24),</v>
      </c>
    </row>
    <row r="1452" spans="1:7" x14ac:dyDescent="0.3">
      <c r="A1452">
        <v>26</v>
      </c>
      <c r="B1452" t="s">
        <v>1384</v>
      </c>
      <c r="C1452" t="s">
        <v>1384</v>
      </c>
      <c r="D1452" t="s">
        <v>5</v>
      </c>
      <c r="E1452" t="s">
        <v>2344</v>
      </c>
      <c r="F1452" t="s">
        <v>2638</v>
      </c>
      <c r="G1452" t="str">
        <f t="shared" si="22"/>
        <v>new HoloCard("Victini", Pokedex.Victini, HoloRarity.SM_REVERSE_BIG_ENERGY_HOLO, Types.Fire, Sets.Unified_Minds, 26),</v>
      </c>
    </row>
    <row r="1453" spans="1:7" x14ac:dyDescent="0.3">
      <c r="A1453">
        <v>27</v>
      </c>
      <c r="B1453" t="s">
        <v>1410</v>
      </c>
      <c r="C1453" t="s">
        <v>1410</v>
      </c>
      <c r="D1453" t="s">
        <v>5</v>
      </c>
      <c r="E1453" t="s">
        <v>2344</v>
      </c>
      <c r="F1453" t="s">
        <v>2638</v>
      </c>
      <c r="G1453" t="str">
        <f t="shared" si="22"/>
        <v>new HoloCard("Litwick", Pokedex.Litwick, HoloRarity.SM_REVERSE_BIG_ENERGY_HOLO, Types.Fire, Sets.Unified_Minds, 27),</v>
      </c>
    </row>
    <row r="1454" spans="1:7" x14ac:dyDescent="0.3">
      <c r="A1454">
        <v>28</v>
      </c>
      <c r="B1454" t="s">
        <v>1410</v>
      </c>
      <c r="C1454" t="s">
        <v>1410</v>
      </c>
      <c r="D1454" t="s">
        <v>5</v>
      </c>
      <c r="E1454" t="s">
        <v>2344</v>
      </c>
      <c r="F1454" t="s">
        <v>2638</v>
      </c>
      <c r="G1454" t="str">
        <f t="shared" si="22"/>
        <v>new HoloCard("Litwick", Pokedex.Litwick, HoloRarity.SM_REVERSE_BIG_ENERGY_HOLO, Types.Fire, Sets.Unified_Minds, 28),</v>
      </c>
    </row>
    <row r="1455" spans="1:7" x14ac:dyDescent="0.3">
      <c r="A1455">
        <v>29</v>
      </c>
      <c r="B1455" t="s">
        <v>1411</v>
      </c>
      <c r="C1455" t="s">
        <v>1411</v>
      </c>
      <c r="D1455" t="s">
        <v>5</v>
      </c>
      <c r="E1455" t="s">
        <v>2344</v>
      </c>
      <c r="F1455" t="s">
        <v>2638</v>
      </c>
      <c r="G1455" t="str">
        <f t="shared" si="22"/>
        <v>new HoloCard("Lampent", Pokedex.Lampent, HoloRarity.SM_REVERSE_BIG_ENERGY_HOLO, Types.Fire, Sets.Unified_Minds, 29),</v>
      </c>
    </row>
    <row r="1456" spans="1:7" x14ac:dyDescent="0.3">
      <c r="A1456">
        <v>30</v>
      </c>
      <c r="B1456" t="s">
        <v>1412</v>
      </c>
      <c r="C1456" t="s">
        <v>1412</v>
      </c>
      <c r="D1456" t="s">
        <v>5</v>
      </c>
      <c r="E1456" t="s">
        <v>2344</v>
      </c>
      <c r="F1456" t="s">
        <v>2638</v>
      </c>
      <c r="G1456" t="str">
        <f t="shared" si="22"/>
        <v>new HoloCard("Chandelure", Pokedex.Chandelure, HoloRarity.SM_REVERSE_BIG_ENERGY_HOLO, Types.Fire, Sets.Unified_Minds, 30),</v>
      </c>
    </row>
    <row r="1457" spans="1:7" x14ac:dyDescent="0.3">
      <c r="A1457">
        <v>31</v>
      </c>
      <c r="B1457" t="s">
        <v>1601</v>
      </c>
      <c r="C1457" t="s">
        <v>1601</v>
      </c>
      <c r="D1457" t="s">
        <v>5</v>
      </c>
      <c r="E1457" t="s">
        <v>2344</v>
      </c>
      <c r="F1457" t="s">
        <v>2638</v>
      </c>
      <c r="G1457" t="str">
        <f t="shared" si="22"/>
        <v>new HoloCard("Fletchinder", Pokedex.Fletchinder, HoloRarity.SM_REVERSE_BIG_ENERGY_HOLO, Types.Fire, Sets.Unified_Minds, 31),</v>
      </c>
    </row>
    <row r="1458" spans="1:7" x14ac:dyDescent="0.3">
      <c r="A1458">
        <v>32</v>
      </c>
      <c r="B1458" t="s">
        <v>1602</v>
      </c>
      <c r="C1458" t="s">
        <v>1602</v>
      </c>
      <c r="D1458" t="s">
        <v>5</v>
      </c>
      <c r="E1458" t="s">
        <v>2344</v>
      </c>
      <c r="F1458" t="s">
        <v>2638</v>
      </c>
      <c r="G1458" t="str">
        <f t="shared" si="22"/>
        <v>new HoloCard("Talonflame", Pokedex.Talonflame, HoloRarity.SM_REVERSE_BIG_ENERGY_HOLO, Types.Fire, Sets.Unified_Minds, 32),</v>
      </c>
    </row>
    <row r="1459" spans="1:7" x14ac:dyDescent="0.3">
      <c r="A1459">
        <v>33</v>
      </c>
      <c r="B1459" t="s">
        <v>2095</v>
      </c>
      <c r="C1459" t="s">
        <v>2095</v>
      </c>
      <c r="D1459" t="s">
        <v>5</v>
      </c>
      <c r="E1459" t="s">
        <v>2344</v>
      </c>
      <c r="F1459" t="s">
        <v>2638</v>
      </c>
      <c r="G1459" t="str">
        <f t="shared" si="22"/>
        <v>new HoloCard("Salandit", Pokedex.Salandit, HoloRarity.SM_REVERSE_BIG_ENERGY_HOLO, Types.Fire, Sets.Unified_Minds, 33),</v>
      </c>
    </row>
    <row r="1460" spans="1:7" x14ac:dyDescent="0.3">
      <c r="A1460">
        <v>34</v>
      </c>
      <c r="B1460" t="s">
        <v>2096</v>
      </c>
      <c r="C1460" t="s">
        <v>2096</v>
      </c>
      <c r="D1460" t="s">
        <v>5</v>
      </c>
      <c r="E1460" t="s">
        <v>2344</v>
      </c>
      <c r="F1460" t="s">
        <v>2638</v>
      </c>
      <c r="G1460" t="str">
        <f t="shared" si="22"/>
        <v>new HoloCard("Salazzle", Pokedex.Salazzle, HoloRarity.SM_REVERSE_BIG_ENERGY_HOLO, Types.Fire, Sets.Unified_Minds, 34),</v>
      </c>
    </row>
    <row r="1461" spans="1:7" x14ac:dyDescent="0.3">
      <c r="A1461">
        <v>36</v>
      </c>
      <c r="B1461" t="s">
        <v>324</v>
      </c>
      <c r="C1461" t="s">
        <v>324</v>
      </c>
      <c r="D1461" t="s">
        <v>3</v>
      </c>
      <c r="E1461" t="s">
        <v>2344</v>
      </c>
      <c r="F1461" t="s">
        <v>2638</v>
      </c>
      <c r="G1461" t="str">
        <f t="shared" si="22"/>
        <v>new HoloCard("Lapras", Pokedex.Lapras, HoloRarity.SM_REVERSE_BIG_ENERGY_HOLO, Types.Water, Sets.Unified_Minds, 36),</v>
      </c>
    </row>
    <row r="1462" spans="1:7" x14ac:dyDescent="0.3">
      <c r="A1462">
        <v>37</v>
      </c>
      <c r="B1462" t="s">
        <v>602</v>
      </c>
      <c r="C1462" t="s">
        <v>602</v>
      </c>
      <c r="D1462" t="s">
        <v>3</v>
      </c>
      <c r="E1462" t="s">
        <v>2344</v>
      </c>
      <c r="F1462" t="s">
        <v>2638</v>
      </c>
      <c r="G1462" t="str">
        <f t="shared" si="22"/>
        <v>new HoloCard("Snorunt", Pokedex.Snorunt, HoloRarity.SM_REVERSE_BIG_ENERGY_HOLO, Types.Water, Sets.Unified_Minds, 37),</v>
      </c>
    </row>
    <row r="1463" spans="1:7" x14ac:dyDescent="0.3">
      <c r="A1463">
        <v>38</v>
      </c>
      <c r="B1463" t="s">
        <v>929</v>
      </c>
      <c r="C1463" t="s">
        <v>929</v>
      </c>
      <c r="D1463" t="s">
        <v>3</v>
      </c>
      <c r="E1463" t="s">
        <v>2344</v>
      </c>
      <c r="F1463" t="s">
        <v>2638</v>
      </c>
      <c r="G1463" t="str">
        <f t="shared" si="22"/>
        <v>new HoloCard("Froslass", Pokedex.Froslass, HoloRarity.SM_REVERSE_BIG_ENERGY_HOLO, Types.Water, Sets.Unified_Minds, 38),</v>
      </c>
    </row>
    <row r="1464" spans="1:7" x14ac:dyDescent="0.3">
      <c r="A1464">
        <v>39</v>
      </c>
      <c r="B1464" t="s">
        <v>1075</v>
      </c>
      <c r="C1464" t="s">
        <v>1075</v>
      </c>
      <c r="D1464" t="s">
        <v>3</v>
      </c>
      <c r="E1464" t="s">
        <v>2344</v>
      </c>
      <c r="F1464" t="s">
        <v>2638</v>
      </c>
      <c r="G1464" t="str">
        <f t="shared" si="22"/>
        <v>new HoloCard("Finneon", Pokedex.Finneon, HoloRarity.SM_REVERSE_BIG_ENERGY_HOLO, Types.Water, Sets.Unified_Minds, 39),</v>
      </c>
    </row>
    <row r="1465" spans="1:7" x14ac:dyDescent="0.3">
      <c r="A1465">
        <v>40</v>
      </c>
      <c r="B1465" t="s">
        <v>904</v>
      </c>
      <c r="C1465" t="s">
        <v>904</v>
      </c>
      <c r="D1465" t="s">
        <v>3</v>
      </c>
      <c r="E1465" t="s">
        <v>2344</v>
      </c>
      <c r="F1465" t="s">
        <v>2638</v>
      </c>
      <c r="G1465" t="str">
        <f t="shared" si="22"/>
        <v>new HoloCard("Lumineon", Pokedex.Lumineon, HoloRarity.SM_REVERSE_BIG_ENERGY_HOLO, Types.Water, Sets.Unified_Minds, 40),</v>
      </c>
    </row>
    <row r="1466" spans="1:7" x14ac:dyDescent="0.3">
      <c r="A1466">
        <v>41</v>
      </c>
      <c r="B1466" t="s">
        <v>994</v>
      </c>
      <c r="C1466" t="s">
        <v>994</v>
      </c>
      <c r="D1466" t="s">
        <v>3</v>
      </c>
      <c r="E1466" t="s">
        <v>2344</v>
      </c>
      <c r="F1466" t="s">
        <v>2638</v>
      </c>
      <c r="G1466" t="str">
        <f t="shared" si="22"/>
        <v>new HoloCard("Snover", Pokedex.Snover, HoloRarity.SM_REVERSE_BIG_ENERGY_HOLO, Types.Water, Sets.Unified_Minds, 41),</v>
      </c>
    </row>
    <row r="1467" spans="1:7" x14ac:dyDescent="0.3">
      <c r="A1467">
        <v>42</v>
      </c>
      <c r="B1467" t="s">
        <v>987</v>
      </c>
      <c r="C1467" t="s">
        <v>987</v>
      </c>
      <c r="D1467" t="s">
        <v>3</v>
      </c>
      <c r="E1467" t="s">
        <v>2344</v>
      </c>
      <c r="F1467" t="s">
        <v>2638</v>
      </c>
      <c r="G1467" t="str">
        <f t="shared" si="22"/>
        <v>new HoloCard("Abomasnow", Pokedex.Abomasnow, HoloRarity.SM_REVERSE_BIG_ENERGY_HOLO, Types.Water, Sets.Unified_Minds, 42),</v>
      </c>
    </row>
    <row r="1468" spans="1:7" x14ac:dyDescent="0.3">
      <c r="A1468">
        <v>43</v>
      </c>
      <c r="B1468" t="s">
        <v>1292</v>
      </c>
      <c r="C1468" t="s">
        <v>1292</v>
      </c>
      <c r="D1468" t="s">
        <v>3</v>
      </c>
      <c r="E1468" t="s">
        <v>2344</v>
      </c>
      <c r="F1468" t="s">
        <v>2638</v>
      </c>
      <c r="G1468" t="str">
        <f t="shared" si="22"/>
        <v>new HoloCard("Basculin", Pokedex.Basculin, HoloRarity.SM_REVERSE_BIG_ENERGY_HOLO, Types.Water, Sets.Unified_Minds, 43),</v>
      </c>
    </row>
    <row r="1469" spans="1:7" x14ac:dyDescent="0.3">
      <c r="A1469">
        <v>44</v>
      </c>
      <c r="B1469" t="s">
        <v>1391</v>
      </c>
      <c r="C1469" t="s">
        <v>1391</v>
      </c>
      <c r="D1469" t="s">
        <v>3</v>
      </c>
      <c r="E1469" t="s">
        <v>2344</v>
      </c>
      <c r="F1469" t="s">
        <v>2638</v>
      </c>
      <c r="G1469" t="str">
        <f t="shared" si="22"/>
        <v>new HoloCard("Tirtouga", Pokedex.Tirtouga, HoloRarity.SM_REVERSE_BIG_ENERGY_HOLO, Types.Water, Sets.Unified_Minds, 44),</v>
      </c>
    </row>
    <row r="1470" spans="1:7" x14ac:dyDescent="0.3">
      <c r="A1470">
        <v>45</v>
      </c>
      <c r="B1470" t="s">
        <v>1392</v>
      </c>
      <c r="C1470" t="s">
        <v>1392</v>
      </c>
      <c r="D1470" t="s">
        <v>3</v>
      </c>
      <c r="E1470" t="s">
        <v>2344</v>
      </c>
      <c r="F1470" t="s">
        <v>2638</v>
      </c>
      <c r="G1470" t="str">
        <f t="shared" si="22"/>
        <v>new HoloCard("Carracosta", Pokedex.Carracosta, HoloRarity.SM_REVERSE_BIG_ENERGY_HOLO, Types.Water, Sets.Unified_Minds, 45),</v>
      </c>
    </row>
    <row r="1471" spans="1:7" x14ac:dyDescent="0.3">
      <c r="A1471">
        <v>46</v>
      </c>
      <c r="B1471" t="s">
        <v>1398</v>
      </c>
      <c r="C1471" t="s">
        <v>1398</v>
      </c>
      <c r="D1471" t="s">
        <v>3</v>
      </c>
      <c r="E1471" t="s">
        <v>2344</v>
      </c>
      <c r="F1471" t="s">
        <v>2638</v>
      </c>
      <c r="G1471" t="str">
        <f t="shared" si="22"/>
        <v>new HoloCard("Cryogonal", Pokedex.Cryogonal, HoloRarity.SM_REVERSE_BIG_ENERGY_HOLO, Types.Water, Sets.Unified_Minds, 46),</v>
      </c>
    </row>
    <row r="1472" spans="1:7" x14ac:dyDescent="0.3">
      <c r="A1472">
        <v>48</v>
      </c>
      <c r="B1472" t="s">
        <v>2048</v>
      </c>
      <c r="C1472" t="s">
        <v>2048</v>
      </c>
      <c r="D1472" t="s">
        <v>3</v>
      </c>
      <c r="E1472" t="s">
        <v>2344</v>
      </c>
      <c r="F1472" t="s">
        <v>2638</v>
      </c>
      <c r="G1472" t="str">
        <f t="shared" si="22"/>
        <v>new HoloCard("Dewpider", Pokedex.Dewpider, HoloRarity.SM_REVERSE_BIG_ENERGY_HOLO, Types.Water, Sets.Unified_Minds, 48),</v>
      </c>
    </row>
    <row r="1473" spans="1:7" x14ac:dyDescent="0.3">
      <c r="A1473">
        <v>49</v>
      </c>
      <c r="B1473" t="s">
        <v>2049</v>
      </c>
      <c r="C1473" t="s">
        <v>2049</v>
      </c>
      <c r="D1473" t="s">
        <v>3</v>
      </c>
      <c r="E1473" t="s">
        <v>2344</v>
      </c>
      <c r="F1473" t="s">
        <v>2638</v>
      </c>
      <c r="G1473" t="str">
        <f t="shared" ref="G1473:G1536" si="23">"new HoloCard(""" &amp; B1473 &amp; """, Pokedex." &amp; C1473 &amp; ", HoloRarity." &amp; F1473 &amp; ", Types." &amp; D1473 &amp; ", Sets." &amp; E1473 &amp; ", " &amp; A1473 &amp; "),"</f>
        <v>new HoloCard("Araquanid", Pokedex.Araquanid, HoloRarity.SM_REVERSE_BIG_ENERGY_HOLO, Types.Water, Sets.Unified_Minds, 49),</v>
      </c>
    </row>
    <row r="1474" spans="1:7" x14ac:dyDescent="0.3">
      <c r="A1474">
        <v>50</v>
      </c>
      <c r="B1474" t="s">
        <v>2092</v>
      </c>
      <c r="C1474" t="s">
        <v>2092</v>
      </c>
      <c r="D1474" t="s">
        <v>3</v>
      </c>
      <c r="E1474" t="s">
        <v>2344</v>
      </c>
      <c r="F1474" t="s">
        <v>2638</v>
      </c>
      <c r="G1474" t="str">
        <f t="shared" si="23"/>
        <v>new HoloCard("Wimpod", Pokedex.Wimpod, HoloRarity.SM_REVERSE_BIG_ENERGY_HOLO, Types.Water, Sets.Unified_Minds, 50),</v>
      </c>
    </row>
    <row r="1475" spans="1:7" x14ac:dyDescent="0.3">
      <c r="A1475">
        <v>51</v>
      </c>
      <c r="B1475" t="s">
        <v>2093</v>
      </c>
      <c r="C1475" t="s">
        <v>2093</v>
      </c>
      <c r="D1475" t="s">
        <v>3</v>
      </c>
      <c r="E1475" t="s">
        <v>2344</v>
      </c>
      <c r="F1475" t="s">
        <v>2638</v>
      </c>
      <c r="G1475" t="str">
        <f t="shared" si="23"/>
        <v>new HoloCard("Golisopod", Pokedex.Golisopod, HoloRarity.SM_REVERSE_BIG_ENERGY_HOLO, Types.Water, Sets.Unified_Minds, 51),</v>
      </c>
    </row>
    <row r="1476" spans="1:7" x14ac:dyDescent="0.3">
      <c r="A1476">
        <v>52</v>
      </c>
      <c r="B1476" t="s">
        <v>2050</v>
      </c>
      <c r="C1476" t="s">
        <v>2050</v>
      </c>
      <c r="D1476" t="s">
        <v>3</v>
      </c>
      <c r="E1476" t="s">
        <v>2344</v>
      </c>
      <c r="F1476" t="s">
        <v>2638</v>
      </c>
      <c r="G1476" t="str">
        <f t="shared" si="23"/>
        <v>new HoloCard("Pyukumuku", Pokedex.Pyukumuku, HoloRarity.SM_REVERSE_BIG_ENERGY_HOLO, Types.Water, Sets.Unified_Minds, 52),</v>
      </c>
    </row>
    <row r="1477" spans="1:7" x14ac:dyDescent="0.3">
      <c r="A1477">
        <v>53</v>
      </c>
      <c r="B1477" t="s">
        <v>2234</v>
      </c>
      <c r="C1477" t="s">
        <v>2388</v>
      </c>
      <c r="D1477" t="s">
        <v>3</v>
      </c>
      <c r="E1477" t="s">
        <v>2344</v>
      </c>
      <c r="F1477" t="s">
        <v>2638</v>
      </c>
      <c r="G1477" t="str">
        <f t="shared" si="23"/>
        <v>new HoloCard("Tapu Fini", Pokedex.Tapu_Fini, HoloRarity.SM_REVERSE_BIG_ENERGY_HOLO, Types.Water, Sets.Unified_Minds, 53),</v>
      </c>
    </row>
    <row r="1478" spans="1:7" x14ac:dyDescent="0.3">
      <c r="A1478">
        <v>55</v>
      </c>
      <c r="B1478" t="s">
        <v>92</v>
      </c>
      <c r="C1478" t="s">
        <v>92</v>
      </c>
      <c r="D1478" t="s">
        <v>11</v>
      </c>
      <c r="E1478" t="s">
        <v>2344</v>
      </c>
      <c r="F1478" t="s">
        <v>2638</v>
      </c>
      <c r="G1478" t="str">
        <f t="shared" si="23"/>
        <v>new HoloCard("Pikachu", Pokedex.Pikachu, HoloRarity.SM_REVERSE_BIG_ENERGY_HOLO, Types.Lightning, Sets.Unified_Minds, 55),</v>
      </c>
    </row>
    <row r="1479" spans="1:7" x14ac:dyDescent="0.3">
      <c r="A1479">
        <v>56</v>
      </c>
      <c r="B1479" t="s">
        <v>92</v>
      </c>
      <c r="C1479" t="s">
        <v>92</v>
      </c>
      <c r="D1479" t="s">
        <v>11</v>
      </c>
      <c r="E1479" t="s">
        <v>2344</v>
      </c>
      <c r="F1479" t="s">
        <v>2638</v>
      </c>
      <c r="G1479" t="str">
        <f t="shared" si="23"/>
        <v>new HoloCard("Pikachu", Pokedex.Pikachu, HoloRarity.SM_REVERSE_BIG_ENERGY_HOLO, Types.Lightning, Sets.Unified_Minds, 56),</v>
      </c>
    </row>
    <row r="1480" spans="1:7" x14ac:dyDescent="0.3">
      <c r="A1480">
        <v>57</v>
      </c>
      <c r="B1480" t="s">
        <v>2151</v>
      </c>
      <c r="C1480" t="s">
        <v>2382</v>
      </c>
      <c r="D1480" t="s">
        <v>11</v>
      </c>
      <c r="E1480" t="s">
        <v>2344</v>
      </c>
      <c r="F1480" t="s">
        <v>2638</v>
      </c>
      <c r="G1480" t="str">
        <f t="shared" si="23"/>
        <v>new HoloCard("Alolan Raichu", Pokedex.Alolan_Raichu, HoloRarity.SM_REVERSE_BIG_ENERGY_HOLO, Types.Lightning, Sets.Unified_Minds, 57),</v>
      </c>
    </row>
    <row r="1481" spans="1:7" x14ac:dyDescent="0.3">
      <c r="A1481">
        <v>58</v>
      </c>
      <c r="B1481" t="s">
        <v>86</v>
      </c>
      <c r="C1481" t="s">
        <v>86</v>
      </c>
      <c r="D1481" t="s">
        <v>11</v>
      </c>
      <c r="E1481" t="s">
        <v>2344</v>
      </c>
      <c r="F1481" t="s">
        <v>2638</v>
      </c>
      <c r="G1481" t="str">
        <f t="shared" si="23"/>
        <v>new HoloCard("Magnemite", Pokedex.Magnemite, HoloRarity.SM_REVERSE_BIG_ENERGY_HOLO, Types.Lightning, Sets.Unified_Minds, 58),</v>
      </c>
    </row>
    <row r="1482" spans="1:7" x14ac:dyDescent="0.3">
      <c r="A1482">
        <v>59</v>
      </c>
      <c r="B1482" t="s">
        <v>34</v>
      </c>
      <c r="C1482" t="s">
        <v>34</v>
      </c>
      <c r="D1482" t="s">
        <v>11</v>
      </c>
      <c r="E1482" t="s">
        <v>2344</v>
      </c>
      <c r="F1482" t="s">
        <v>2638</v>
      </c>
      <c r="G1482" t="str">
        <f t="shared" si="23"/>
        <v>new HoloCard("Magneton", Pokedex.Magneton, HoloRarity.SM_REVERSE_BIG_ENERGY_HOLO, Types.Lightning, Sets.Unified_Minds, 59),</v>
      </c>
    </row>
    <row r="1483" spans="1:7" x14ac:dyDescent="0.3">
      <c r="A1483">
        <v>60</v>
      </c>
      <c r="B1483" t="s">
        <v>888</v>
      </c>
      <c r="C1483" t="s">
        <v>888</v>
      </c>
      <c r="D1483" t="s">
        <v>11</v>
      </c>
      <c r="E1483" t="s">
        <v>2344</v>
      </c>
      <c r="F1483" t="s">
        <v>2638</v>
      </c>
      <c r="G1483" t="str">
        <f t="shared" si="23"/>
        <v>new HoloCard("Magnezone", Pokedex.Magnezone, HoloRarity.SM_REVERSE_BIG_ENERGY_HOLO, Types.Lightning, Sets.Unified_Minds, 60),</v>
      </c>
    </row>
    <row r="1484" spans="1:7" x14ac:dyDescent="0.3">
      <c r="A1484">
        <v>61</v>
      </c>
      <c r="B1484" t="s">
        <v>1298</v>
      </c>
      <c r="C1484" t="s">
        <v>1298</v>
      </c>
      <c r="D1484" t="s">
        <v>11</v>
      </c>
      <c r="E1484" t="s">
        <v>2344</v>
      </c>
      <c r="F1484" t="s">
        <v>2638</v>
      </c>
      <c r="G1484" t="str">
        <f t="shared" si="23"/>
        <v>new HoloCard("Joltik", Pokedex.Joltik, HoloRarity.SM_REVERSE_BIG_ENERGY_HOLO, Types.Lightning, Sets.Unified_Minds, 61),</v>
      </c>
    </row>
    <row r="1485" spans="1:7" x14ac:dyDescent="0.3">
      <c r="A1485">
        <v>62</v>
      </c>
      <c r="B1485" t="s">
        <v>1299</v>
      </c>
      <c r="C1485" t="s">
        <v>1299</v>
      </c>
      <c r="D1485" t="s">
        <v>11</v>
      </c>
      <c r="E1485" t="s">
        <v>2344</v>
      </c>
      <c r="F1485" t="s">
        <v>2638</v>
      </c>
      <c r="G1485" t="str">
        <f t="shared" si="23"/>
        <v>new HoloCard("Galvantula", Pokedex.Galvantula, HoloRarity.SM_REVERSE_BIG_ENERGY_HOLO, Types.Lightning, Sets.Unified_Minds, 62),</v>
      </c>
    </row>
    <row r="1486" spans="1:7" x14ac:dyDescent="0.3">
      <c r="A1486">
        <v>63</v>
      </c>
      <c r="B1486" t="s">
        <v>1400</v>
      </c>
      <c r="C1486" t="s">
        <v>1400</v>
      </c>
      <c r="D1486" t="s">
        <v>11</v>
      </c>
      <c r="E1486" t="s">
        <v>2344</v>
      </c>
      <c r="F1486" t="s">
        <v>2638</v>
      </c>
      <c r="G1486" t="str">
        <f t="shared" si="23"/>
        <v>new HoloCard("Tynamo", Pokedex.Tynamo, HoloRarity.SM_REVERSE_BIG_ENERGY_HOLO, Types.Lightning, Sets.Unified_Minds, 63),</v>
      </c>
    </row>
    <row r="1487" spans="1:7" x14ac:dyDescent="0.3">
      <c r="A1487">
        <v>64</v>
      </c>
      <c r="B1487" t="s">
        <v>1400</v>
      </c>
      <c r="C1487" t="s">
        <v>1400</v>
      </c>
      <c r="D1487" t="s">
        <v>11</v>
      </c>
      <c r="E1487" t="s">
        <v>2344</v>
      </c>
      <c r="F1487" t="s">
        <v>2638</v>
      </c>
      <c r="G1487" t="str">
        <f t="shared" si="23"/>
        <v>new HoloCard("Tynamo", Pokedex.Tynamo, HoloRarity.SM_REVERSE_BIG_ENERGY_HOLO, Types.Lightning, Sets.Unified_Minds, 64),</v>
      </c>
    </row>
    <row r="1488" spans="1:7" x14ac:dyDescent="0.3">
      <c r="A1488">
        <v>65</v>
      </c>
      <c r="B1488" t="s">
        <v>1401</v>
      </c>
      <c r="C1488" t="s">
        <v>1401</v>
      </c>
      <c r="D1488" t="s">
        <v>11</v>
      </c>
      <c r="E1488" t="s">
        <v>2344</v>
      </c>
      <c r="F1488" t="s">
        <v>2638</v>
      </c>
      <c r="G1488" t="str">
        <f t="shared" si="23"/>
        <v>new HoloCard("Eelektrik", Pokedex.Eelektrik, HoloRarity.SM_REVERSE_BIG_ENERGY_HOLO, Types.Lightning, Sets.Unified_Minds, 65),</v>
      </c>
    </row>
    <row r="1489" spans="1:7" x14ac:dyDescent="0.3">
      <c r="A1489">
        <v>66</v>
      </c>
      <c r="B1489" t="s">
        <v>1402</v>
      </c>
      <c r="C1489" t="s">
        <v>1402</v>
      </c>
      <c r="D1489" t="s">
        <v>11</v>
      </c>
      <c r="E1489" t="s">
        <v>2344</v>
      </c>
      <c r="F1489" t="s">
        <v>2638</v>
      </c>
      <c r="G1489" t="str">
        <f t="shared" si="23"/>
        <v>new HoloCard("Eelektross", Pokedex.Eelektross, HoloRarity.SM_REVERSE_BIG_ENERGY_HOLO, Types.Lightning, Sets.Unified_Minds, 66),</v>
      </c>
    </row>
    <row r="1490" spans="1:7" x14ac:dyDescent="0.3">
      <c r="A1490">
        <v>67</v>
      </c>
      <c r="B1490" t="s">
        <v>1403</v>
      </c>
      <c r="C1490" t="s">
        <v>1403</v>
      </c>
      <c r="D1490" t="s">
        <v>11</v>
      </c>
      <c r="E1490" t="s">
        <v>2344</v>
      </c>
      <c r="F1490" t="s">
        <v>2638</v>
      </c>
      <c r="G1490" t="str">
        <f t="shared" si="23"/>
        <v>new HoloCard("Stunfisk", Pokedex.Stunfisk, HoloRarity.SM_REVERSE_BIG_ENERGY_HOLO, Types.Lightning, Sets.Unified_Minds, 67),</v>
      </c>
    </row>
    <row r="1491" spans="1:7" x14ac:dyDescent="0.3">
      <c r="A1491">
        <v>68</v>
      </c>
      <c r="B1491" t="s">
        <v>1354</v>
      </c>
      <c r="C1491" t="s">
        <v>1354</v>
      </c>
      <c r="D1491" t="s">
        <v>11</v>
      </c>
      <c r="E1491" t="s">
        <v>2344</v>
      </c>
      <c r="F1491" t="s">
        <v>2638</v>
      </c>
      <c r="G1491" t="str">
        <f t="shared" si="23"/>
        <v>new HoloCard("Thundurus", Pokedex.Thundurus, HoloRarity.SM_REVERSE_BIG_ENERGY_HOLO, Types.Lightning, Sets.Unified_Minds, 68),</v>
      </c>
    </row>
    <row r="1492" spans="1:7" x14ac:dyDescent="0.3">
      <c r="A1492">
        <v>69</v>
      </c>
      <c r="B1492" t="s">
        <v>2231</v>
      </c>
      <c r="C1492" t="s">
        <v>2386</v>
      </c>
      <c r="D1492" t="s">
        <v>11</v>
      </c>
      <c r="E1492" t="s">
        <v>2344</v>
      </c>
      <c r="F1492" t="s">
        <v>2638</v>
      </c>
      <c r="G1492" t="str">
        <f t="shared" si="23"/>
        <v>new HoloCard("Tapu Koko", Pokedex.Tapu_Koko, HoloRarity.SM_REVERSE_BIG_ENERGY_HOLO, Types.Lightning, Sets.Unified_Minds, 69),</v>
      </c>
    </row>
    <row r="1493" spans="1:7" x14ac:dyDescent="0.3">
      <c r="A1493">
        <v>70</v>
      </c>
      <c r="B1493" t="s">
        <v>2191</v>
      </c>
      <c r="C1493" t="s">
        <v>2191</v>
      </c>
      <c r="D1493" t="s">
        <v>11</v>
      </c>
      <c r="E1493" t="s">
        <v>2344</v>
      </c>
      <c r="F1493" t="s">
        <v>2638</v>
      </c>
      <c r="G1493" t="str">
        <f t="shared" si="23"/>
        <v>new HoloCard("Xurkitree", Pokedex.Xurkitree, HoloRarity.SM_REVERSE_BIG_ENERGY_HOLO, Types.Lightning, Sets.Unified_Minds, 70),</v>
      </c>
    </row>
    <row r="1494" spans="1:7" x14ac:dyDescent="0.3">
      <c r="A1494">
        <v>73</v>
      </c>
      <c r="B1494" t="s">
        <v>81</v>
      </c>
      <c r="C1494" t="s">
        <v>81</v>
      </c>
      <c r="D1494" t="s">
        <v>1</v>
      </c>
      <c r="E1494" t="s">
        <v>2344</v>
      </c>
      <c r="F1494" t="s">
        <v>2638</v>
      </c>
      <c r="G1494" t="str">
        <f t="shared" si="23"/>
        <v>new HoloCard("Exeggcute", Pokedex.Exeggcute, HoloRarity.SM_REVERSE_BIG_ENERGY_HOLO, Types.Psychic, Sets.Unified_Minds, 73),</v>
      </c>
    </row>
    <row r="1495" spans="1:7" x14ac:dyDescent="0.3">
      <c r="A1495">
        <v>74</v>
      </c>
      <c r="B1495" t="s">
        <v>29</v>
      </c>
      <c r="C1495" t="s">
        <v>29</v>
      </c>
      <c r="D1495" t="s">
        <v>1</v>
      </c>
      <c r="E1495" t="s">
        <v>2344</v>
      </c>
      <c r="F1495" t="s">
        <v>2638</v>
      </c>
      <c r="G1495" t="str">
        <f t="shared" si="23"/>
        <v>new HoloCard("Exeggutor", Pokedex.Exeggutor, HoloRarity.SM_REVERSE_BIG_ENERGY_HOLO, Types.Psychic, Sets.Unified_Minds, 74),</v>
      </c>
    </row>
    <row r="1496" spans="1:7" x14ac:dyDescent="0.3">
      <c r="A1496">
        <v>75</v>
      </c>
      <c r="B1496" t="s">
        <v>2150</v>
      </c>
      <c r="C1496" t="s">
        <v>2381</v>
      </c>
      <c r="D1496" t="s">
        <v>1</v>
      </c>
      <c r="E1496" t="s">
        <v>2344</v>
      </c>
      <c r="F1496" t="s">
        <v>2638</v>
      </c>
      <c r="G1496" t="str">
        <f t="shared" si="23"/>
        <v>new HoloCard("Alolan Marowak", Pokedex.Alolan_Marowak, HoloRarity.SM_REVERSE_BIG_ENERGY_HOLO, Types.Psychic, Sets.Unified_Minds, 75),</v>
      </c>
    </row>
    <row r="1497" spans="1:7" x14ac:dyDescent="0.3">
      <c r="A1497">
        <v>76</v>
      </c>
      <c r="B1497" t="s">
        <v>32</v>
      </c>
      <c r="C1497" t="s">
        <v>32</v>
      </c>
      <c r="D1497" t="s">
        <v>1</v>
      </c>
      <c r="E1497" t="s">
        <v>2344</v>
      </c>
      <c r="F1497" t="s">
        <v>2638</v>
      </c>
      <c r="G1497" t="str">
        <f t="shared" si="23"/>
        <v>new HoloCard("Jynx", Pokedex.Jynx, HoloRarity.SM_REVERSE_BIG_ENERGY_HOLO, Types.Psychic, Sets.Unified_Minds, 76),</v>
      </c>
    </row>
    <row r="1498" spans="1:7" x14ac:dyDescent="0.3">
      <c r="A1498">
        <v>77</v>
      </c>
      <c r="B1498" t="s">
        <v>585</v>
      </c>
      <c r="C1498" t="s">
        <v>585</v>
      </c>
      <c r="D1498" t="s">
        <v>1</v>
      </c>
      <c r="E1498" t="s">
        <v>2344</v>
      </c>
      <c r="F1498" t="s">
        <v>2638</v>
      </c>
      <c r="G1498" t="str">
        <f t="shared" si="23"/>
        <v>new HoloCard("Wynaut", Pokedex.Wynaut, HoloRarity.SM_REVERSE_BIG_ENERGY_HOLO, Types.Psychic, Sets.Unified_Minds, 77),</v>
      </c>
    </row>
    <row r="1499" spans="1:7" x14ac:dyDescent="0.3">
      <c r="A1499">
        <v>80</v>
      </c>
      <c r="B1499" t="s">
        <v>1050</v>
      </c>
      <c r="C1499" t="s">
        <v>1050</v>
      </c>
      <c r="D1499" t="s">
        <v>1</v>
      </c>
      <c r="E1499" t="s">
        <v>2344</v>
      </c>
      <c r="F1499" t="s">
        <v>2638</v>
      </c>
      <c r="G1499" t="str">
        <f t="shared" si="23"/>
        <v>new HoloCard("Drifloon", Pokedex.Drifloon, HoloRarity.SM_REVERSE_BIG_ENERGY_HOLO, Types.Psychic, Sets.Unified_Minds, 80),</v>
      </c>
    </row>
    <row r="1500" spans="1:7" x14ac:dyDescent="0.3">
      <c r="A1500">
        <v>81</v>
      </c>
      <c r="B1500" t="s">
        <v>966</v>
      </c>
      <c r="C1500" t="s">
        <v>966</v>
      </c>
      <c r="D1500" t="s">
        <v>1</v>
      </c>
      <c r="E1500" t="s">
        <v>2344</v>
      </c>
      <c r="F1500" t="s">
        <v>2638</v>
      </c>
      <c r="G1500" t="str">
        <f t="shared" si="23"/>
        <v>new HoloCard("Drifblim", Pokedex.Drifblim, HoloRarity.SM_REVERSE_BIG_ENERGY_HOLO, Types.Psychic, Sets.Unified_Minds, 81),</v>
      </c>
    </row>
    <row r="1501" spans="1:7" x14ac:dyDescent="0.3">
      <c r="A1501">
        <v>82</v>
      </c>
      <c r="B1501" t="s">
        <v>981</v>
      </c>
      <c r="C1501" t="s">
        <v>981</v>
      </c>
      <c r="D1501" t="s">
        <v>1</v>
      </c>
      <c r="E1501" t="s">
        <v>2344</v>
      </c>
      <c r="F1501" t="s">
        <v>2638</v>
      </c>
      <c r="G1501" t="str">
        <f t="shared" si="23"/>
        <v>new HoloCard("Skorupi", Pokedex.Skorupi, HoloRarity.SM_REVERSE_BIG_ENERGY_HOLO, Types.Psychic, Sets.Unified_Minds, 82),</v>
      </c>
    </row>
    <row r="1502" spans="1:7" x14ac:dyDescent="0.3">
      <c r="A1502">
        <v>83</v>
      </c>
      <c r="B1502" t="s">
        <v>907</v>
      </c>
      <c r="C1502" t="s">
        <v>907</v>
      </c>
      <c r="D1502" t="s">
        <v>1</v>
      </c>
      <c r="E1502" t="s">
        <v>2344</v>
      </c>
      <c r="F1502" t="s">
        <v>2638</v>
      </c>
      <c r="G1502" t="str">
        <f t="shared" si="23"/>
        <v>new HoloCard("Uxie", Pokedex.Uxie, HoloRarity.SM_REVERSE_BIG_ENERGY_HOLO, Types.Psychic, Sets.Unified_Minds, 83),</v>
      </c>
    </row>
    <row r="1503" spans="1:7" x14ac:dyDescent="0.3">
      <c r="A1503">
        <v>84</v>
      </c>
      <c r="B1503" t="s">
        <v>906</v>
      </c>
      <c r="C1503" t="s">
        <v>906</v>
      </c>
      <c r="D1503" t="s">
        <v>1</v>
      </c>
      <c r="E1503" t="s">
        <v>2344</v>
      </c>
      <c r="F1503" t="s">
        <v>2638</v>
      </c>
      <c r="G1503" t="str">
        <f t="shared" si="23"/>
        <v>new HoloCard("Mesprit", Pokedex.Mesprit, HoloRarity.SM_REVERSE_BIG_ENERGY_HOLO, Types.Psychic, Sets.Unified_Minds, 84),</v>
      </c>
    </row>
    <row r="1504" spans="1:7" x14ac:dyDescent="0.3">
      <c r="A1504">
        <v>85</v>
      </c>
      <c r="B1504" t="s">
        <v>900</v>
      </c>
      <c r="C1504" t="s">
        <v>900</v>
      </c>
      <c r="D1504" t="s">
        <v>1</v>
      </c>
      <c r="E1504" t="s">
        <v>2344</v>
      </c>
      <c r="F1504" t="s">
        <v>2638</v>
      </c>
      <c r="G1504" t="str">
        <f t="shared" si="23"/>
        <v>new HoloCard("Azelf", Pokedex.Azelf, HoloRarity.SM_REVERSE_BIG_ENERGY_HOLO, Types.Psychic, Sets.Unified_Minds, 85),</v>
      </c>
    </row>
    <row r="1505" spans="1:7" x14ac:dyDescent="0.3">
      <c r="A1505">
        <v>86</v>
      </c>
      <c r="B1505" t="s">
        <v>930</v>
      </c>
      <c r="C1505" t="s">
        <v>930</v>
      </c>
      <c r="D1505" t="s">
        <v>1</v>
      </c>
      <c r="E1505" t="s">
        <v>2344</v>
      </c>
      <c r="F1505" t="s">
        <v>2638</v>
      </c>
      <c r="G1505" t="str">
        <f t="shared" si="23"/>
        <v>new HoloCard("Giratina", Pokedex.Giratina, HoloRarity.SM_REVERSE_BIG_ENERGY_HOLO, Types.Psychic, Sets.Unified_Minds, 86),</v>
      </c>
    </row>
    <row r="1506" spans="1:7" x14ac:dyDescent="0.3">
      <c r="A1506">
        <v>87</v>
      </c>
      <c r="B1506" t="s">
        <v>915</v>
      </c>
      <c r="C1506" t="s">
        <v>915</v>
      </c>
      <c r="D1506" t="s">
        <v>1</v>
      </c>
      <c r="E1506" t="s">
        <v>2344</v>
      </c>
      <c r="F1506" t="s">
        <v>2638</v>
      </c>
      <c r="G1506" t="str">
        <f t="shared" si="23"/>
        <v>new HoloCard("Cresselia", Pokedex.Cresselia, HoloRarity.SM_REVERSE_BIG_ENERGY_HOLO, Types.Psychic, Sets.Unified_Minds, 87),</v>
      </c>
    </row>
    <row r="1507" spans="1:7" x14ac:dyDescent="0.3">
      <c r="A1507">
        <v>88</v>
      </c>
      <c r="B1507" t="s">
        <v>1301</v>
      </c>
      <c r="C1507" t="s">
        <v>1301</v>
      </c>
      <c r="D1507" t="s">
        <v>1</v>
      </c>
      <c r="E1507" t="s">
        <v>2344</v>
      </c>
      <c r="F1507" t="s">
        <v>2638</v>
      </c>
      <c r="G1507" t="str">
        <f t="shared" si="23"/>
        <v>new HoloCard("Munna", Pokedex.Munna, HoloRarity.SM_REVERSE_BIG_ENERGY_HOLO, Types.Psychic, Sets.Unified_Minds, 88),</v>
      </c>
    </row>
    <row r="1508" spans="1:7" x14ac:dyDescent="0.3">
      <c r="A1508">
        <v>89</v>
      </c>
      <c r="B1508" t="s">
        <v>1302</v>
      </c>
      <c r="C1508" t="s">
        <v>1302</v>
      </c>
      <c r="D1508" t="s">
        <v>1</v>
      </c>
      <c r="E1508" t="s">
        <v>2344</v>
      </c>
      <c r="F1508" t="s">
        <v>2638</v>
      </c>
      <c r="G1508" t="str">
        <f t="shared" si="23"/>
        <v>new HoloCard("Musharna", Pokedex.Musharna, HoloRarity.SM_REVERSE_BIG_ENERGY_HOLO, Types.Psychic, Sets.Unified_Minds, 89),</v>
      </c>
    </row>
    <row r="1509" spans="1:7" x14ac:dyDescent="0.3">
      <c r="A1509">
        <v>90</v>
      </c>
      <c r="B1509" t="s">
        <v>1408</v>
      </c>
      <c r="C1509" t="s">
        <v>1408</v>
      </c>
      <c r="D1509" t="s">
        <v>1</v>
      </c>
      <c r="E1509" t="s">
        <v>2344</v>
      </c>
      <c r="F1509" t="s">
        <v>2638</v>
      </c>
      <c r="G1509" t="str">
        <f t="shared" si="23"/>
        <v>new HoloCard("Elgyem", Pokedex.Elgyem, HoloRarity.SM_REVERSE_BIG_ENERGY_HOLO, Types.Psychic, Sets.Unified_Minds, 90),</v>
      </c>
    </row>
    <row r="1510" spans="1:7" x14ac:dyDescent="0.3">
      <c r="A1510">
        <v>91</v>
      </c>
      <c r="B1510" t="s">
        <v>1409</v>
      </c>
      <c r="C1510" t="s">
        <v>1409</v>
      </c>
      <c r="D1510" t="s">
        <v>1</v>
      </c>
      <c r="E1510" t="s">
        <v>2344</v>
      </c>
      <c r="F1510" t="s">
        <v>2638</v>
      </c>
      <c r="G1510" t="str">
        <f t="shared" si="23"/>
        <v>new HoloCard("Beheeyem", Pokedex.Beheeyem, HoloRarity.SM_REVERSE_BIG_ENERGY_HOLO, Types.Psychic, Sets.Unified_Minds, 91),</v>
      </c>
    </row>
    <row r="1511" spans="1:7" x14ac:dyDescent="0.3">
      <c r="A1511">
        <v>92</v>
      </c>
      <c r="B1511" t="s">
        <v>1613</v>
      </c>
      <c r="C1511" t="s">
        <v>1613</v>
      </c>
      <c r="D1511" t="s">
        <v>1</v>
      </c>
      <c r="E1511" t="s">
        <v>2344</v>
      </c>
      <c r="F1511" t="s">
        <v>2638</v>
      </c>
      <c r="G1511" t="str">
        <f t="shared" si="23"/>
        <v>new HoloCard("Honedge", Pokedex.Honedge, HoloRarity.SM_REVERSE_BIG_ENERGY_HOLO, Types.Psychic, Sets.Unified_Minds, 92),</v>
      </c>
    </row>
    <row r="1512" spans="1:7" x14ac:dyDescent="0.3">
      <c r="A1512">
        <v>93</v>
      </c>
      <c r="B1512" t="s">
        <v>1613</v>
      </c>
      <c r="C1512" t="s">
        <v>1613</v>
      </c>
      <c r="D1512" t="s">
        <v>1</v>
      </c>
      <c r="E1512" t="s">
        <v>2344</v>
      </c>
      <c r="F1512" t="s">
        <v>2638</v>
      </c>
      <c r="G1512" t="str">
        <f t="shared" si="23"/>
        <v>new HoloCard("Honedge", Pokedex.Honedge, HoloRarity.SM_REVERSE_BIG_ENERGY_HOLO, Types.Psychic, Sets.Unified_Minds, 93),</v>
      </c>
    </row>
    <row r="1513" spans="1:7" x14ac:dyDescent="0.3">
      <c r="A1513">
        <v>94</v>
      </c>
      <c r="B1513" t="s">
        <v>1614</v>
      </c>
      <c r="C1513" t="s">
        <v>1614</v>
      </c>
      <c r="D1513" t="s">
        <v>1</v>
      </c>
      <c r="E1513" t="s">
        <v>2344</v>
      </c>
      <c r="F1513" t="s">
        <v>2638</v>
      </c>
      <c r="G1513" t="str">
        <f t="shared" si="23"/>
        <v>new HoloCard("Doublade", Pokedex.Doublade, HoloRarity.SM_REVERSE_BIG_ENERGY_HOLO, Types.Psychic, Sets.Unified_Minds, 94),</v>
      </c>
    </row>
    <row r="1514" spans="1:7" x14ac:dyDescent="0.3">
      <c r="A1514">
        <v>95</v>
      </c>
      <c r="B1514" t="s">
        <v>1615</v>
      </c>
      <c r="C1514" t="s">
        <v>1615</v>
      </c>
      <c r="D1514" t="s">
        <v>1</v>
      </c>
      <c r="E1514" t="s">
        <v>2344</v>
      </c>
      <c r="F1514" t="s">
        <v>2638</v>
      </c>
      <c r="G1514" t="str">
        <f t="shared" si="23"/>
        <v>new HoloCard("Aegislash", Pokedex.Aegislash, HoloRarity.SM_REVERSE_BIG_ENERGY_HOLO, Types.Psychic, Sets.Unified_Minds, 95),</v>
      </c>
    </row>
    <row r="1515" spans="1:7" x14ac:dyDescent="0.3">
      <c r="A1515">
        <v>96</v>
      </c>
      <c r="B1515" t="s">
        <v>2057</v>
      </c>
      <c r="C1515" t="s">
        <v>2057</v>
      </c>
      <c r="D1515" t="s">
        <v>1</v>
      </c>
      <c r="E1515" t="s">
        <v>2344</v>
      </c>
      <c r="F1515" t="s">
        <v>2638</v>
      </c>
      <c r="G1515" t="str">
        <f t="shared" si="23"/>
        <v>new HoloCard("Mareanie", Pokedex.Mareanie, HoloRarity.SM_REVERSE_BIG_ENERGY_HOLO, Types.Psychic, Sets.Unified_Minds, 96),</v>
      </c>
    </row>
    <row r="1516" spans="1:7" x14ac:dyDescent="0.3">
      <c r="A1516">
        <v>97</v>
      </c>
      <c r="B1516" t="s">
        <v>2058</v>
      </c>
      <c r="C1516" t="s">
        <v>2058</v>
      </c>
      <c r="D1516" t="s">
        <v>1</v>
      </c>
      <c r="E1516" t="s">
        <v>2344</v>
      </c>
      <c r="F1516" t="s">
        <v>2638</v>
      </c>
      <c r="G1516" t="str">
        <f t="shared" si="23"/>
        <v>new HoloCard("Toxapex", Pokedex.Toxapex, HoloRarity.SM_REVERSE_BIG_ENERGY_HOLO, Types.Psychic, Sets.Unified_Minds, 97),</v>
      </c>
    </row>
    <row r="1517" spans="1:7" x14ac:dyDescent="0.3">
      <c r="A1517">
        <v>98</v>
      </c>
      <c r="B1517" t="s">
        <v>2095</v>
      </c>
      <c r="C1517" t="s">
        <v>2095</v>
      </c>
      <c r="D1517" t="s">
        <v>1</v>
      </c>
      <c r="E1517" t="s">
        <v>2344</v>
      </c>
      <c r="F1517" t="s">
        <v>2638</v>
      </c>
      <c r="G1517" t="str">
        <f t="shared" si="23"/>
        <v>new HoloCard("Salandit", Pokedex.Salandit, HoloRarity.SM_REVERSE_BIG_ENERGY_HOLO, Types.Psychic, Sets.Unified_Minds, 98),</v>
      </c>
    </row>
    <row r="1518" spans="1:7" x14ac:dyDescent="0.3">
      <c r="A1518">
        <v>99</v>
      </c>
      <c r="B1518" t="s">
        <v>2096</v>
      </c>
      <c r="C1518" t="s">
        <v>2096</v>
      </c>
      <c r="D1518" t="s">
        <v>1</v>
      </c>
      <c r="E1518" t="s">
        <v>2344</v>
      </c>
      <c r="F1518" t="s">
        <v>2638</v>
      </c>
      <c r="G1518" t="str">
        <f t="shared" si="23"/>
        <v>new HoloCard("Salazzle", Pokedex.Salazzle, HoloRarity.SM_REVERSE_BIG_ENERGY_HOLO, Types.Psychic, Sets.Unified_Minds, 99),</v>
      </c>
    </row>
    <row r="1519" spans="1:7" x14ac:dyDescent="0.3">
      <c r="A1519">
        <v>100</v>
      </c>
      <c r="B1519" t="s">
        <v>2059</v>
      </c>
      <c r="C1519" t="s">
        <v>2059</v>
      </c>
      <c r="D1519" t="s">
        <v>1</v>
      </c>
      <c r="E1519" t="s">
        <v>2344</v>
      </c>
      <c r="F1519" t="s">
        <v>2638</v>
      </c>
      <c r="G1519" t="str">
        <f t="shared" si="23"/>
        <v>new HoloCard("Cosmog", Pokedex.Cosmog, HoloRarity.SM_REVERSE_BIG_ENERGY_HOLO, Types.Psychic, Sets.Unified_Minds, 100),</v>
      </c>
    </row>
    <row r="1520" spans="1:7" x14ac:dyDescent="0.3">
      <c r="A1520">
        <v>101</v>
      </c>
      <c r="B1520" t="s">
        <v>2315</v>
      </c>
      <c r="C1520" t="s">
        <v>2315</v>
      </c>
      <c r="D1520" t="s">
        <v>1</v>
      </c>
      <c r="E1520" t="s">
        <v>2344</v>
      </c>
      <c r="F1520" t="s">
        <v>2638</v>
      </c>
      <c r="G1520" t="str">
        <f t="shared" si="23"/>
        <v>new HoloCard("Necrozma", Pokedex.Necrozma, HoloRarity.SM_REVERSE_BIG_ENERGY_HOLO, Types.Psychic, Sets.Unified_Minds, 101),</v>
      </c>
    </row>
    <row r="1521" spans="1:7" x14ac:dyDescent="0.3">
      <c r="A1521">
        <v>102</v>
      </c>
      <c r="B1521" t="s">
        <v>2192</v>
      </c>
      <c r="C1521" t="s">
        <v>2192</v>
      </c>
      <c r="D1521" t="s">
        <v>1</v>
      </c>
      <c r="E1521" t="s">
        <v>2344</v>
      </c>
      <c r="F1521" t="s">
        <v>2638</v>
      </c>
      <c r="G1521" t="str">
        <f t="shared" si="23"/>
        <v>new HoloCard("Poipole", Pokedex.Poipole, HoloRarity.SM_REVERSE_BIG_ENERGY_HOLO, Types.Psychic, Sets.Unified_Minds, 102),</v>
      </c>
    </row>
    <row r="1522" spans="1:7" x14ac:dyDescent="0.3">
      <c r="A1522">
        <v>103</v>
      </c>
      <c r="B1522" t="s">
        <v>90</v>
      </c>
      <c r="C1522" t="s">
        <v>90</v>
      </c>
      <c r="D1522" t="s">
        <v>18</v>
      </c>
      <c r="E1522" t="s">
        <v>2344</v>
      </c>
      <c r="F1522" t="s">
        <v>2638</v>
      </c>
      <c r="G1522" t="str">
        <f t="shared" si="23"/>
        <v>new HoloCard("Onix", Pokedex.Onix, HoloRarity.SM_REVERSE_BIG_ENERGY_HOLO, Types.Fighting, Sets.Unified_Minds, 103),</v>
      </c>
    </row>
    <row r="1523" spans="1:7" x14ac:dyDescent="0.3">
      <c r="A1523">
        <v>104</v>
      </c>
      <c r="B1523" t="s">
        <v>164</v>
      </c>
      <c r="C1523" t="s">
        <v>164</v>
      </c>
      <c r="D1523" t="s">
        <v>18</v>
      </c>
      <c r="E1523" t="s">
        <v>2344</v>
      </c>
      <c r="F1523" t="s">
        <v>2638</v>
      </c>
      <c r="G1523" t="str">
        <f t="shared" si="23"/>
        <v>new HoloCard("Steelix", Pokedex.Steelix, HoloRarity.SM_REVERSE_BIG_ENERGY_HOLO, Types.Fighting, Sets.Unified_Minds, 104),</v>
      </c>
    </row>
    <row r="1524" spans="1:7" x14ac:dyDescent="0.3">
      <c r="A1524">
        <v>105</v>
      </c>
      <c r="B1524" t="s">
        <v>193</v>
      </c>
      <c r="C1524" t="s">
        <v>193</v>
      </c>
      <c r="D1524" t="s">
        <v>18</v>
      </c>
      <c r="E1524" t="s">
        <v>2344</v>
      </c>
      <c r="F1524" t="s">
        <v>2638</v>
      </c>
      <c r="G1524" t="str">
        <f t="shared" si="23"/>
        <v>new HoloCard("Cubone", Pokedex.Cubone, HoloRarity.SM_REVERSE_BIG_ENERGY_HOLO, Types.Fighting, Sets.Unified_Minds, 105),</v>
      </c>
    </row>
    <row r="1525" spans="1:7" x14ac:dyDescent="0.3">
      <c r="A1525">
        <v>107</v>
      </c>
      <c r="B1525" t="s">
        <v>320</v>
      </c>
      <c r="C1525" t="s">
        <v>320</v>
      </c>
      <c r="D1525" t="s">
        <v>18</v>
      </c>
      <c r="E1525" t="s">
        <v>2344</v>
      </c>
      <c r="F1525" t="s">
        <v>2638</v>
      </c>
      <c r="G1525" t="str">
        <f t="shared" si="23"/>
        <v>new HoloCard("Heracross", Pokedex.Heracross, HoloRarity.SM_REVERSE_BIG_ENERGY_HOLO, Types.Fighting, Sets.Unified_Minds, 107),</v>
      </c>
    </row>
    <row r="1526" spans="1:7" x14ac:dyDescent="0.3">
      <c r="A1526">
        <v>108</v>
      </c>
      <c r="B1526" t="s">
        <v>454</v>
      </c>
      <c r="C1526" t="s">
        <v>454</v>
      </c>
      <c r="D1526" t="s">
        <v>18</v>
      </c>
      <c r="E1526" t="s">
        <v>2344</v>
      </c>
      <c r="F1526" t="s">
        <v>2638</v>
      </c>
      <c r="G1526" t="str">
        <f t="shared" si="23"/>
        <v>new HoloCard("Breloom", Pokedex.Breloom, HoloRarity.SM_REVERSE_BIG_ENERGY_HOLO, Types.Fighting, Sets.Unified_Minds, 108),</v>
      </c>
    </row>
    <row r="1527" spans="1:7" x14ac:dyDescent="0.3">
      <c r="A1527">
        <v>109</v>
      </c>
      <c r="B1527" t="s">
        <v>600</v>
      </c>
      <c r="C1527" t="s">
        <v>600</v>
      </c>
      <c r="D1527" t="s">
        <v>18</v>
      </c>
      <c r="E1527" t="s">
        <v>2344</v>
      </c>
      <c r="F1527" t="s">
        <v>2638</v>
      </c>
      <c r="G1527" t="str">
        <f t="shared" si="23"/>
        <v>new HoloCard("Meditite", Pokedex.Meditite, HoloRarity.SM_REVERSE_BIG_ENERGY_HOLO, Types.Fighting, Sets.Unified_Minds, 109),</v>
      </c>
    </row>
    <row r="1528" spans="1:7" x14ac:dyDescent="0.3">
      <c r="A1528">
        <v>110</v>
      </c>
      <c r="B1528" t="s">
        <v>436</v>
      </c>
      <c r="C1528" t="s">
        <v>436</v>
      </c>
      <c r="D1528" t="s">
        <v>18</v>
      </c>
      <c r="E1528" t="s">
        <v>2344</v>
      </c>
      <c r="F1528" t="s">
        <v>2638</v>
      </c>
      <c r="G1528" t="str">
        <f t="shared" si="23"/>
        <v>new HoloCard("Medicham", Pokedex.Medicham, HoloRarity.SM_REVERSE_BIG_ENERGY_HOLO, Types.Fighting, Sets.Unified_Minds, 110),</v>
      </c>
    </row>
    <row r="1529" spans="1:7" x14ac:dyDescent="0.3">
      <c r="A1529">
        <v>111</v>
      </c>
      <c r="B1529" t="s">
        <v>662</v>
      </c>
      <c r="C1529" t="s">
        <v>662</v>
      </c>
      <c r="D1529" t="s">
        <v>18</v>
      </c>
      <c r="E1529" t="s">
        <v>2344</v>
      </c>
      <c r="F1529" t="s">
        <v>2638</v>
      </c>
      <c r="G1529" t="str">
        <f t="shared" si="23"/>
        <v>new HoloCard("Relicanth", Pokedex.Relicanth, HoloRarity.SM_REVERSE_BIG_ENERGY_HOLO, Types.Fighting, Sets.Unified_Minds, 111),</v>
      </c>
    </row>
    <row r="1530" spans="1:7" x14ac:dyDescent="0.3">
      <c r="A1530">
        <v>112</v>
      </c>
      <c r="B1530" t="s">
        <v>1031</v>
      </c>
      <c r="C1530" t="s">
        <v>1031</v>
      </c>
      <c r="D1530" t="s">
        <v>18</v>
      </c>
      <c r="E1530" t="s">
        <v>2344</v>
      </c>
      <c r="F1530" t="s">
        <v>2638</v>
      </c>
      <c r="G1530" t="str">
        <f t="shared" si="23"/>
        <v>new HoloCard("Gible", Pokedex.Gible, HoloRarity.SM_REVERSE_BIG_ENERGY_HOLO, Types.Fighting, Sets.Unified_Minds, 112),</v>
      </c>
    </row>
    <row r="1531" spans="1:7" x14ac:dyDescent="0.3">
      <c r="A1531">
        <v>113</v>
      </c>
      <c r="B1531" t="s">
        <v>989</v>
      </c>
      <c r="C1531" t="s">
        <v>989</v>
      </c>
      <c r="D1531" t="s">
        <v>18</v>
      </c>
      <c r="E1531" t="s">
        <v>2344</v>
      </c>
      <c r="F1531" t="s">
        <v>2638</v>
      </c>
      <c r="G1531" t="str">
        <f t="shared" si="23"/>
        <v>new HoloCard("Gabite", Pokedex.Gabite, HoloRarity.SM_REVERSE_BIG_ENERGY_HOLO, Types.Fighting, Sets.Unified_Minds, 113),</v>
      </c>
    </row>
    <row r="1532" spans="1:7" x14ac:dyDescent="0.3">
      <c r="A1532">
        <v>114</v>
      </c>
      <c r="B1532" t="s">
        <v>902</v>
      </c>
      <c r="C1532" t="s">
        <v>902</v>
      </c>
      <c r="D1532" t="s">
        <v>18</v>
      </c>
      <c r="E1532" t="s">
        <v>2344</v>
      </c>
      <c r="F1532" t="s">
        <v>2638</v>
      </c>
      <c r="G1532" t="str">
        <f t="shared" si="23"/>
        <v>new HoloCard("Garchomp", Pokedex.Garchomp, HoloRarity.SM_REVERSE_BIG_ENERGY_HOLO, Types.Fighting, Sets.Unified_Minds, 114),</v>
      </c>
    </row>
    <row r="1533" spans="1:7" x14ac:dyDescent="0.3">
      <c r="A1533">
        <v>115</v>
      </c>
      <c r="B1533" t="s">
        <v>976</v>
      </c>
      <c r="C1533" t="s">
        <v>976</v>
      </c>
      <c r="D1533" t="s">
        <v>18</v>
      </c>
      <c r="E1533" t="s">
        <v>2344</v>
      </c>
      <c r="F1533" t="s">
        <v>2638</v>
      </c>
      <c r="G1533" t="str">
        <f t="shared" si="23"/>
        <v>new HoloCard("Riolu", Pokedex.Riolu, HoloRarity.SM_REVERSE_BIG_ENERGY_HOLO, Types.Fighting, Sets.Unified_Minds, 115),</v>
      </c>
    </row>
    <row r="1534" spans="1:7" x14ac:dyDescent="0.3">
      <c r="A1534">
        <v>116</v>
      </c>
      <c r="B1534" t="s">
        <v>976</v>
      </c>
      <c r="C1534" t="s">
        <v>976</v>
      </c>
      <c r="D1534" t="s">
        <v>18</v>
      </c>
      <c r="E1534" t="s">
        <v>2344</v>
      </c>
      <c r="F1534" t="s">
        <v>2638</v>
      </c>
      <c r="G1534" t="str">
        <f t="shared" si="23"/>
        <v>new HoloCard("Riolu", Pokedex.Riolu, HoloRarity.SM_REVERSE_BIG_ENERGY_HOLO, Types.Fighting, Sets.Unified_Minds, 116),</v>
      </c>
    </row>
    <row r="1535" spans="1:7" x14ac:dyDescent="0.3">
      <c r="A1535">
        <v>117</v>
      </c>
      <c r="B1535" t="s">
        <v>886</v>
      </c>
      <c r="C1535" t="s">
        <v>886</v>
      </c>
      <c r="D1535" t="s">
        <v>18</v>
      </c>
      <c r="E1535" t="s">
        <v>2344</v>
      </c>
      <c r="F1535" t="s">
        <v>2638</v>
      </c>
      <c r="G1535" t="str">
        <f t="shared" si="23"/>
        <v>new HoloCard("Lucario", Pokedex.Lucario, HoloRarity.SM_REVERSE_BIG_ENERGY_HOLO, Types.Fighting, Sets.Unified_Minds, 117),</v>
      </c>
    </row>
    <row r="1536" spans="1:7" x14ac:dyDescent="0.3">
      <c r="A1536">
        <v>118</v>
      </c>
      <c r="B1536" t="s">
        <v>1362</v>
      </c>
      <c r="C1536" t="s">
        <v>1362</v>
      </c>
      <c r="D1536" t="s">
        <v>18</v>
      </c>
      <c r="E1536" t="s">
        <v>2344</v>
      </c>
      <c r="F1536" t="s">
        <v>2638</v>
      </c>
      <c r="G1536" t="str">
        <f t="shared" si="23"/>
        <v>new HoloCard("Drilbur", Pokedex.Drilbur, HoloRarity.SM_REVERSE_BIG_ENERGY_HOLO, Types.Fighting, Sets.Unified_Minds, 118),</v>
      </c>
    </row>
    <row r="1537" spans="1:7" x14ac:dyDescent="0.3">
      <c r="A1537">
        <v>119</v>
      </c>
      <c r="B1537" t="s">
        <v>1363</v>
      </c>
      <c r="C1537" t="s">
        <v>1363</v>
      </c>
      <c r="D1537" t="s">
        <v>18</v>
      </c>
      <c r="E1537" t="s">
        <v>2344</v>
      </c>
      <c r="F1537" t="s">
        <v>2638</v>
      </c>
      <c r="G1537" t="str">
        <f t="shared" ref="G1537:G1600" si="24">"new HoloCard(""" &amp; B1537 &amp; """, Pokedex." &amp; C1537 &amp; ", HoloRarity." &amp; F1537 &amp; ", Types." &amp; D1537 &amp; ", Sets." &amp; E1537 &amp; ", " &amp; A1537 &amp; "),"</f>
        <v>new HoloCard("Excadrill", Pokedex.Excadrill, HoloRarity.SM_REVERSE_BIG_ENERGY_HOLO, Types.Fighting, Sets.Unified_Minds, 119),</v>
      </c>
    </row>
    <row r="1538" spans="1:7" x14ac:dyDescent="0.3">
      <c r="A1538">
        <v>120</v>
      </c>
      <c r="B1538" t="s">
        <v>1414</v>
      </c>
      <c r="C1538" t="s">
        <v>1414</v>
      </c>
      <c r="D1538" t="s">
        <v>18</v>
      </c>
      <c r="E1538" t="s">
        <v>2344</v>
      </c>
      <c r="F1538" t="s">
        <v>2638</v>
      </c>
      <c r="G1538" t="str">
        <f t="shared" si="24"/>
        <v>new HoloCard("Archen", Pokedex.Archen, HoloRarity.SM_REVERSE_BIG_ENERGY_HOLO, Types.Fighting, Sets.Unified_Minds, 120),</v>
      </c>
    </row>
    <row r="1539" spans="1:7" x14ac:dyDescent="0.3">
      <c r="A1539">
        <v>121</v>
      </c>
      <c r="B1539" t="s">
        <v>1415</v>
      </c>
      <c r="C1539" t="s">
        <v>1415</v>
      </c>
      <c r="D1539" t="s">
        <v>18</v>
      </c>
      <c r="E1539" t="s">
        <v>2344</v>
      </c>
      <c r="F1539" t="s">
        <v>2638</v>
      </c>
      <c r="G1539" t="str">
        <f t="shared" si="24"/>
        <v>new HoloCard("Archeops", Pokedex.Archeops, HoloRarity.SM_REVERSE_BIG_ENERGY_HOLO, Types.Fighting, Sets.Unified_Minds, 121),</v>
      </c>
    </row>
    <row r="1540" spans="1:7" x14ac:dyDescent="0.3">
      <c r="A1540">
        <v>122</v>
      </c>
      <c r="B1540" t="s">
        <v>1364</v>
      </c>
      <c r="C1540" t="s">
        <v>1364</v>
      </c>
      <c r="D1540" t="s">
        <v>18</v>
      </c>
      <c r="E1540" t="s">
        <v>2344</v>
      </c>
      <c r="F1540" t="s">
        <v>2638</v>
      </c>
      <c r="G1540" t="str">
        <f t="shared" si="24"/>
        <v>new HoloCard("Terrakion", Pokedex.Terrakion, HoloRarity.SM_REVERSE_BIG_ENERGY_HOLO, Types.Fighting, Sets.Unified_Minds, 122),</v>
      </c>
    </row>
    <row r="1541" spans="1:7" x14ac:dyDescent="0.3">
      <c r="A1541">
        <v>123</v>
      </c>
      <c r="B1541" t="s">
        <v>1461</v>
      </c>
      <c r="C1541" t="s">
        <v>1461</v>
      </c>
      <c r="D1541" t="s">
        <v>18</v>
      </c>
      <c r="E1541" t="s">
        <v>2344</v>
      </c>
      <c r="F1541" t="s">
        <v>2638</v>
      </c>
      <c r="G1541" t="str">
        <f t="shared" si="24"/>
        <v>new HoloCard("Meloetta", Pokedex.Meloetta, HoloRarity.SM_REVERSE_BIG_ENERGY_HOLO, Types.Fighting, Sets.Unified_Minds, 123),</v>
      </c>
    </row>
    <row r="1542" spans="1:7" x14ac:dyDescent="0.3">
      <c r="A1542">
        <v>124</v>
      </c>
      <c r="B1542" t="s">
        <v>1810</v>
      </c>
      <c r="C1542" t="s">
        <v>1810</v>
      </c>
      <c r="D1542" t="s">
        <v>18</v>
      </c>
      <c r="E1542" t="s">
        <v>2344</v>
      </c>
      <c r="F1542" t="s">
        <v>2638</v>
      </c>
      <c r="G1542" t="str">
        <f t="shared" si="24"/>
        <v>new HoloCard("Zygarde", Pokedex.Zygarde, HoloRarity.SM_REVERSE_BIG_ENERGY_HOLO, Types.Fighting, Sets.Unified_Minds, 124),</v>
      </c>
    </row>
    <row r="1543" spans="1:7" x14ac:dyDescent="0.3">
      <c r="A1543">
        <v>127</v>
      </c>
      <c r="B1543" t="s">
        <v>2055</v>
      </c>
      <c r="C1543" t="s">
        <v>2648</v>
      </c>
      <c r="D1543" t="s">
        <v>146</v>
      </c>
      <c r="E1543" t="s">
        <v>2344</v>
      </c>
      <c r="F1543" t="s">
        <v>2638</v>
      </c>
      <c r="G1543" t="str">
        <f t="shared" si="24"/>
        <v>new HoloCard("Alolan Grimer", Pokedex.Alolan_Grimer, HoloRarity.SM_REVERSE_BIG_ENERGY_HOLO, Types.Darkness, Sets.Unified_Minds, 127),</v>
      </c>
    </row>
    <row r="1544" spans="1:7" x14ac:dyDescent="0.3">
      <c r="A1544">
        <v>128</v>
      </c>
      <c r="B1544" t="s">
        <v>327</v>
      </c>
      <c r="C1544" t="s">
        <v>327</v>
      </c>
      <c r="D1544" t="s">
        <v>146</v>
      </c>
      <c r="E1544" t="s">
        <v>2344</v>
      </c>
      <c r="F1544" t="s">
        <v>2638</v>
      </c>
      <c r="G1544" t="str">
        <f t="shared" si="24"/>
        <v>new HoloCard("Murkrow", Pokedex.Murkrow, HoloRarity.SM_REVERSE_BIG_ENERGY_HOLO, Types.Darkness, Sets.Unified_Minds, 128),</v>
      </c>
    </row>
    <row r="1545" spans="1:7" x14ac:dyDescent="0.3">
      <c r="A1545">
        <v>129</v>
      </c>
      <c r="B1545" t="s">
        <v>327</v>
      </c>
      <c r="C1545" t="s">
        <v>327</v>
      </c>
      <c r="D1545" t="s">
        <v>146</v>
      </c>
      <c r="E1545" t="s">
        <v>2344</v>
      </c>
      <c r="F1545" t="s">
        <v>2638</v>
      </c>
      <c r="G1545" t="str">
        <f t="shared" si="24"/>
        <v>new HoloCard("Murkrow", Pokedex.Murkrow, HoloRarity.SM_REVERSE_BIG_ENERGY_HOLO, Types.Darkness, Sets.Unified_Minds, 129),</v>
      </c>
    </row>
    <row r="1546" spans="1:7" x14ac:dyDescent="0.3">
      <c r="A1546">
        <v>130</v>
      </c>
      <c r="B1546" t="s">
        <v>903</v>
      </c>
      <c r="C1546" t="s">
        <v>903</v>
      </c>
      <c r="D1546" t="s">
        <v>146</v>
      </c>
      <c r="E1546" t="s">
        <v>2344</v>
      </c>
      <c r="F1546" t="s">
        <v>2638</v>
      </c>
      <c r="G1546" t="str">
        <f t="shared" si="24"/>
        <v>new HoloCard("Honchkrow", Pokedex.Honchkrow, HoloRarity.SM_REVERSE_BIG_ENERGY_HOLO, Types.Darkness, Sets.Unified_Minds, 130),</v>
      </c>
    </row>
    <row r="1547" spans="1:7" x14ac:dyDescent="0.3">
      <c r="A1547">
        <v>131</v>
      </c>
      <c r="B1547" t="s">
        <v>267</v>
      </c>
      <c r="C1547" t="s">
        <v>267</v>
      </c>
      <c r="D1547" t="s">
        <v>146</v>
      </c>
      <c r="E1547" t="s">
        <v>2344</v>
      </c>
      <c r="F1547" t="s">
        <v>2638</v>
      </c>
      <c r="G1547" t="str">
        <f t="shared" si="24"/>
        <v>new HoloCard("Sneasel", Pokedex.Sneasel, HoloRarity.SM_REVERSE_BIG_ENERGY_HOLO, Types.Darkness, Sets.Unified_Minds, 131),</v>
      </c>
    </row>
    <row r="1548" spans="1:7" x14ac:dyDescent="0.3">
      <c r="A1548">
        <v>133</v>
      </c>
      <c r="B1548" t="s">
        <v>395</v>
      </c>
      <c r="C1548" t="s">
        <v>395</v>
      </c>
      <c r="D1548" t="s">
        <v>146</v>
      </c>
      <c r="E1548" t="s">
        <v>2344</v>
      </c>
      <c r="F1548" t="s">
        <v>2638</v>
      </c>
      <c r="G1548" t="str">
        <f t="shared" si="24"/>
        <v>new HoloCard("Sableye", Pokedex.Sableye, HoloRarity.SM_REVERSE_BIG_ENERGY_HOLO, Types.Darkness, Sets.Unified_Minds, 133),</v>
      </c>
    </row>
    <row r="1549" spans="1:7" x14ac:dyDescent="0.3">
      <c r="A1549">
        <v>134</v>
      </c>
      <c r="B1549" t="s">
        <v>1045</v>
      </c>
      <c r="C1549" t="s">
        <v>1045</v>
      </c>
      <c r="D1549" t="s">
        <v>146</v>
      </c>
      <c r="E1549" t="s">
        <v>2344</v>
      </c>
      <c r="F1549" t="s">
        <v>2638</v>
      </c>
      <c r="G1549" t="str">
        <f t="shared" si="24"/>
        <v>new HoloCard("Drapion", Pokedex.Drapion, HoloRarity.SM_REVERSE_BIG_ENERGY_HOLO, Types.Darkness, Sets.Unified_Minds, 134),</v>
      </c>
    </row>
    <row r="1550" spans="1:7" x14ac:dyDescent="0.3">
      <c r="A1550">
        <v>135</v>
      </c>
      <c r="B1550" t="s">
        <v>1318</v>
      </c>
      <c r="C1550" t="s">
        <v>1318</v>
      </c>
      <c r="D1550" t="s">
        <v>146</v>
      </c>
      <c r="E1550" t="s">
        <v>2344</v>
      </c>
      <c r="F1550" t="s">
        <v>2638</v>
      </c>
      <c r="G1550" t="str">
        <f t="shared" si="24"/>
        <v>new HoloCard("Purrloin", Pokedex.Purrloin, HoloRarity.SM_REVERSE_BIG_ENERGY_HOLO, Types.Darkness, Sets.Unified_Minds, 135),</v>
      </c>
    </row>
    <row r="1551" spans="1:7" x14ac:dyDescent="0.3">
      <c r="A1551">
        <v>136</v>
      </c>
      <c r="B1551" t="s">
        <v>1319</v>
      </c>
      <c r="C1551" t="s">
        <v>1319</v>
      </c>
      <c r="D1551" t="s">
        <v>146</v>
      </c>
      <c r="E1551" t="s">
        <v>2344</v>
      </c>
      <c r="F1551" t="s">
        <v>2638</v>
      </c>
      <c r="G1551" t="str">
        <f t="shared" si="24"/>
        <v>new HoloCard("Liepard", Pokedex.Liepard, HoloRarity.SM_REVERSE_BIG_ENERGY_HOLO, Types.Darkness, Sets.Unified_Minds, 136),</v>
      </c>
    </row>
    <row r="1552" spans="1:7" x14ac:dyDescent="0.3">
      <c r="A1552">
        <v>137</v>
      </c>
      <c r="B1552" t="s">
        <v>1320</v>
      </c>
      <c r="C1552" t="s">
        <v>1320</v>
      </c>
      <c r="D1552" t="s">
        <v>146</v>
      </c>
      <c r="E1552" t="s">
        <v>2344</v>
      </c>
      <c r="F1552" t="s">
        <v>2638</v>
      </c>
      <c r="G1552" t="str">
        <f t="shared" si="24"/>
        <v>new HoloCard("Scraggy", Pokedex.Scraggy, HoloRarity.SM_REVERSE_BIG_ENERGY_HOLO, Types.Darkness, Sets.Unified_Minds, 137),</v>
      </c>
    </row>
    <row r="1553" spans="1:7" x14ac:dyDescent="0.3">
      <c r="A1553">
        <v>138</v>
      </c>
      <c r="B1553" t="s">
        <v>1321</v>
      </c>
      <c r="C1553" t="s">
        <v>1321</v>
      </c>
      <c r="D1553" t="s">
        <v>146</v>
      </c>
      <c r="E1553" t="s">
        <v>2344</v>
      </c>
      <c r="F1553" t="s">
        <v>2638</v>
      </c>
      <c r="G1553" t="str">
        <f t="shared" si="24"/>
        <v>new HoloCard("Scrafty", Pokedex.Scrafty, HoloRarity.SM_REVERSE_BIG_ENERGY_HOLO, Types.Darkness, Sets.Unified_Minds, 138),</v>
      </c>
    </row>
    <row r="1554" spans="1:7" x14ac:dyDescent="0.3">
      <c r="A1554">
        <v>139</v>
      </c>
      <c r="B1554" t="s">
        <v>1612</v>
      </c>
      <c r="C1554" t="s">
        <v>1612</v>
      </c>
      <c r="D1554" t="s">
        <v>146</v>
      </c>
      <c r="E1554" t="s">
        <v>2344</v>
      </c>
      <c r="F1554" t="s">
        <v>2638</v>
      </c>
      <c r="G1554" t="str">
        <f t="shared" si="24"/>
        <v>new HoloCard("Yveltal", Pokedex.Yveltal, HoloRarity.SM_REVERSE_BIG_ENERGY_HOLO, Types.Darkness, Sets.Unified_Minds, 139),</v>
      </c>
    </row>
    <row r="1555" spans="1:7" x14ac:dyDescent="0.3">
      <c r="A1555">
        <v>140</v>
      </c>
      <c r="B1555" t="s">
        <v>1827</v>
      </c>
      <c r="C1555" t="s">
        <v>1827</v>
      </c>
      <c r="D1555" t="s">
        <v>146</v>
      </c>
      <c r="E1555" t="s">
        <v>2344</v>
      </c>
      <c r="F1555" t="s">
        <v>2638</v>
      </c>
      <c r="G1555" t="str">
        <f t="shared" si="24"/>
        <v>new HoloCard("Hoopa", Pokedex.Hoopa, HoloRarity.SM_REVERSE_BIG_ENERGY_HOLO, Types.Darkness, Sets.Unified_Minds, 140),</v>
      </c>
    </row>
    <row r="1556" spans="1:7" x14ac:dyDescent="0.3">
      <c r="A1556">
        <v>142</v>
      </c>
      <c r="B1556" t="s">
        <v>1426</v>
      </c>
      <c r="C1556" t="s">
        <v>1426</v>
      </c>
      <c r="D1556" t="s">
        <v>143</v>
      </c>
      <c r="E1556" t="s">
        <v>2344</v>
      </c>
      <c r="F1556" t="s">
        <v>2638</v>
      </c>
      <c r="G1556" t="str">
        <f t="shared" si="24"/>
        <v>new HoloCard("Escavalier", Pokedex.Escavalier, HoloRarity.SM_REVERSE_BIG_ENERGY_HOLO, Types.Metal, Sets.Unified_Minds, 142),</v>
      </c>
    </row>
    <row r="1557" spans="1:7" x14ac:dyDescent="0.3">
      <c r="A1557">
        <v>143</v>
      </c>
      <c r="B1557" t="s">
        <v>1348</v>
      </c>
      <c r="C1557" t="s">
        <v>1348</v>
      </c>
      <c r="D1557" t="s">
        <v>1616</v>
      </c>
      <c r="E1557" t="s">
        <v>2344</v>
      </c>
      <c r="F1557" t="s">
        <v>2638</v>
      </c>
      <c r="G1557" t="str">
        <f t="shared" si="24"/>
        <v>new HoloCard("Cottonee", Pokedex.Cottonee, HoloRarity.SM_REVERSE_BIG_ENERGY_HOLO, Types.Fairy, Sets.Unified_Minds, 143),</v>
      </c>
    </row>
    <row r="1558" spans="1:7" x14ac:dyDescent="0.3">
      <c r="A1558">
        <v>144</v>
      </c>
      <c r="B1558" t="s">
        <v>1349</v>
      </c>
      <c r="C1558" t="s">
        <v>1349</v>
      </c>
      <c r="D1558" t="s">
        <v>1616</v>
      </c>
      <c r="E1558" t="s">
        <v>2344</v>
      </c>
      <c r="F1558" t="s">
        <v>2638</v>
      </c>
      <c r="G1558" t="str">
        <f t="shared" si="24"/>
        <v>new HoloCard("Whimsicott", Pokedex.Whimsicott, HoloRarity.SM_REVERSE_BIG_ENERGY_HOLO, Types.Fairy, Sets.Unified_Minds, 144),</v>
      </c>
    </row>
    <row r="1559" spans="1:7" x14ac:dyDescent="0.3">
      <c r="A1559">
        <v>145</v>
      </c>
      <c r="B1559" t="s">
        <v>1675</v>
      </c>
      <c r="C1559" t="s">
        <v>1675</v>
      </c>
      <c r="D1559" t="s">
        <v>1616</v>
      </c>
      <c r="E1559" t="s">
        <v>2344</v>
      </c>
      <c r="F1559" t="s">
        <v>2638</v>
      </c>
      <c r="G1559" t="str">
        <f t="shared" si="24"/>
        <v>new HoloCard("Dedenne", Pokedex.Dedenne, HoloRarity.SM_REVERSE_BIG_ENERGY_HOLO, Types.Fairy, Sets.Unified_Minds, 145),</v>
      </c>
    </row>
    <row r="1560" spans="1:7" x14ac:dyDescent="0.3">
      <c r="A1560">
        <v>147</v>
      </c>
      <c r="B1560" t="s">
        <v>78</v>
      </c>
      <c r="C1560" t="s">
        <v>78</v>
      </c>
      <c r="D1560" t="s">
        <v>1454</v>
      </c>
      <c r="E1560" t="s">
        <v>2344</v>
      </c>
      <c r="F1560" t="s">
        <v>2638</v>
      </c>
      <c r="G1560" t="str">
        <f t="shared" si="24"/>
        <v>new HoloCard("Dratini", Pokedex.Dratini, HoloRarity.SM_REVERSE_BIG_ENERGY_HOLO, Types.Dragon, Sets.Unified_Minds, 147),</v>
      </c>
    </row>
    <row r="1561" spans="1:7" x14ac:dyDescent="0.3">
      <c r="A1561">
        <v>148</v>
      </c>
      <c r="B1561" t="s">
        <v>78</v>
      </c>
      <c r="C1561" t="s">
        <v>78</v>
      </c>
      <c r="D1561" t="s">
        <v>1454</v>
      </c>
      <c r="E1561" t="s">
        <v>2344</v>
      </c>
      <c r="F1561" t="s">
        <v>2638</v>
      </c>
      <c r="G1561" t="str">
        <f t="shared" si="24"/>
        <v>new HoloCard("Dratini", Pokedex.Dratini, HoloRarity.SM_REVERSE_BIG_ENERGY_HOLO, Types.Dragon, Sets.Unified_Minds, 148),</v>
      </c>
    </row>
    <row r="1562" spans="1:7" x14ac:dyDescent="0.3">
      <c r="A1562">
        <v>149</v>
      </c>
      <c r="B1562" t="s">
        <v>123</v>
      </c>
      <c r="C1562" t="s">
        <v>123</v>
      </c>
      <c r="D1562" t="s">
        <v>1454</v>
      </c>
      <c r="E1562" t="s">
        <v>2344</v>
      </c>
      <c r="F1562" t="s">
        <v>2638</v>
      </c>
      <c r="G1562" t="str">
        <f t="shared" si="24"/>
        <v>new HoloCard("Dragonair", Pokedex.Dragonair, HoloRarity.SM_REVERSE_BIG_ENERGY_HOLO, Types.Dragon, Sets.Unified_Minds, 149),</v>
      </c>
    </row>
    <row r="1563" spans="1:7" x14ac:dyDescent="0.3">
      <c r="A1563">
        <v>150</v>
      </c>
      <c r="B1563" t="s">
        <v>123</v>
      </c>
      <c r="C1563" t="s">
        <v>123</v>
      </c>
      <c r="D1563" t="s">
        <v>1454</v>
      </c>
      <c r="E1563" t="s">
        <v>2344</v>
      </c>
      <c r="F1563" t="s">
        <v>2638</v>
      </c>
      <c r="G1563" t="str">
        <f t="shared" si="24"/>
        <v>new HoloCard("Dragonair", Pokedex.Dragonair, HoloRarity.SM_REVERSE_BIG_ENERGY_HOLO, Types.Dragon, Sets.Unified_Minds, 150),</v>
      </c>
    </row>
    <row r="1564" spans="1:7" x14ac:dyDescent="0.3">
      <c r="A1564">
        <v>151</v>
      </c>
      <c r="B1564" t="s">
        <v>118</v>
      </c>
      <c r="C1564" t="s">
        <v>118</v>
      </c>
      <c r="D1564" t="s">
        <v>1454</v>
      </c>
      <c r="E1564" t="s">
        <v>2344</v>
      </c>
      <c r="F1564" t="s">
        <v>2638</v>
      </c>
      <c r="G1564" t="str">
        <f t="shared" si="24"/>
        <v>new HoloCard("Dragonite", Pokedex.Dragonite, HoloRarity.SM_REVERSE_BIG_ENERGY_HOLO, Types.Dragon, Sets.Unified_Minds, 151),</v>
      </c>
    </row>
    <row r="1565" spans="1:7" x14ac:dyDescent="0.3">
      <c r="A1565">
        <v>153</v>
      </c>
      <c r="B1565" t="s">
        <v>482</v>
      </c>
      <c r="C1565" t="s">
        <v>482</v>
      </c>
      <c r="D1565" t="s">
        <v>1454</v>
      </c>
      <c r="E1565" t="s">
        <v>2344</v>
      </c>
      <c r="F1565" t="s">
        <v>2638</v>
      </c>
      <c r="G1565" t="str">
        <f t="shared" si="24"/>
        <v>new HoloCard("Latias", Pokedex.Latias, HoloRarity.SM_REVERSE_BIG_ENERGY_HOLO, Types.Dragon, Sets.Unified_Minds, 153),</v>
      </c>
    </row>
    <row r="1566" spans="1:7" x14ac:dyDescent="0.3">
      <c r="A1566">
        <v>154</v>
      </c>
      <c r="B1566" t="s">
        <v>1428</v>
      </c>
      <c r="C1566" t="s">
        <v>1428</v>
      </c>
      <c r="D1566" t="s">
        <v>1454</v>
      </c>
      <c r="E1566" t="s">
        <v>2344</v>
      </c>
      <c r="F1566" t="s">
        <v>2638</v>
      </c>
      <c r="G1566" t="str">
        <f t="shared" si="24"/>
        <v>new HoloCard("Axew", Pokedex.Axew, HoloRarity.SM_REVERSE_BIG_ENERGY_HOLO, Types.Dragon, Sets.Unified_Minds, 154),</v>
      </c>
    </row>
    <row r="1567" spans="1:7" x14ac:dyDescent="0.3">
      <c r="A1567">
        <v>155</v>
      </c>
      <c r="B1567" t="s">
        <v>1429</v>
      </c>
      <c r="C1567" t="s">
        <v>1429</v>
      </c>
      <c r="D1567" t="s">
        <v>1454</v>
      </c>
      <c r="E1567" t="s">
        <v>2344</v>
      </c>
      <c r="F1567" t="s">
        <v>2638</v>
      </c>
      <c r="G1567" t="str">
        <f t="shared" si="24"/>
        <v>new HoloCard("Fraxure", Pokedex.Fraxure, HoloRarity.SM_REVERSE_BIG_ENERGY_HOLO, Types.Dragon, Sets.Unified_Minds, 155),</v>
      </c>
    </row>
    <row r="1568" spans="1:7" x14ac:dyDescent="0.3">
      <c r="A1568">
        <v>156</v>
      </c>
      <c r="B1568" t="s">
        <v>1430</v>
      </c>
      <c r="C1568" t="s">
        <v>1430</v>
      </c>
      <c r="D1568" t="s">
        <v>1454</v>
      </c>
      <c r="E1568" t="s">
        <v>2344</v>
      </c>
      <c r="F1568" t="s">
        <v>2638</v>
      </c>
      <c r="G1568" t="str">
        <f t="shared" si="24"/>
        <v>new HoloCard("Haxorus", Pokedex.Haxorus, HoloRarity.SM_REVERSE_BIG_ENERGY_HOLO, Types.Dragon, Sets.Unified_Minds, 156),</v>
      </c>
    </row>
    <row r="1569" spans="1:7" x14ac:dyDescent="0.3">
      <c r="A1569">
        <v>157</v>
      </c>
      <c r="B1569" t="s">
        <v>1431</v>
      </c>
      <c r="C1569" t="s">
        <v>1431</v>
      </c>
      <c r="D1569" t="s">
        <v>1454</v>
      </c>
      <c r="E1569" t="s">
        <v>2344</v>
      </c>
      <c r="F1569" t="s">
        <v>2638</v>
      </c>
      <c r="G1569" t="str">
        <f t="shared" si="24"/>
        <v>new HoloCard("Druddigon", Pokedex.Druddigon, HoloRarity.SM_REVERSE_BIG_ENERGY_HOLO, Types.Dragon, Sets.Unified_Minds, 157),</v>
      </c>
    </row>
    <row r="1570" spans="1:7" x14ac:dyDescent="0.3">
      <c r="A1570">
        <v>158</v>
      </c>
      <c r="B1570" t="s">
        <v>1684</v>
      </c>
      <c r="C1570" t="s">
        <v>1684</v>
      </c>
      <c r="D1570" t="s">
        <v>1454</v>
      </c>
      <c r="E1570" t="s">
        <v>2344</v>
      </c>
      <c r="F1570" t="s">
        <v>2638</v>
      </c>
      <c r="G1570" t="str">
        <f t="shared" si="24"/>
        <v>new HoloCard("Noibat", Pokedex.Noibat, HoloRarity.SM_REVERSE_BIG_ENERGY_HOLO, Types.Dragon, Sets.Unified_Minds, 158),</v>
      </c>
    </row>
    <row r="1571" spans="1:7" x14ac:dyDescent="0.3">
      <c r="A1571">
        <v>159</v>
      </c>
      <c r="B1571" t="s">
        <v>1683</v>
      </c>
      <c r="C1571" t="s">
        <v>1683</v>
      </c>
      <c r="D1571" t="s">
        <v>1454</v>
      </c>
      <c r="E1571" t="s">
        <v>2344</v>
      </c>
      <c r="F1571" t="s">
        <v>2638</v>
      </c>
      <c r="G1571" t="str">
        <f t="shared" si="24"/>
        <v>new HoloCard("Noivern", Pokedex.Noivern, HoloRarity.SM_REVERSE_BIG_ENERGY_HOLO, Types.Dragon, Sets.Unified_Minds, 159),</v>
      </c>
    </row>
    <row r="1572" spans="1:7" x14ac:dyDescent="0.3">
      <c r="A1572">
        <v>161</v>
      </c>
      <c r="B1572" t="s">
        <v>257</v>
      </c>
      <c r="C1572" t="s">
        <v>257</v>
      </c>
      <c r="D1572" t="s">
        <v>8</v>
      </c>
      <c r="E1572" t="s">
        <v>2344</v>
      </c>
      <c r="F1572" t="s">
        <v>2638</v>
      </c>
      <c r="G1572" t="str">
        <f t="shared" si="24"/>
        <v>new HoloCard("Lickitung", Pokedex.Lickitung, HoloRarity.SM_REVERSE_BIG_ENERGY_HOLO, Types.Colorless, Sets.Unified_Minds, 161),</v>
      </c>
    </row>
    <row r="1573" spans="1:7" x14ac:dyDescent="0.3">
      <c r="A1573">
        <v>162</v>
      </c>
      <c r="B1573" t="s">
        <v>912</v>
      </c>
      <c r="C1573" t="s">
        <v>912</v>
      </c>
      <c r="D1573" t="s">
        <v>8</v>
      </c>
      <c r="E1573" t="s">
        <v>2344</v>
      </c>
      <c r="F1573" t="s">
        <v>2638</v>
      </c>
      <c r="G1573" t="str">
        <f t="shared" si="24"/>
        <v>new HoloCard("Lickilicky", Pokedex.Lickilicky, HoloRarity.SM_REVERSE_BIG_ENERGY_HOLO, Types.Colorless, Sets.Unified_Minds, 162),</v>
      </c>
    </row>
    <row r="1574" spans="1:7" x14ac:dyDescent="0.3">
      <c r="A1574">
        <v>163</v>
      </c>
      <c r="B1574" t="s">
        <v>256</v>
      </c>
      <c r="C1574" t="s">
        <v>256</v>
      </c>
      <c r="D1574" t="s">
        <v>8</v>
      </c>
      <c r="E1574" t="s">
        <v>2344</v>
      </c>
      <c r="F1574" t="s">
        <v>2638</v>
      </c>
      <c r="G1574" t="str">
        <f t="shared" si="24"/>
        <v>new HoloCard("Kangaskhan", Pokedex.Kangaskhan, HoloRarity.SM_REVERSE_BIG_ENERGY_HOLO, Types.Colorless, Sets.Unified_Minds, 163),</v>
      </c>
    </row>
    <row r="1575" spans="1:7" x14ac:dyDescent="0.3">
      <c r="A1575">
        <v>164</v>
      </c>
      <c r="B1575" t="s">
        <v>71</v>
      </c>
      <c r="C1575" t="s">
        <v>71</v>
      </c>
      <c r="D1575" t="s">
        <v>8</v>
      </c>
      <c r="E1575" t="s">
        <v>2344</v>
      </c>
      <c r="F1575" t="s">
        <v>2638</v>
      </c>
      <c r="G1575" t="str">
        <f t="shared" si="24"/>
        <v>new HoloCard("Tauros", Pokedex.Tauros, HoloRarity.SM_REVERSE_BIG_ENERGY_HOLO, Types.Colorless, Sets.Unified_Minds, 164),</v>
      </c>
    </row>
    <row r="1576" spans="1:7" x14ac:dyDescent="0.3">
      <c r="A1576">
        <v>165</v>
      </c>
      <c r="B1576" t="s">
        <v>321</v>
      </c>
      <c r="C1576" t="s">
        <v>321</v>
      </c>
      <c r="D1576" t="s">
        <v>8</v>
      </c>
      <c r="E1576" t="s">
        <v>2344</v>
      </c>
      <c r="F1576" t="s">
        <v>2638</v>
      </c>
      <c r="G1576" t="str">
        <f t="shared" si="24"/>
        <v>new HoloCard("Hoothoot", Pokedex.Hoothoot, HoloRarity.SM_REVERSE_BIG_ENERGY_HOLO, Types.Colorless, Sets.Unified_Minds, 165),</v>
      </c>
    </row>
    <row r="1577" spans="1:7" x14ac:dyDescent="0.3">
      <c r="A1577">
        <v>166</v>
      </c>
      <c r="B1577" t="s">
        <v>308</v>
      </c>
      <c r="C1577" t="s">
        <v>308</v>
      </c>
      <c r="D1577" t="s">
        <v>8</v>
      </c>
      <c r="E1577" t="s">
        <v>2344</v>
      </c>
      <c r="F1577" t="s">
        <v>2638</v>
      </c>
      <c r="G1577" t="str">
        <f t="shared" si="24"/>
        <v>new HoloCard("Noctowl", Pokedex.Noctowl, HoloRarity.SM_REVERSE_BIG_ENERGY_HOLO, Types.Colorless, Sets.Unified_Minds, 166),</v>
      </c>
    </row>
    <row r="1578" spans="1:7" x14ac:dyDescent="0.3">
      <c r="A1578">
        <v>167</v>
      </c>
      <c r="B1578" t="s">
        <v>541</v>
      </c>
      <c r="C1578" t="s">
        <v>541</v>
      </c>
      <c r="D1578" t="s">
        <v>8</v>
      </c>
      <c r="E1578" t="s">
        <v>2344</v>
      </c>
      <c r="F1578" t="s">
        <v>2638</v>
      </c>
      <c r="G1578" t="str">
        <f t="shared" si="24"/>
        <v>new HoloCard("Slakoth", Pokedex.Slakoth, HoloRarity.SM_REVERSE_BIG_ENERGY_HOLO, Types.Colorless, Sets.Unified_Minds, 167),</v>
      </c>
    </row>
    <row r="1579" spans="1:7" x14ac:dyDescent="0.3">
      <c r="A1579">
        <v>168</v>
      </c>
      <c r="B1579" t="s">
        <v>541</v>
      </c>
      <c r="C1579" t="s">
        <v>541</v>
      </c>
      <c r="D1579" t="s">
        <v>8</v>
      </c>
      <c r="E1579" t="s">
        <v>2344</v>
      </c>
      <c r="F1579" t="s">
        <v>2638</v>
      </c>
      <c r="G1579" t="str">
        <f t="shared" si="24"/>
        <v>new HoloCard("Slakoth", Pokedex.Slakoth, HoloRarity.SM_REVERSE_BIG_ENERGY_HOLO, Types.Colorless, Sets.Unified_Minds, 168),</v>
      </c>
    </row>
    <row r="1580" spans="1:7" x14ac:dyDescent="0.3">
      <c r="A1580">
        <v>169</v>
      </c>
      <c r="B1580" t="s">
        <v>543</v>
      </c>
      <c r="C1580" t="s">
        <v>543</v>
      </c>
      <c r="D1580" t="s">
        <v>8</v>
      </c>
      <c r="E1580" t="s">
        <v>2344</v>
      </c>
      <c r="F1580" t="s">
        <v>2638</v>
      </c>
      <c r="G1580" t="str">
        <f t="shared" si="24"/>
        <v>new HoloCard("Vigoroth", Pokedex.Vigoroth, HoloRarity.SM_REVERSE_BIG_ENERGY_HOLO, Types.Colorless, Sets.Unified_Minds, 169),</v>
      </c>
    </row>
    <row r="1581" spans="1:7" x14ac:dyDescent="0.3">
      <c r="A1581">
        <v>170</v>
      </c>
      <c r="B1581" t="s">
        <v>382</v>
      </c>
      <c r="C1581" t="s">
        <v>382</v>
      </c>
      <c r="D1581" t="s">
        <v>8</v>
      </c>
      <c r="E1581" t="s">
        <v>2344</v>
      </c>
      <c r="F1581" t="s">
        <v>2638</v>
      </c>
      <c r="G1581" t="str">
        <f t="shared" si="24"/>
        <v>new HoloCard("Slaking", Pokedex.Slaking, HoloRarity.SM_REVERSE_BIG_ENERGY_HOLO, Types.Colorless, Sets.Unified_Minds, 170),</v>
      </c>
    </row>
    <row r="1582" spans="1:7" x14ac:dyDescent="0.3">
      <c r="A1582">
        <v>171</v>
      </c>
      <c r="B1582" t="s">
        <v>991</v>
      </c>
      <c r="C1582" t="s">
        <v>991</v>
      </c>
      <c r="D1582" t="s">
        <v>8</v>
      </c>
      <c r="E1582" t="s">
        <v>2344</v>
      </c>
      <c r="F1582" t="s">
        <v>2638</v>
      </c>
      <c r="G1582" t="str">
        <f t="shared" si="24"/>
        <v>new HoloCard("Bidoof", Pokedex.Bidoof, HoloRarity.SM_REVERSE_BIG_ENERGY_HOLO, Types.Colorless, Sets.Unified_Minds, 171),</v>
      </c>
    </row>
    <row r="1583" spans="1:7" x14ac:dyDescent="0.3">
      <c r="A1583">
        <v>172</v>
      </c>
      <c r="B1583" t="s">
        <v>1042</v>
      </c>
      <c r="C1583" t="s">
        <v>1042</v>
      </c>
      <c r="D1583" t="s">
        <v>8</v>
      </c>
      <c r="E1583" t="s">
        <v>2344</v>
      </c>
      <c r="F1583" t="s">
        <v>2638</v>
      </c>
      <c r="G1583" t="str">
        <f t="shared" si="24"/>
        <v>new HoloCard("Bibarel", Pokedex.Bibarel, HoloRarity.SM_REVERSE_BIG_ENERGY_HOLO, Types.Colorless, Sets.Unified_Minds, 172),</v>
      </c>
    </row>
    <row r="1584" spans="1:7" x14ac:dyDescent="0.3">
      <c r="A1584">
        <v>173</v>
      </c>
      <c r="B1584" t="s">
        <v>1005</v>
      </c>
      <c r="C1584" t="s">
        <v>1005</v>
      </c>
      <c r="D1584" t="s">
        <v>8</v>
      </c>
      <c r="E1584" t="s">
        <v>2344</v>
      </c>
      <c r="F1584" t="s">
        <v>2638</v>
      </c>
      <c r="G1584" t="str">
        <f t="shared" si="24"/>
        <v>new HoloCard("Munchlax", Pokedex.Munchlax, HoloRarity.SM_REVERSE_BIG_ENERGY_HOLO, Types.Colorless, Sets.Unified_Minds, 173),</v>
      </c>
    </row>
    <row r="1585" spans="1:7" x14ac:dyDescent="0.3">
      <c r="A1585">
        <v>174</v>
      </c>
      <c r="B1585" t="s">
        <v>1334</v>
      </c>
      <c r="C1585" t="s">
        <v>1334</v>
      </c>
      <c r="D1585" t="s">
        <v>8</v>
      </c>
      <c r="E1585" t="s">
        <v>2344</v>
      </c>
      <c r="F1585" t="s">
        <v>2638</v>
      </c>
      <c r="G1585" t="str">
        <f t="shared" si="24"/>
        <v>new HoloCard("Pidove", Pokedex.Pidove, HoloRarity.SM_REVERSE_BIG_ENERGY_HOLO, Types.Colorless, Sets.Unified_Minds, 174),</v>
      </c>
    </row>
    <row r="1586" spans="1:7" x14ac:dyDescent="0.3">
      <c r="A1586">
        <v>175</v>
      </c>
      <c r="B1586" t="s">
        <v>1335</v>
      </c>
      <c r="C1586" t="s">
        <v>1335</v>
      </c>
      <c r="D1586" t="s">
        <v>8</v>
      </c>
      <c r="E1586" t="s">
        <v>2344</v>
      </c>
      <c r="F1586" t="s">
        <v>2638</v>
      </c>
      <c r="G1586" t="str">
        <f t="shared" si="24"/>
        <v>new HoloCard("Tranquill", Pokedex.Tranquill, HoloRarity.SM_REVERSE_BIG_ENERGY_HOLO, Types.Colorless, Sets.Unified_Minds, 175),</v>
      </c>
    </row>
    <row r="1587" spans="1:7" x14ac:dyDescent="0.3">
      <c r="A1587">
        <v>176</v>
      </c>
      <c r="B1587" t="s">
        <v>1336</v>
      </c>
      <c r="C1587" t="s">
        <v>1336</v>
      </c>
      <c r="D1587" t="s">
        <v>8</v>
      </c>
      <c r="E1587" t="s">
        <v>2344</v>
      </c>
      <c r="F1587" t="s">
        <v>2638</v>
      </c>
      <c r="G1587" t="str">
        <f t="shared" si="24"/>
        <v>new HoloCard("Unfezant", Pokedex.Unfezant, HoloRarity.SM_REVERSE_BIG_ENERGY_HOLO, Types.Colorless, Sets.Unified_Minds, 176),</v>
      </c>
    </row>
    <row r="1588" spans="1:7" x14ac:dyDescent="0.3">
      <c r="A1588">
        <v>177</v>
      </c>
      <c r="B1588" t="s">
        <v>1337</v>
      </c>
      <c r="C1588" t="s">
        <v>1337</v>
      </c>
      <c r="D1588" t="s">
        <v>8</v>
      </c>
      <c r="E1588" t="s">
        <v>2344</v>
      </c>
      <c r="F1588" t="s">
        <v>2638</v>
      </c>
      <c r="G1588" t="str">
        <f t="shared" si="24"/>
        <v>new HoloCard("Audino", Pokedex.Audino, HoloRarity.SM_REVERSE_BIG_ENERGY_HOLO, Types.Colorless, Sets.Unified_Minds, 177),</v>
      </c>
    </row>
    <row r="1589" spans="1:7" x14ac:dyDescent="0.3">
      <c r="A1589">
        <v>178</v>
      </c>
      <c r="B1589" t="s">
        <v>1370</v>
      </c>
      <c r="C1589" t="s">
        <v>1370</v>
      </c>
      <c r="D1589" t="s">
        <v>8</v>
      </c>
      <c r="E1589" t="s">
        <v>2344</v>
      </c>
      <c r="F1589" t="s">
        <v>2638</v>
      </c>
      <c r="G1589" t="str">
        <f t="shared" si="24"/>
        <v>new HoloCard("Tornadus", Pokedex.Tornadus, HoloRarity.SM_REVERSE_BIG_ENERGY_HOLO, Types.Colorless, Sets.Unified_Minds, 178),</v>
      </c>
    </row>
    <row r="1590" spans="1:7" x14ac:dyDescent="0.3">
      <c r="A1590">
        <v>179</v>
      </c>
      <c r="B1590" t="s">
        <v>1624</v>
      </c>
      <c r="C1590" t="s">
        <v>1624</v>
      </c>
      <c r="D1590" t="s">
        <v>8</v>
      </c>
      <c r="E1590" t="s">
        <v>2344</v>
      </c>
      <c r="F1590" t="s">
        <v>2638</v>
      </c>
      <c r="G1590" t="str">
        <f t="shared" si="24"/>
        <v>new HoloCard("Fletchling", Pokedex.Fletchling, HoloRarity.SM_REVERSE_BIG_ENERGY_HOLO, Types.Colorless, Sets.Unified_Minds, 179),</v>
      </c>
    </row>
    <row r="1591" spans="1:7" x14ac:dyDescent="0.3">
      <c r="A1591">
        <v>180</v>
      </c>
      <c r="B1591" t="s">
        <v>2076</v>
      </c>
      <c r="C1591" t="s">
        <v>2076</v>
      </c>
      <c r="D1591" t="s">
        <v>8</v>
      </c>
      <c r="E1591" t="s">
        <v>2344</v>
      </c>
      <c r="F1591" t="s">
        <v>2638</v>
      </c>
      <c r="G1591" t="str">
        <f t="shared" si="24"/>
        <v>new HoloCard("Yungoos", Pokedex.Yungoos, HoloRarity.SM_REVERSE_BIG_ENERGY_HOLO, Types.Colorless, Sets.Unified_Minds, 180),</v>
      </c>
    </row>
    <row r="1592" spans="1:7" x14ac:dyDescent="0.3">
      <c r="A1592">
        <v>181</v>
      </c>
      <c r="B1592" t="s">
        <v>2172</v>
      </c>
      <c r="C1592" t="s">
        <v>2172</v>
      </c>
      <c r="D1592" t="s">
        <v>8</v>
      </c>
      <c r="E1592" t="s">
        <v>2344</v>
      </c>
      <c r="F1592" t="s">
        <v>2638</v>
      </c>
      <c r="G1592" t="str">
        <f t="shared" si="24"/>
        <v>new HoloCard("Gumshoos", Pokedex.Gumshoos, HoloRarity.SM_REVERSE_BIG_ENERGY_HOLO, Types.Colorless, Sets.Unified_Minds, 181),</v>
      </c>
    </row>
    <row r="1593" spans="1:7" x14ac:dyDescent="0.3">
      <c r="A1593">
        <v>182</v>
      </c>
      <c r="B1593" t="s">
        <v>2079</v>
      </c>
      <c r="C1593" t="s">
        <v>2079</v>
      </c>
      <c r="D1593" t="s">
        <v>8</v>
      </c>
      <c r="E1593" t="s">
        <v>2344</v>
      </c>
      <c r="F1593" t="s">
        <v>2638</v>
      </c>
      <c r="G1593" t="str">
        <f t="shared" si="24"/>
        <v>new HoloCard("Oranguru", Pokedex.Oranguru, HoloRarity.SM_REVERSE_BIG_ENERGY_HOLO, Types.Colorless, Sets.Unified_Minds, 182),</v>
      </c>
    </row>
    <row r="1594" spans="1:7" x14ac:dyDescent="0.3">
      <c r="A1594">
        <v>183</v>
      </c>
      <c r="B1594" t="s">
        <v>2153</v>
      </c>
      <c r="C1594" t="s">
        <v>2383</v>
      </c>
      <c r="D1594" t="s">
        <v>8</v>
      </c>
      <c r="E1594" t="s">
        <v>2344</v>
      </c>
      <c r="F1594" t="s">
        <v>2638</v>
      </c>
      <c r="G1594" t="str">
        <f t="shared" si="24"/>
        <v>new HoloCard("Type: Null", Pokedex.Type_Null, HoloRarity.SM_REVERSE_BIG_ENERGY_HOLO, Types.Colorless, Sets.Unified_Minds, 183),</v>
      </c>
    </row>
    <row r="1595" spans="1:7" x14ac:dyDescent="0.3">
      <c r="A1595">
        <v>184</v>
      </c>
      <c r="B1595" t="s">
        <v>2316</v>
      </c>
      <c r="C1595" t="s">
        <v>2316</v>
      </c>
      <c r="D1595" t="s">
        <v>8</v>
      </c>
      <c r="E1595" t="s">
        <v>2344</v>
      </c>
      <c r="F1595" t="s">
        <v>2638</v>
      </c>
      <c r="G1595" t="str">
        <f t="shared" si="24"/>
        <v>new HoloCard("Silvally", Pokedex.Silvally, HoloRarity.SM_REVERSE_BIG_ENERGY_HOLO, Types.Colorless, Sets.Unified_Minds, 184),</v>
      </c>
    </row>
    <row r="1596" spans="1:7" x14ac:dyDescent="0.3">
      <c r="A1596">
        <v>185</v>
      </c>
      <c r="B1596" t="s">
        <v>2116</v>
      </c>
      <c r="C1596" t="s">
        <v>2116</v>
      </c>
      <c r="D1596" t="s">
        <v>8</v>
      </c>
      <c r="E1596" t="s">
        <v>2344</v>
      </c>
      <c r="F1596" t="s">
        <v>2638</v>
      </c>
      <c r="G1596" t="str">
        <f t="shared" si="24"/>
        <v>new HoloCard("Komala", Pokedex.Komala, HoloRarity.SM_REVERSE_BIG_ENERGY_HOLO, Types.Colorless, Sets.Unified_Minds, 185),</v>
      </c>
    </row>
    <row r="1597" spans="1:7" x14ac:dyDescent="0.3">
      <c r="A1597">
        <v>186</v>
      </c>
      <c r="B1597" t="s">
        <v>2317</v>
      </c>
      <c r="C1597" t="s">
        <v>127</v>
      </c>
      <c r="D1597" t="s">
        <v>232</v>
      </c>
      <c r="E1597" t="s">
        <v>2344</v>
      </c>
      <c r="F1597" t="s">
        <v>2638</v>
      </c>
      <c r="G1597" t="str">
        <f t="shared" si="24"/>
        <v>new HoloCard("Blaine's Quiz Show", Pokedex.NVT, HoloRarity.SM_REVERSE_BIG_ENERGY_HOLO, Types.Supporter, Sets.Unified_Minds, 186),</v>
      </c>
    </row>
    <row r="1598" spans="1:7" x14ac:dyDescent="0.3">
      <c r="A1598">
        <v>187</v>
      </c>
      <c r="B1598" t="s">
        <v>2318</v>
      </c>
      <c r="C1598" t="s">
        <v>127</v>
      </c>
      <c r="D1598" t="s">
        <v>299</v>
      </c>
      <c r="E1598" t="s">
        <v>2344</v>
      </c>
      <c r="F1598" t="s">
        <v>2638</v>
      </c>
      <c r="G1598" t="str">
        <f t="shared" si="24"/>
        <v>new HoloCard("Blizzard Town", Pokedex.NVT, HoloRarity.SM_REVERSE_BIG_ENERGY_HOLO, Types.Stadium, Sets.Unified_Minds, 187),</v>
      </c>
    </row>
    <row r="1599" spans="1:7" x14ac:dyDescent="0.3">
      <c r="A1599">
        <v>188</v>
      </c>
      <c r="B1599" t="s">
        <v>2319</v>
      </c>
      <c r="C1599" t="s">
        <v>127</v>
      </c>
      <c r="D1599" t="s">
        <v>232</v>
      </c>
      <c r="E1599" t="s">
        <v>2344</v>
      </c>
      <c r="F1599" t="s">
        <v>2638</v>
      </c>
      <c r="G1599" t="str">
        <f t="shared" si="24"/>
        <v>new HoloCard("Blue's Tactics", Pokedex.NVT, HoloRarity.SM_REVERSE_BIG_ENERGY_HOLO, Types.Supporter, Sets.Unified_Minds, 188),</v>
      </c>
    </row>
    <row r="1600" spans="1:7" x14ac:dyDescent="0.3">
      <c r="A1600">
        <v>189</v>
      </c>
      <c r="B1600" t="s">
        <v>2320</v>
      </c>
      <c r="C1600" t="s">
        <v>127</v>
      </c>
      <c r="D1600" t="s">
        <v>232</v>
      </c>
      <c r="E1600" t="s">
        <v>2344</v>
      </c>
      <c r="F1600" t="s">
        <v>2638</v>
      </c>
      <c r="G1600" t="str">
        <f t="shared" si="24"/>
        <v>new HoloCard("Bug Catcher", Pokedex.NVT, HoloRarity.SM_REVERSE_BIG_ENERGY_HOLO, Types.Supporter, Sets.Unified_Minds, 189),</v>
      </c>
    </row>
    <row r="1601" spans="1:7" x14ac:dyDescent="0.3">
      <c r="A1601">
        <v>190</v>
      </c>
      <c r="B1601" t="s">
        <v>2321</v>
      </c>
      <c r="C1601" t="s">
        <v>127</v>
      </c>
      <c r="D1601" t="s">
        <v>232</v>
      </c>
      <c r="E1601" t="s">
        <v>2344</v>
      </c>
      <c r="F1601" t="s">
        <v>2638</v>
      </c>
      <c r="G1601" t="str">
        <f t="shared" ref="G1601:G1664" si="25">"new HoloCard(""" &amp; B1601 &amp; """, Pokedex." &amp; C1601 &amp; ", HoloRarity." &amp; F1601 &amp; ", Types." &amp; D1601 &amp; ", Sets." &amp; E1601 &amp; ", " &amp; A1601 &amp; "),"</f>
        <v>new HoloCard("Channeler", Pokedex.NVT, HoloRarity.SM_REVERSE_BIG_ENERGY_HOLO, Types.Supporter, Sets.Unified_Minds, 190),</v>
      </c>
    </row>
    <row r="1602" spans="1:7" x14ac:dyDescent="0.3">
      <c r="A1602">
        <v>191</v>
      </c>
      <c r="B1602" t="s">
        <v>2322</v>
      </c>
      <c r="C1602" t="s">
        <v>127</v>
      </c>
      <c r="D1602" t="s">
        <v>129</v>
      </c>
      <c r="E1602" t="s">
        <v>2344</v>
      </c>
      <c r="F1602" t="s">
        <v>2638</v>
      </c>
      <c r="G1602" t="str">
        <f t="shared" si="25"/>
        <v>new HoloCard("Cherish Ball", Pokedex.NVT, HoloRarity.SM_REVERSE_BIG_ENERGY_HOLO, Types.Item, Sets.Unified_Minds, 191),</v>
      </c>
    </row>
    <row r="1603" spans="1:7" x14ac:dyDescent="0.3">
      <c r="A1603">
        <v>192</v>
      </c>
      <c r="B1603" t="s">
        <v>2323</v>
      </c>
      <c r="C1603" t="s">
        <v>127</v>
      </c>
      <c r="D1603" t="s">
        <v>232</v>
      </c>
      <c r="E1603" t="s">
        <v>2344</v>
      </c>
      <c r="F1603" t="s">
        <v>2638</v>
      </c>
      <c r="G1603" t="str">
        <f t="shared" si="25"/>
        <v>new HoloCard("Coach Trainer", Pokedex.NVT, HoloRarity.SM_REVERSE_BIG_ENERGY_HOLO, Types.Supporter, Sets.Unified_Minds, 192),</v>
      </c>
    </row>
    <row r="1604" spans="1:7" x14ac:dyDescent="0.3">
      <c r="A1604">
        <v>193</v>
      </c>
      <c r="B1604" t="s">
        <v>2324</v>
      </c>
      <c r="C1604" t="s">
        <v>127</v>
      </c>
      <c r="D1604" t="s">
        <v>299</v>
      </c>
      <c r="E1604" t="s">
        <v>2344</v>
      </c>
      <c r="F1604" t="s">
        <v>2638</v>
      </c>
      <c r="G1604" t="str">
        <f t="shared" si="25"/>
        <v>new HoloCard("Dark City", Pokedex.NVT, HoloRarity.SM_REVERSE_BIG_ENERGY_HOLO, Types.Stadium, Sets.Unified_Minds, 193),</v>
      </c>
    </row>
    <row r="1605" spans="1:7" x14ac:dyDescent="0.3">
      <c r="A1605">
        <v>194</v>
      </c>
      <c r="B1605" t="s">
        <v>2325</v>
      </c>
      <c r="C1605" t="s">
        <v>127</v>
      </c>
      <c r="D1605" t="s">
        <v>129</v>
      </c>
      <c r="E1605" t="s">
        <v>2344</v>
      </c>
      <c r="F1605" t="s">
        <v>2638</v>
      </c>
      <c r="G1605" t="str">
        <f t="shared" si="25"/>
        <v>new HoloCard("Ear-Ringing Bell", Pokedex.NVT, HoloRarity.SM_REVERSE_BIG_ENERGY_HOLO, Types.Item, Sets.Unified_Minds, 194),</v>
      </c>
    </row>
    <row r="1606" spans="1:7" x14ac:dyDescent="0.3">
      <c r="A1606">
        <v>195</v>
      </c>
      <c r="B1606" t="s">
        <v>2326</v>
      </c>
      <c r="C1606" t="s">
        <v>127</v>
      </c>
      <c r="D1606" t="s">
        <v>129</v>
      </c>
      <c r="E1606" t="s">
        <v>2344</v>
      </c>
      <c r="F1606" t="s">
        <v>2638</v>
      </c>
      <c r="G1606" t="str">
        <f t="shared" si="25"/>
        <v>new HoloCard("Flyinium Z: Air Slash", Pokedex.NVT, HoloRarity.SM_REVERSE_BIG_ENERGY_HOLO, Types.Item, Sets.Unified_Minds, 195),</v>
      </c>
    </row>
    <row r="1607" spans="1:7" x14ac:dyDescent="0.3">
      <c r="A1607">
        <v>196</v>
      </c>
      <c r="B1607" t="s">
        <v>2327</v>
      </c>
      <c r="C1607" t="s">
        <v>127</v>
      </c>
      <c r="D1607" t="s">
        <v>129</v>
      </c>
      <c r="E1607" t="s">
        <v>2344</v>
      </c>
      <c r="F1607" t="s">
        <v>2638</v>
      </c>
      <c r="G1607" t="str">
        <f t="shared" si="25"/>
        <v>new HoloCard("Giant Bomb", Pokedex.NVT, HoloRarity.SM_REVERSE_BIG_ENERGY_HOLO, Types.Item, Sets.Unified_Minds, 196),</v>
      </c>
    </row>
    <row r="1608" spans="1:7" x14ac:dyDescent="0.3">
      <c r="A1608">
        <v>197</v>
      </c>
      <c r="B1608" t="s">
        <v>2328</v>
      </c>
      <c r="C1608" t="s">
        <v>127</v>
      </c>
      <c r="D1608" t="s">
        <v>299</v>
      </c>
      <c r="E1608" t="s">
        <v>2344</v>
      </c>
      <c r="F1608" t="s">
        <v>2638</v>
      </c>
      <c r="G1608" t="str">
        <f t="shared" si="25"/>
        <v>new HoloCard("Giant Hearth", Pokedex.NVT, HoloRarity.SM_REVERSE_BIG_ENERGY_HOLO, Types.Stadium, Sets.Unified_Minds, 197),</v>
      </c>
    </row>
    <row r="1609" spans="1:7" x14ac:dyDescent="0.3">
      <c r="A1609">
        <v>198</v>
      </c>
      <c r="B1609" t="s">
        <v>2329</v>
      </c>
      <c r="C1609" t="s">
        <v>127</v>
      </c>
      <c r="D1609" t="s">
        <v>129</v>
      </c>
      <c r="E1609" t="s">
        <v>2344</v>
      </c>
      <c r="F1609" t="s">
        <v>2638</v>
      </c>
      <c r="G1609" t="str">
        <f t="shared" si="25"/>
        <v>new HoloCard("Great Potion", Pokedex.NVT, HoloRarity.SM_REVERSE_BIG_ENERGY_HOLO, Types.Item, Sets.Unified_Minds, 198),</v>
      </c>
    </row>
    <row r="1610" spans="1:7" x14ac:dyDescent="0.3">
      <c r="A1610">
        <v>199</v>
      </c>
      <c r="B1610" t="s">
        <v>2330</v>
      </c>
      <c r="C1610" t="s">
        <v>127</v>
      </c>
      <c r="D1610" t="s">
        <v>232</v>
      </c>
      <c r="E1610" t="s">
        <v>2344</v>
      </c>
      <c r="F1610" t="s">
        <v>2638</v>
      </c>
      <c r="G1610" t="str">
        <f t="shared" si="25"/>
        <v>new HoloCard("Grimsley", Pokedex.NVT, HoloRarity.SM_REVERSE_BIG_ENERGY_HOLO, Types.Supporter, Sets.Unified_Minds, 199),</v>
      </c>
    </row>
    <row r="1611" spans="1:7" x14ac:dyDescent="0.3">
      <c r="A1611">
        <v>200</v>
      </c>
      <c r="B1611" t="s">
        <v>2331</v>
      </c>
      <c r="C1611" t="s">
        <v>127</v>
      </c>
      <c r="D1611" t="s">
        <v>232</v>
      </c>
      <c r="E1611" t="s">
        <v>2344</v>
      </c>
      <c r="F1611" t="s">
        <v>2638</v>
      </c>
      <c r="G1611" t="str">
        <f t="shared" si="25"/>
        <v>new HoloCard("Hapu", Pokedex.NVT, HoloRarity.SM_REVERSE_BIG_ENERGY_HOLO, Types.Supporter, Sets.Unified_Minds, 200),</v>
      </c>
    </row>
    <row r="1612" spans="1:7" x14ac:dyDescent="0.3">
      <c r="A1612">
        <v>201</v>
      </c>
      <c r="B1612" t="s">
        <v>2332</v>
      </c>
      <c r="C1612" t="s">
        <v>127</v>
      </c>
      <c r="D1612" t="s">
        <v>129</v>
      </c>
      <c r="E1612" t="s">
        <v>2344</v>
      </c>
      <c r="F1612" t="s">
        <v>2638</v>
      </c>
      <c r="G1612" t="str">
        <f t="shared" si="25"/>
        <v>new HoloCard("Karate Belt", Pokedex.NVT, HoloRarity.SM_REVERSE_BIG_ENERGY_HOLO, Types.Item, Sets.Unified_Minds, 201),</v>
      </c>
    </row>
    <row r="1613" spans="1:7" x14ac:dyDescent="0.3">
      <c r="A1613">
        <v>202</v>
      </c>
      <c r="B1613" t="s">
        <v>2333</v>
      </c>
      <c r="C1613" t="s">
        <v>127</v>
      </c>
      <c r="D1613" t="s">
        <v>232</v>
      </c>
      <c r="E1613" t="s">
        <v>2344</v>
      </c>
      <c r="F1613" t="s">
        <v>2638</v>
      </c>
      <c r="G1613" t="str">
        <f t="shared" si="25"/>
        <v>new HoloCard("Misty's Favor", Pokedex.NVT, HoloRarity.SM_REVERSE_BIG_ENERGY_HOLO, Types.Supporter, Sets.Unified_Minds, 202),</v>
      </c>
    </row>
    <row r="1614" spans="1:7" x14ac:dyDescent="0.3">
      <c r="A1614">
        <v>203</v>
      </c>
      <c r="B1614" t="s">
        <v>2334</v>
      </c>
      <c r="C1614" t="s">
        <v>127</v>
      </c>
      <c r="D1614" t="s">
        <v>129</v>
      </c>
      <c r="E1614" t="s">
        <v>2344</v>
      </c>
      <c r="F1614" t="s">
        <v>2638</v>
      </c>
      <c r="G1614" t="str">
        <f t="shared" si="25"/>
        <v>new HoloCard("Normalium Z: Tackle", Pokedex.NVT, HoloRarity.SM_REVERSE_BIG_ENERGY_HOLO, Types.Item, Sets.Unified_Minds, 203),</v>
      </c>
    </row>
    <row r="1615" spans="1:7" x14ac:dyDescent="0.3">
      <c r="A1615">
        <v>204</v>
      </c>
      <c r="B1615" t="s">
        <v>2335</v>
      </c>
      <c r="C1615" t="s">
        <v>127</v>
      </c>
      <c r="D1615" t="s">
        <v>232</v>
      </c>
      <c r="E1615" t="s">
        <v>2344</v>
      </c>
      <c r="F1615" t="s">
        <v>2638</v>
      </c>
      <c r="G1615" t="str">
        <f t="shared" si="25"/>
        <v>new HoloCard("Poké Maniac", Pokedex.NVT, HoloRarity.SM_REVERSE_BIG_ENERGY_HOLO, Types.Supporter, Sets.Unified_Minds, 204),</v>
      </c>
    </row>
    <row r="1616" spans="1:7" x14ac:dyDescent="0.3">
      <c r="A1616">
        <v>205</v>
      </c>
      <c r="B1616" t="s">
        <v>2336</v>
      </c>
      <c r="C1616" t="s">
        <v>127</v>
      </c>
      <c r="D1616" t="s">
        <v>299</v>
      </c>
      <c r="E1616" t="s">
        <v>2344</v>
      </c>
      <c r="F1616" t="s">
        <v>2638</v>
      </c>
      <c r="G1616" t="str">
        <f t="shared" si="25"/>
        <v>new HoloCard("Pokémon Research Lab", Pokedex.NVT, HoloRarity.SM_REVERSE_BIG_ENERGY_HOLO, Types.Stadium, Sets.Unified_Minds, 205),</v>
      </c>
    </row>
    <row r="1617" spans="1:7" x14ac:dyDescent="0.3">
      <c r="A1617">
        <v>206</v>
      </c>
      <c r="B1617" t="s">
        <v>2337</v>
      </c>
      <c r="C1617" t="s">
        <v>127</v>
      </c>
      <c r="D1617" t="s">
        <v>129</v>
      </c>
      <c r="E1617" t="s">
        <v>2344</v>
      </c>
      <c r="F1617" t="s">
        <v>2638</v>
      </c>
      <c r="G1617" t="str">
        <f t="shared" si="25"/>
        <v>new HoloCard("Reset Stamp", Pokedex.NVT, HoloRarity.SM_REVERSE_BIG_ENERGY_HOLO, Types.Item, Sets.Unified_Minds, 206),</v>
      </c>
    </row>
    <row r="1618" spans="1:7" x14ac:dyDescent="0.3">
      <c r="A1618">
        <v>207</v>
      </c>
      <c r="B1618" t="s">
        <v>2338</v>
      </c>
      <c r="C1618" t="s">
        <v>127</v>
      </c>
      <c r="D1618" t="s">
        <v>299</v>
      </c>
      <c r="E1618" t="s">
        <v>2344</v>
      </c>
      <c r="F1618" t="s">
        <v>2638</v>
      </c>
      <c r="G1618" t="str">
        <f t="shared" si="25"/>
        <v>new HoloCard("Slumbering Forest", Pokedex.NVT, HoloRarity.SM_REVERSE_BIG_ENERGY_HOLO, Types.Stadium, Sets.Unified_Minds, 207),</v>
      </c>
    </row>
    <row r="1619" spans="1:7" x14ac:dyDescent="0.3">
      <c r="A1619">
        <v>208</v>
      </c>
      <c r="B1619" t="s">
        <v>2339</v>
      </c>
      <c r="C1619" t="s">
        <v>127</v>
      </c>
      <c r="D1619" t="s">
        <v>129</v>
      </c>
      <c r="E1619" t="s">
        <v>2344</v>
      </c>
      <c r="F1619" t="s">
        <v>2638</v>
      </c>
      <c r="G1619" t="str">
        <f t="shared" si="25"/>
        <v>new HoloCard("Stadium Nav", Pokedex.NVT, HoloRarity.SM_REVERSE_BIG_ENERGY_HOLO, Types.Item, Sets.Unified_Minds, 208),</v>
      </c>
    </row>
    <row r="1620" spans="1:7" x14ac:dyDescent="0.3">
      <c r="A1620">
        <v>209</v>
      </c>
      <c r="B1620" t="s">
        <v>2340</v>
      </c>
      <c r="C1620" t="s">
        <v>127</v>
      </c>
      <c r="D1620" t="s">
        <v>129</v>
      </c>
      <c r="E1620" t="s">
        <v>2344</v>
      </c>
      <c r="F1620" t="s">
        <v>2638</v>
      </c>
      <c r="G1620" t="str">
        <f t="shared" si="25"/>
        <v>new HoloCard("Tag Switch", Pokedex.NVT, HoloRarity.SM_REVERSE_BIG_ENERGY_HOLO, Types.Item, Sets.Unified_Minds, 209),</v>
      </c>
    </row>
    <row r="1621" spans="1:7" x14ac:dyDescent="0.3">
      <c r="A1621">
        <v>210</v>
      </c>
      <c r="B1621" t="s">
        <v>2185</v>
      </c>
      <c r="C1621" t="s">
        <v>127</v>
      </c>
      <c r="D1621" t="s">
        <v>129</v>
      </c>
      <c r="E1621" t="s">
        <v>2344</v>
      </c>
      <c r="F1621" t="s">
        <v>2638</v>
      </c>
      <c r="G1621" t="str">
        <f t="shared" si="25"/>
        <v>new HoloCard("Unidentified Fossil", Pokedex.NVT, HoloRarity.SM_REVERSE_BIG_ENERGY_HOLO, Types.Item, Sets.Unified_Minds, 210),</v>
      </c>
    </row>
    <row r="1622" spans="1:7" x14ac:dyDescent="0.3">
      <c r="A1622">
        <v>211</v>
      </c>
      <c r="B1622" t="s">
        <v>2341</v>
      </c>
      <c r="C1622" t="s">
        <v>127</v>
      </c>
      <c r="D1622" t="s">
        <v>129</v>
      </c>
      <c r="E1622" t="s">
        <v>2344</v>
      </c>
      <c r="F1622" t="s">
        <v>2638</v>
      </c>
      <c r="G1622" t="str">
        <f t="shared" si="25"/>
        <v>new HoloCard("U-Turn Board", Pokedex.NVT, HoloRarity.SM_REVERSE_BIG_ENERGY_HOLO, Types.Item, Sets.Unified_Minds, 211),</v>
      </c>
    </row>
    <row r="1623" spans="1:7" x14ac:dyDescent="0.3">
      <c r="A1623">
        <v>212</v>
      </c>
      <c r="B1623" t="s">
        <v>2342</v>
      </c>
      <c r="C1623" t="s">
        <v>127</v>
      </c>
      <c r="D1623" t="s">
        <v>128</v>
      </c>
      <c r="E1623" t="s">
        <v>2344</v>
      </c>
      <c r="F1623" t="s">
        <v>2638</v>
      </c>
      <c r="G1623" t="str">
        <f t="shared" si="25"/>
        <v>new HoloCard("Recycle Energy", Pokedex.NVT, HoloRarity.SM_REVERSE_BIG_ENERGY_HOLO, Types.Special_Energy, Sets.Unified_Minds, 212),</v>
      </c>
    </row>
    <row r="1624" spans="1:7" x14ac:dyDescent="0.3">
      <c r="A1624">
        <v>213</v>
      </c>
      <c r="B1624" t="s">
        <v>2343</v>
      </c>
      <c r="C1624" t="s">
        <v>127</v>
      </c>
      <c r="D1624" t="s">
        <v>128</v>
      </c>
      <c r="E1624" t="s">
        <v>2344</v>
      </c>
      <c r="F1624" t="s">
        <v>2638</v>
      </c>
      <c r="G1624" t="str">
        <f t="shared" si="25"/>
        <v>new HoloCard("Weakness Guard Energy", Pokedex.NVT, HoloRarity.SM_REVERSE_BIG_ENERGY_HOLO, Types.Special_Energy, Sets.Unified_Minds, 213),</v>
      </c>
    </row>
    <row r="1625" spans="1:7" x14ac:dyDescent="0.3">
      <c r="A1625">
        <v>1</v>
      </c>
      <c r="B1625" t="s">
        <v>75</v>
      </c>
      <c r="C1625" t="s">
        <v>75</v>
      </c>
      <c r="D1625" t="s">
        <v>22</v>
      </c>
      <c r="E1625" t="s">
        <v>2350</v>
      </c>
      <c r="F1625" t="s">
        <v>2638</v>
      </c>
      <c r="G1625" t="str">
        <f t="shared" si="25"/>
        <v>new HoloCard("Caterpie", Pokedex.Caterpie, HoloRarity.SM_REVERSE_BIG_ENERGY_HOLO, Types.Grass, Sets.Hidden_Fates, 1),</v>
      </c>
    </row>
    <row r="1626" spans="1:7" x14ac:dyDescent="0.3">
      <c r="A1626">
        <v>2</v>
      </c>
      <c r="B1626" t="s">
        <v>60</v>
      </c>
      <c r="C1626" t="s">
        <v>60</v>
      </c>
      <c r="D1626" t="s">
        <v>22</v>
      </c>
      <c r="E1626" t="s">
        <v>2350</v>
      </c>
      <c r="F1626" t="s">
        <v>2638</v>
      </c>
      <c r="G1626" t="str">
        <f t="shared" si="25"/>
        <v>new HoloCard("Metapod", Pokedex.Metapod, HoloRarity.SM_REVERSE_BIG_ENERGY_HOLO, Types.Grass, Sets.Hidden_Fates, 2),</v>
      </c>
    </row>
    <row r="1627" spans="1:7" x14ac:dyDescent="0.3">
      <c r="A1627">
        <v>3</v>
      </c>
      <c r="B1627" t="s">
        <v>27</v>
      </c>
      <c r="C1627" t="s">
        <v>27</v>
      </c>
      <c r="D1627" t="s">
        <v>22</v>
      </c>
      <c r="E1627" t="s">
        <v>2350</v>
      </c>
      <c r="F1627" t="s">
        <v>2638</v>
      </c>
      <c r="G1627" t="str">
        <f t="shared" si="25"/>
        <v>new HoloCard("Butterfree", Pokedex.Butterfree, HoloRarity.SM_REVERSE_BIG_ENERGY_HOLO, Types.Grass, Sets.Hidden_Fates, 3),</v>
      </c>
    </row>
    <row r="1628" spans="1:7" x14ac:dyDescent="0.3">
      <c r="A1628">
        <v>4</v>
      </c>
      <c r="B1628" t="s">
        <v>260</v>
      </c>
      <c r="C1628" t="s">
        <v>260</v>
      </c>
      <c r="D1628" t="s">
        <v>22</v>
      </c>
      <c r="E1628" t="s">
        <v>2350</v>
      </c>
      <c r="F1628" t="s">
        <v>2638</v>
      </c>
      <c r="G1628" t="str">
        <f t="shared" si="25"/>
        <v>new HoloCard("Paras", Pokedex.Paras, HoloRarity.SM_REVERSE_BIG_ENERGY_HOLO, Types.Grass, Sets.Hidden_Fates, 4),</v>
      </c>
    </row>
    <row r="1629" spans="1:7" x14ac:dyDescent="0.3">
      <c r="A1629">
        <v>5</v>
      </c>
      <c r="B1629" t="s">
        <v>243</v>
      </c>
      <c r="C1629" t="s">
        <v>243</v>
      </c>
      <c r="D1629" t="s">
        <v>22</v>
      </c>
      <c r="E1629" t="s">
        <v>2350</v>
      </c>
      <c r="F1629" t="s">
        <v>2638</v>
      </c>
      <c r="G1629" t="str">
        <f t="shared" si="25"/>
        <v>new HoloCard("Scyther", Pokedex.Scyther, HoloRarity.SM_REVERSE_BIG_ENERGY_HOLO, Types.Grass, Sets.Hidden_Fates, 5),</v>
      </c>
    </row>
    <row r="1630" spans="1:7" x14ac:dyDescent="0.3">
      <c r="A1630">
        <v>7</v>
      </c>
      <c r="B1630" t="s">
        <v>76</v>
      </c>
      <c r="C1630" t="s">
        <v>76</v>
      </c>
      <c r="D1630" t="s">
        <v>5</v>
      </c>
      <c r="E1630" t="s">
        <v>2350</v>
      </c>
      <c r="F1630" t="s">
        <v>2638</v>
      </c>
      <c r="G1630" t="str">
        <f t="shared" si="25"/>
        <v>new HoloCard("Charmander", Pokedex.Charmander, HoloRarity.SM_REVERSE_BIG_ENERGY_HOLO, Types.Fire, Sets.Hidden_Fates, 7),</v>
      </c>
    </row>
    <row r="1631" spans="1:7" x14ac:dyDescent="0.3">
      <c r="A1631">
        <v>8</v>
      </c>
      <c r="B1631" t="s">
        <v>43</v>
      </c>
      <c r="C1631" t="s">
        <v>43</v>
      </c>
      <c r="D1631" t="s">
        <v>5</v>
      </c>
      <c r="E1631" t="s">
        <v>2350</v>
      </c>
      <c r="F1631" t="s">
        <v>2638</v>
      </c>
      <c r="G1631" t="str">
        <f t="shared" si="25"/>
        <v>new HoloCard("Charmeleon", Pokedex.Charmeleon, HoloRarity.SM_REVERSE_BIG_ENERGY_HOLO, Types.Fire, Sets.Hidden_Fates, 8),</v>
      </c>
    </row>
    <row r="1632" spans="1:7" x14ac:dyDescent="0.3">
      <c r="A1632">
        <v>10</v>
      </c>
      <c r="B1632" t="s">
        <v>186</v>
      </c>
      <c r="C1632" t="s">
        <v>186</v>
      </c>
      <c r="D1632" t="s">
        <v>5</v>
      </c>
      <c r="E1632" t="s">
        <v>2350</v>
      </c>
      <c r="F1632" t="s">
        <v>2638</v>
      </c>
      <c r="G1632" t="str">
        <f t="shared" si="25"/>
        <v>new HoloCard("Magmar", Pokedex.Magmar, HoloRarity.SM_REVERSE_BIG_ENERGY_HOLO, Types.Fire, Sets.Hidden_Fates, 10),</v>
      </c>
    </row>
    <row r="1633" spans="1:7" x14ac:dyDescent="0.3">
      <c r="A1633">
        <v>11</v>
      </c>
      <c r="B1633" t="s">
        <v>94</v>
      </c>
      <c r="C1633" t="s">
        <v>94</v>
      </c>
      <c r="D1633" t="s">
        <v>3</v>
      </c>
      <c r="E1633" t="s">
        <v>2350</v>
      </c>
      <c r="F1633" t="s">
        <v>2638</v>
      </c>
      <c r="G1633" t="str">
        <f t="shared" si="25"/>
        <v>new HoloCard("Psyduck", Pokedex.Psyduck, HoloRarity.SM_REVERSE_BIG_ENERGY_HOLO, Types.Water, Sets.Hidden_Fates, 11),</v>
      </c>
    </row>
    <row r="1634" spans="1:7" x14ac:dyDescent="0.3">
      <c r="A1634">
        <v>12</v>
      </c>
      <c r="B1634" t="s">
        <v>99</v>
      </c>
      <c r="C1634" t="s">
        <v>99</v>
      </c>
      <c r="D1634" t="s">
        <v>3</v>
      </c>
      <c r="E1634" t="s">
        <v>2350</v>
      </c>
      <c r="F1634" t="s">
        <v>2638</v>
      </c>
      <c r="G1634" t="str">
        <f t="shared" si="25"/>
        <v>new HoloCard("Slowpoke", Pokedex.Slowpoke, HoloRarity.SM_REVERSE_BIG_ENERGY_HOLO, Types.Water, Sets.Hidden_Fates, 12),</v>
      </c>
    </row>
    <row r="1635" spans="1:7" x14ac:dyDescent="0.3">
      <c r="A1635">
        <v>13</v>
      </c>
      <c r="B1635" t="s">
        <v>334</v>
      </c>
      <c r="C1635" t="s">
        <v>334</v>
      </c>
      <c r="D1635" t="s">
        <v>3</v>
      </c>
      <c r="E1635" t="s">
        <v>2350</v>
      </c>
      <c r="F1635" t="s">
        <v>2638</v>
      </c>
      <c r="G1635" t="str">
        <f t="shared" si="25"/>
        <v>new HoloCard("Staryu", Pokedex.Staryu, HoloRarity.SM_REVERSE_BIG_ENERGY_HOLO, Types.Water, Sets.Hidden_Fates, 13),</v>
      </c>
    </row>
    <row r="1636" spans="1:7" x14ac:dyDescent="0.3">
      <c r="A1636">
        <v>15</v>
      </c>
      <c r="B1636" t="s">
        <v>58</v>
      </c>
      <c r="C1636" t="s">
        <v>58</v>
      </c>
      <c r="D1636" t="s">
        <v>3</v>
      </c>
      <c r="E1636" t="s">
        <v>2350</v>
      </c>
      <c r="F1636" t="s">
        <v>2638</v>
      </c>
      <c r="G1636" t="str">
        <f t="shared" si="25"/>
        <v>new HoloCard("Magikarp", Pokedex.Magikarp, HoloRarity.SM_REVERSE_BIG_ENERGY_HOLO, Types.Water, Sets.Hidden_Fates, 15),</v>
      </c>
    </row>
    <row r="1637" spans="1:7" x14ac:dyDescent="0.3">
      <c r="A1637">
        <v>17</v>
      </c>
      <c r="B1637" t="s">
        <v>324</v>
      </c>
      <c r="C1637" t="s">
        <v>324</v>
      </c>
      <c r="D1637" t="s">
        <v>3</v>
      </c>
      <c r="E1637" t="s">
        <v>2350</v>
      </c>
      <c r="F1637" t="s">
        <v>2638</v>
      </c>
      <c r="G1637" t="str">
        <f t="shared" si="25"/>
        <v>new HoloCard("Lapras", Pokedex.Lapras, HoloRarity.SM_REVERSE_BIG_ENERGY_HOLO, Types.Water, Sets.Hidden_Fates, 17),</v>
      </c>
    </row>
    <row r="1638" spans="1:7" x14ac:dyDescent="0.3">
      <c r="A1638">
        <v>18</v>
      </c>
      <c r="B1638" t="s">
        <v>122</v>
      </c>
      <c r="C1638" t="s">
        <v>122</v>
      </c>
      <c r="D1638" t="s">
        <v>3</v>
      </c>
      <c r="E1638" t="s">
        <v>2350</v>
      </c>
      <c r="F1638" t="s">
        <v>2638</v>
      </c>
      <c r="G1638" t="str">
        <f t="shared" si="25"/>
        <v>new HoloCard("Vaporeon", Pokedex.Vaporeon, HoloRarity.SM_REVERSE_BIG_ENERGY_HOLO, Types.Water, Sets.Hidden_Fates, 18),</v>
      </c>
    </row>
    <row r="1639" spans="1:7" x14ac:dyDescent="0.3">
      <c r="A1639">
        <v>19</v>
      </c>
      <c r="B1639" t="s">
        <v>92</v>
      </c>
      <c r="C1639" t="s">
        <v>92</v>
      </c>
      <c r="D1639" t="s">
        <v>11</v>
      </c>
      <c r="E1639" t="s">
        <v>2350</v>
      </c>
      <c r="F1639" t="s">
        <v>2638</v>
      </c>
      <c r="G1639" t="str">
        <f t="shared" si="25"/>
        <v>new HoloCard("Pikachu", Pokedex.Pikachu, HoloRarity.SM_REVERSE_BIG_ENERGY_HOLO, Types.Lightning, Sets.Hidden_Fates, 19),</v>
      </c>
    </row>
    <row r="1640" spans="1:7" x14ac:dyDescent="0.3">
      <c r="A1640">
        <v>21</v>
      </c>
      <c r="B1640" t="s">
        <v>103</v>
      </c>
      <c r="C1640" t="s">
        <v>103</v>
      </c>
      <c r="D1640" t="s">
        <v>11</v>
      </c>
      <c r="E1640" t="s">
        <v>2350</v>
      </c>
      <c r="F1640" t="s">
        <v>2638</v>
      </c>
      <c r="G1640" t="str">
        <f t="shared" si="25"/>
        <v>new HoloCard("Voltorb", Pokedex.Voltorb, HoloRarity.SM_REVERSE_BIG_ENERGY_HOLO, Types.Lightning, Sets.Hidden_Fates, 21),</v>
      </c>
    </row>
    <row r="1641" spans="1:7" x14ac:dyDescent="0.3">
      <c r="A1641">
        <v>22</v>
      </c>
      <c r="B1641" t="s">
        <v>28</v>
      </c>
      <c r="C1641" t="s">
        <v>28</v>
      </c>
      <c r="D1641" t="s">
        <v>11</v>
      </c>
      <c r="E1641" t="s">
        <v>2350</v>
      </c>
      <c r="F1641" t="s">
        <v>2638</v>
      </c>
      <c r="G1641" t="str">
        <f t="shared" si="25"/>
        <v>new HoloCard("Electrode", Pokedex.Electrode, HoloRarity.SM_REVERSE_BIG_ENERGY_HOLO, Types.Lightning, Sets.Hidden_Fates, 22),</v>
      </c>
    </row>
    <row r="1642" spans="1:7" x14ac:dyDescent="0.3">
      <c r="A1642">
        <v>23</v>
      </c>
      <c r="B1642" t="s">
        <v>19</v>
      </c>
      <c r="C1642" t="s">
        <v>19</v>
      </c>
      <c r="D1642" t="s">
        <v>11</v>
      </c>
      <c r="E1642" t="s">
        <v>2350</v>
      </c>
      <c r="F1642" t="s">
        <v>2638</v>
      </c>
      <c r="G1642" t="str">
        <f t="shared" si="25"/>
        <v>new HoloCard("Jolteon", Pokedex.Jolteon, HoloRarity.SM_REVERSE_BIG_ENERGY_HOLO, Types.Lightning, Sets.Hidden_Fates, 23),</v>
      </c>
    </row>
    <row r="1643" spans="1:7" x14ac:dyDescent="0.3">
      <c r="A1643">
        <v>24</v>
      </c>
      <c r="B1643" t="s">
        <v>25</v>
      </c>
      <c r="C1643" t="s">
        <v>25</v>
      </c>
      <c r="D1643" t="s">
        <v>11</v>
      </c>
      <c r="E1643" t="s">
        <v>2350</v>
      </c>
      <c r="F1643" t="s">
        <v>2638</v>
      </c>
      <c r="G1643" t="str">
        <f t="shared" si="25"/>
        <v>new HoloCard("Zapdos", Pokedex.Zapdos, HoloRarity.SM_REVERSE_BIG_ENERGY_HOLO, Types.Lightning, Sets.Hidden_Fates, 24),</v>
      </c>
    </row>
    <row r="1644" spans="1:7" x14ac:dyDescent="0.3">
      <c r="A1644">
        <v>25</v>
      </c>
      <c r="B1644" t="s">
        <v>196</v>
      </c>
      <c r="C1644" t="s">
        <v>196</v>
      </c>
      <c r="D1644" t="s">
        <v>1</v>
      </c>
      <c r="E1644" t="s">
        <v>2350</v>
      </c>
      <c r="F1644" t="s">
        <v>2638</v>
      </c>
      <c r="G1644" t="str">
        <f t="shared" si="25"/>
        <v>new HoloCard("Ekans", Pokedex.Ekans, HoloRarity.SM_REVERSE_BIG_ENERGY_HOLO, Types.Psychic, Sets.Hidden_Fates, 25),</v>
      </c>
    </row>
    <row r="1645" spans="1:7" x14ac:dyDescent="0.3">
      <c r="A1645">
        <v>26</v>
      </c>
      <c r="B1645" t="s">
        <v>196</v>
      </c>
      <c r="C1645" t="s">
        <v>196</v>
      </c>
      <c r="D1645" t="s">
        <v>1</v>
      </c>
      <c r="E1645" t="s">
        <v>2350</v>
      </c>
      <c r="F1645" t="s">
        <v>2638</v>
      </c>
      <c r="G1645" t="str">
        <f t="shared" si="25"/>
        <v>new HoloCard("Ekans", Pokedex.Ekans, HoloRarity.SM_REVERSE_BIG_ENERGY_HOLO, Types.Psychic, Sets.Hidden_Fates, 26),</v>
      </c>
    </row>
    <row r="1646" spans="1:7" x14ac:dyDescent="0.3">
      <c r="A1646">
        <v>27</v>
      </c>
      <c r="B1646" t="s">
        <v>131</v>
      </c>
      <c r="C1646" t="s">
        <v>131</v>
      </c>
      <c r="D1646" t="s">
        <v>1</v>
      </c>
      <c r="E1646" t="s">
        <v>2350</v>
      </c>
      <c r="F1646" t="s">
        <v>2638</v>
      </c>
      <c r="G1646" t="str">
        <f t="shared" si="25"/>
        <v>new HoloCard("Arbok", Pokedex.Arbok, HoloRarity.SM_REVERSE_BIG_ENERGY_HOLO, Types.Psychic, Sets.Hidden_Fates, 27),</v>
      </c>
    </row>
    <row r="1647" spans="1:7" x14ac:dyDescent="0.3">
      <c r="A1647">
        <v>28</v>
      </c>
      <c r="B1647" t="s">
        <v>200</v>
      </c>
      <c r="C1647" t="s">
        <v>200</v>
      </c>
      <c r="D1647" t="s">
        <v>1</v>
      </c>
      <c r="E1647" t="s">
        <v>2350</v>
      </c>
      <c r="F1647" t="s">
        <v>2638</v>
      </c>
      <c r="G1647" t="str">
        <f t="shared" si="25"/>
        <v>new HoloCard("Koffing", Pokedex.Koffing, HoloRarity.SM_REVERSE_BIG_ENERGY_HOLO, Types.Psychic, Sets.Hidden_Fates, 28),</v>
      </c>
    </row>
    <row r="1648" spans="1:7" x14ac:dyDescent="0.3">
      <c r="A1648">
        <v>29</v>
      </c>
      <c r="B1648" t="s">
        <v>148</v>
      </c>
      <c r="C1648" t="s">
        <v>148</v>
      </c>
      <c r="D1648" t="s">
        <v>1</v>
      </c>
      <c r="E1648" t="s">
        <v>2350</v>
      </c>
      <c r="F1648" t="s">
        <v>2638</v>
      </c>
      <c r="G1648" t="str">
        <f t="shared" si="25"/>
        <v>new HoloCard("Weezing", Pokedex.Weezing, HoloRarity.SM_REVERSE_BIG_ENERGY_HOLO, Types.Psychic, Sets.Hidden_Fates, 29),</v>
      </c>
    </row>
    <row r="1649" spans="1:7" x14ac:dyDescent="0.3">
      <c r="A1649">
        <v>30</v>
      </c>
      <c r="B1649" t="s">
        <v>32</v>
      </c>
      <c r="C1649" t="s">
        <v>32</v>
      </c>
      <c r="D1649" t="s">
        <v>1</v>
      </c>
      <c r="E1649" t="s">
        <v>2350</v>
      </c>
      <c r="F1649" t="s">
        <v>2638</v>
      </c>
      <c r="G1649" t="str">
        <f t="shared" si="25"/>
        <v>new HoloCard("Jynx", Pokedex.Jynx, HoloRarity.SM_REVERSE_BIG_ENERGY_HOLO, Types.Psychic, Sets.Hidden_Fates, 30),</v>
      </c>
    </row>
    <row r="1650" spans="1:7" x14ac:dyDescent="0.3">
      <c r="A1650">
        <v>32</v>
      </c>
      <c r="B1650" t="s">
        <v>139</v>
      </c>
      <c r="C1650" t="s">
        <v>139</v>
      </c>
      <c r="D1650" t="s">
        <v>1</v>
      </c>
      <c r="E1650" t="s">
        <v>2350</v>
      </c>
      <c r="F1650" t="s">
        <v>2638</v>
      </c>
      <c r="G1650" t="str">
        <f t="shared" si="25"/>
        <v>new HoloCard("Mew", Pokedex.Mew, HoloRarity.SM_REVERSE_BIG_ENERGY_HOLO, Types.Psychic, Sets.Hidden_Fates, 32),</v>
      </c>
    </row>
    <row r="1651" spans="1:7" x14ac:dyDescent="0.3">
      <c r="A1651">
        <v>33</v>
      </c>
      <c r="B1651" t="s">
        <v>83</v>
      </c>
      <c r="C1651" t="s">
        <v>83</v>
      </c>
      <c r="D1651" t="s">
        <v>18</v>
      </c>
      <c r="E1651" t="s">
        <v>2350</v>
      </c>
      <c r="F1651" t="s">
        <v>2638</v>
      </c>
      <c r="G1651" t="str">
        <f t="shared" si="25"/>
        <v>new HoloCard("Geodude", Pokedex.Geodude, HoloRarity.SM_REVERSE_BIG_ENERGY_HOLO, Types.Fighting, Sets.Hidden_Fates, 33),</v>
      </c>
    </row>
    <row r="1652" spans="1:7" x14ac:dyDescent="0.3">
      <c r="A1652">
        <v>34</v>
      </c>
      <c r="B1652" t="s">
        <v>50</v>
      </c>
      <c r="C1652" t="s">
        <v>50</v>
      </c>
      <c r="D1652" t="s">
        <v>18</v>
      </c>
      <c r="E1652" t="s">
        <v>2350</v>
      </c>
      <c r="F1652" t="s">
        <v>2638</v>
      </c>
      <c r="G1652" t="str">
        <f t="shared" si="25"/>
        <v>new HoloCard("Graveler", Pokedex.Graveler, HoloRarity.SM_REVERSE_BIG_ENERGY_HOLO, Types.Fighting, Sets.Hidden_Fates, 34),</v>
      </c>
    </row>
    <row r="1653" spans="1:7" x14ac:dyDescent="0.3">
      <c r="A1653">
        <v>35</v>
      </c>
      <c r="B1653" t="s">
        <v>30</v>
      </c>
      <c r="C1653" t="s">
        <v>30</v>
      </c>
      <c r="D1653" t="s">
        <v>18</v>
      </c>
      <c r="E1653" t="s">
        <v>2350</v>
      </c>
      <c r="F1653" t="s">
        <v>2638</v>
      </c>
      <c r="G1653" t="str">
        <f t="shared" si="25"/>
        <v>new HoloCard("Golem", Pokedex.Golem, HoloRarity.SM_REVERSE_BIG_ENERGY_HOLO, Types.Fighting, Sets.Hidden_Fates, 35),</v>
      </c>
    </row>
    <row r="1654" spans="1:7" x14ac:dyDescent="0.3">
      <c r="A1654">
        <v>37</v>
      </c>
      <c r="B1654" t="s">
        <v>193</v>
      </c>
      <c r="C1654" t="s">
        <v>193</v>
      </c>
      <c r="D1654" t="s">
        <v>18</v>
      </c>
      <c r="E1654" t="s">
        <v>2350</v>
      </c>
      <c r="F1654" t="s">
        <v>2638</v>
      </c>
      <c r="G1654" t="str">
        <f t="shared" si="25"/>
        <v>new HoloCard("Cubone", Pokedex.Cubone, HoloRarity.SM_REVERSE_BIG_ENERGY_HOLO, Types.Fighting, Sets.Hidden_Fates, 37),</v>
      </c>
    </row>
    <row r="1655" spans="1:7" x14ac:dyDescent="0.3">
      <c r="A1655">
        <v>38</v>
      </c>
      <c r="B1655" t="s">
        <v>191</v>
      </c>
      <c r="C1655" t="s">
        <v>191</v>
      </c>
      <c r="D1655" t="s">
        <v>1616</v>
      </c>
      <c r="E1655" t="s">
        <v>2350</v>
      </c>
      <c r="F1655" t="s">
        <v>2638</v>
      </c>
      <c r="G1655" t="str">
        <f t="shared" si="25"/>
        <v>new HoloCard("Clefairy", Pokedex.Clefairy, HoloRarity.SM_REVERSE_BIG_ENERGY_HOLO, Types.Fairy, Sets.Hidden_Fates, 38),</v>
      </c>
    </row>
    <row r="1656" spans="1:7" x14ac:dyDescent="0.3">
      <c r="A1656">
        <v>39</v>
      </c>
      <c r="B1656" t="s">
        <v>191</v>
      </c>
      <c r="C1656" t="s">
        <v>191</v>
      </c>
      <c r="D1656" t="s">
        <v>1616</v>
      </c>
      <c r="E1656" t="s">
        <v>2350</v>
      </c>
      <c r="F1656" t="s">
        <v>2638</v>
      </c>
      <c r="G1656" t="str">
        <f t="shared" si="25"/>
        <v>new HoloCard("Clefairy", Pokedex.Clefairy, HoloRarity.SM_REVERSE_BIG_ENERGY_HOLO, Types.Fairy, Sets.Hidden_Fates, 39),</v>
      </c>
    </row>
    <row r="1657" spans="1:7" x14ac:dyDescent="0.3">
      <c r="A1657">
        <v>40</v>
      </c>
      <c r="B1657" t="s">
        <v>132</v>
      </c>
      <c r="C1657" t="s">
        <v>132</v>
      </c>
      <c r="D1657" t="s">
        <v>1616</v>
      </c>
      <c r="E1657" t="s">
        <v>2350</v>
      </c>
      <c r="F1657" t="s">
        <v>2638</v>
      </c>
      <c r="G1657" t="str">
        <f t="shared" si="25"/>
        <v>new HoloCard("Clefable", Pokedex.Clefable, HoloRarity.SM_REVERSE_BIG_ENERGY_HOLO, Types.Fairy, Sets.Hidden_Fates, 40),</v>
      </c>
    </row>
    <row r="1658" spans="1:7" x14ac:dyDescent="0.3">
      <c r="A1658">
        <v>41</v>
      </c>
      <c r="B1658" t="s">
        <v>323</v>
      </c>
      <c r="C1658" t="s">
        <v>323</v>
      </c>
      <c r="D1658" t="s">
        <v>1616</v>
      </c>
      <c r="E1658" t="s">
        <v>2350</v>
      </c>
      <c r="F1658" t="s">
        <v>2638</v>
      </c>
      <c r="G1658" t="str">
        <f t="shared" si="25"/>
        <v>new HoloCard("Jigglypuff", Pokedex.Jigglypuff, HoloRarity.SM_REVERSE_BIG_ENERGY_HOLO, Types.Fairy, Sets.Hidden_Fates, 41),</v>
      </c>
    </row>
    <row r="1659" spans="1:7" x14ac:dyDescent="0.3">
      <c r="A1659">
        <v>43</v>
      </c>
      <c r="B1659" t="s">
        <v>259</v>
      </c>
      <c r="C1659" t="s">
        <v>298</v>
      </c>
      <c r="D1659" t="s">
        <v>1616</v>
      </c>
      <c r="E1659" t="s">
        <v>2350</v>
      </c>
      <c r="F1659" t="s">
        <v>2638</v>
      </c>
      <c r="G1659" t="str">
        <f t="shared" si="25"/>
        <v>new HoloCard("Mr. Mime", Pokedex.Mr_Mime, HoloRarity.SM_REVERSE_BIG_ENERGY_HOLO, Types.Fairy, Sets.Hidden_Fates, 43),</v>
      </c>
    </row>
    <row r="1660" spans="1:7" x14ac:dyDescent="0.3">
      <c r="A1660">
        <v>45</v>
      </c>
      <c r="B1660" t="s">
        <v>315</v>
      </c>
      <c r="C1660" t="s">
        <v>370</v>
      </c>
      <c r="D1660" t="s">
        <v>8</v>
      </c>
      <c r="E1660" t="s">
        <v>2350</v>
      </c>
      <c r="F1660" t="s">
        <v>2638</v>
      </c>
      <c r="G1660" t="str">
        <f t="shared" si="25"/>
        <v>new HoloCard("Farfetch'd", Pokedex.Farfetch_d, HoloRarity.SM_REVERSE_BIG_ENERGY_HOLO, Types.Colorless, Sets.Hidden_Fates, 45),</v>
      </c>
    </row>
    <row r="1661" spans="1:7" x14ac:dyDescent="0.3">
      <c r="A1661">
        <v>46</v>
      </c>
      <c r="B1661" t="s">
        <v>181</v>
      </c>
      <c r="C1661" t="s">
        <v>181</v>
      </c>
      <c r="D1661" t="s">
        <v>8</v>
      </c>
      <c r="E1661" t="s">
        <v>2350</v>
      </c>
      <c r="F1661" t="s">
        <v>2638</v>
      </c>
      <c r="G1661" t="str">
        <f t="shared" si="25"/>
        <v>new HoloCard("Chansey", Pokedex.Chansey, HoloRarity.SM_REVERSE_BIG_ENERGY_HOLO, Types.Colorless, Sets.Hidden_Fates, 46),</v>
      </c>
    </row>
    <row r="1662" spans="1:7" x14ac:dyDescent="0.3">
      <c r="A1662">
        <v>47</v>
      </c>
      <c r="B1662" t="s">
        <v>256</v>
      </c>
      <c r="C1662" t="s">
        <v>256</v>
      </c>
      <c r="D1662" t="s">
        <v>8</v>
      </c>
      <c r="E1662" t="s">
        <v>2350</v>
      </c>
      <c r="F1662" t="s">
        <v>2638</v>
      </c>
      <c r="G1662" t="str">
        <f t="shared" si="25"/>
        <v>new HoloCard("Kangaskhan", Pokedex.Kangaskhan, HoloRarity.SM_REVERSE_BIG_ENERGY_HOLO, Types.Colorless, Sets.Hidden_Fates, 47),</v>
      </c>
    </row>
    <row r="1663" spans="1:7" x14ac:dyDescent="0.3">
      <c r="A1663">
        <v>48</v>
      </c>
      <c r="B1663" t="s">
        <v>80</v>
      </c>
      <c r="C1663" t="s">
        <v>80</v>
      </c>
      <c r="D1663" t="s">
        <v>8</v>
      </c>
      <c r="E1663" t="s">
        <v>2350</v>
      </c>
      <c r="F1663" t="s">
        <v>2638</v>
      </c>
      <c r="G1663" t="str">
        <f t="shared" si="25"/>
        <v>new HoloCard("Eevee", Pokedex.Eevee, HoloRarity.SM_REVERSE_BIG_ENERGY_HOLO, Types.Colorless, Sets.Hidden_Fates, 48),</v>
      </c>
    </row>
    <row r="1664" spans="1:7" x14ac:dyDescent="0.3">
      <c r="A1664">
        <v>49</v>
      </c>
      <c r="B1664" t="s">
        <v>80</v>
      </c>
      <c r="C1664" t="s">
        <v>80</v>
      </c>
      <c r="D1664" t="s">
        <v>8</v>
      </c>
      <c r="E1664" t="s">
        <v>2350</v>
      </c>
      <c r="F1664" t="s">
        <v>2638</v>
      </c>
      <c r="G1664" t="str">
        <f t="shared" si="25"/>
        <v>new HoloCard("Eevee", Pokedex.Eevee, HoloRarity.SM_REVERSE_BIG_ENERGY_HOLO, Types.Colorless, Sets.Hidden_Fates, 49),</v>
      </c>
    </row>
    <row r="1665" spans="1:7" x14ac:dyDescent="0.3">
      <c r="A1665">
        <v>50</v>
      </c>
      <c r="B1665" t="s">
        <v>70</v>
      </c>
      <c r="C1665" t="s">
        <v>70</v>
      </c>
      <c r="D1665" t="s">
        <v>8</v>
      </c>
      <c r="E1665" t="s">
        <v>2350</v>
      </c>
      <c r="F1665" t="s">
        <v>2638</v>
      </c>
      <c r="G1665" t="str">
        <f t="shared" ref="G1665:G1728" si="26">"new HoloCard(""" &amp; B1665 &amp; """, Pokedex." &amp; C1665 &amp; ", HoloRarity." &amp; F1665 &amp; ", Types." &amp; D1665 &amp; ", Sets." &amp; E1665 &amp; ", " &amp; A1665 &amp; "),"</f>
        <v>new HoloCard("Snorlax", Pokedex.Snorlax, HoloRarity.SM_REVERSE_BIG_ENERGY_HOLO, Types.Colorless, Sets.Hidden_Fates, 50),</v>
      </c>
    </row>
    <row r="1666" spans="1:7" x14ac:dyDescent="0.3">
      <c r="A1666">
        <v>51</v>
      </c>
      <c r="B1666" t="s">
        <v>2260</v>
      </c>
      <c r="C1666" t="s">
        <v>127</v>
      </c>
      <c r="D1666" t="s">
        <v>232</v>
      </c>
      <c r="E1666" t="s">
        <v>2350</v>
      </c>
      <c r="F1666" t="s">
        <v>2638</v>
      </c>
      <c r="G1666" t="str">
        <f t="shared" si="26"/>
        <v>new HoloCard("Bill's Analysis", Pokedex.NVT, HoloRarity.SM_REVERSE_BIG_ENERGY_HOLO, Types.Supporter, Sets.Hidden_Fates, 51),</v>
      </c>
    </row>
    <row r="1667" spans="1:7" x14ac:dyDescent="0.3">
      <c r="A1667">
        <v>52</v>
      </c>
      <c r="B1667" t="s">
        <v>2223</v>
      </c>
      <c r="C1667" t="s">
        <v>127</v>
      </c>
      <c r="D1667" t="s">
        <v>232</v>
      </c>
      <c r="E1667" t="s">
        <v>2350</v>
      </c>
      <c r="F1667" t="s">
        <v>2638</v>
      </c>
      <c r="G1667" t="str">
        <f t="shared" si="26"/>
        <v>new HoloCard("Blaine's Last Stand", Pokedex.NVT, HoloRarity.SM_REVERSE_BIG_ENERGY_HOLO, Types.Supporter, Sets.Hidden_Fates, 52),</v>
      </c>
    </row>
    <row r="1668" spans="1:7" x14ac:dyDescent="0.3">
      <c r="A1668">
        <v>53</v>
      </c>
      <c r="B1668" t="s">
        <v>2012</v>
      </c>
      <c r="C1668" t="s">
        <v>127</v>
      </c>
      <c r="D1668" t="s">
        <v>232</v>
      </c>
      <c r="E1668" t="s">
        <v>2350</v>
      </c>
      <c r="F1668" t="s">
        <v>2638</v>
      </c>
      <c r="G1668" t="str">
        <f t="shared" si="26"/>
        <v>new HoloCard("Brock's Grit", Pokedex.NVT, HoloRarity.SM_REVERSE_BIG_ENERGY_HOLO, Types.Supporter, Sets.Hidden_Fates, 53),</v>
      </c>
    </row>
    <row r="1669" spans="1:7" x14ac:dyDescent="0.3">
      <c r="A1669">
        <v>54</v>
      </c>
      <c r="B1669" t="s">
        <v>2345</v>
      </c>
      <c r="C1669" t="s">
        <v>127</v>
      </c>
      <c r="D1669" t="s">
        <v>299</v>
      </c>
      <c r="E1669" t="s">
        <v>2350</v>
      </c>
      <c r="F1669" t="s">
        <v>2638</v>
      </c>
      <c r="G1669" t="str">
        <f t="shared" si="26"/>
        <v>new HoloCard("Brock's Pewter City Gym", Pokedex.NVT, HoloRarity.SM_REVERSE_BIG_ENERGY_HOLO, Types.Stadium, Sets.Hidden_Fates, 54),</v>
      </c>
    </row>
    <row r="1670" spans="1:7" x14ac:dyDescent="0.3">
      <c r="A1670">
        <v>55</v>
      </c>
      <c r="B1670" t="s">
        <v>2346</v>
      </c>
      <c r="C1670" t="s">
        <v>127</v>
      </c>
      <c r="D1670" t="s">
        <v>232</v>
      </c>
      <c r="E1670" t="s">
        <v>2350</v>
      </c>
      <c r="F1670" t="s">
        <v>2638</v>
      </c>
      <c r="G1670" t="str">
        <f t="shared" si="26"/>
        <v>new HoloCard("Brock's Training", Pokedex.NVT, HoloRarity.SM_REVERSE_BIG_ENERGY_HOLO, Types.Supporter, Sets.Hidden_Fates, 55),</v>
      </c>
    </row>
    <row r="1671" spans="1:7" x14ac:dyDescent="0.3">
      <c r="A1671">
        <v>56</v>
      </c>
      <c r="B1671" t="s">
        <v>2265</v>
      </c>
      <c r="C1671" t="s">
        <v>127</v>
      </c>
      <c r="D1671" t="s">
        <v>232</v>
      </c>
      <c r="E1671" t="s">
        <v>2350</v>
      </c>
      <c r="F1671" t="s">
        <v>2638</v>
      </c>
      <c r="G1671" t="str">
        <f t="shared" si="26"/>
        <v>new HoloCard("Erika's Hospitality", Pokedex.NVT, HoloRarity.SM_REVERSE_BIG_ENERGY_HOLO, Types.Supporter, Sets.Hidden_Fates, 56),</v>
      </c>
    </row>
    <row r="1672" spans="1:7" x14ac:dyDescent="0.3">
      <c r="A1672">
        <v>57</v>
      </c>
      <c r="B1672" t="s">
        <v>2298</v>
      </c>
      <c r="C1672" t="s">
        <v>127</v>
      </c>
      <c r="D1672" t="s">
        <v>232</v>
      </c>
      <c r="E1672" t="s">
        <v>2350</v>
      </c>
      <c r="F1672" t="s">
        <v>2638</v>
      </c>
      <c r="G1672" t="str">
        <f t="shared" si="26"/>
        <v>new HoloCard("Giovanni's Exile", Pokedex.NVT, HoloRarity.SM_REVERSE_BIG_ENERGY_HOLO, Types.Supporter, Sets.Hidden_Fates, 57),</v>
      </c>
    </row>
    <row r="1673" spans="1:7" x14ac:dyDescent="0.3">
      <c r="A1673">
        <v>58</v>
      </c>
      <c r="B1673" t="s">
        <v>2347</v>
      </c>
      <c r="C1673" t="s">
        <v>127</v>
      </c>
      <c r="D1673" t="s">
        <v>232</v>
      </c>
      <c r="E1673" t="s">
        <v>2350</v>
      </c>
      <c r="F1673" t="s">
        <v>2638</v>
      </c>
      <c r="G1673" t="str">
        <f t="shared" si="26"/>
        <v>new HoloCard("Jessie &amp; James", Pokedex.NVT, HoloRarity.SM_REVERSE_BIG_ENERGY_HOLO, Types.Supporter, Sets.Hidden_Fates, 58),</v>
      </c>
    </row>
    <row r="1674" spans="1:7" x14ac:dyDescent="0.3">
      <c r="A1674">
        <v>59</v>
      </c>
      <c r="B1674" t="s">
        <v>2301</v>
      </c>
      <c r="C1674" t="s">
        <v>127</v>
      </c>
      <c r="D1674" t="s">
        <v>232</v>
      </c>
      <c r="E1674" t="s">
        <v>2350</v>
      </c>
      <c r="F1674" t="s">
        <v>2638</v>
      </c>
      <c r="G1674" t="str">
        <f t="shared" si="26"/>
        <v>new HoloCard("Koga's Trap", Pokedex.NVT, HoloRarity.SM_REVERSE_BIG_ENERGY_HOLO, Types.Supporter, Sets.Hidden_Fates, 59),</v>
      </c>
    </row>
    <row r="1675" spans="1:7" x14ac:dyDescent="0.3">
      <c r="A1675">
        <v>60</v>
      </c>
      <c r="B1675" t="s">
        <v>2302</v>
      </c>
      <c r="C1675" t="s">
        <v>127</v>
      </c>
      <c r="D1675" t="s">
        <v>232</v>
      </c>
      <c r="E1675" t="s">
        <v>2350</v>
      </c>
      <c r="F1675" t="s">
        <v>2638</v>
      </c>
      <c r="G1675" t="str">
        <f t="shared" si="26"/>
        <v>new HoloCard("Lt. Surge's Strategy", Pokedex.NVT, HoloRarity.SM_REVERSE_BIG_ENERGY_HOLO, Types.Supporter, Sets.Hidden_Fates, 60),</v>
      </c>
    </row>
    <row r="1676" spans="1:7" x14ac:dyDescent="0.3">
      <c r="A1676">
        <v>61</v>
      </c>
      <c r="B1676" t="s">
        <v>2348</v>
      </c>
      <c r="C1676" t="s">
        <v>127</v>
      </c>
      <c r="D1676" t="s">
        <v>299</v>
      </c>
      <c r="E1676" t="s">
        <v>2350</v>
      </c>
      <c r="F1676" t="s">
        <v>2638</v>
      </c>
      <c r="G1676" t="str">
        <f t="shared" si="26"/>
        <v>new HoloCard("Misty's Cerulean City Gym", Pokedex.NVT, HoloRarity.SM_REVERSE_BIG_ENERGY_HOLO, Types.Stadium, Sets.Hidden_Fates, 61),</v>
      </c>
    </row>
    <row r="1677" spans="1:7" x14ac:dyDescent="0.3">
      <c r="A1677">
        <v>62</v>
      </c>
      <c r="B1677" t="s">
        <v>1798</v>
      </c>
      <c r="C1677" t="s">
        <v>127</v>
      </c>
      <c r="D1677" t="s">
        <v>232</v>
      </c>
      <c r="E1677" t="s">
        <v>2350</v>
      </c>
      <c r="F1677" t="s">
        <v>2638</v>
      </c>
      <c r="G1677" t="str">
        <f t="shared" si="26"/>
        <v>new HoloCard("Misty's Determination", Pokedex.NVT, HoloRarity.SM_REVERSE_BIG_ENERGY_HOLO, Types.Supporter, Sets.Hidden_Fates, 62),</v>
      </c>
    </row>
    <row r="1678" spans="1:7" x14ac:dyDescent="0.3">
      <c r="A1678">
        <v>63</v>
      </c>
      <c r="B1678" t="s">
        <v>2349</v>
      </c>
      <c r="C1678" t="s">
        <v>127</v>
      </c>
      <c r="D1678" t="s">
        <v>232</v>
      </c>
      <c r="E1678" t="s">
        <v>2350</v>
      </c>
      <c r="F1678" t="s">
        <v>2638</v>
      </c>
      <c r="G1678" t="str">
        <f t="shared" si="26"/>
        <v>new HoloCard("Misty's Water Command", Pokedex.NVT, HoloRarity.SM_REVERSE_BIG_ENERGY_HOLO, Types.Supporter, Sets.Hidden_Fates, 63),</v>
      </c>
    </row>
    <row r="1679" spans="1:7" x14ac:dyDescent="0.3">
      <c r="A1679">
        <v>64</v>
      </c>
      <c r="B1679" t="s">
        <v>1665</v>
      </c>
      <c r="C1679" t="s">
        <v>127</v>
      </c>
      <c r="D1679" t="s">
        <v>232</v>
      </c>
      <c r="E1679" t="s">
        <v>2350</v>
      </c>
      <c r="F1679" t="s">
        <v>2638</v>
      </c>
      <c r="G1679" t="str">
        <f t="shared" si="26"/>
        <v>new HoloCard("Pokémon Center Lady", Pokedex.NVT, HoloRarity.SM_REVERSE_BIG_ENERGY_HOLO, Types.Supporter, Sets.Hidden_Fates, 64),</v>
      </c>
    </row>
    <row r="1680" spans="1:7" x14ac:dyDescent="0.3">
      <c r="A1680">
        <v>65</v>
      </c>
      <c r="B1680" t="s">
        <v>2278</v>
      </c>
      <c r="C1680" t="s">
        <v>127</v>
      </c>
      <c r="D1680" t="s">
        <v>232</v>
      </c>
      <c r="E1680" t="s">
        <v>2350</v>
      </c>
      <c r="F1680" t="s">
        <v>2638</v>
      </c>
      <c r="G1680" t="str">
        <f t="shared" si="26"/>
        <v>new HoloCard("Sabrina's Suggestion", Pokedex.NVT, HoloRarity.SM_REVERSE_BIG_ENERGY_HOLO, Types.Supporter, Sets.Hidden_Fates, 65),</v>
      </c>
    </row>
    <row r="1681" spans="1:7" x14ac:dyDescent="0.3">
      <c r="A1681">
        <v>2</v>
      </c>
      <c r="B1681" t="s">
        <v>205</v>
      </c>
      <c r="C1681" t="s">
        <v>205</v>
      </c>
      <c r="D1681" t="s">
        <v>22</v>
      </c>
      <c r="E1681" t="s">
        <v>2376</v>
      </c>
      <c r="F1681" t="s">
        <v>2638</v>
      </c>
      <c r="G1681" t="str">
        <f t="shared" si="26"/>
        <v>new HoloCard("Oddish", Pokedex.Oddish, HoloRarity.SM_REVERSE_BIG_ENERGY_HOLO, Types.Grass, Sets.Cosmic_Eclipse, 2),</v>
      </c>
    </row>
    <row r="1682" spans="1:7" x14ac:dyDescent="0.3">
      <c r="A1682">
        <v>3</v>
      </c>
      <c r="B1682" t="s">
        <v>185</v>
      </c>
      <c r="C1682" t="s">
        <v>185</v>
      </c>
      <c r="D1682" t="s">
        <v>22</v>
      </c>
      <c r="E1682" t="s">
        <v>2376</v>
      </c>
      <c r="F1682" t="s">
        <v>2638</v>
      </c>
      <c r="G1682" t="str">
        <f t="shared" si="26"/>
        <v>new HoloCard("Gloom", Pokedex.Gloom, HoloRarity.SM_REVERSE_BIG_ENERGY_HOLO, Types.Grass, Sets.Cosmic_Eclipse, 3),</v>
      </c>
    </row>
    <row r="1683" spans="1:7" x14ac:dyDescent="0.3">
      <c r="A1683">
        <v>5</v>
      </c>
      <c r="B1683" t="s">
        <v>268</v>
      </c>
      <c r="C1683" t="s">
        <v>268</v>
      </c>
      <c r="D1683" t="s">
        <v>22</v>
      </c>
      <c r="E1683" t="s">
        <v>2376</v>
      </c>
      <c r="F1683" t="s">
        <v>2638</v>
      </c>
      <c r="G1683" t="str">
        <f t="shared" si="26"/>
        <v>new HoloCard("Tangela", Pokedex.Tangela, HoloRarity.SM_REVERSE_BIG_ENERGY_HOLO, Types.Grass, Sets.Cosmic_Eclipse, 5),</v>
      </c>
    </row>
    <row r="1684" spans="1:7" x14ac:dyDescent="0.3">
      <c r="A1684">
        <v>6</v>
      </c>
      <c r="B1684" t="s">
        <v>920</v>
      </c>
      <c r="C1684" t="s">
        <v>920</v>
      </c>
      <c r="D1684" t="s">
        <v>22</v>
      </c>
      <c r="E1684" t="s">
        <v>2376</v>
      </c>
      <c r="F1684" t="s">
        <v>2638</v>
      </c>
      <c r="G1684" t="str">
        <f t="shared" si="26"/>
        <v>new HoloCard("Tangrowth", Pokedex.Tangrowth, HoloRarity.SM_REVERSE_BIG_ENERGY_HOLO, Types.Grass, Sets.Cosmic_Eclipse, 6),</v>
      </c>
    </row>
    <row r="1685" spans="1:7" x14ac:dyDescent="0.3">
      <c r="A1685">
        <v>7</v>
      </c>
      <c r="B1685" t="s">
        <v>336</v>
      </c>
      <c r="C1685" t="s">
        <v>336</v>
      </c>
      <c r="D1685" t="s">
        <v>22</v>
      </c>
      <c r="E1685" t="s">
        <v>2376</v>
      </c>
      <c r="F1685" t="s">
        <v>2638</v>
      </c>
      <c r="G1685" t="str">
        <f t="shared" si="26"/>
        <v>new HoloCard("Sunkern", Pokedex.Sunkern, HoloRarity.SM_REVERSE_BIG_ENERGY_HOLO, Types.Grass, Sets.Cosmic_Eclipse, 7),</v>
      </c>
    </row>
    <row r="1686" spans="1:7" x14ac:dyDescent="0.3">
      <c r="A1686">
        <v>8</v>
      </c>
      <c r="B1686" t="s">
        <v>335</v>
      </c>
      <c r="C1686" t="s">
        <v>335</v>
      </c>
      <c r="D1686" t="s">
        <v>22</v>
      </c>
      <c r="E1686" t="s">
        <v>2376</v>
      </c>
      <c r="F1686" t="s">
        <v>2638</v>
      </c>
      <c r="G1686" t="str">
        <f t="shared" si="26"/>
        <v>new HoloCard("Sunflora", Pokedex.Sunflora, HoloRarity.SM_REVERSE_BIG_ENERGY_HOLO, Types.Grass, Sets.Cosmic_Eclipse, 8),</v>
      </c>
    </row>
    <row r="1687" spans="1:7" x14ac:dyDescent="0.3">
      <c r="A1687">
        <v>9</v>
      </c>
      <c r="B1687" t="s">
        <v>320</v>
      </c>
      <c r="C1687" t="s">
        <v>320</v>
      </c>
      <c r="D1687" t="s">
        <v>22</v>
      </c>
      <c r="E1687" t="s">
        <v>2376</v>
      </c>
      <c r="F1687" t="s">
        <v>2638</v>
      </c>
      <c r="G1687" t="str">
        <f t="shared" si="26"/>
        <v>new HoloCard("Heracross", Pokedex.Heracross, HoloRarity.SM_REVERSE_BIG_ENERGY_HOLO, Types.Grass, Sets.Cosmic_Eclipse, 9),</v>
      </c>
    </row>
    <row r="1688" spans="1:7" x14ac:dyDescent="0.3">
      <c r="A1688">
        <v>10</v>
      </c>
      <c r="B1688" t="s">
        <v>581</v>
      </c>
      <c r="C1688" t="s">
        <v>581</v>
      </c>
      <c r="D1688" t="s">
        <v>22</v>
      </c>
      <c r="E1688" t="s">
        <v>2376</v>
      </c>
      <c r="F1688" t="s">
        <v>2638</v>
      </c>
      <c r="G1688" t="str">
        <f t="shared" si="26"/>
        <v>new HoloCard("Lileep", Pokedex.Lileep, HoloRarity.SM_REVERSE_BIG_ENERGY_HOLO, Types.Grass, Sets.Cosmic_Eclipse, 10),</v>
      </c>
    </row>
    <row r="1689" spans="1:7" x14ac:dyDescent="0.3">
      <c r="A1689">
        <v>11</v>
      </c>
      <c r="B1689" t="s">
        <v>390</v>
      </c>
      <c r="C1689" t="s">
        <v>390</v>
      </c>
      <c r="D1689" t="s">
        <v>22</v>
      </c>
      <c r="E1689" t="s">
        <v>2376</v>
      </c>
      <c r="F1689" t="s">
        <v>2638</v>
      </c>
      <c r="G1689" t="str">
        <f t="shared" si="26"/>
        <v>new HoloCard("Cradily", Pokedex.Cradily, HoloRarity.SM_REVERSE_BIG_ENERGY_HOLO, Types.Grass, Sets.Cosmic_Eclipse, 11),</v>
      </c>
    </row>
    <row r="1690" spans="1:7" x14ac:dyDescent="0.3">
      <c r="A1690">
        <v>12</v>
      </c>
      <c r="B1690" t="s">
        <v>665</v>
      </c>
      <c r="C1690" t="s">
        <v>665</v>
      </c>
      <c r="D1690" t="s">
        <v>22</v>
      </c>
      <c r="E1690" t="s">
        <v>2376</v>
      </c>
      <c r="F1690" t="s">
        <v>2638</v>
      </c>
      <c r="G1690" t="str">
        <f t="shared" si="26"/>
        <v>new HoloCard("Tropius", Pokedex.Tropius, HoloRarity.SM_REVERSE_BIG_ENERGY_HOLO, Types.Grass, Sets.Cosmic_Eclipse, 12),</v>
      </c>
    </row>
    <row r="1691" spans="1:7" x14ac:dyDescent="0.3">
      <c r="A1691">
        <v>13</v>
      </c>
      <c r="B1691" t="s">
        <v>993</v>
      </c>
      <c r="C1691" t="s">
        <v>993</v>
      </c>
      <c r="D1691" t="s">
        <v>22</v>
      </c>
      <c r="E1691" t="s">
        <v>2376</v>
      </c>
      <c r="F1691" t="s">
        <v>2638</v>
      </c>
      <c r="G1691" t="str">
        <f t="shared" si="26"/>
        <v>new HoloCard("Kricketot", Pokedex.Kricketot, HoloRarity.SM_REVERSE_BIG_ENERGY_HOLO, Types.Grass, Sets.Cosmic_Eclipse, 13),</v>
      </c>
    </row>
    <row r="1692" spans="1:7" x14ac:dyDescent="0.3">
      <c r="A1692">
        <v>14</v>
      </c>
      <c r="B1692" t="s">
        <v>1068</v>
      </c>
      <c r="C1692" t="s">
        <v>1068</v>
      </c>
      <c r="D1692" t="s">
        <v>22</v>
      </c>
      <c r="E1692" t="s">
        <v>2376</v>
      </c>
      <c r="F1692" t="s">
        <v>2638</v>
      </c>
      <c r="G1692" t="str">
        <f t="shared" si="26"/>
        <v>new HoloCard("Kricketune", Pokedex.Kricketune, HoloRarity.SM_REVERSE_BIG_ENERGY_HOLO, Types.Grass, Sets.Cosmic_Eclipse, 14),</v>
      </c>
    </row>
    <row r="1693" spans="1:7" x14ac:dyDescent="0.3">
      <c r="A1693">
        <v>15</v>
      </c>
      <c r="B1693" t="s">
        <v>1277</v>
      </c>
      <c r="C1693" t="s">
        <v>1277</v>
      </c>
      <c r="D1693" t="s">
        <v>22</v>
      </c>
      <c r="E1693" t="s">
        <v>2376</v>
      </c>
      <c r="F1693" t="s">
        <v>2638</v>
      </c>
      <c r="G1693" t="str">
        <f t="shared" si="26"/>
        <v>new HoloCard("Deerling", Pokedex.Deerling, HoloRarity.SM_REVERSE_BIG_ENERGY_HOLO, Types.Grass, Sets.Cosmic_Eclipse, 15),</v>
      </c>
    </row>
    <row r="1694" spans="1:7" x14ac:dyDescent="0.3">
      <c r="A1694">
        <v>16</v>
      </c>
      <c r="B1694" t="s">
        <v>1278</v>
      </c>
      <c r="C1694" t="s">
        <v>1278</v>
      </c>
      <c r="D1694" t="s">
        <v>22</v>
      </c>
      <c r="E1694" t="s">
        <v>2376</v>
      </c>
      <c r="F1694" t="s">
        <v>2638</v>
      </c>
      <c r="G1694" t="str">
        <f t="shared" si="26"/>
        <v>new HoloCard("Sawsbuck", Pokedex.Sawsbuck, HoloRarity.SM_REVERSE_BIG_ENERGY_HOLO, Types.Grass, Sets.Cosmic_Eclipse, 16),</v>
      </c>
    </row>
    <row r="1695" spans="1:7" x14ac:dyDescent="0.3">
      <c r="A1695">
        <v>17</v>
      </c>
      <c r="B1695" t="s">
        <v>2030</v>
      </c>
      <c r="C1695" t="s">
        <v>2030</v>
      </c>
      <c r="D1695" t="s">
        <v>22</v>
      </c>
      <c r="E1695" t="s">
        <v>2376</v>
      </c>
      <c r="F1695" t="s">
        <v>2638</v>
      </c>
      <c r="G1695" t="str">
        <f t="shared" si="26"/>
        <v>new HoloCard("Rowlet", Pokedex.Rowlet, HoloRarity.SM_REVERSE_BIG_ENERGY_HOLO, Types.Grass, Sets.Cosmic_Eclipse, 17),</v>
      </c>
    </row>
    <row r="1696" spans="1:7" x14ac:dyDescent="0.3">
      <c r="A1696">
        <v>18</v>
      </c>
      <c r="B1696" t="s">
        <v>2030</v>
      </c>
      <c r="C1696" t="s">
        <v>2030</v>
      </c>
      <c r="D1696" t="s">
        <v>22</v>
      </c>
      <c r="E1696" t="s">
        <v>2376</v>
      </c>
      <c r="F1696" t="s">
        <v>2638</v>
      </c>
      <c r="G1696" t="str">
        <f t="shared" si="26"/>
        <v>new HoloCard("Rowlet", Pokedex.Rowlet, HoloRarity.SM_REVERSE_BIG_ENERGY_HOLO, Types.Grass, Sets.Cosmic_Eclipse, 18),</v>
      </c>
    </row>
    <row r="1697" spans="1:7" x14ac:dyDescent="0.3">
      <c r="A1697">
        <v>19</v>
      </c>
      <c r="B1697" t="s">
        <v>2031</v>
      </c>
      <c r="C1697" t="s">
        <v>2031</v>
      </c>
      <c r="D1697" t="s">
        <v>22</v>
      </c>
      <c r="E1697" t="s">
        <v>2376</v>
      </c>
      <c r="F1697" t="s">
        <v>2638</v>
      </c>
      <c r="G1697" t="str">
        <f t="shared" si="26"/>
        <v>new HoloCard("Dartrix", Pokedex.Dartrix, HoloRarity.SM_REVERSE_BIG_ENERGY_HOLO, Types.Grass, Sets.Cosmic_Eclipse, 19),</v>
      </c>
    </row>
    <row r="1698" spans="1:7" x14ac:dyDescent="0.3">
      <c r="A1698">
        <v>20</v>
      </c>
      <c r="B1698" t="s">
        <v>2032</v>
      </c>
      <c r="C1698" t="s">
        <v>2032</v>
      </c>
      <c r="D1698" t="s">
        <v>22</v>
      </c>
      <c r="E1698" t="s">
        <v>2376</v>
      </c>
      <c r="F1698" t="s">
        <v>2638</v>
      </c>
      <c r="G1698" t="str">
        <f t="shared" si="26"/>
        <v>new HoloCard("Decidueye", Pokedex.Decidueye, HoloRarity.SM_REVERSE_BIG_ENERGY_HOLO, Types.Grass, Sets.Cosmic_Eclipse, 20),</v>
      </c>
    </row>
    <row r="1699" spans="1:7" x14ac:dyDescent="0.3">
      <c r="A1699">
        <v>21</v>
      </c>
      <c r="B1699" t="s">
        <v>2193</v>
      </c>
      <c r="C1699" t="s">
        <v>2193</v>
      </c>
      <c r="D1699" t="s">
        <v>22</v>
      </c>
      <c r="E1699" t="s">
        <v>2376</v>
      </c>
      <c r="F1699" t="s">
        <v>2638</v>
      </c>
      <c r="G1699" t="str">
        <f t="shared" si="26"/>
        <v>new HoloCard("Buzzwole", Pokedex.Buzzwole, HoloRarity.SM_REVERSE_BIG_ENERGY_HOLO, Types.Grass, Sets.Cosmic_Eclipse, 21),</v>
      </c>
    </row>
    <row r="1700" spans="1:7" x14ac:dyDescent="0.3">
      <c r="A1700">
        <v>23</v>
      </c>
      <c r="B1700" t="s">
        <v>93</v>
      </c>
      <c r="C1700" t="s">
        <v>93</v>
      </c>
      <c r="D1700" t="s">
        <v>5</v>
      </c>
      <c r="E1700" t="s">
        <v>2376</v>
      </c>
      <c r="F1700" t="s">
        <v>2638</v>
      </c>
      <c r="G1700" t="str">
        <f t="shared" si="26"/>
        <v>new HoloCard("Ponyta", Pokedex.Ponyta, HoloRarity.SM_REVERSE_BIG_ENERGY_HOLO, Types.Fire, Sets.Cosmic_Eclipse, 23),</v>
      </c>
    </row>
    <row r="1701" spans="1:7" x14ac:dyDescent="0.3">
      <c r="A1701">
        <v>24</v>
      </c>
      <c r="B1701" t="s">
        <v>66</v>
      </c>
      <c r="C1701" t="s">
        <v>66</v>
      </c>
      <c r="D1701" t="s">
        <v>5</v>
      </c>
      <c r="E1701" t="s">
        <v>2376</v>
      </c>
      <c r="F1701" t="s">
        <v>2638</v>
      </c>
      <c r="G1701" t="str">
        <f t="shared" si="26"/>
        <v>new HoloCard("Rapidash", Pokedex.Rapidash, HoloRarity.SM_REVERSE_BIG_ENERGY_HOLO, Types.Fire, Sets.Cosmic_Eclipse, 24),</v>
      </c>
    </row>
    <row r="1702" spans="1:7" x14ac:dyDescent="0.3">
      <c r="A1702">
        <v>25</v>
      </c>
      <c r="B1702" t="s">
        <v>14</v>
      </c>
      <c r="C1702" t="s">
        <v>14</v>
      </c>
      <c r="D1702" t="s">
        <v>5</v>
      </c>
      <c r="E1702" t="s">
        <v>2376</v>
      </c>
      <c r="F1702" t="s">
        <v>2638</v>
      </c>
      <c r="G1702" t="str">
        <f t="shared" si="26"/>
        <v>new HoloCard("Flareon", Pokedex.Flareon, HoloRarity.SM_REVERSE_BIG_ENERGY_HOLO, Types.Fire, Sets.Cosmic_Eclipse, 25),</v>
      </c>
    </row>
    <row r="1703" spans="1:7" x14ac:dyDescent="0.3">
      <c r="A1703">
        <v>26</v>
      </c>
      <c r="B1703" t="s">
        <v>331</v>
      </c>
      <c r="C1703" t="s">
        <v>331</v>
      </c>
      <c r="D1703" t="s">
        <v>5</v>
      </c>
      <c r="E1703" t="s">
        <v>2376</v>
      </c>
      <c r="F1703" t="s">
        <v>2638</v>
      </c>
      <c r="G1703" t="str">
        <f t="shared" si="26"/>
        <v>new HoloCard("Slugma", Pokedex.Slugma, HoloRarity.SM_REVERSE_BIG_ENERGY_HOLO, Types.Fire, Sets.Cosmic_Eclipse, 26),</v>
      </c>
    </row>
    <row r="1704" spans="1:7" x14ac:dyDescent="0.3">
      <c r="A1704">
        <v>27</v>
      </c>
      <c r="B1704" t="s">
        <v>174</v>
      </c>
      <c r="C1704" t="s">
        <v>174</v>
      </c>
      <c r="D1704" t="s">
        <v>5</v>
      </c>
      <c r="E1704" t="s">
        <v>2376</v>
      </c>
      <c r="F1704" t="s">
        <v>2638</v>
      </c>
      <c r="G1704" t="str">
        <f t="shared" si="26"/>
        <v>new HoloCard("Magcargo", Pokedex.Magcargo, HoloRarity.SM_REVERSE_BIG_ENERGY_HOLO, Types.Fire, Sets.Cosmic_Eclipse, 27),</v>
      </c>
    </row>
    <row r="1705" spans="1:7" x14ac:dyDescent="0.3">
      <c r="A1705">
        <v>28</v>
      </c>
      <c r="B1705" t="s">
        <v>155</v>
      </c>
      <c r="C1705" t="s">
        <v>155</v>
      </c>
      <c r="D1705" t="s">
        <v>5</v>
      </c>
      <c r="E1705" t="s">
        <v>2376</v>
      </c>
      <c r="F1705" t="s">
        <v>2638</v>
      </c>
      <c r="G1705" t="str">
        <f t="shared" si="26"/>
        <v>new HoloCard("Entei", Pokedex.Entei, HoloRarity.SM_REVERSE_BIG_ENERGY_HOLO, Types.Fire, Sets.Cosmic_Eclipse, 28),</v>
      </c>
    </row>
    <row r="1706" spans="1:7" x14ac:dyDescent="0.3">
      <c r="A1706">
        <v>29</v>
      </c>
      <c r="B1706" t="s">
        <v>412</v>
      </c>
      <c r="C1706" t="s">
        <v>412</v>
      </c>
      <c r="D1706" t="s">
        <v>5</v>
      </c>
      <c r="E1706" t="s">
        <v>2376</v>
      </c>
      <c r="F1706" t="s">
        <v>2638</v>
      </c>
      <c r="G1706" t="str">
        <f t="shared" si="26"/>
        <v>new HoloCard("Torkoal", Pokedex.Torkoal, HoloRarity.SM_REVERSE_BIG_ENERGY_HOLO, Types.Fire, Sets.Cosmic_Eclipse, 29),</v>
      </c>
    </row>
    <row r="1707" spans="1:7" x14ac:dyDescent="0.3">
      <c r="A1707">
        <v>30</v>
      </c>
      <c r="B1707" t="s">
        <v>1384</v>
      </c>
      <c r="C1707" t="s">
        <v>1384</v>
      </c>
      <c r="D1707" t="s">
        <v>5</v>
      </c>
      <c r="E1707" t="s">
        <v>2376</v>
      </c>
      <c r="F1707" t="s">
        <v>2638</v>
      </c>
      <c r="G1707" t="str">
        <f t="shared" si="26"/>
        <v>new HoloCard("Victini", Pokedex.Victini, HoloRarity.SM_REVERSE_BIG_ENERGY_HOLO, Types.Fire, Sets.Cosmic_Eclipse, 30),</v>
      </c>
    </row>
    <row r="1708" spans="1:7" x14ac:dyDescent="0.3">
      <c r="A1708">
        <v>31</v>
      </c>
      <c r="B1708" t="s">
        <v>1279</v>
      </c>
      <c r="C1708" t="s">
        <v>1279</v>
      </c>
      <c r="D1708" t="s">
        <v>5</v>
      </c>
      <c r="E1708" t="s">
        <v>2376</v>
      </c>
      <c r="F1708" t="s">
        <v>2638</v>
      </c>
      <c r="G1708" t="str">
        <f t="shared" si="26"/>
        <v>new HoloCard("Tepig", Pokedex.Tepig, HoloRarity.SM_REVERSE_BIG_ENERGY_HOLO, Types.Fire, Sets.Cosmic_Eclipse, 31),</v>
      </c>
    </row>
    <row r="1709" spans="1:7" x14ac:dyDescent="0.3">
      <c r="A1709">
        <v>32</v>
      </c>
      <c r="B1709" t="s">
        <v>1280</v>
      </c>
      <c r="C1709" t="s">
        <v>1280</v>
      </c>
      <c r="D1709" t="s">
        <v>5</v>
      </c>
      <c r="E1709" t="s">
        <v>2376</v>
      </c>
      <c r="F1709" t="s">
        <v>2638</v>
      </c>
      <c r="G1709" t="str">
        <f t="shared" si="26"/>
        <v>new HoloCard("Pignite", Pokedex.Pignite, HoloRarity.SM_REVERSE_BIG_ENERGY_HOLO, Types.Fire, Sets.Cosmic_Eclipse, 32),</v>
      </c>
    </row>
    <row r="1710" spans="1:7" x14ac:dyDescent="0.3">
      <c r="A1710">
        <v>33</v>
      </c>
      <c r="B1710" t="s">
        <v>1281</v>
      </c>
      <c r="C1710" t="s">
        <v>1281</v>
      </c>
      <c r="D1710" t="s">
        <v>5</v>
      </c>
      <c r="E1710" t="s">
        <v>2376</v>
      </c>
      <c r="F1710" t="s">
        <v>2638</v>
      </c>
      <c r="G1710" t="str">
        <f t="shared" si="26"/>
        <v>new HoloCard("Emboar", Pokedex.Emboar, HoloRarity.SM_REVERSE_BIG_ENERGY_HOLO, Types.Fire, Sets.Cosmic_Eclipse, 33),</v>
      </c>
    </row>
    <row r="1711" spans="1:7" x14ac:dyDescent="0.3">
      <c r="A1711">
        <v>34</v>
      </c>
      <c r="B1711" t="s">
        <v>1386</v>
      </c>
      <c r="C1711" t="s">
        <v>1386</v>
      </c>
      <c r="D1711" t="s">
        <v>5</v>
      </c>
      <c r="E1711" t="s">
        <v>2376</v>
      </c>
      <c r="F1711" t="s">
        <v>2638</v>
      </c>
      <c r="G1711" t="str">
        <f t="shared" si="26"/>
        <v>new HoloCard("Larvesta", Pokedex.Larvesta, HoloRarity.SM_REVERSE_BIG_ENERGY_HOLO, Types.Fire, Sets.Cosmic_Eclipse, 34),</v>
      </c>
    </row>
    <row r="1712" spans="1:7" x14ac:dyDescent="0.3">
      <c r="A1712">
        <v>36</v>
      </c>
      <c r="B1712" t="s">
        <v>1642</v>
      </c>
      <c r="C1712" t="s">
        <v>1642</v>
      </c>
      <c r="D1712" t="s">
        <v>5</v>
      </c>
      <c r="E1712" t="s">
        <v>2376</v>
      </c>
      <c r="F1712" t="s">
        <v>2638</v>
      </c>
      <c r="G1712" t="str">
        <f t="shared" si="26"/>
        <v>new HoloCard("Litleo", Pokedex.Litleo, HoloRarity.SM_REVERSE_BIG_ENERGY_HOLO, Types.Fire, Sets.Cosmic_Eclipse, 36),</v>
      </c>
    </row>
    <row r="1713" spans="1:7" x14ac:dyDescent="0.3">
      <c r="A1713">
        <v>37</v>
      </c>
      <c r="B1713" t="s">
        <v>1643</v>
      </c>
      <c r="C1713" t="s">
        <v>1643</v>
      </c>
      <c r="D1713" t="s">
        <v>5</v>
      </c>
      <c r="E1713" t="s">
        <v>2376</v>
      </c>
      <c r="F1713" t="s">
        <v>2638</v>
      </c>
      <c r="G1713" t="str">
        <f t="shared" si="26"/>
        <v>new HoloCard("Pyroar", Pokedex.Pyroar, HoloRarity.SM_REVERSE_BIG_ENERGY_HOLO, Types.Fire, Sets.Cosmic_Eclipse, 37),</v>
      </c>
    </row>
    <row r="1714" spans="1:7" x14ac:dyDescent="0.3">
      <c r="A1714">
        <v>39</v>
      </c>
      <c r="B1714" t="s">
        <v>2100</v>
      </c>
      <c r="C1714" t="s">
        <v>2466</v>
      </c>
      <c r="D1714" t="s">
        <v>3</v>
      </c>
      <c r="E1714" t="s">
        <v>2376</v>
      </c>
      <c r="F1714" t="s">
        <v>2638</v>
      </c>
      <c r="G1714" t="str">
        <f t="shared" si="26"/>
        <v>new HoloCard("Alolan Vulpix", Pokedex.Alolan_Vulpix, HoloRarity.SM_REVERSE_BIG_ENERGY_HOLO, Types.Water, Sets.Cosmic_Eclipse, 39),</v>
      </c>
    </row>
    <row r="1715" spans="1:7" x14ac:dyDescent="0.3">
      <c r="A1715">
        <v>40</v>
      </c>
      <c r="B1715" t="s">
        <v>94</v>
      </c>
      <c r="C1715" t="s">
        <v>94</v>
      </c>
      <c r="D1715" t="s">
        <v>3</v>
      </c>
      <c r="E1715" t="s">
        <v>2376</v>
      </c>
      <c r="F1715" t="s">
        <v>2638</v>
      </c>
      <c r="G1715" t="str">
        <f t="shared" si="26"/>
        <v>new HoloCard("Psyduck", Pokedex.Psyduck, HoloRarity.SM_REVERSE_BIG_ENERGY_HOLO, Types.Water, Sets.Cosmic_Eclipse, 40),</v>
      </c>
    </row>
    <row r="1716" spans="1:7" x14ac:dyDescent="0.3">
      <c r="A1716">
        <v>41</v>
      </c>
      <c r="B1716" t="s">
        <v>49</v>
      </c>
      <c r="C1716" t="s">
        <v>49</v>
      </c>
      <c r="D1716" t="s">
        <v>3</v>
      </c>
      <c r="E1716" t="s">
        <v>2376</v>
      </c>
      <c r="F1716" t="s">
        <v>2638</v>
      </c>
      <c r="G1716" t="str">
        <f t="shared" si="26"/>
        <v>new HoloCard("Golduck", Pokedex.Golduck, HoloRarity.SM_REVERSE_BIG_ENERGY_HOLO, Types.Water, Sets.Cosmic_Eclipse, 41),</v>
      </c>
    </row>
    <row r="1717" spans="1:7" x14ac:dyDescent="0.3">
      <c r="A1717">
        <v>42</v>
      </c>
      <c r="B1717" t="s">
        <v>122</v>
      </c>
      <c r="C1717" t="s">
        <v>122</v>
      </c>
      <c r="D1717" t="s">
        <v>3</v>
      </c>
      <c r="E1717" t="s">
        <v>2376</v>
      </c>
      <c r="F1717" t="s">
        <v>2638</v>
      </c>
      <c r="G1717" t="str">
        <f t="shared" si="26"/>
        <v>new HoloCard("Vaporeon", Pokedex.Vaporeon, HoloRarity.SM_REVERSE_BIG_ENERGY_HOLO, Types.Water, Sets.Cosmic_Eclipse, 42),</v>
      </c>
    </row>
    <row r="1718" spans="1:7" x14ac:dyDescent="0.3">
      <c r="A1718">
        <v>43</v>
      </c>
      <c r="B1718" t="s">
        <v>267</v>
      </c>
      <c r="C1718" t="s">
        <v>267</v>
      </c>
      <c r="D1718" t="s">
        <v>3</v>
      </c>
      <c r="E1718" t="s">
        <v>2376</v>
      </c>
      <c r="F1718" t="s">
        <v>2638</v>
      </c>
      <c r="G1718" t="str">
        <f t="shared" si="26"/>
        <v>new HoloCard("Sneasel", Pokedex.Sneasel, HoloRarity.SM_REVERSE_BIG_ENERGY_HOLO, Types.Water, Sets.Cosmic_Eclipse, 43),</v>
      </c>
    </row>
    <row r="1719" spans="1:7" x14ac:dyDescent="0.3">
      <c r="A1719">
        <v>44</v>
      </c>
      <c r="B1719" t="s">
        <v>945</v>
      </c>
      <c r="C1719" t="s">
        <v>945</v>
      </c>
      <c r="D1719" t="s">
        <v>3</v>
      </c>
      <c r="E1719" t="s">
        <v>2376</v>
      </c>
      <c r="F1719" t="s">
        <v>2638</v>
      </c>
      <c r="G1719" t="str">
        <f t="shared" si="26"/>
        <v>new HoloCard("Weavile", Pokedex.Weavile, HoloRarity.SM_REVERSE_BIG_ENERGY_HOLO, Types.Water, Sets.Cosmic_Eclipse, 44),</v>
      </c>
    </row>
    <row r="1720" spans="1:7" x14ac:dyDescent="0.3">
      <c r="A1720">
        <v>45</v>
      </c>
      <c r="B1720" t="s">
        <v>544</v>
      </c>
      <c r="C1720" t="s">
        <v>544</v>
      </c>
      <c r="D1720" t="s">
        <v>3</v>
      </c>
      <c r="E1720" t="s">
        <v>2376</v>
      </c>
      <c r="F1720" t="s">
        <v>2638</v>
      </c>
      <c r="G1720" t="str">
        <f t="shared" si="26"/>
        <v>new HoloCard("Wailmer", Pokedex.Wailmer, HoloRarity.SM_REVERSE_BIG_ENERGY_HOLO, Types.Water, Sets.Cosmic_Eclipse, 45),</v>
      </c>
    </row>
    <row r="1721" spans="1:7" x14ac:dyDescent="0.3">
      <c r="A1721">
        <v>46</v>
      </c>
      <c r="B1721" t="s">
        <v>384</v>
      </c>
      <c r="C1721" t="s">
        <v>384</v>
      </c>
      <c r="D1721" t="s">
        <v>3</v>
      </c>
      <c r="E1721" t="s">
        <v>2376</v>
      </c>
      <c r="F1721" t="s">
        <v>2638</v>
      </c>
      <c r="G1721" t="str">
        <f t="shared" si="26"/>
        <v>new HoloCard("Wailord", Pokedex.Wailord, HoloRarity.SM_REVERSE_BIG_ENERGY_HOLO, Types.Water, Sets.Cosmic_Eclipse, 46),</v>
      </c>
    </row>
    <row r="1722" spans="1:7" x14ac:dyDescent="0.3">
      <c r="A1722">
        <v>47</v>
      </c>
      <c r="B1722" t="s">
        <v>602</v>
      </c>
      <c r="C1722" t="s">
        <v>602</v>
      </c>
      <c r="D1722" t="s">
        <v>3</v>
      </c>
      <c r="E1722" t="s">
        <v>2376</v>
      </c>
      <c r="F1722" t="s">
        <v>2638</v>
      </c>
      <c r="G1722" t="str">
        <f t="shared" si="26"/>
        <v>new HoloCard("Snorunt", Pokedex.Snorunt, HoloRarity.SM_REVERSE_BIG_ENERGY_HOLO, Types.Water, Sets.Cosmic_Eclipse, 47),</v>
      </c>
    </row>
    <row r="1723" spans="1:7" x14ac:dyDescent="0.3">
      <c r="A1723">
        <v>48</v>
      </c>
      <c r="B1723" t="s">
        <v>668</v>
      </c>
      <c r="C1723" t="s">
        <v>668</v>
      </c>
      <c r="D1723" t="s">
        <v>3</v>
      </c>
      <c r="E1723" t="s">
        <v>2376</v>
      </c>
      <c r="F1723" t="s">
        <v>2638</v>
      </c>
      <c r="G1723" t="str">
        <f t="shared" si="26"/>
        <v>new HoloCard("Glalie", Pokedex.Glalie, HoloRarity.SM_REVERSE_BIG_ENERGY_HOLO, Types.Water, Sets.Cosmic_Eclipse, 48),</v>
      </c>
    </row>
    <row r="1724" spans="1:7" x14ac:dyDescent="0.3">
      <c r="A1724">
        <v>49</v>
      </c>
      <c r="B1724" t="s">
        <v>655</v>
      </c>
      <c r="C1724" t="s">
        <v>655</v>
      </c>
      <c r="D1724" t="s">
        <v>3</v>
      </c>
      <c r="E1724" t="s">
        <v>2376</v>
      </c>
      <c r="F1724" t="s">
        <v>2638</v>
      </c>
      <c r="G1724" t="str">
        <f t="shared" si="26"/>
        <v>new HoloCard("Spheal", Pokedex.Spheal, HoloRarity.SM_REVERSE_BIG_ENERGY_HOLO, Types.Water, Sets.Cosmic_Eclipse, 49),</v>
      </c>
    </row>
    <row r="1725" spans="1:7" x14ac:dyDescent="0.3">
      <c r="A1725">
        <v>50</v>
      </c>
      <c r="B1725" t="s">
        <v>655</v>
      </c>
      <c r="C1725" t="s">
        <v>655</v>
      </c>
      <c r="D1725" t="s">
        <v>3</v>
      </c>
      <c r="E1725" t="s">
        <v>2376</v>
      </c>
      <c r="F1725" t="s">
        <v>2638</v>
      </c>
      <c r="G1725" t="str">
        <f t="shared" si="26"/>
        <v>new HoloCard("Spheal", Pokedex.Spheal, HoloRarity.SM_REVERSE_BIG_ENERGY_HOLO, Types.Water, Sets.Cosmic_Eclipse, 50),</v>
      </c>
    </row>
    <row r="1726" spans="1:7" x14ac:dyDescent="0.3">
      <c r="A1726">
        <v>51</v>
      </c>
      <c r="B1726" t="s">
        <v>654</v>
      </c>
      <c r="C1726" t="s">
        <v>654</v>
      </c>
      <c r="D1726" t="s">
        <v>3</v>
      </c>
      <c r="E1726" t="s">
        <v>2376</v>
      </c>
      <c r="F1726" t="s">
        <v>2638</v>
      </c>
      <c r="G1726" t="str">
        <f t="shared" si="26"/>
        <v>new HoloCard("Sealeo", Pokedex.Sealeo, HoloRarity.SM_REVERSE_BIG_ENERGY_HOLO, Types.Water, Sets.Cosmic_Eclipse, 51),</v>
      </c>
    </row>
    <row r="1727" spans="1:7" x14ac:dyDescent="0.3">
      <c r="A1727">
        <v>52</v>
      </c>
      <c r="B1727" t="s">
        <v>429</v>
      </c>
      <c r="C1727" t="s">
        <v>429</v>
      </c>
      <c r="D1727" t="s">
        <v>3</v>
      </c>
      <c r="E1727" t="s">
        <v>2376</v>
      </c>
      <c r="F1727" t="s">
        <v>2638</v>
      </c>
      <c r="G1727" t="str">
        <f t="shared" si="26"/>
        <v>new HoloCard("Walrein", Pokedex.Walrein, HoloRarity.SM_REVERSE_BIG_ENERGY_HOLO, Types.Water, Sets.Cosmic_Eclipse, 52),</v>
      </c>
    </row>
    <row r="1728" spans="1:7" x14ac:dyDescent="0.3">
      <c r="A1728">
        <v>53</v>
      </c>
      <c r="B1728" t="s">
        <v>427</v>
      </c>
      <c r="C1728" t="s">
        <v>427</v>
      </c>
      <c r="D1728" t="s">
        <v>3</v>
      </c>
      <c r="E1728" t="s">
        <v>2376</v>
      </c>
      <c r="F1728" t="s">
        <v>2638</v>
      </c>
      <c r="G1728" t="str">
        <f t="shared" si="26"/>
        <v>new HoloCard("Kyogre", Pokedex.Kyogre, HoloRarity.SM_REVERSE_BIG_ENERGY_HOLO, Types.Water, Sets.Cosmic_Eclipse, 53),</v>
      </c>
    </row>
    <row r="1729" spans="1:7" x14ac:dyDescent="0.3">
      <c r="A1729">
        <v>54</v>
      </c>
      <c r="B1729" t="s">
        <v>979</v>
      </c>
      <c r="C1729" t="s">
        <v>979</v>
      </c>
      <c r="D1729" t="s">
        <v>3</v>
      </c>
      <c r="E1729" t="s">
        <v>2376</v>
      </c>
      <c r="F1729" t="s">
        <v>2638</v>
      </c>
      <c r="G1729" t="str">
        <f t="shared" ref="G1729:G1792" si="27">"new HoloCard(""" &amp; B1729 &amp; """, Pokedex." &amp; C1729 &amp; ", HoloRarity." &amp; F1729 &amp; ", Types." &amp; D1729 &amp; ", Sets." &amp; E1729 &amp; ", " &amp; A1729 &amp; "),"</f>
        <v>new HoloCard("Piplup", Pokedex.Piplup, HoloRarity.SM_REVERSE_BIG_ENERGY_HOLO, Types.Water, Sets.Cosmic_Eclipse, 54),</v>
      </c>
    </row>
    <row r="1730" spans="1:7" x14ac:dyDescent="0.3">
      <c r="A1730">
        <v>55</v>
      </c>
      <c r="B1730" t="s">
        <v>975</v>
      </c>
      <c r="C1730" t="s">
        <v>975</v>
      </c>
      <c r="D1730" t="s">
        <v>3</v>
      </c>
      <c r="E1730" t="s">
        <v>2376</v>
      </c>
      <c r="F1730" t="s">
        <v>2638</v>
      </c>
      <c r="G1730" t="str">
        <f t="shared" si="27"/>
        <v>new HoloCard("Prinplup", Pokedex.Prinplup, HoloRarity.SM_REVERSE_BIG_ENERGY_HOLO, Types.Water, Sets.Cosmic_Eclipse, 55),</v>
      </c>
    </row>
    <row r="1731" spans="1:7" x14ac:dyDescent="0.3">
      <c r="A1731">
        <v>56</v>
      </c>
      <c r="B1731" t="s">
        <v>884</v>
      </c>
      <c r="C1731" t="s">
        <v>884</v>
      </c>
      <c r="D1731" t="s">
        <v>3</v>
      </c>
      <c r="E1731" t="s">
        <v>2376</v>
      </c>
      <c r="F1731" t="s">
        <v>2638</v>
      </c>
      <c r="G1731" t="str">
        <f t="shared" si="27"/>
        <v>new HoloCard("Empoleon", Pokedex.Empoleon, HoloRarity.SM_REVERSE_BIG_ENERGY_HOLO, Types.Water, Sets.Cosmic_Eclipse, 56),</v>
      </c>
    </row>
    <row r="1732" spans="1:7" x14ac:dyDescent="0.3">
      <c r="A1732">
        <v>57</v>
      </c>
      <c r="B1732" t="s">
        <v>926</v>
      </c>
      <c r="C1732" t="s">
        <v>926</v>
      </c>
      <c r="D1732" t="s">
        <v>3</v>
      </c>
      <c r="E1732" t="s">
        <v>2376</v>
      </c>
      <c r="F1732" t="s">
        <v>2638</v>
      </c>
      <c r="G1732" t="str">
        <f t="shared" si="27"/>
        <v>new HoloCard("Phione", Pokedex.Phione, HoloRarity.SM_REVERSE_BIG_ENERGY_HOLO, Types.Water, Sets.Cosmic_Eclipse, 57),</v>
      </c>
    </row>
    <row r="1733" spans="1:7" x14ac:dyDescent="0.3">
      <c r="A1733">
        <v>58</v>
      </c>
      <c r="B1733" t="s">
        <v>1388</v>
      </c>
      <c r="C1733" t="s">
        <v>1388</v>
      </c>
      <c r="D1733" t="s">
        <v>3</v>
      </c>
      <c r="E1733" t="s">
        <v>2376</v>
      </c>
      <c r="F1733" t="s">
        <v>2638</v>
      </c>
      <c r="G1733" t="str">
        <f t="shared" si="27"/>
        <v>new HoloCard("Tympole", Pokedex.Tympole, HoloRarity.SM_REVERSE_BIG_ENERGY_HOLO, Types.Water, Sets.Cosmic_Eclipse, 58),</v>
      </c>
    </row>
    <row r="1734" spans="1:7" x14ac:dyDescent="0.3">
      <c r="A1734">
        <v>59</v>
      </c>
      <c r="B1734" t="s">
        <v>1293</v>
      </c>
      <c r="C1734" t="s">
        <v>1293</v>
      </c>
      <c r="D1734" t="s">
        <v>3</v>
      </c>
      <c r="E1734" t="s">
        <v>2376</v>
      </c>
      <c r="F1734" t="s">
        <v>2638</v>
      </c>
      <c r="G1734" t="str">
        <f t="shared" si="27"/>
        <v>new HoloCard("Ducklett", Pokedex.Ducklett, HoloRarity.SM_REVERSE_BIG_ENERGY_HOLO, Types.Water, Sets.Cosmic_Eclipse, 59),</v>
      </c>
    </row>
    <row r="1735" spans="1:7" x14ac:dyDescent="0.3">
      <c r="A1735">
        <v>60</v>
      </c>
      <c r="B1735" t="s">
        <v>1294</v>
      </c>
      <c r="C1735" t="s">
        <v>1294</v>
      </c>
      <c r="D1735" t="s">
        <v>3</v>
      </c>
      <c r="E1735" t="s">
        <v>2376</v>
      </c>
      <c r="F1735" t="s">
        <v>2638</v>
      </c>
      <c r="G1735" t="str">
        <f t="shared" si="27"/>
        <v>new HoloCard("Swanna", Pokedex.Swanna, HoloRarity.SM_REVERSE_BIG_ENERGY_HOLO, Types.Water, Sets.Cosmic_Eclipse, 60),</v>
      </c>
    </row>
    <row r="1736" spans="1:7" x14ac:dyDescent="0.3">
      <c r="A1736">
        <v>61</v>
      </c>
      <c r="B1736" t="s">
        <v>1462</v>
      </c>
      <c r="C1736" t="s">
        <v>1519</v>
      </c>
      <c r="D1736" t="s">
        <v>3</v>
      </c>
      <c r="E1736" t="s">
        <v>2376</v>
      </c>
      <c r="F1736" t="s">
        <v>2638</v>
      </c>
      <c r="G1736" t="str">
        <f t="shared" si="27"/>
        <v>new HoloCard("Black Kyurem", Pokedex.Black_Kyurem, HoloRarity.SM_REVERSE_BIG_ENERGY_HOLO, Types.Water, Sets.Cosmic_Eclipse, 61),</v>
      </c>
    </row>
    <row r="1737" spans="1:7" x14ac:dyDescent="0.3">
      <c r="A1737">
        <v>62</v>
      </c>
      <c r="B1737" t="s">
        <v>2047</v>
      </c>
      <c r="C1737" t="s">
        <v>2047</v>
      </c>
      <c r="D1737" t="s">
        <v>3</v>
      </c>
      <c r="E1737" t="s">
        <v>2376</v>
      </c>
      <c r="F1737" t="s">
        <v>2638</v>
      </c>
      <c r="G1737" t="str">
        <f t="shared" si="27"/>
        <v>new HoloCard("Wishiwashi", Pokedex.Wishiwashi, HoloRarity.SM_REVERSE_BIG_ENERGY_HOLO, Types.Water, Sets.Cosmic_Eclipse, 62),</v>
      </c>
    </row>
    <row r="1738" spans="1:7" x14ac:dyDescent="0.3">
      <c r="A1738">
        <v>64</v>
      </c>
      <c r="B1738" t="s">
        <v>2048</v>
      </c>
      <c r="C1738" t="s">
        <v>2048</v>
      </c>
      <c r="D1738" t="s">
        <v>3</v>
      </c>
      <c r="E1738" t="s">
        <v>2376</v>
      </c>
      <c r="F1738" t="s">
        <v>2638</v>
      </c>
      <c r="G1738" t="str">
        <f t="shared" si="27"/>
        <v>new HoloCard("Dewpider", Pokedex.Dewpider, HoloRarity.SM_REVERSE_BIG_ENERGY_HOLO, Types.Water, Sets.Cosmic_Eclipse, 64),</v>
      </c>
    </row>
    <row r="1739" spans="1:7" x14ac:dyDescent="0.3">
      <c r="A1739">
        <v>65</v>
      </c>
      <c r="B1739" t="s">
        <v>2049</v>
      </c>
      <c r="C1739" t="s">
        <v>2049</v>
      </c>
      <c r="D1739" t="s">
        <v>3</v>
      </c>
      <c r="E1739" t="s">
        <v>2376</v>
      </c>
      <c r="F1739" t="s">
        <v>2638</v>
      </c>
      <c r="G1739" t="str">
        <f t="shared" si="27"/>
        <v>new HoloCard("Araquanid", Pokedex.Araquanid, HoloRarity.SM_REVERSE_BIG_ENERGY_HOLO, Types.Water, Sets.Cosmic_Eclipse, 65),</v>
      </c>
    </row>
    <row r="1740" spans="1:7" x14ac:dyDescent="0.3">
      <c r="A1740">
        <v>66</v>
      </c>
      <c r="B1740" t="s">
        <v>92</v>
      </c>
      <c r="C1740" t="s">
        <v>92</v>
      </c>
      <c r="D1740" t="s">
        <v>11</v>
      </c>
      <c r="E1740" t="s">
        <v>2376</v>
      </c>
      <c r="F1740" t="s">
        <v>2638</v>
      </c>
      <c r="G1740" t="str">
        <f t="shared" si="27"/>
        <v>new HoloCard("Pikachu", Pokedex.Pikachu, HoloRarity.SM_REVERSE_BIG_ENERGY_HOLO, Types.Lightning, Sets.Cosmic_Eclipse, 66),</v>
      </c>
    </row>
    <row r="1741" spans="1:7" x14ac:dyDescent="0.3">
      <c r="A1741">
        <v>67</v>
      </c>
      <c r="B1741" t="s">
        <v>120</v>
      </c>
      <c r="C1741" t="s">
        <v>120</v>
      </c>
      <c r="D1741" t="s">
        <v>11</v>
      </c>
      <c r="E1741" t="s">
        <v>2376</v>
      </c>
      <c r="F1741" t="s">
        <v>2638</v>
      </c>
      <c r="G1741" t="str">
        <f t="shared" si="27"/>
        <v>new HoloCard("Raichu", Pokedex.Raichu, HoloRarity.SM_REVERSE_BIG_ENERGY_HOLO, Types.Lightning, Sets.Cosmic_Eclipse, 67),</v>
      </c>
    </row>
    <row r="1742" spans="1:7" x14ac:dyDescent="0.3">
      <c r="A1742">
        <v>68</v>
      </c>
      <c r="B1742" t="s">
        <v>86</v>
      </c>
      <c r="C1742" t="s">
        <v>86</v>
      </c>
      <c r="D1742" t="s">
        <v>11</v>
      </c>
      <c r="E1742" t="s">
        <v>2376</v>
      </c>
      <c r="F1742" t="s">
        <v>2638</v>
      </c>
      <c r="G1742" t="str">
        <f t="shared" si="27"/>
        <v>new HoloCard("Magnemite", Pokedex.Magnemite, HoloRarity.SM_REVERSE_BIG_ENERGY_HOLO, Types.Lightning, Sets.Cosmic_Eclipse, 68),</v>
      </c>
    </row>
    <row r="1743" spans="1:7" x14ac:dyDescent="0.3">
      <c r="A1743">
        <v>69</v>
      </c>
      <c r="B1743" t="s">
        <v>34</v>
      </c>
      <c r="C1743" t="s">
        <v>34</v>
      </c>
      <c r="D1743" t="s">
        <v>11</v>
      </c>
      <c r="E1743" t="s">
        <v>2376</v>
      </c>
      <c r="F1743" t="s">
        <v>2638</v>
      </c>
      <c r="G1743" t="str">
        <f t="shared" si="27"/>
        <v>new HoloCard("Magneton", Pokedex.Magneton, HoloRarity.SM_REVERSE_BIG_ENERGY_HOLO, Types.Lightning, Sets.Cosmic_Eclipse, 69),</v>
      </c>
    </row>
    <row r="1744" spans="1:7" x14ac:dyDescent="0.3">
      <c r="A1744">
        <v>70</v>
      </c>
      <c r="B1744" t="s">
        <v>19</v>
      </c>
      <c r="C1744" t="s">
        <v>19</v>
      </c>
      <c r="D1744" t="s">
        <v>11</v>
      </c>
      <c r="E1744" t="s">
        <v>2376</v>
      </c>
      <c r="F1744" t="s">
        <v>2638</v>
      </c>
      <c r="G1744" t="str">
        <f t="shared" si="27"/>
        <v>new HoloCard("Jolteon", Pokedex.Jolteon, HoloRarity.SM_REVERSE_BIG_ENERGY_HOLO, Types.Lightning, Sets.Cosmic_Eclipse, 70),</v>
      </c>
    </row>
    <row r="1745" spans="1:7" x14ac:dyDescent="0.3">
      <c r="A1745">
        <v>71</v>
      </c>
      <c r="B1745" t="s">
        <v>252</v>
      </c>
      <c r="C1745" t="s">
        <v>252</v>
      </c>
      <c r="D1745" t="s">
        <v>11</v>
      </c>
      <c r="E1745" t="s">
        <v>2376</v>
      </c>
      <c r="F1745" t="s">
        <v>2638</v>
      </c>
      <c r="G1745" t="str">
        <f t="shared" si="27"/>
        <v>new HoloCard("Chinchou", Pokedex.Chinchou, HoloRarity.SM_REVERSE_BIG_ENERGY_HOLO, Types.Lightning, Sets.Cosmic_Eclipse, 71),</v>
      </c>
    </row>
    <row r="1746" spans="1:7" x14ac:dyDescent="0.3">
      <c r="A1746">
        <v>72</v>
      </c>
      <c r="B1746" t="s">
        <v>160</v>
      </c>
      <c r="C1746" t="s">
        <v>160</v>
      </c>
      <c r="D1746" t="s">
        <v>11</v>
      </c>
      <c r="E1746" t="s">
        <v>2376</v>
      </c>
      <c r="F1746" t="s">
        <v>2638</v>
      </c>
      <c r="G1746" t="str">
        <f t="shared" si="27"/>
        <v>new HoloCard("Lanturn", Pokedex.Lanturn, HoloRarity.SM_REVERSE_BIG_ENERGY_HOLO, Types.Lightning, Sets.Cosmic_Eclipse, 72),</v>
      </c>
    </row>
    <row r="1747" spans="1:7" x14ac:dyDescent="0.3">
      <c r="A1747">
        <v>73</v>
      </c>
      <c r="B1747" t="s">
        <v>2054</v>
      </c>
      <c r="C1747" t="s">
        <v>2054</v>
      </c>
      <c r="D1747" t="s">
        <v>11</v>
      </c>
      <c r="E1747" t="s">
        <v>2376</v>
      </c>
      <c r="F1747" t="s">
        <v>2638</v>
      </c>
      <c r="G1747" t="str">
        <f t="shared" si="27"/>
        <v>new HoloCard("Togedemaru", Pokedex.Togedemaru, HoloRarity.SM_REVERSE_BIG_ENERGY_HOLO, Types.Lightning, Sets.Cosmic_Eclipse, 73),</v>
      </c>
    </row>
    <row r="1748" spans="1:7" x14ac:dyDescent="0.3">
      <c r="A1748">
        <v>74</v>
      </c>
      <c r="B1748" t="s">
        <v>2054</v>
      </c>
      <c r="C1748" t="s">
        <v>2054</v>
      </c>
      <c r="D1748" t="s">
        <v>11</v>
      </c>
      <c r="E1748" t="s">
        <v>2376</v>
      </c>
      <c r="F1748" t="s">
        <v>2638</v>
      </c>
      <c r="G1748" t="str">
        <f t="shared" si="27"/>
        <v>new HoloCard("Togedemaru", Pokedex.Togedemaru, HoloRarity.SM_REVERSE_BIG_ENERGY_HOLO, Types.Lightning, Sets.Cosmic_Eclipse, 74),</v>
      </c>
    </row>
    <row r="1749" spans="1:7" x14ac:dyDescent="0.3">
      <c r="A1749">
        <v>76</v>
      </c>
      <c r="B1749" t="s">
        <v>200</v>
      </c>
      <c r="C1749" t="s">
        <v>200</v>
      </c>
      <c r="D1749" t="s">
        <v>1</v>
      </c>
      <c r="E1749" t="s">
        <v>2376</v>
      </c>
      <c r="F1749" t="s">
        <v>2638</v>
      </c>
      <c r="G1749" t="str">
        <f t="shared" si="27"/>
        <v>new HoloCard("Koffing", Pokedex.Koffing, HoloRarity.SM_REVERSE_BIG_ENERGY_HOLO, Types.Psychic, Sets.Cosmic_Eclipse, 76),</v>
      </c>
    </row>
    <row r="1750" spans="1:7" x14ac:dyDescent="0.3">
      <c r="A1750">
        <v>77</v>
      </c>
      <c r="B1750" t="s">
        <v>148</v>
      </c>
      <c r="C1750" t="s">
        <v>148</v>
      </c>
      <c r="D1750" t="s">
        <v>1</v>
      </c>
      <c r="E1750" t="s">
        <v>2376</v>
      </c>
      <c r="F1750" t="s">
        <v>2638</v>
      </c>
      <c r="G1750" t="str">
        <f t="shared" si="27"/>
        <v>new HoloCard("Weezing", Pokedex.Weezing, HoloRarity.SM_REVERSE_BIG_ENERGY_HOLO, Types.Psychic, Sets.Cosmic_Eclipse, 77),</v>
      </c>
    </row>
    <row r="1751" spans="1:7" x14ac:dyDescent="0.3">
      <c r="A1751">
        <v>78</v>
      </c>
      <c r="B1751" t="s">
        <v>328</v>
      </c>
      <c r="C1751" t="s">
        <v>328</v>
      </c>
      <c r="D1751" t="s">
        <v>1</v>
      </c>
      <c r="E1751" t="s">
        <v>2376</v>
      </c>
      <c r="F1751" t="s">
        <v>2638</v>
      </c>
      <c r="G1751" t="str">
        <f t="shared" si="27"/>
        <v>new HoloCard("Natu", Pokedex.Natu, HoloRarity.SM_REVERSE_BIG_ENERGY_HOLO, Types.Psychic, Sets.Cosmic_Eclipse, 78),</v>
      </c>
    </row>
    <row r="1752" spans="1:7" x14ac:dyDescent="0.3">
      <c r="A1752">
        <v>79</v>
      </c>
      <c r="B1752" t="s">
        <v>179</v>
      </c>
      <c r="C1752" t="s">
        <v>179</v>
      </c>
      <c r="D1752" t="s">
        <v>1</v>
      </c>
      <c r="E1752" t="s">
        <v>2376</v>
      </c>
      <c r="F1752" t="s">
        <v>2638</v>
      </c>
      <c r="G1752" t="str">
        <f t="shared" si="27"/>
        <v>new HoloCard("Xatu", Pokedex.Xatu, HoloRarity.SM_REVERSE_BIG_ENERGY_HOLO, Types.Psychic, Sets.Cosmic_Eclipse, 79),</v>
      </c>
    </row>
    <row r="1753" spans="1:7" x14ac:dyDescent="0.3">
      <c r="A1753">
        <v>80</v>
      </c>
      <c r="B1753" t="s">
        <v>549</v>
      </c>
      <c r="C1753" t="s">
        <v>549</v>
      </c>
      <c r="D1753" t="s">
        <v>1</v>
      </c>
      <c r="E1753" t="s">
        <v>2376</v>
      </c>
      <c r="F1753" t="s">
        <v>2638</v>
      </c>
      <c r="G1753" t="str">
        <f t="shared" si="27"/>
        <v>new HoloCard("Ralts", Pokedex.Ralts, HoloRarity.SM_REVERSE_BIG_ENERGY_HOLO, Types.Psychic, Sets.Cosmic_Eclipse, 80),</v>
      </c>
    </row>
    <row r="1754" spans="1:7" x14ac:dyDescent="0.3">
      <c r="A1754">
        <v>81</v>
      </c>
      <c r="B1754" t="s">
        <v>535</v>
      </c>
      <c r="C1754" t="s">
        <v>535</v>
      </c>
      <c r="D1754" t="s">
        <v>1</v>
      </c>
      <c r="E1754" t="s">
        <v>2376</v>
      </c>
      <c r="F1754" t="s">
        <v>2638</v>
      </c>
      <c r="G1754" t="str">
        <f t="shared" si="27"/>
        <v>new HoloCard("Kirlia", Pokedex.Kirlia, HoloRarity.SM_REVERSE_BIG_ENERGY_HOLO, Types.Psychic, Sets.Cosmic_Eclipse, 81),</v>
      </c>
    </row>
    <row r="1755" spans="1:7" x14ac:dyDescent="0.3">
      <c r="A1755">
        <v>82</v>
      </c>
      <c r="B1755" t="s">
        <v>909</v>
      </c>
      <c r="C1755" t="s">
        <v>909</v>
      </c>
      <c r="D1755" t="s">
        <v>1</v>
      </c>
      <c r="E1755" t="s">
        <v>2376</v>
      </c>
      <c r="F1755" t="s">
        <v>2638</v>
      </c>
      <c r="G1755" t="str">
        <f t="shared" si="27"/>
        <v>new HoloCard("Gallade", Pokedex.Gallade, HoloRarity.SM_REVERSE_BIG_ENERGY_HOLO, Types.Psychic, Sets.Cosmic_Eclipse, 82),</v>
      </c>
    </row>
    <row r="1756" spans="1:7" x14ac:dyDescent="0.3">
      <c r="A1756">
        <v>83</v>
      </c>
      <c r="B1756" t="s">
        <v>587</v>
      </c>
      <c r="C1756" t="s">
        <v>587</v>
      </c>
      <c r="D1756" t="s">
        <v>1</v>
      </c>
      <c r="E1756" t="s">
        <v>2376</v>
      </c>
      <c r="F1756" t="s">
        <v>2638</v>
      </c>
      <c r="G1756" t="str">
        <f t="shared" si="27"/>
        <v>new HoloCard("Duskull", Pokedex.Duskull, HoloRarity.SM_REVERSE_BIG_ENERGY_HOLO, Types.Psychic, Sets.Cosmic_Eclipse, 83),</v>
      </c>
    </row>
    <row r="1757" spans="1:7" x14ac:dyDescent="0.3">
      <c r="A1757">
        <v>84</v>
      </c>
      <c r="B1757" t="s">
        <v>391</v>
      </c>
      <c r="C1757" t="s">
        <v>391</v>
      </c>
      <c r="D1757" t="s">
        <v>1</v>
      </c>
      <c r="E1757" t="s">
        <v>2376</v>
      </c>
      <c r="F1757" t="s">
        <v>2638</v>
      </c>
      <c r="G1757" t="str">
        <f t="shared" si="27"/>
        <v>new HoloCard("Dusclops", Pokedex.Dusclops, HoloRarity.SM_REVERSE_BIG_ENERGY_HOLO, Types.Psychic, Sets.Cosmic_Eclipse, 84),</v>
      </c>
    </row>
    <row r="1758" spans="1:7" x14ac:dyDescent="0.3">
      <c r="A1758">
        <v>85</v>
      </c>
      <c r="B1758" t="s">
        <v>882</v>
      </c>
      <c r="C1758" t="s">
        <v>882</v>
      </c>
      <c r="D1758" t="s">
        <v>1</v>
      </c>
      <c r="E1758" t="s">
        <v>2376</v>
      </c>
      <c r="F1758" t="s">
        <v>2638</v>
      </c>
      <c r="G1758" t="str">
        <f t="shared" si="27"/>
        <v>new HoloCard("Dusknoir", Pokedex.Dusknoir, HoloRarity.SM_REVERSE_BIG_ENERGY_HOLO, Types.Psychic, Sets.Cosmic_Eclipse, 85),</v>
      </c>
    </row>
    <row r="1759" spans="1:7" x14ac:dyDescent="0.3">
      <c r="A1759">
        <v>86</v>
      </c>
      <c r="B1759" t="s">
        <v>919</v>
      </c>
      <c r="C1759" t="s">
        <v>919</v>
      </c>
      <c r="D1759" t="s">
        <v>1</v>
      </c>
      <c r="E1759" t="s">
        <v>2376</v>
      </c>
      <c r="F1759" t="s">
        <v>2638</v>
      </c>
      <c r="G1759" t="str">
        <f t="shared" si="27"/>
        <v>new HoloCard("Rotom", Pokedex.Rotom, HoloRarity.SM_REVERSE_BIG_ENERGY_HOLO, Types.Psychic, Sets.Cosmic_Eclipse, 86),</v>
      </c>
    </row>
    <row r="1760" spans="1:7" x14ac:dyDescent="0.3">
      <c r="A1760">
        <v>87</v>
      </c>
      <c r="B1760" t="s">
        <v>1303</v>
      </c>
      <c r="C1760" t="s">
        <v>1303</v>
      </c>
      <c r="D1760" t="s">
        <v>1</v>
      </c>
      <c r="E1760" t="s">
        <v>2376</v>
      </c>
      <c r="F1760" t="s">
        <v>2638</v>
      </c>
      <c r="G1760" t="str">
        <f t="shared" si="27"/>
        <v>new HoloCard("Woobat", Pokedex.Woobat, HoloRarity.SM_REVERSE_BIG_ENERGY_HOLO, Types.Psychic, Sets.Cosmic_Eclipse, 87),</v>
      </c>
    </row>
    <row r="1761" spans="1:7" x14ac:dyDescent="0.3">
      <c r="A1761">
        <v>88</v>
      </c>
      <c r="B1761" t="s">
        <v>1304</v>
      </c>
      <c r="C1761" t="s">
        <v>1304</v>
      </c>
      <c r="D1761" t="s">
        <v>1</v>
      </c>
      <c r="E1761" t="s">
        <v>2376</v>
      </c>
      <c r="F1761" t="s">
        <v>2638</v>
      </c>
      <c r="G1761" t="str">
        <f t="shared" si="27"/>
        <v>new HoloCard("Swoobat", Pokedex.Swoobat, HoloRarity.SM_REVERSE_BIG_ENERGY_HOLO, Types.Psychic, Sets.Cosmic_Eclipse, 88),</v>
      </c>
    </row>
    <row r="1762" spans="1:7" x14ac:dyDescent="0.3">
      <c r="A1762">
        <v>89</v>
      </c>
      <c r="B1762" t="s">
        <v>1418</v>
      </c>
      <c r="C1762" t="s">
        <v>1418</v>
      </c>
      <c r="D1762" t="s">
        <v>1</v>
      </c>
      <c r="E1762" t="s">
        <v>2376</v>
      </c>
      <c r="F1762" t="s">
        <v>2638</v>
      </c>
      <c r="G1762" t="str">
        <f t="shared" si="27"/>
        <v>new HoloCard("Golett", Pokedex.Golett, HoloRarity.SM_REVERSE_BIG_ENERGY_HOLO, Types.Psychic, Sets.Cosmic_Eclipse, 89),</v>
      </c>
    </row>
    <row r="1763" spans="1:7" x14ac:dyDescent="0.3">
      <c r="A1763">
        <v>90</v>
      </c>
      <c r="B1763" t="s">
        <v>1419</v>
      </c>
      <c r="C1763" t="s">
        <v>1419</v>
      </c>
      <c r="D1763" t="s">
        <v>1</v>
      </c>
      <c r="E1763" t="s">
        <v>2376</v>
      </c>
      <c r="F1763" t="s">
        <v>2638</v>
      </c>
      <c r="G1763" t="str">
        <f t="shared" si="27"/>
        <v>new HoloCard("Golurk", Pokedex.Golurk, HoloRarity.SM_REVERSE_BIG_ENERGY_HOLO, Types.Psychic, Sets.Cosmic_Eclipse, 90),</v>
      </c>
    </row>
    <row r="1764" spans="1:7" x14ac:dyDescent="0.3">
      <c r="A1764">
        <v>91</v>
      </c>
      <c r="B1764" t="s">
        <v>1650</v>
      </c>
      <c r="C1764" t="s">
        <v>1650</v>
      </c>
      <c r="D1764" t="s">
        <v>1</v>
      </c>
      <c r="E1764" t="s">
        <v>2376</v>
      </c>
      <c r="F1764" t="s">
        <v>2638</v>
      </c>
      <c r="G1764" t="str">
        <f t="shared" si="27"/>
        <v>new HoloCard("Skrelp", Pokedex.Skrelp, HoloRarity.SM_REVERSE_BIG_ENERGY_HOLO, Types.Psychic, Sets.Cosmic_Eclipse, 91),</v>
      </c>
    </row>
    <row r="1765" spans="1:7" x14ac:dyDescent="0.3">
      <c r="A1765">
        <v>92</v>
      </c>
      <c r="B1765" t="s">
        <v>1657</v>
      </c>
      <c r="C1765" t="s">
        <v>1657</v>
      </c>
      <c r="D1765" t="s">
        <v>1</v>
      </c>
      <c r="E1765" t="s">
        <v>2376</v>
      </c>
      <c r="F1765" t="s">
        <v>2638</v>
      </c>
      <c r="G1765" t="str">
        <f t="shared" si="27"/>
        <v>new HoloCard("Dragalge", Pokedex.Dragalge, HoloRarity.SM_REVERSE_BIG_ENERGY_HOLO, Types.Psychic, Sets.Cosmic_Eclipse, 92),</v>
      </c>
    </row>
    <row r="1766" spans="1:7" x14ac:dyDescent="0.3">
      <c r="A1766">
        <v>93</v>
      </c>
      <c r="B1766" t="s">
        <v>1606</v>
      </c>
      <c r="C1766" t="s">
        <v>1606</v>
      </c>
      <c r="D1766" t="s">
        <v>1</v>
      </c>
      <c r="E1766" t="s">
        <v>2376</v>
      </c>
      <c r="F1766" t="s">
        <v>2638</v>
      </c>
      <c r="G1766" t="str">
        <f t="shared" si="27"/>
        <v>new HoloCard("Phantump", Pokedex.Phantump, HoloRarity.SM_REVERSE_BIG_ENERGY_HOLO, Types.Psychic, Sets.Cosmic_Eclipse, 93),</v>
      </c>
    </row>
    <row r="1767" spans="1:7" x14ac:dyDescent="0.3">
      <c r="A1767">
        <v>94</v>
      </c>
      <c r="B1767" t="s">
        <v>1607</v>
      </c>
      <c r="C1767" t="s">
        <v>1607</v>
      </c>
      <c r="D1767" t="s">
        <v>1</v>
      </c>
      <c r="E1767" t="s">
        <v>2376</v>
      </c>
      <c r="F1767" t="s">
        <v>2638</v>
      </c>
      <c r="G1767" t="str">
        <f t="shared" si="27"/>
        <v>new HoloCard("Trevenant", Pokedex.Trevenant, HoloRarity.SM_REVERSE_BIG_ENERGY_HOLO, Types.Psychic, Sets.Cosmic_Eclipse, 94),</v>
      </c>
    </row>
    <row r="1768" spans="1:7" x14ac:dyDescent="0.3">
      <c r="A1768">
        <v>96</v>
      </c>
      <c r="B1768" t="s">
        <v>2104</v>
      </c>
      <c r="C1768" t="s">
        <v>2104</v>
      </c>
      <c r="D1768" t="s">
        <v>1</v>
      </c>
      <c r="E1768" t="s">
        <v>2376</v>
      </c>
      <c r="F1768" t="s">
        <v>2638</v>
      </c>
      <c r="G1768" t="str">
        <f t="shared" si="27"/>
        <v>new HoloCard("Mimikyu", Pokedex.Mimikyu, HoloRarity.SM_REVERSE_BIG_ENERGY_HOLO, Types.Psychic, Sets.Cosmic_Eclipse, 96),</v>
      </c>
    </row>
    <row r="1769" spans="1:7" x14ac:dyDescent="0.3">
      <c r="A1769">
        <v>97</v>
      </c>
      <c r="B1769" t="s">
        <v>2104</v>
      </c>
      <c r="C1769" t="s">
        <v>2104</v>
      </c>
      <c r="D1769" t="s">
        <v>1</v>
      </c>
      <c r="E1769" t="s">
        <v>2376</v>
      </c>
      <c r="F1769" t="s">
        <v>2638</v>
      </c>
      <c r="G1769" t="str">
        <f t="shared" si="27"/>
        <v>new HoloCard("Mimikyu", Pokedex.Mimikyu, HoloRarity.SM_REVERSE_BIG_ENERGY_HOLO, Types.Psychic, Sets.Cosmic_Eclipse, 97),</v>
      </c>
    </row>
    <row r="1770" spans="1:7" x14ac:dyDescent="0.3">
      <c r="A1770">
        <v>98</v>
      </c>
      <c r="B1770" t="s">
        <v>2105</v>
      </c>
      <c r="C1770" t="s">
        <v>2105</v>
      </c>
      <c r="D1770" t="s">
        <v>1</v>
      </c>
      <c r="E1770" t="s">
        <v>2376</v>
      </c>
      <c r="F1770" t="s">
        <v>2638</v>
      </c>
      <c r="G1770" t="str">
        <f t="shared" si="27"/>
        <v>new HoloCard("Dhelmise", Pokedex.Dhelmise, HoloRarity.SM_REVERSE_BIG_ENERGY_HOLO, Types.Psychic, Sets.Cosmic_Eclipse, 98),</v>
      </c>
    </row>
    <row r="1771" spans="1:7" x14ac:dyDescent="0.3">
      <c r="A1771">
        <v>99</v>
      </c>
      <c r="B1771" t="s">
        <v>2059</v>
      </c>
      <c r="C1771" t="s">
        <v>2059</v>
      </c>
      <c r="D1771" t="s">
        <v>1</v>
      </c>
      <c r="E1771" t="s">
        <v>2376</v>
      </c>
      <c r="F1771" t="s">
        <v>2638</v>
      </c>
      <c r="G1771" t="str">
        <f t="shared" si="27"/>
        <v>new HoloCard("Cosmog", Pokedex.Cosmog, HoloRarity.SM_REVERSE_BIG_ENERGY_HOLO, Types.Psychic, Sets.Cosmic_Eclipse, 99),</v>
      </c>
    </row>
    <row r="1772" spans="1:7" x14ac:dyDescent="0.3">
      <c r="A1772">
        <v>100</v>
      </c>
      <c r="B1772" t="s">
        <v>2059</v>
      </c>
      <c r="C1772" t="s">
        <v>2059</v>
      </c>
      <c r="D1772" t="s">
        <v>1</v>
      </c>
      <c r="E1772" t="s">
        <v>2376</v>
      </c>
      <c r="F1772" t="s">
        <v>2638</v>
      </c>
      <c r="G1772" t="str">
        <f t="shared" si="27"/>
        <v>new HoloCard("Cosmog", Pokedex.Cosmog, HoloRarity.SM_REVERSE_BIG_ENERGY_HOLO, Types.Psychic, Sets.Cosmic_Eclipse, 100),</v>
      </c>
    </row>
    <row r="1773" spans="1:7" x14ac:dyDescent="0.3">
      <c r="A1773">
        <v>101</v>
      </c>
      <c r="B1773" t="s">
        <v>2060</v>
      </c>
      <c r="C1773" t="s">
        <v>2060</v>
      </c>
      <c r="D1773" t="s">
        <v>1</v>
      </c>
      <c r="E1773" t="s">
        <v>2376</v>
      </c>
      <c r="F1773" t="s">
        <v>2638</v>
      </c>
      <c r="G1773" t="str">
        <f t="shared" si="27"/>
        <v>new HoloCard("Cosmoem", Pokedex.Cosmoem, HoloRarity.SM_REVERSE_BIG_ENERGY_HOLO, Types.Psychic, Sets.Cosmic_Eclipse, 101),</v>
      </c>
    </row>
    <row r="1774" spans="1:7" x14ac:dyDescent="0.3">
      <c r="A1774">
        <v>102</v>
      </c>
      <c r="B1774" t="s">
        <v>2106</v>
      </c>
      <c r="C1774" t="s">
        <v>2106</v>
      </c>
      <c r="D1774" t="s">
        <v>1</v>
      </c>
      <c r="E1774" t="s">
        <v>2376</v>
      </c>
      <c r="F1774" t="s">
        <v>2638</v>
      </c>
      <c r="G1774" t="str">
        <f t="shared" si="27"/>
        <v>new HoloCard("Lunala", Pokedex.Lunala, HoloRarity.SM_REVERSE_BIG_ENERGY_HOLO, Types.Psychic, Sets.Cosmic_Eclipse, 102),</v>
      </c>
    </row>
    <row r="1775" spans="1:7" x14ac:dyDescent="0.3">
      <c r="A1775">
        <v>103</v>
      </c>
      <c r="B1775" t="s">
        <v>2147</v>
      </c>
      <c r="C1775" t="s">
        <v>2147</v>
      </c>
      <c r="D1775" t="s">
        <v>1</v>
      </c>
      <c r="E1775" t="s">
        <v>2376</v>
      </c>
      <c r="F1775" t="s">
        <v>2638</v>
      </c>
      <c r="G1775" t="str">
        <f t="shared" si="27"/>
        <v>new HoloCard("Marshadow", Pokedex.Marshadow, HoloRarity.SM_REVERSE_BIG_ENERGY_HOLO, Types.Psychic, Sets.Cosmic_Eclipse, 103),</v>
      </c>
    </row>
    <row r="1776" spans="1:7" x14ac:dyDescent="0.3">
      <c r="A1776">
        <v>104</v>
      </c>
      <c r="B1776" t="s">
        <v>2284</v>
      </c>
      <c r="C1776" t="s">
        <v>2284</v>
      </c>
      <c r="D1776" t="s">
        <v>1</v>
      </c>
      <c r="E1776" t="s">
        <v>2376</v>
      </c>
      <c r="F1776" t="s">
        <v>2638</v>
      </c>
      <c r="G1776" t="str">
        <f t="shared" si="27"/>
        <v>new HoloCard("Blacephalon", Pokedex.Blacephalon, HoloRarity.SM_REVERSE_BIG_ENERGY_HOLO, Types.Psychic, Sets.Cosmic_Eclipse, 104),</v>
      </c>
    </row>
    <row r="1777" spans="1:7" x14ac:dyDescent="0.3">
      <c r="A1777">
        <v>105</v>
      </c>
      <c r="B1777" t="s">
        <v>90</v>
      </c>
      <c r="C1777" t="s">
        <v>90</v>
      </c>
      <c r="D1777" t="s">
        <v>18</v>
      </c>
      <c r="E1777" t="s">
        <v>2376</v>
      </c>
      <c r="F1777" t="s">
        <v>2638</v>
      </c>
      <c r="G1777" t="str">
        <f t="shared" si="27"/>
        <v>new HoloCard("Onix", Pokedex.Onix, HoloRarity.SM_REVERSE_BIG_ENERGY_HOLO, Types.Fighting, Sets.Cosmic_Eclipse, 105),</v>
      </c>
    </row>
    <row r="1778" spans="1:7" x14ac:dyDescent="0.3">
      <c r="A1778">
        <v>106</v>
      </c>
      <c r="B1778" t="s">
        <v>530</v>
      </c>
      <c r="C1778" t="s">
        <v>530</v>
      </c>
      <c r="D1778" t="s">
        <v>18</v>
      </c>
      <c r="E1778" t="s">
        <v>2376</v>
      </c>
      <c r="F1778" t="s">
        <v>2638</v>
      </c>
      <c r="G1778" t="str">
        <f t="shared" si="27"/>
        <v>new HoloCard("Nosepass", Pokedex.Nosepass, HoloRarity.SM_REVERSE_BIG_ENERGY_HOLO, Types.Fighting, Sets.Cosmic_Eclipse, 106),</v>
      </c>
    </row>
    <row r="1779" spans="1:7" x14ac:dyDescent="0.3">
      <c r="A1779">
        <v>107</v>
      </c>
      <c r="B1779" t="s">
        <v>590</v>
      </c>
      <c r="C1779" t="s">
        <v>590</v>
      </c>
      <c r="D1779" t="s">
        <v>18</v>
      </c>
      <c r="E1779" t="s">
        <v>2376</v>
      </c>
      <c r="F1779" t="s">
        <v>2638</v>
      </c>
      <c r="G1779" t="str">
        <f t="shared" si="27"/>
        <v>new HoloCard("Trapinch", Pokedex.Trapinch, HoloRarity.SM_REVERSE_BIG_ENERGY_HOLO, Types.Fighting, Sets.Cosmic_Eclipse, 107),</v>
      </c>
    </row>
    <row r="1780" spans="1:7" x14ac:dyDescent="0.3">
      <c r="A1780">
        <v>108</v>
      </c>
      <c r="B1780" t="s">
        <v>590</v>
      </c>
      <c r="C1780" t="s">
        <v>590</v>
      </c>
      <c r="D1780" t="s">
        <v>18</v>
      </c>
      <c r="E1780" t="s">
        <v>2376</v>
      </c>
      <c r="F1780" t="s">
        <v>2638</v>
      </c>
      <c r="G1780" t="str">
        <f t="shared" si="27"/>
        <v>new HoloCard("Trapinch", Pokedex.Trapinch, HoloRarity.SM_REVERSE_BIG_ENERGY_HOLO, Types.Fighting, Sets.Cosmic_Eclipse, 108),</v>
      </c>
    </row>
    <row r="1781" spans="1:7" x14ac:dyDescent="0.3">
      <c r="A1781">
        <v>109</v>
      </c>
      <c r="B1781" t="s">
        <v>598</v>
      </c>
      <c r="C1781" t="s">
        <v>598</v>
      </c>
      <c r="D1781" t="s">
        <v>18</v>
      </c>
      <c r="E1781" t="s">
        <v>2376</v>
      </c>
      <c r="F1781" t="s">
        <v>2638</v>
      </c>
      <c r="G1781" t="str">
        <f t="shared" si="27"/>
        <v>new HoloCard("Vibrava", Pokedex.Vibrava, HoloRarity.SM_REVERSE_BIG_ENERGY_HOLO, Types.Fighting, Sets.Cosmic_Eclipse, 109),</v>
      </c>
    </row>
    <row r="1782" spans="1:7" x14ac:dyDescent="0.3">
      <c r="A1782">
        <v>111</v>
      </c>
      <c r="B1782" t="s">
        <v>577</v>
      </c>
      <c r="C1782" t="s">
        <v>577</v>
      </c>
      <c r="D1782" t="s">
        <v>18</v>
      </c>
      <c r="E1782" t="s">
        <v>2376</v>
      </c>
      <c r="F1782" t="s">
        <v>2638</v>
      </c>
      <c r="G1782" t="str">
        <f t="shared" si="27"/>
        <v>new HoloCard("Anorith", Pokedex.Anorith, HoloRarity.SM_REVERSE_BIG_ENERGY_HOLO, Types.Fighting, Sets.Cosmic_Eclipse, 111),</v>
      </c>
    </row>
    <row r="1783" spans="1:7" x14ac:dyDescent="0.3">
      <c r="A1783">
        <v>112</v>
      </c>
      <c r="B1783" t="s">
        <v>388</v>
      </c>
      <c r="C1783" t="s">
        <v>388</v>
      </c>
      <c r="D1783" t="s">
        <v>18</v>
      </c>
      <c r="E1783" t="s">
        <v>2376</v>
      </c>
      <c r="F1783" t="s">
        <v>2638</v>
      </c>
      <c r="G1783" t="str">
        <f t="shared" si="27"/>
        <v>new HoloCard("Armaldo", Pokedex.Armaldo, HoloRarity.SM_REVERSE_BIG_ENERGY_HOLO, Types.Fighting, Sets.Cosmic_Eclipse, 112),</v>
      </c>
    </row>
    <row r="1784" spans="1:7" x14ac:dyDescent="0.3">
      <c r="A1784">
        <v>113</v>
      </c>
      <c r="B1784" t="s">
        <v>431</v>
      </c>
      <c r="C1784" t="s">
        <v>431</v>
      </c>
      <c r="D1784" t="s">
        <v>18</v>
      </c>
      <c r="E1784" t="s">
        <v>2376</v>
      </c>
      <c r="F1784" t="s">
        <v>2638</v>
      </c>
      <c r="G1784" t="str">
        <f t="shared" si="27"/>
        <v>new HoloCard("Groudon", Pokedex.Groudon, HoloRarity.SM_REVERSE_BIG_ENERGY_HOLO, Types.Fighting, Sets.Cosmic_Eclipse, 113),</v>
      </c>
    </row>
    <row r="1785" spans="1:7" x14ac:dyDescent="0.3">
      <c r="A1785">
        <v>114</v>
      </c>
      <c r="B1785" t="s">
        <v>1362</v>
      </c>
      <c r="C1785" t="s">
        <v>1362</v>
      </c>
      <c r="D1785" t="s">
        <v>18</v>
      </c>
      <c r="E1785" t="s">
        <v>2376</v>
      </c>
      <c r="F1785" t="s">
        <v>2638</v>
      </c>
      <c r="G1785" t="str">
        <f t="shared" si="27"/>
        <v>new HoloCard("Drilbur", Pokedex.Drilbur, HoloRarity.SM_REVERSE_BIG_ENERGY_HOLO, Types.Fighting, Sets.Cosmic_Eclipse, 114),</v>
      </c>
    </row>
    <row r="1786" spans="1:7" x14ac:dyDescent="0.3">
      <c r="A1786">
        <v>115</v>
      </c>
      <c r="B1786" t="s">
        <v>1363</v>
      </c>
      <c r="C1786" t="s">
        <v>1363</v>
      </c>
      <c r="D1786" t="s">
        <v>18</v>
      </c>
      <c r="E1786" t="s">
        <v>2376</v>
      </c>
      <c r="F1786" t="s">
        <v>2638</v>
      </c>
      <c r="G1786" t="str">
        <f t="shared" si="27"/>
        <v>new HoloCard("Excadrill", Pokedex.Excadrill, HoloRarity.SM_REVERSE_BIG_ENERGY_HOLO, Types.Fighting, Sets.Cosmic_Eclipse, 115),</v>
      </c>
    </row>
    <row r="1787" spans="1:7" x14ac:dyDescent="0.3">
      <c r="A1787">
        <v>116</v>
      </c>
      <c r="B1787" t="s">
        <v>1389</v>
      </c>
      <c r="C1787" t="s">
        <v>1389</v>
      </c>
      <c r="D1787" t="s">
        <v>18</v>
      </c>
      <c r="E1787" t="s">
        <v>2376</v>
      </c>
      <c r="F1787" t="s">
        <v>2638</v>
      </c>
      <c r="G1787" t="str">
        <f t="shared" si="27"/>
        <v>new HoloCard("Palpitoad", Pokedex.Palpitoad, HoloRarity.SM_REVERSE_BIG_ENERGY_HOLO, Types.Fighting, Sets.Cosmic_Eclipse, 116),</v>
      </c>
    </row>
    <row r="1788" spans="1:7" x14ac:dyDescent="0.3">
      <c r="A1788">
        <v>117</v>
      </c>
      <c r="B1788" t="s">
        <v>1390</v>
      </c>
      <c r="C1788" t="s">
        <v>1390</v>
      </c>
      <c r="D1788" t="s">
        <v>18</v>
      </c>
      <c r="E1788" t="s">
        <v>2376</v>
      </c>
      <c r="F1788" t="s">
        <v>2638</v>
      </c>
      <c r="G1788" t="str">
        <f t="shared" si="27"/>
        <v>new HoloCard("Seismitoad", Pokedex.Seismitoad, HoloRarity.SM_REVERSE_BIG_ENERGY_HOLO, Types.Fighting, Sets.Cosmic_Eclipse, 117),</v>
      </c>
    </row>
    <row r="1789" spans="1:7" x14ac:dyDescent="0.3">
      <c r="A1789">
        <v>118</v>
      </c>
      <c r="B1789" t="s">
        <v>1313</v>
      </c>
      <c r="C1789" t="s">
        <v>1313</v>
      </c>
      <c r="D1789" t="s">
        <v>18</v>
      </c>
      <c r="E1789" t="s">
        <v>2376</v>
      </c>
      <c r="F1789" t="s">
        <v>2638</v>
      </c>
      <c r="G1789" t="str">
        <f t="shared" si="27"/>
        <v>new HoloCard("Throh", Pokedex.Throh, HoloRarity.SM_REVERSE_BIG_ENERGY_HOLO, Types.Fighting, Sets.Cosmic_Eclipse, 118),</v>
      </c>
    </row>
    <row r="1790" spans="1:7" x14ac:dyDescent="0.3">
      <c r="A1790">
        <v>119</v>
      </c>
      <c r="B1790" t="s">
        <v>1676</v>
      </c>
      <c r="C1790" t="s">
        <v>1676</v>
      </c>
      <c r="D1790" t="s">
        <v>18</v>
      </c>
      <c r="E1790" t="s">
        <v>2376</v>
      </c>
      <c r="F1790" t="s">
        <v>2638</v>
      </c>
      <c r="G1790" t="str">
        <f t="shared" si="27"/>
        <v>new HoloCard("Pancham", Pokedex.Pancham, HoloRarity.SM_REVERSE_BIG_ENERGY_HOLO, Types.Fighting, Sets.Cosmic_Eclipse, 119),</v>
      </c>
    </row>
    <row r="1791" spans="1:7" x14ac:dyDescent="0.3">
      <c r="A1791">
        <v>120</v>
      </c>
      <c r="B1791" t="s">
        <v>1680</v>
      </c>
      <c r="C1791" t="s">
        <v>1680</v>
      </c>
      <c r="D1791" t="s">
        <v>18</v>
      </c>
      <c r="E1791" t="s">
        <v>2376</v>
      </c>
      <c r="F1791" t="s">
        <v>2638</v>
      </c>
      <c r="G1791" t="str">
        <f t="shared" si="27"/>
        <v>new HoloCard("Pangoro", Pokedex.Pangoro, HoloRarity.SM_REVERSE_BIG_ENERGY_HOLO, Types.Fighting, Sets.Cosmic_Eclipse, 120),</v>
      </c>
    </row>
    <row r="1792" spans="1:7" x14ac:dyDescent="0.3">
      <c r="A1792">
        <v>121</v>
      </c>
      <c r="B1792" t="s">
        <v>2061</v>
      </c>
      <c r="C1792" t="s">
        <v>2061</v>
      </c>
      <c r="D1792" t="s">
        <v>18</v>
      </c>
      <c r="E1792" t="s">
        <v>2376</v>
      </c>
      <c r="F1792" t="s">
        <v>2638</v>
      </c>
      <c r="G1792" t="str">
        <f t="shared" si="27"/>
        <v>new HoloCard("Crabrawler", Pokedex.Crabrawler, HoloRarity.SM_REVERSE_BIG_ENERGY_HOLO, Types.Fighting, Sets.Cosmic_Eclipse, 121),</v>
      </c>
    </row>
    <row r="1793" spans="1:7" x14ac:dyDescent="0.3">
      <c r="A1793">
        <v>122</v>
      </c>
      <c r="B1793" t="s">
        <v>2046</v>
      </c>
      <c r="C1793" t="s">
        <v>2046</v>
      </c>
      <c r="D1793" t="s">
        <v>18</v>
      </c>
      <c r="E1793" t="s">
        <v>2376</v>
      </c>
      <c r="F1793" t="s">
        <v>2638</v>
      </c>
      <c r="G1793" t="str">
        <f t="shared" ref="G1793:G1856" si="28">"new HoloCard(""" &amp; B1793 &amp; """, Pokedex." &amp; C1793 &amp; ", HoloRarity." &amp; F1793 &amp; ", Types." &amp; D1793 &amp; ", Sets." &amp; E1793 &amp; ", " &amp; A1793 &amp; "),"</f>
        <v>new HoloCard("Crabominable", Pokedex.Crabominable, HoloRarity.SM_REVERSE_BIG_ENERGY_HOLO, Types.Fighting, Sets.Cosmic_Eclipse, 122),</v>
      </c>
    </row>
    <row r="1794" spans="1:7" x14ac:dyDescent="0.3">
      <c r="A1794">
        <v>123</v>
      </c>
      <c r="B1794" t="s">
        <v>2107</v>
      </c>
      <c r="C1794" t="s">
        <v>2107</v>
      </c>
      <c r="D1794" t="s">
        <v>18</v>
      </c>
      <c r="E1794" t="s">
        <v>2376</v>
      </c>
      <c r="F1794" t="s">
        <v>2638</v>
      </c>
      <c r="G1794" t="str">
        <f t="shared" si="28"/>
        <v>new HoloCard("Rockruff", Pokedex.Rockruff, HoloRarity.SM_REVERSE_BIG_ENERGY_HOLO, Types.Fighting, Sets.Cosmic_Eclipse, 123),</v>
      </c>
    </row>
    <row r="1795" spans="1:7" x14ac:dyDescent="0.3">
      <c r="A1795">
        <v>124</v>
      </c>
      <c r="B1795" t="s">
        <v>2131</v>
      </c>
      <c r="C1795" t="s">
        <v>2131</v>
      </c>
      <c r="D1795" t="s">
        <v>18</v>
      </c>
      <c r="E1795" t="s">
        <v>2376</v>
      </c>
      <c r="F1795" t="s">
        <v>2638</v>
      </c>
      <c r="G1795" t="str">
        <f t="shared" si="28"/>
        <v>new HoloCard("Lycanroc", Pokedex.Lycanroc, HoloRarity.SM_REVERSE_BIG_ENERGY_HOLO, Types.Fighting, Sets.Cosmic_Eclipse, 124),</v>
      </c>
    </row>
    <row r="1796" spans="1:7" x14ac:dyDescent="0.3">
      <c r="A1796">
        <v>125</v>
      </c>
      <c r="B1796" t="s">
        <v>2062</v>
      </c>
      <c r="C1796" t="s">
        <v>2062</v>
      </c>
      <c r="D1796" t="s">
        <v>18</v>
      </c>
      <c r="E1796" t="s">
        <v>2376</v>
      </c>
      <c r="F1796" t="s">
        <v>2638</v>
      </c>
      <c r="G1796" t="str">
        <f t="shared" si="28"/>
        <v>new HoloCard("Passimian", Pokedex.Passimian, HoloRarity.SM_REVERSE_BIG_ENERGY_HOLO, Types.Fighting, Sets.Cosmic_Eclipse, 125),</v>
      </c>
    </row>
    <row r="1797" spans="1:7" x14ac:dyDescent="0.3">
      <c r="A1797">
        <v>126</v>
      </c>
      <c r="B1797" t="s">
        <v>2063</v>
      </c>
      <c r="C1797" t="s">
        <v>2063</v>
      </c>
      <c r="D1797" t="s">
        <v>18</v>
      </c>
      <c r="E1797" t="s">
        <v>2376</v>
      </c>
      <c r="F1797" t="s">
        <v>2638</v>
      </c>
      <c r="G1797" t="str">
        <f t="shared" si="28"/>
        <v>new HoloCard("Sandygast", Pokedex.Sandygast, HoloRarity.SM_REVERSE_BIG_ENERGY_HOLO, Types.Fighting, Sets.Cosmic_Eclipse, 126),</v>
      </c>
    </row>
    <row r="1798" spans="1:7" x14ac:dyDescent="0.3">
      <c r="A1798">
        <v>127</v>
      </c>
      <c r="B1798" t="s">
        <v>2064</v>
      </c>
      <c r="C1798" t="s">
        <v>2064</v>
      </c>
      <c r="D1798" t="s">
        <v>18</v>
      </c>
      <c r="E1798" t="s">
        <v>2376</v>
      </c>
      <c r="F1798" t="s">
        <v>2638</v>
      </c>
      <c r="G1798" t="str">
        <f t="shared" si="28"/>
        <v>new HoloCard("Palossand", Pokedex.Palossand, HoloRarity.SM_REVERSE_BIG_ENERGY_HOLO, Types.Fighting, Sets.Cosmic_Eclipse, 127),</v>
      </c>
    </row>
    <row r="1799" spans="1:7" x14ac:dyDescent="0.3">
      <c r="A1799">
        <v>128</v>
      </c>
      <c r="B1799" t="s">
        <v>2067</v>
      </c>
      <c r="C1799" t="s">
        <v>2492</v>
      </c>
      <c r="D1799" t="s">
        <v>146</v>
      </c>
      <c r="E1799" t="s">
        <v>2376</v>
      </c>
      <c r="F1799" t="s">
        <v>2638</v>
      </c>
      <c r="G1799" t="str">
        <f t="shared" si="28"/>
        <v>new HoloCard("Alolan Meowth", Pokedex.Alolan_Meowth, HoloRarity.SM_REVERSE_BIG_ENERGY_HOLO, Types.Darkness, Sets.Cosmic_Eclipse, 128),</v>
      </c>
    </row>
    <row r="1800" spans="1:7" x14ac:dyDescent="0.3">
      <c r="A1800">
        <v>130</v>
      </c>
      <c r="B1800" t="s">
        <v>2055</v>
      </c>
      <c r="C1800" t="s">
        <v>2648</v>
      </c>
      <c r="D1800" t="s">
        <v>146</v>
      </c>
      <c r="E1800" t="s">
        <v>2376</v>
      </c>
      <c r="F1800" t="s">
        <v>2638</v>
      </c>
      <c r="G1800" t="str">
        <f t="shared" si="28"/>
        <v>new HoloCard("Alolan Grimer", Pokedex.Alolan_Grimer, HoloRarity.SM_REVERSE_BIG_ENERGY_HOLO, Types.Darkness, Sets.Cosmic_Eclipse, 130),</v>
      </c>
    </row>
    <row r="1801" spans="1:7" x14ac:dyDescent="0.3">
      <c r="A1801">
        <v>131</v>
      </c>
      <c r="B1801" t="s">
        <v>2056</v>
      </c>
      <c r="C1801" t="s">
        <v>2378</v>
      </c>
      <c r="D1801" t="s">
        <v>146</v>
      </c>
      <c r="E1801" t="s">
        <v>2376</v>
      </c>
      <c r="F1801" t="s">
        <v>2638</v>
      </c>
      <c r="G1801" t="str">
        <f t="shared" si="28"/>
        <v>new HoloCard("Alolan Muk", Pokedex.Alolan_Muk, HoloRarity.SM_REVERSE_BIG_ENERGY_HOLO, Types.Darkness, Sets.Cosmic_Eclipse, 131),</v>
      </c>
    </row>
    <row r="1802" spans="1:7" x14ac:dyDescent="0.3">
      <c r="A1802">
        <v>132</v>
      </c>
      <c r="B1802" t="s">
        <v>545</v>
      </c>
      <c r="C1802" t="s">
        <v>545</v>
      </c>
      <c r="D1802" t="s">
        <v>146</v>
      </c>
      <c r="E1802" t="s">
        <v>2376</v>
      </c>
      <c r="F1802" t="s">
        <v>2638</v>
      </c>
      <c r="G1802" t="str">
        <f t="shared" si="28"/>
        <v>new HoloCard("Carvanha", Pokedex.Carvanha, HoloRarity.SM_REVERSE_BIG_ENERGY_HOLO, Types.Darkness, Sets.Cosmic_Eclipse, 132),</v>
      </c>
    </row>
    <row r="1803" spans="1:7" x14ac:dyDescent="0.3">
      <c r="A1803">
        <v>133</v>
      </c>
      <c r="B1803" t="s">
        <v>402</v>
      </c>
      <c r="C1803" t="s">
        <v>402</v>
      </c>
      <c r="D1803" t="s">
        <v>146</v>
      </c>
      <c r="E1803" t="s">
        <v>2376</v>
      </c>
      <c r="F1803" t="s">
        <v>2638</v>
      </c>
      <c r="G1803" t="str">
        <f t="shared" si="28"/>
        <v>new HoloCard("Absol", Pokedex.Absol, HoloRarity.SM_REVERSE_BIG_ENERGY_HOLO, Types.Darkness, Sets.Cosmic_Eclipse, 133),</v>
      </c>
    </row>
    <row r="1804" spans="1:7" x14ac:dyDescent="0.3">
      <c r="A1804">
        <v>134</v>
      </c>
      <c r="B1804" t="s">
        <v>1421</v>
      </c>
      <c r="C1804" t="s">
        <v>1421</v>
      </c>
      <c r="D1804" t="s">
        <v>146</v>
      </c>
      <c r="E1804" t="s">
        <v>2376</v>
      </c>
      <c r="F1804" t="s">
        <v>2638</v>
      </c>
      <c r="G1804" t="str">
        <f t="shared" si="28"/>
        <v>new HoloCard("Pawniard", Pokedex.Pawniard, HoloRarity.SM_REVERSE_BIG_ENERGY_HOLO, Types.Darkness, Sets.Cosmic_Eclipse, 134),</v>
      </c>
    </row>
    <row r="1805" spans="1:7" x14ac:dyDescent="0.3">
      <c r="A1805">
        <v>135</v>
      </c>
      <c r="B1805" t="s">
        <v>1422</v>
      </c>
      <c r="C1805" t="s">
        <v>1422</v>
      </c>
      <c r="D1805" t="s">
        <v>146</v>
      </c>
      <c r="E1805" t="s">
        <v>2376</v>
      </c>
      <c r="F1805" t="s">
        <v>2638</v>
      </c>
      <c r="G1805" t="str">
        <f t="shared" si="28"/>
        <v>new HoloCard("Bisharp", Pokedex.Bisharp, HoloRarity.SM_REVERSE_BIG_ENERGY_HOLO, Types.Darkness, Sets.Cosmic_Eclipse, 135),</v>
      </c>
    </row>
    <row r="1806" spans="1:7" x14ac:dyDescent="0.3">
      <c r="A1806">
        <v>136</v>
      </c>
      <c r="B1806" t="s">
        <v>2194</v>
      </c>
      <c r="C1806" t="s">
        <v>2194</v>
      </c>
      <c r="D1806" t="s">
        <v>146</v>
      </c>
      <c r="E1806" t="s">
        <v>2376</v>
      </c>
      <c r="F1806" t="s">
        <v>2638</v>
      </c>
      <c r="G1806" t="str">
        <f t="shared" si="28"/>
        <v>new HoloCard("Guzzlord", Pokedex.Guzzlord, HoloRarity.SM_REVERSE_BIG_ENERGY_HOLO, Types.Darkness, Sets.Cosmic_Eclipse, 136),</v>
      </c>
    </row>
    <row r="1807" spans="1:7" x14ac:dyDescent="0.3">
      <c r="A1807">
        <v>137</v>
      </c>
      <c r="B1807" t="s">
        <v>2098</v>
      </c>
      <c r="C1807" t="s">
        <v>2640</v>
      </c>
      <c r="D1807" t="s">
        <v>143</v>
      </c>
      <c r="E1807" t="s">
        <v>2376</v>
      </c>
      <c r="F1807" t="s">
        <v>2638</v>
      </c>
      <c r="G1807" t="str">
        <f t="shared" si="28"/>
        <v>new HoloCard("Alolan Sandshrew", Pokedex.Alolan_Sandshrew, HoloRarity.SM_REVERSE_BIG_ENERGY_HOLO, Types.Metal, Sets.Cosmic_Eclipse, 137),</v>
      </c>
    </row>
    <row r="1808" spans="1:7" x14ac:dyDescent="0.3">
      <c r="A1808">
        <v>138</v>
      </c>
      <c r="B1808" t="s">
        <v>2099</v>
      </c>
      <c r="C1808" t="s">
        <v>2481</v>
      </c>
      <c r="D1808" t="s">
        <v>143</v>
      </c>
      <c r="E1808" t="s">
        <v>2376</v>
      </c>
      <c r="F1808" t="s">
        <v>2638</v>
      </c>
      <c r="G1808" t="str">
        <f t="shared" si="28"/>
        <v>new HoloCard("Alolan Sandslash", Pokedex.Alolan_Sandslash, HoloRarity.SM_REVERSE_BIG_ENERGY_HOLO, Types.Metal, Sets.Cosmic_Eclipse, 138),</v>
      </c>
    </row>
    <row r="1809" spans="1:7" x14ac:dyDescent="0.3">
      <c r="A1809">
        <v>139</v>
      </c>
      <c r="B1809" t="s">
        <v>164</v>
      </c>
      <c r="C1809" t="s">
        <v>164</v>
      </c>
      <c r="D1809" t="s">
        <v>143</v>
      </c>
      <c r="E1809" t="s">
        <v>2376</v>
      </c>
      <c r="F1809" t="s">
        <v>2638</v>
      </c>
      <c r="G1809" t="str">
        <f t="shared" si="28"/>
        <v>new HoloCard("Steelix", Pokedex.Steelix, HoloRarity.SM_REVERSE_BIG_ENERGY_HOLO, Types.Metal, Sets.Cosmic_Eclipse, 139),</v>
      </c>
    </row>
    <row r="1810" spans="1:7" x14ac:dyDescent="0.3">
      <c r="A1810">
        <v>140</v>
      </c>
      <c r="B1810" t="s">
        <v>394</v>
      </c>
      <c r="C1810" t="s">
        <v>394</v>
      </c>
      <c r="D1810" t="s">
        <v>143</v>
      </c>
      <c r="E1810" t="s">
        <v>2376</v>
      </c>
      <c r="F1810" t="s">
        <v>2638</v>
      </c>
      <c r="G1810" t="str">
        <f t="shared" si="28"/>
        <v>new HoloCard("Mawile", Pokedex.Mawile, HoloRarity.SM_REVERSE_BIG_ENERGY_HOLO, Types.Metal, Sets.Cosmic_Eclipse, 140),</v>
      </c>
    </row>
    <row r="1811" spans="1:7" x14ac:dyDescent="0.3">
      <c r="A1811">
        <v>141</v>
      </c>
      <c r="B1811" t="s">
        <v>934</v>
      </c>
      <c r="C1811" t="s">
        <v>934</v>
      </c>
      <c r="D1811" t="s">
        <v>143</v>
      </c>
      <c r="E1811" t="s">
        <v>2376</v>
      </c>
      <c r="F1811" t="s">
        <v>2638</v>
      </c>
      <c r="G1811" t="str">
        <f t="shared" si="28"/>
        <v>new HoloCard("Probopass", Pokedex.Probopass, HoloRarity.SM_REVERSE_BIG_ENERGY_HOLO, Types.Metal, Sets.Cosmic_Eclipse, 141),</v>
      </c>
    </row>
    <row r="1812" spans="1:7" x14ac:dyDescent="0.3">
      <c r="A1812">
        <v>142</v>
      </c>
      <c r="B1812" t="s">
        <v>2111</v>
      </c>
      <c r="C1812" t="s">
        <v>2111</v>
      </c>
      <c r="D1812" t="s">
        <v>143</v>
      </c>
      <c r="E1812" t="s">
        <v>2376</v>
      </c>
      <c r="F1812" t="s">
        <v>2638</v>
      </c>
      <c r="G1812" t="str">
        <f t="shared" si="28"/>
        <v>new HoloCard("Solgaleo", Pokedex.Solgaleo, HoloRarity.SM_REVERSE_BIG_ENERGY_HOLO, Types.Metal, Sets.Cosmic_Eclipse, 142),</v>
      </c>
    </row>
    <row r="1813" spans="1:7" x14ac:dyDescent="0.3">
      <c r="A1813">
        <v>144</v>
      </c>
      <c r="B1813" t="s">
        <v>191</v>
      </c>
      <c r="C1813" t="s">
        <v>191</v>
      </c>
      <c r="D1813" t="s">
        <v>1616</v>
      </c>
      <c r="E1813" t="s">
        <v>2376</v>
      </c>
      <c r="F1813" t="s">
        <v>2638</v>
      </c>
      <c r="G1813" t="str">
        <f t="shared" si="28"/>
        <v>new HoloCard("Clefairy", Pokedex.Clefairy, HoloRarity.SM_REVERSE_BIG_ENERGY_HOLO, Types.Fairy, Sets.Cosmic_Eclipse, 144),</v>
      </c>
    </row>
    <row r="1814" spans="1:7" x14ac:dyDescent="0.3">
      <c r="A1814">
        <v>145</v>
      </c>
      <c r="B1814" t="s">
        <v>2130</v>
      </c>
      <c r="C1814" t="s">
        <v>2389</v>
      </c>
      <c r="D1814" t="s">
        <v>1616</v>
      </c>
      <c r="E1814" t="s">
        <v>2376</v>
      </c>
      <c r="F1814" t="s">
        <v>2638</v>
      </c>
      <c r="G1814" t="str">
        <f t="shared" si="28"/>
        <v>new HoloCard("Alolan Ninetales", Pokedex.Alolan_Ninetales, HoloRarity.SM_REVERSE_BIG_ENERGY_HOLO, Types.Fairy, Sets.Cosmic_Eclipse, 145),</v>
      </c>
    </row>
    <row r="1815" spans="1:7" x14ac:dyDescent="0.3">
      <c r="A1815">
        <v>146</v>
      </c>
      <c r="B1815" t="s">
        <v>578</v>
      </c>
      <c r="C1815" t="s">
        <v>578</v>
      </c>
      <c r="D1815" t="s">
        <v>1616</v>
      </c>
      <c r="E1815" t="s">
        <v>2376</v>
      </c>
      <c r="F1815" t="s">
        <v>2638</v>
      </c>
      <c r="G1815" t="str">
        <f t="shared" si="28"/>
        <v>new HoloCard("Azurill", Pokedex.Azurill, HoloRarity.SM_REVERSE_BIG_ENERGY_HOLO, Types.Fairy, Sets.Cosmic_Eclipse, 146),</v>
      </c>
    </row>
    <row r="1816" spans="1:7" x14ac:dyDescent="0.3">
      <c r="A1816">
        <v>147</v>
      </c>
      <c r="B1816" t="s">
        <v>1348</v>
      </c>
      <c r="C1816" t="s">
        <v>1348</v>
      </c>
      <c r="D1816" t="s">
        <v>1616</v>
      </c>
      <c r="E1816" t="s">
        <v>2376</v>
      </c>
      <c r="F1816" t="s">
        <v>2638</v>
      </c>
      <c r="G1816" t="str">
        <f t="shared" si="28"/>
        <v>new HoloCard("Cottonee", Pokedex.Cottonee, HoloRarity.SM_REVERSE_BIG_ENERGY_HOLO, Types.Fairy, Sets.Cosmic_Eclipse, 147),</v>
      </c>
    </row>
    <row r="1817" spans="1:7" x14ac:dyDescent="0.3">
      <c r="A1817">
        <v>148</v>
      </c>
      <c r="B1817" t="s">
        <v>1349</v>
      </c>
      <c r="C1817" t="s">
        <v>1349</v>
      </c>
      <c r="D1817" t="s">
        <v>1616</v>
      </c>
      <c r="E1817" t="s">
        <v>2376</v>
      </c>
      <c r="F1817" t="s">
        <v>2638</v>
      </c>
      <c r="G1817" t="str">
        <f t="shared" si="28"/>
        <v>new HoloCard("Whimsicott", Pokedex.Whimsicott, HoloRarity.SM_REVERSE_BIG_ENERGY_HOLO, Types.Fairy, Sets.Cosmic_Eclipse, 148),</v>
      </c>
    </row>
    <row r="1818" spans="1:7" x14ac:dyDescent="0.3">
      <c r="A1818">
        <v>149</v>
      </c>
      <c r="B1818" t="s">
        <v>1653</v>
      </c>
      <c r="C1818" t="s">
        <v>1653</v>
      </c>
      <c r="D1818" t="s">
        <v>1616</v>
      </c>
      <c r="E1818" t="s">
        <v>2376</v>
      </c>
      <c r="F1818" t="s">
        <v>2638</v>
      </c>
      <c r="G1818" t="str">
        <f t="shared" si="28"/>
        <v>new HoloCard("Flabébé", Pokedex.Flabébé, HoloRarity.SM_REVERSE_BIG_ENERGY_HOLO, Types.Fairy, Sets.Cosmic_Eclipse, 149),</v>
      </c>
    </row>
    <row r="1819" spans="1:7" x14ac:dyDescent="0.3">
      <c r="A1819">
        <v>150</v>
      </c>
      <c r="B1819" t="s">
        <v>1653</v>
      </c>
      <c r="C1819" t="s">
        <v>1653</v>
      </c>
      <c r="D1819" t="s">
        <v>1616</v>
      </c>
      <c r="E1819" t="s">
        <v>2376</v>
      </c>
      <c r="F1819" t="s">
        <v>2638</v>
      </c>
      <c r="G1819" t="str">
        <f t="shared" si="28"/>
        <v>new HoloCard("Flabébé", Pokedex.Flabébé, HoloRarity.SM_REVERSE_BIG_ENERGY_HOLO, Types.Fairy, Sets.Cosmic_Eclipse, 150),</v>
      </c>
    </row>
    <row r="1820" spans="1:7" x14ac:dyDescent="0.3">
      <c r="A1820">
        <v>151</v>
      </c>
      <c r="B1820" t="s">
        <v>1654</v>
      </c>
      <c r="C1820" t="s">
        <v>1654</v>
      </c>
      <c r="D1820" t="s">
        <v>1616</v>
      </c>
      <c r="E1820" t="s">
        <v>2376</v>
      </c>
      <c r="F1820" t="s">
        <v>2638</v>
      </c>
      <c r="G1820" t="str">
        <f t="shared" si="28"/>
        <v>new HoloCard("Floette", Pokedex.Floette, HoloRarity.SM_REVERSE_BIG_ENERGY_HOLO, Types.Fairy, Sets.Cosmic_Eclipse, 151),</v>
      </c>
    </row>
    <row r="1821" spans="1:7" x14ac:dyDescent="0.3">
      <c r="A1821">
        <v>152</v>
      </c>
      <c r="B1821" t="s">
        <v>1655</v>
      </c>
      <c r="C1821" t="s">
        <v>1655</v>
      </c>
      <c r="D1821" t="s">
        <v>1616</v>
      </c>
      <c r="E1821" t="s">
        <v>2376</v>
      </c>
      <c r="F1821" t="s">
        <v>2638</v>
      </c>
      <c r="G1821" t="str">
        <f t="shared" si="28"/>
        <v>new HoloCard("Florges", Pokedex.Florges, HoloRarity.SM_REVERSE_BIG_ENERGY_HOLO, Types.Fairy, Sets.Cosmic_Eclipse, 152),</v>
      </c>
    </row>
    <row r="1822" spans="1:7" x14ac:dyDescent="0.3">
      <c r="A1822">
        <v>153</v>
      </c>
      <c r="B1822" t="s">
        <v>1619</v>
      </c>
      <c r="C1822" t="s">
        <v>1619</v>
      </c>
      <c r="D1822" t="s">
        <v>1616</v>
      </c>
      <c r="E1822" t="s">
        <v>2376</v>
      </c>
      <c r="F1822" t="s">
        <v>2638</v>
      </c>
      <c r="G1822" t="str">
        <f t="shared" si="28"/>
        <v>new HoloCard("Swirlix", Pokedex.Swirlix, HoloRarity.SM_REVERSE_BIG_ENERGY_HOLO, Types.Fairy, Sets.Cosmic_Eclipse, 153),</v>
      </c>
    </row>
    <row r="1823" spans="1:7" x14ac:dyDescent="0.3">
      <c r="A1823">
        <v>154</v>
      </c>
      <c r="B1823" t="s">
        <v>1620</v>
      </c>
      <c r="C1823" t="s">
        <v>1620</v>
      </c>
      <c r="D1823" t="s">
        <v>1616</v>
      </c>
      <c r="E1823" t="s">
        <v>2376</v>
      </c>
      <c r="F1823" t="s">
        <v>2638</v>
      </c>
      <c r="G1823" t="str">
        <f t="shared" si="28"/>
        <v>new HoloCard("Slurpuff", Pokedex.Slurpuff, HoloRarity.SM_REVERSE_BIG_ENERGY_HOLO, Types.Fairy, Sets.Cosmic_Eclipse, 154),</v>
      </c>
    </row>
    <row r="1824" spans="1:7" x14ac:dyDescent="0.3">
      <c r="A1824">
        <v>155</v>
      </c>
      <c r="B1824" t="s">
        <v>1681</v>
      </c>
      <c r="C1824" t="s">
        <v>1681</v>
      </c>
      <c r="D1824" t="s">
        <v>1616</v>
      </c>
      <c r="E1824" t="s">
        <v>2376</v>
      </c>
      <c r="F1824" t="s">
        <v>2638</v>
      </c>
      <c r="G1824" t="str">
        <f t="shared" si="28"/>
        <v>new HoloCard("Sylveon", Pokedex.Sylveon, HoloRarity.SM_REVERSE_BIG_ENERGY_HOLO, Types.Fairy, Sets.Cosmic_Eclipse, 155),</v>
      </c>
    </row>
    <row r="1825" spans="1:7" x14ac:dyDescent="0.3">
      <c r="A1825">
        <v>159</v>
      </c>
      <c r="B1825" t="s">
        <v>2113</v>
      </c>
      <c r="C1825" t="s">
        <v>2113</v>
      </c>
      <c r="D1825" t="s">
        <v>1454</v>
      </c>
      <c r="E1825" t="s">
        <v>2376</v>
      </c>
      <c r="F1825" t="s">
        <v>2638</v>
      </c>
      <c r="G1825" t="str">
        <f t="shared" si="28"/>
        <v>new HoloCard("Drampa", Pokedex.Drampa, HoloRarity.SM_REVERSE_BIG_ENERGY_HOLO, Types.Dragon, Sets.Cosmic_Eclipse, 159),</v>
      </c>
    </row>
    <row r="1826" spans="1:7" x14ac:dyDescent="0.3">
      <c r="A1826">
        <v>160</v>
      </c>
      <c r="B1826" t="s">
        <v>2114</v>
      </c>
      <c r="C1826" t="s">
        <v>2468</v>
      </c>
      <c r="D1826" t="s">
        <v>1454</v>
      </c>
      <c r="E1826" t="s">
        <v>2376</v>
      </c>
      <c r="F1826" t="s">
        <v>2638</v>
      </c>
      <c r="G1826" t="str">
        <f t="shared" si="28"/>
        <v>new HoloCard("Jangmo-o", Pokedex.Jangmo_o, HoloRarity.SM_REVERSE_BIG_ENERGY_HOLO, Types.Dragon, Sets.Cosmic_Eclipse, 160),</v>
      </c>
    </row>
    <row r="1827" spans="1:7" x14ac:dyDescent="0.3">
      <c r="A1827">
        <v>161</v>
      </c>
      <c r="B1827" t="s">
        <v>2114</v>
      </c>
      <c r="C1827" t="s">
        <v>2468</v>
      </c>
      <c r="D1827" t="s">
        <v>1454</v>
      </c>
      <c r="E1827" t="s">
        <v>2376</v>
      </c>
      <c r="F1827" t="s">
        <v>2638</v>
      </c>
      <c r="G1827" t="str">
        <f t="shared" si="28"/>
        <v>new HoloCard("Jangmo-o", Pokedex.Jangmo_o, HoloRarity.SM_REVERSE_BIG_ENERGY_HOLO, Types.Dragon, Sets.Cosmic_Eclipse, 161),</v>
      </c>
    </row>
    <row r="1828" spans="1:7" x14ac:dyDescent="0.3">
      <c r="A1828">
        <v>162</v>
      </c>
      <c r="B1828" t="s">
        <v>2115</v>
      </c>
      <c r="C1828" t="s">
        <v>2653</v>
      </c>
      <c r="D1828" t="s">
        <v>1454</v>
      </c>
      <c r="E1828" t="s">
        <v>2376</v>
      </c>
      <c r="F1828" t="s">
        <v>2638</v>
      </c>
      <c r="G1828" t="str">
        <f t="shared" si="28"/>
        <v>new HoloCard("Hakamo-o", Pokedex.Hakamo_o, HoloRarity.SM_REVERSE_BIG_ENERGY_HOLO, Types.Dragon, Sets.Cosmic_Eclipse, 162),</v>
      </c>
    </row>
    <row r="1829" spans="1:7" x14ac:dyDescent="0.3">
      <c r="A1829">
        <v>163</v>
      </c>
      <c r="B1829" t="s">
        <v>2152</v>
      </c>
      <c r="C1829" t="s">
        <v>2384</v>
      </c>
      <c r="D1829" t="s">
        <v>1454</v>
      </c>
      <c r="E1829" t="s">
        <v>2376</v>
      </c>
      <c r="F1829" t="s">
        <v>2638</v>
      </c>
      <c r="G1829" t="str">
        <f t="shared" si="28"/>
        <v>new HoloCard("Kommo-o", Pokedex.Kommo_o, HoloRarity.SM_REVERSE_BIG_ENERGY_HOLO, Types.Dragon, Sets.Cosmic_Eclipse, 163),</v>
      </c>
    </row>
    <row r="1830" spans="1:7" x14ac:dyDescent="0.3">
      <c r="A1830">
        <v>164</v>
      </c>
      <c r="B1830" t="s">
        <v>2351</v>
      </c>
      <c r="C1830" t="s">
        <v>2390</v>
      </c>
      <c r="D1830" t="s">
        <v>1454</v>
      </c>
      <c r="E1830" t="s">
        <v>2376</v>
      </c>
      <c r="F1830" t="s">
        <v>2638</v>
      </c>
      <c r="G1830" t="str">
        <f t="shared" si="28"/>
        <v>new HoloCard("Ultra Necrozma", Pokedex.Ultra_Necrozma, HoloRarity.SM_REVERSE_BIG_ENERGY_HOLO, Types.Dragon, Sets.Cosmic_Eclipse, 164),</v>
      </c>
    </row>
    <row r="1831" spans="1:7" x14ac:dyDescent="0.3">
      <c r="A1831">
        <v>166</v>
      </c>
      <c r="B1831" t="s">
        <v>80</v>
      </c>
      <c r="C1831" t="s">
        <v>80</v>
      </c>
      <c r="D1831" t="s">
        <v>8</v>
      </c>
      <c r="E1831" t="s">
        <v>2376</v>
      </c>
      <c r="F1831" t="s">
        <v>2638</v>
      </c>
      <c r="G1831" t="str">
        <f t="shared" si="28"/>
        <v>new HoloCard("Eevee", Pokedex.Eevee, HoloRarity.SM_REVERSE_BIG_ENERGY_HOLO, Types.Colorless, Sets.Cosmic_Eclipse, 166),</v>
      </c>
    </row>
    <row r="1832" spans="1:7" x14ac:dyDescent="0.3">
      <c r="A1832">
        <v>167</v>
      </c>
      <c r="B1832" t="s">
        <v>80</v>
      </c>
      <c r="C1832" t="s">
        <v>80</v>
      </c>
      <c r="D1832" t="s">
        <v>8</v>
      </c>
      <c r="E1832" t="s">
        <v>2376</v>
      </c>
      <c r="F1832" t="s">
        <v>2638</v>
      </c>
      <c r="G1832" t="str">
        <f t="shared" si="28"/>
        <v>new HoloCard("Eevee", Pokedex.Eevee, HoloRarity.SM_REVERSE_BIG_ENERGY_HOLO, Types.Colorless, Sets.Cosmic_Eclipse, 167),</v>
      </c>
    </row>
    <row r="1833" spans="1:7" x14ac:dyDescent="0.3">
      <c r="A1833">
        <v>168</v>
      </c>
      <c r="B1833" t="s">
        <v>322</v>
      </c>
      <c r="C1833" t="s">
        <v>322</v>
      </c>
      <c r="D1833" t="s">
        <v>8</v>
      </c>
      <c r="E1833" t="s">
        <v>2376</v>
      </c>
      <c r="F1833" t="s">
        <v>2638</v>
      </c>
      <c r="G1833" t="str">
        <f t="shared" si="28"/>
        <v>new HoloCard("Igglybuff", Pokedex.Igglybuff, HoloRarity.SM_REVERSE_BIG_ENERGY_HOLO, Types.Colorless, Sets.Cosmic_Eclipse, 168),</v>
      </c>
    </row>
    <row r="1834" spans="1:7" x14ac:dyDescent="0.3">
      <c r="A1834">
        <v>169</v>
      </c>
      <c r="B1834" t="s">
        <v>251</v>
      </c>
      <c r="C1834" t="s">
        <v>251</v>
      </c>
      <c r="D1834" t="s">
        <v>8</v>
      </c>
      <c r="E1834" t="s">
        <v>2376</v>
      </c>
      <c r="F1834" t="s">
        <v>2638</v>
      </c>
      <c r="G1834" t="str">
        <f t="shared" si="28"/>
        <v>new HoloCard("Aipom", Pokedex.Aipom, HoloRarity.SM_REVERSE_BIG_ENERGY_HOLO, Types.Colorless, Sets.Cosmic_Eclipse, 169),</v>
      </c>
    </row>
    <row r="1835" spans="1:7" x14ac:dyDescent="0.3">
      <c r="A1835">
        <v>170</v>
      </c>
      <c r="B1835" t="s">
        <v>899</v>
      </c>
      <c r="C1835" t="s">
        <v>899</v>
      </c>
      <c r="D1835" t="s">
        <v>8</v>
      </c>
      <c r="E1835" t="s">
        <v>2376</v>
      </c>
      <c r="F1835" t="s">
        <v>2638</v>
      </c>
      <c r="G1835" t="str">
        <f t="shared" si="28"/>
        <v>new HoloCard("Ambipom", Pokedex.Ambipom, HoloRarity.SM_REVERSE_BIG_ENERGY_HOLO, Types.Colorless, Sets.Cosmic_Eclipse, 170),</v>
      </c>
    </row>
    <row r="1836" spans="1:7" x14ac:dyDescent="0.3">
      <c r="A1836">
        <v>171</v>
      </c>
      <c r="B1836" t="s">
        <v>338</v>
      </c>
      <c r="C1836" t="s">
        <v>338</v>
      </c>
      <c r="D1836" t="s">
        <v>8</v>
      </c>
      <c r="E1836" t="s">
        <v>2376</v>
      </c>
      <c r="F1836" t="s">
        <v>2638</v>
      </c>
      <c r="G1836" t="str">
        <f t="shared" si="28"/>
        <v>new HoloCard("Teddiursa", Pokedex.Teddiursa, HoloRarity.SM_REVERSE_BIG_ENERGY_HOLO, Types.Colorless, Sets.Cosmic_Eclipse, 171),</v>
      </c>
    </row>
    <row r="1837" spans="1:7" x14ac:dyDescent="0.3">
      <c r="A1837">
        <v>172</v>
      </c>
      <c r="B1837" t="s">
        <v>339</v>
      </c>
      <c r="C1837" t="s">
        <v>339</v>
      </c>
      <c r="D1837" t="s">
        <v>8</v>
      </c>
      <c r="E1837" t="s">
        <v>2376</v>
      </c>
      <c r="F1837" t="s">
        <v>2638</v>
      </c>
      <c r="G1837" t="str">
        <f t="shared" si="28"/>
        <v>new HoloCard("Ursaring", Pokedex.Ursaring, HoloRarity.SM_REVERSE_BIG_ENERGY_HOLO, Types.Colorless, Sets.Cosmic_Eclipse, 172),</v>
      </c>
    </row>
    <row r="1838" spans="1:7" x14ac:dyDescent="0.3">
      <c r="A1838">
        <v>173</v>
      </c>
      <c r="B1838" t="s">
        <v>399</v>
      </c>
      <c r="C1838" t="s">
        <v>399</v>
      </c>
      <c r="D1838" t="s">
        <v>8</v>
      </c>
      <c r="E1838" t="s">
        <v>2376</v>
      </c>
      <c r="F1838" t="s">
        <v>2638</v>
      </c>
      <c r="G1838" t="str">
        <f t="shared" si="28"/>
        <v>new HoloCard("Zangoose", Pokedex.Zangoose, HoloRarity.SM_REVERSE_BIG_ENERGY_HOLO, Types.Colorless, Sets.Cosmic_Eclipse, 173),</v>
      </c>
    </row>
    <row r="1839" spans="1:7" x14ac:dyDescent="0.3">
      <c r="A1839">
        <v>174</v>
      </c>
      <c r="B1839" t="s">
        <v>1331</v>
      </c>
      <c r="C1839" t="s">
        <v>1331</v>
      </c>
      <c r="D1839" t="s">
        <v>8</v>
      </c>
      <c r="E1839" t="s">
        <v>2376</v>
      </c>
      <c r="F1839" t="s">
        <v>2638</v>
      </c>
      <c r="G1839" t="str">
        <f t="shared" si="28"/>
        <v>new HoloCard("Lillipup", Pokedex.Lillipup, HoloRarity.SM_REVERSE_BIG_ENERGY_HOLO, Types.Colorless, Sets.Cosmic_Eclipse, 174),</v>
      </c>
    </row>
    <row r="1840" spans="1:7" x14ac:dyDescent="0.3">
      <c r="A1840">
        <v>175</v>
      </c>
      <c r="B1840" t="s">
        <v>1332</v>
      </c>
      <c r="C1840" t="s">
        <v>1332</v>
      </c>
      <c r="D1840" t="s">
        <v>8</v>
      </c>
      <c r="E1840" t="s">
        <v>2376</v>
      </c>
      <c r="F1840" t="s">
        <v>2638</v>
      </c>
      <c r="G1840" t="str">
        <f t="shared" si="28"/>
        <v>new HoloCard("Herdier", Pokedex.Herdier, HoloRarity.SM_REVERSE_BIG_ENERGY_HOLO, Types.Colorless, Sets.Cosmic_Eclipse, 175),</v>
      </c>
    </row>
    <row r="1841" spans="1:7" x14ac:dyDescent="0.3">
      <c r="A1841">
        <v>176</v>
      </c>
      <c r="B1841" t="s">
        <v>1333</v>
      </c>
      <c r="C1841" t="s">
        <v>1333</v>
      </c>
      <c r="D1841" t="s">
        <v>8</v>
      </c>
      <c r="E1841" t="s">
        <v>2376</v>
      </c>
      <c r="F1841" t="s">
        <v>2638</v>
      </c>
      <c r="G1841" t="str">
        <f t="shared" si="28"/>
        <v>new HoloCard("Stoutland", Pokedex.Stoutland, HoloRarity.SM_REVERSE_BIG_ENERGY_HOLO, Types.Colorless, Sets.Cosmic_Eclipse, 176),</v>
      </c>
    </row>
    <row r="1842" spans="1:7" x14ac:dyDescent="0.3">
      <c r="A1842">
        <v>177</v>
      </c>
      <c r="B1842" t="s">
        <v>1368</v>
      </c>
      <c r="C1842" t="s">
        <v>1368</v>
      </c>
      <c r="D1842" t="s">
        <v>8</v>
      </c>
      <c r="E1842" t="s">
        <v>2376</v>
      </c>
      <c r="F1842" t="s">
        <v>2638</v>
      </c>
      <c r="G1842" t="str">
        <f t="shared" si="28"/>
        <v>new HoloCard("Rufflet", Pokedex.Rufflet, HoloRarity.SM_REVERSE_BIG_ENERGY_HOLO, Types.Colorless, Sets.Cosmic_Eclipse, 177),</v>
      </c>
    </row>
    <row r="1843" spans="1:7" x14ac:dyDescent="0.3">
      <c r="A1843">
        <v>178</v>
      </c>
      <c r="B1843" t="s">
        <v>1369</v>
      </c>
      <c r="C1843" t="s">
        <v>1369</v>
      </c>
      <c r="D1843" t="s">
        <v>8</v>
      </c>
      <c r="E1843" t="s">
        <v>2376</v>
      </c>
      <c r="F1843" t="s">
        <v>2638</v>
      </c>
      <c r="G1843" t="str">
        <f t="shared" si="28"/>
        <v>new HoloCard("Braviary", Pokedex.Braviary, HoloRarity.SM_REVERSE_BIG_ENERGY_HOLO, Types.Colorless, Sets.Cosmic_Eclipse, 178),</v>
      </c>
    </row>
    <row r="1844" spans="1:7" x14ac:dyDescent="0.3">
      <c r="A1844">
        <v>179</v>
      </c>
      <c r="B1844" t="s">
        <v>1646</v>
      </c>
      <c r="C1844" t="s">
        <v>1646</v>
      </c>
      <c r="D1844" t="s">
        <v>8</v>
      </c>
      <c r="E1844" t="s">
        <v>2376</v>
      </c>
      <c r="F1844" t="s">
        <v>2638</v>
      </c>
      <c r="G1844" t="str">
        <f t="shared" si="28"/>
        <v>new HoloCard("Helioptile", Pokedex.Helioptile, HoloRarity.SM_REVERSE_BIG_ENERGY_HOLO, Types.Colorless, Sets.Cosmic_Eclipse, 179),</v>
      </c>
    </row>
    <row r="1845" spans="1:7" x14ac:dyDescent="0.3">
      <c r="A1845">
        <v>180</v>
      </c>
      <c r="B1845" t="s">
        <v>1647</v>
      </c>
      <c r="C1845" t="s">
        <v>1647</v>
      </c>
      <c r="D1845" t="s">
        <v>8</v>
      </c>
      <c r="E1845" t="s">
        <v>2376</v>
      </c>
      <c r="F1845" t="s">
        <v>2638</v>
      </c>
      <c r="G1845" t="str">
        <f t="shared" si="28"/>
        <v>new HoloCard("Heliolisk", Pokedex.Heliolisk, HoloRarity.SM_REVERSE_BIG_ENERGY_HOLO, Types.Colorless, Sets.Cosmic_Eclipse, 180),</v>
      </c>
    </row>
    <row r="1846" spans="1:7" x14ac:dyDescent="0.3">
      <c r="A1846">
        <v>181</v>
      </c>
      <c r="B1846" t="s">
        <v>2077</v>
      </c>
      <c r="C1846" t="s">
        <v>2077</v>
      </c>
      <c r="D1846" t="s">
        <v>8</v>
      </c>
      <c r="E1846" t="s">
        <v>2376</v>
      </c>
      <c r="F1846" t="s">
        <v>2638</v>
      </c>
      <c r="G1846" t="str">
        <f t="shared" si="28"/>
        <v>new HoloCard("Stufful", Pokedex.Stufful, HoloRarity.SM_REVERSE_BIG_ENERGY_HOLO, Types.Colorless, Sets.Cosmic_Eclipse, 181),</v>
      </c>
    </row>
    <row r="1847" spans="1:7" x14ac:dyDescent="0.3">
      <c r="A1847">
        <v>182</v>
      </c>
      <c r="B1847" t="s">
        <v>2078</v>
      </c>
      <c r="C1847" t="s">
        <v>2078</v>
      </c>
      <c r="D1847" t="s">
        <v>8</v>
      </c>
      <c r="E1847" t="s">
        <v>2376</v>
      </c>
      <c r="F1847" t="s">
        <v>2638</v>
      </c>
      <c r="G1847" t="str">
        <f t="shared" si="28"/>
        <v>new HoloCard("Bewear", Pokedex.Bewear, HoloRarity.SM_REVERSE_BIG_ENERGY_HOLO, Types.Colorless, Sets.Cosmic_Eclipse, 182),</v>
      </c>
    </row>
    <row r="1848" spans="1:7" x14ac:dyDescent="0.3">
      <c r="A1848">
        <v>183</v>
      </c>
      <c r="B1848" t="s">
        <v>2153</v>
      </c>
      <c r="C1848" t="s">
        <v>2383</v>
      </c>
      <c r="D1848" t="s">
        <v>8</v>
      </c>
      <c r="E1848" t="s">
        <v>2376</v>
      </c>
      <c r="F1848" t="s">
        <v>2638</v>
      </c>
      <c r="G1848" t="str">
        <f t="shared" si="28"/>
        <v>new HoloCard("Type: Null", Pokedex.Type_Null, HoloRarity.SM_REVERSE_BIG_ENERGY_HOLO, Types.Colorless, Sets.Cosmic_Eclipse, 183),</v>
      </c>
    </row>
    <row r="1849" spans="1:7" x14ac:dyDescent="0.3">
      <c r="A1849">
        <v>185</v>
      </c>
      <c r="B1849" t="s">
        <v>2352</v>
      </c>
      <c r="C1849" t="s">
        <v>127</v>
      </c>
      <c r="D1849" t="s">
        <v>129</v>
      </c>
      <c r="E1849" t="s">
        <v>2376</v>
      </c>
      <c r="F1849" t="s">
        <v>2638</v>
      </c>
      <c r="G1849" t="str">
        <f t="shared" si="28"/>
        <v>new HoloCard("Beastite", Pokedex.NVT, HoloRarity.SM_REVERSE_BIG_ENERGY_HOLO, Types.Item, Sets.Cosmic_Eclipse, 185),</v>
      </c>
    </row>
    <row r="1850" spans="1:7" x14ac:dyDescent="0.3">
      <c r="A1850">
        <v>186</v>
      </c>
      <c r="B1850" t="s">
        <v>2353</v>
      </c>
      <c r="C1850" t="s">
        <v>127</v>
      </c>
      <c r="D1850" t="s">
        <v>232</v>
      </c>
      <c r="E1850" t="s">
        <v>2376</v>
      </c>
      <c r="F1850" t="s">
        <v>2638</v>
      </c>
      <c r="G1850" t="str">
        <f t="shared" si="28"/>
        <v>new HoloCard("Bellelba &amp; Brycen-Man", Pokedex.NVT, HoloRarity.SM_REVERSE_BIG_ENERGY_HOLO, Types.Supporter, Sets.Cosmic_Eclipse, 186),</v>
      </c>
    </row>
    <row r="1851" spans="1:7" x14ac:dyDescent="0.3">
      <c r="A1851">
        <v>187</v>
      </c>
      <c r="B1851" t="s">
        <v>2354</v>
      </c>
      <c r="C1851" t="s">
        <v>127</v>
      </c>
      <c r="D1851" t="s">
        <v>299</v>
      </c>
      <c r="E1851" t="s">
        <v>2376</v>
      </c>
      <c r="F1851" t="s">
        <v>2638</v>
      </c>
      <c r="G1851" t="str">
        <f t="shared" si="28"/>
        <v>new HoloCard("Chaotic Swell", Pokedex.NVT, HoloRarity.SM_REVERSE_BIG_ENERGY_HOLO, Types.Stadium, Sets.Cosmic_Eclipse, 187),</v>
      </c>
    </row>
    <row r="1852" spans="1:7" x14ac:dyDescent="0.3">
      <c r="A1852">
        <v>188</v>
      </c>
      <c r="B1852" t="s">
        <v>2355</v>
      </c>
      <c r="C1852" t="s">
        <v>127</v>
      </c>
      <c r="D1852" t="s">
        <v>232</v>
      </c>
      <c r="E1852" t="s">
        <v>2376</v>
      </c>
      <c r="F1852" t="s">
        <v>2638</v>
      </c>
      <c r="G1852" t="str">
        <f t="shared" si="28"/>
        <v>new HoloCard("Clay", Pokedex.NVT, HoloRarity.SM_REVERSE_BIG_ENERGY_HOLO, Types.Supporter, Sets.Cosmic_Eclipse, 188),</v>
      </c>
    </row>
    <row r="1853" spans="1:7" x14ac:dyDescent="0.3">
      <c r="A1853">
        <v>189</v>
      </c>
      <c r="B1853" t="s">
        <v>2356</v>
      </c>
      <c r="C1853" t="s">
        <v>127</v>
      </c>
      <c r="D1853" t="s">
        <v>232</v>
      </c>
      <c r="E1853" t="s">
        <v>2376</v>
      </c>
      <c r="F1853" t="s">
        <v>2638</v>
      </c>
      <c r="G1853" t="str">
        <f t="shared" si="28"/>
        <v>new HoloCard("Cynthia &amp; Caitlin", Pokedex.NVT, HoloRarity.SM_REVERSE_BIG_ENERGY_HOLO, Types.Supporter, Sets.Cosmic_Eclipse, 189),</v>
      </c>
    </row>
    <row r="1854" spans="1:7" x14ac:dyDescent="0.3">
      <c r="A1854">
        <v>190</v>
      </c>
      <c r="B1854" t="s">
        <v>2357</v>
      </c>
      <c r="C1854" t="s">
        <v>127</v>
      </c>
      <c r="D1854" t="s">
        <v>129</v>
      </c>
      <c r="E1854" t="s">
        <v>2376</v>
      </c>
      <c r="F1854" t="s">
        <v>2638</v>
      </c>
      <c r="G1854" t="str">
        <f t="shared" si="28"/>
        <v>new HoloCard("Dragonium Z: Dragon Claw", Pokedex.NVT, HoloRarity.SM_REVERSE_BIG_ENERGY_HOLO, Types.Item, Sets.Cosmic_Eclipse, 190),</v>
      </c>
    </row>
    <row r="1855" spans="1:7" x14ac:dyDescent="0.3">
      <c r="A1855">
        <v>191</v>
      </c>
      <c r="B1855" t="s">
        <v>2358</v>
      </c>
      <c r="C1855" t="s">
        <v>127</v>
      </c>
      <c r="D1855" t="s">
        <v>232</v>
      </c>
      <c r="E1855" t="s">
        <v>2376</v>
      </c>
      <c r="F1855" t="s">
        <v>2638</v>
      </c>
      <c r="G1855" t="str">
        <f t="shared" si="28"/>
        <v>new HoloCard("Erika", Pokedex.NVT, HoloRarity.SM_REVERSE_BIG_ENERGY_HOLO, Types.Supporter, Sets.Cosmic_Eclipse, 191),</v>
      </c>
    </row>
    <row r="1856" spans="1:7" x14ac:dyDescent="0.3">
      <c r="A1856">
        <v>192</v>
      </c>
      <c r="B1856" t="s">
        <v>2359</v>
      </c>
      <c r="C1856" t="s">
        <v>127</v>
      </c>
      <c r="D1856" t="s">
        <v>129</v>
      </c>
      <c r="E1856" t="s">
        <v>2376</v>
      </c>
      <c r="F1856" t="s">
        <v>2638</v>
      </c>
      <c r="G1856" t="str">
        <f t="shared" si="28"/>
        <v>new HoloCard("Great Catcher", Pokedex.NVT, HoloRarity.SM_REVERSE_BIG_ENERGY_HOLO, Types.Item, Sets.Cosmic_Eclipse, 192),</v>
      </c>
    </row>
    <row r="1857" spans="1:7" x14ac:dyDescent="0.3">
      <c r="A1857">
        <v>193</v>
      </c>
      <c r="B1857" t="s">
        <v>2360</v>
      </c>
      <c r="C1857" t="s">
        <v>127</v>
      </c>
      <c r="D1857" t="s">
        <v>232</v>
      </c>
      <c r="E1857" t="s">
        <v>2376</v>
      </c>
      <c r="F1857" t="s">
        <v>2638</v>
      </c>
      <c r="G1857" t="str">
        <f t="shared" ref="G1857:G1873" si="29">"new HoloCard(""" &amp; B1857 &amp; """, Pokedex." &amp; C1857 &amp; ", HoloRarity." &amp; F1857 &amp; ", Types." &amp; D1857 &amp; ", Sets." &amp; E1857 &amp; ", " &amp; A1857 &amp; "),"</f>
        <v>new HoloCard("Guzma &amp; Hala", Pokedex.NVT, HoloRarity.SM_REVERSE_BIG_ENERGY_HOLO, Types.Supporter, Sets.Cosmic_Eclipse, 193),</v>
      </c>
    </row>
    <row r="1858" spans="1:7" x14ac:dyDescent="0.3">
      <c r="A1858">
        <v>194</v>
      </c>
      <c r="B1858" t="s">
        <v>2361</v>
      </c>
      <c r="C1858" t="s">
        <v>127</v>
      </c>
      <c r="D1858" t="s">
        <v>129</v>
      </c>
      <c r="E1858" t="s">
        <v>2376</v>
      </c>
      <c r="F1858" t="s">
        <v>2638</v>
      </c>
      <c r="G1858" t="str">
        <f t="shared" si="29"/>
        <v>new HoloCard("Island Challenge Amulet", Pokedex.NVT, HoloRarity.SM_REVERSE_BIG_ENERGY_HOLO, Types.Item, Sets.Cosmic_Eclipse, 194),</v>
      </c>
    </row>
    <row r="1859" spans="1:7" x14ac:dyDescent="0.3">
      <c r="A1859">
        <v>195</v>
      </c>
      <c r="B1859" t="s">
        <v>2362</v>
      </c>
      <c r="C1859" t="s">
        <v>127</v>
      </c>
      <c r="D1859" t="s">
        <v>129</v>
      </c>
      <c r="E1859" t="s">
        <v>2376</v>
      </c>
      <c r="F1859" t="s">
        <v>2638</v>
      </c>
      <c r="G1859" t="str">
        <f t="shared" si="29"/>
        <v>new HoloCard("Lana's Fishing Rod", Pokedex.NVT, HoloRarity.SM_REVERSE_BIG_ENERGY_HOLO, Types.Item, Sets.Cosmic_Eclipse, 195),</v>
      </c>
    </row>
    <row r="1860" spans="1:7" x14ac:dyDescent="0.3">
      <c r="A1860">
        <v>196</v>
      </c>
      <c r="B1860" t="s">
        <v>2363</v>
      </c>
      <c r="C1860" t="s">
        <v>127</v>
      </c>
      <c r="D1860" t="s">
        <v>232</v>
      </c>
      <c r="E1860" t="s">
        <v>2376</v>
      </c>
      <c r="F1860" t="s">
        <v>2638</v>
      </c>
      <c r="G1860" t="str">
        <f t="shared" si="29"/>
        <v>new HoloCard("Lillie's Full Force", Pokedex.NVT, HoloRarity.SM_REVERSE_BIG_ENERGY_HOLO, Types.Supporter, Sets.Cosmic_Eclipse, 196),</v>
      </c>
    </row>
    <row r="1861" spans="1:7" x14ac:dyDescent="0.3">
      <c r="A1861">
        <v>197</v>
      </c>
      <c r="B1861" t="s">
        <v>2364</v>
      </c>
      <c r="C1861" t="s">
        <v>127</v>
      </c>
      <c r="D1861" t="s">
        <v>129</v>
      </c>
      <c r="E1861" t="s">
        <v>2376</v>
      </c>
      <c r="F1861" t="s">
        <v>2638</v>
      </c>
      <c r="G1861" t="str">
        <f t="shared" si="29"/>
        <v>new HoloCard("Lillie's Poké Doll", Pokedex.NVT, HoloRarity.SM_REVERSE_BIG_ENERGY_HOLO, Types.Item, Sets.Cosmic_Eclipse, 197),</v>
      </c>
    </row>
    <row r="1862" spans="1:7" x14ac:dyDescent="0.3">
      <c r="A1862">
        <v>198</v>
      </c>
      <c r="B1862" t="s">
        <v>2365</v>
      </c>
      <c r="C1862" t="s">
        <v>127</v>
      </c>
      <c r="D1862" t="s">
        <v>232</v>
      </c>
      <c r="E1862" t="s">
        <v>2376</v>
      </c>
      <c r="F1862" t="s">
        <v>2638</v>
      </c>
      <c r="G1862" t="str">
        <f t="shared" si="29"/>
        <v>new HoloCard("Mallow &amp; Lana", Pokedex.NVT, HoloRarity.SM_REVERSE_BIG_ENERGY_HOLO, Types.Supporter, Sets.Cosmic_Eclipse, 198),</v>
      </c>
    </row>
    <row r="1863" spans="1:7" x14ac:dyDescent="0.3">
      <c r="A1863">
        <v>199</v>
      </c>
      <c r="B1863" t="s">
        <v>2366</v>
      </c>
      <c r="C1863" t="s">
        <v>127</v>
      </c>
      <c r="D1863" t="s">
        <v>232</v>
      </c>
      <c r="E1863" t="s">
        <v>2376</v>
      </c>
      <c r="F1863" t="s">
        <v>2638</v>
      </c>
      <c r="G1863" t="str">
        <f t="shared" si="29"/>
        <v>new HoloCard("Misty &amp; Lorelei", Pokedex.NVT, HoloRarity.SM_REVERSE_BIG_ENERGY_HOLO, Types.Supporter, Sets.Cosmic_Eclipse, 199),</v>
      </c>
    </row>
    <row r="1864" spans="1:7" x14ac:dyDescent="0.3">
      <c r="A1864">
        <v>200</v>
      </c>
      <c r="B1864" t="s">
        <v>2367</v>
      </c>
      <c r="C1864" t="s">
        <v>127</v>
      </c>
      <c r="D1864" t="s">
        <v>232</v>
      </c>
      <c r="E1864" t="s">
        <v>2376</v>
      </c>
      <c r="F1864" t="s">
        <v>2638</v>
      </c>
      <c r="G1864" t="str">
        <f t="shared" si="29"/>
        <v>new HoloCard("N's Resolve", Pokedex.NVT, HoloRarity.SM_REVERSE_BIG_ENERGY_HOLO, Types.Supporter, Sets.Cosmic_Eclipse, 200),</v>
      </c>
    </row>
    <row r="1865" spans="1:7" x14ac:dyDescent="0.3">
      <c r="A1865">
        <v>201</v>
      </c>
      <c r="B1865" t="s">
        <v>2368</v>
      </c>
      <c r="C1865" t="s">
        <v>127</v>
      </c>
      <c r="D1865" t="s">
        <v>232</v>
      </c>
      <c r="E1865" t="s">
        <v>2376</v>
      </c>
      <c r="F1865" t="s">
        <v>2638</v>
      </c>
      <c r="G1865" t="str">
        <f t="shared" si="29"/>
        <v>new HoloCard("Professor Oak's Setup", Pokedex.NVT, HoloRarity.SM_REVERSE_BIG_ENERGY_HOLO, Types.Supporter, Sets.Cosmic_Eclipse, 201),</v>
      </c>
    </row>
    <row r="1866" spans="1:7" x14ac:dyDescent="0.3">
      <c r="A1866">
        <v>202</v>
      </c>
      <c r="B1866" t="s">
        <v>2369</v>
      </c>
      <c r="C1866" t="s">
        <v>127</v>
      </c>
      <c r="D1866" t="s">
        <v>232</v>
      </c>
      <c r="E1866" t="s">
        <v>2376</v>
      </c>
      <c r="F1866" t="s">
        <v>2638</v>
      </c>
      <c r="G1866" t="str">
        <f t="shared" si="29"/>
        <v>new HoloCard("Red &amp; Blue", Pokedex.NVT, HoloRarity.SM_REVERSE_BIG_ENERGY_HOLO, Types.Supporter, Sets.Cosmic_Eclipse, 202),</v>
      </c>
    </row>
    <row r="1867" spans="1:7" x14ac:dyDescent="0.3">
      <c r="A1867">
        <v>203</v>
      </c>
      <c r="B1867" t="s">
        <v>2370</v>
      </c>
      <c r="C1867" t="s">
        <v>127</v>
      </c>
      <c r="D1867" t="s">
        <v>232</v>
      </c>
      <c r="E1867" t="s">
        <v>2376</v>
      </c>
      <c r="F1867" t="s">
        <v>2638</v>
      </c>
      <c r="G1867" t="str">
        <f t="shared" si="29"/>
        <v>new HoloCard("Roller Skater", Pokedex.NVT, HoloRarity.SM_REVERSE_BIG_ENERGY_HOLO, Types.Supporter, Sets.Cosmic_Eclipse, 203),</v>
      </c>
    </row>
    <row r="1868" spans="1:7" x14ac:dyDescent="0.3">
      <c r="A1868">
        <v>204</v>
      </c>
      <c r="B1868" t="s">
        <v>2371</v>
      </c>
      <c r="C1868" t="s">
        <v>127</v>
      </c>
      <c r="D1868" t="s">
        <v>232</v>
      </c>
      <c r="E1868" t="s">
        <v>2376</v>
      </c>
      <c r="F1868" t="s">
        <v>2638</v>
      </c>
      <c r="G1868" t="str">
        <f t="shared" si="29"/>
        <v>new HoloCard("Rosa", Pokedex.NVT, HoloRarity.SM_REVERSE_BIG_ENERGY_HOLO, Types.Supporter, Sets.Cosmic_Eclipse, 204),</v>
      </c>
    </row>
    <row r="1869" spans="1:7" x14ac:dyDescent="0.3">
      <c r="A1869">
        <v>205</v>
      </c>
      <c r="B1869" t="s">
        <v>2372</v>
      </c>
      <c r="C1869" t="s">
        <v>127</v>
      </c>
      <c r="D1869" t="s">
        <v>232</v>
      </c>
      <c r="E1869" t="s">
        <v>2376</v>
      </c>
      <c r="F1869" t="s">
        <v>2638</v>
      </c>
      <c r="G1869" t="str">
        <f t="shared" si="29"/>
        <v>new HoloCard("Roxie", Pokedex.NVT, HoloRarity.SM_REVERSE_BIG_ENERGY_HOLO, Types.Supporter, Sets.Cosmic_Eclipse, 205),</v>
      </c>
    </row>
    <row r="1870" spans="1:7" x14ac:dyDescent="0.3">
      <c r="A1870">
        <v>206</v>
      </c>
      <c r="B1870" t="s">
        <v>2373</v>
      </c>
      <c r="C1870" t="s">
        <v>127</v>
      </c>
      <c r="D1870" t="s">
        <v>129</v>
      </c>
      <c r="E1870" t="s">
        <v>2376</v>
      </c>
      <c r="F1870" t="s">
        <v>2638</v>
      </c>
      <c r="G1870" t="str">
        <f t="shared" si="29"/>
        <v>new HoloCard("Tag Call", Pokedex.NVT, HoloRarity.SM_REVERSE_BIG_ENERGY_HOLO, Types.Item, Sets.Cosmic_Eclipse, 206),</v>
      </c>
    </row>
    <row r="1871" spans="1:7" x14ac:dyDescent="0.3">
      <c r="A1871">
        <v>207</v>
      </c>
      <c r="B1871" t="s">
        <v>2185</v>
      </c>
      <c r="C1871" t="s">
        <v>127</v>
      </c>
      <c r="D1871" t="s">
        <v>129</v>
      </c>
      <c r="E1871" t="s">
        <v>2376</v>
      </c>
      <c r="F1871" t="s">
        <v>2638</v>
      </c>
      <c r="G1871" t="str">
        <f t="shared" si="29"/>
        <v>new HoloCard("Unidentified Fossil", Pokedex.NVT, HoloRarity.SM_REVERSE_BIG_ENERGY_HOLO, Types.Item, Sets.Cosmic_Eclipse, 207),</v>
      </c>
    </row>
    <row r="1872" spans="1:7" x14ac:dyDescent="0.3">
      <c r="A1872">
        <v>208</v>
      </c>
      <c r="B1872" t="s">
        <v>2374</v>
      </c>
      <c r="C1872" t="s">
        <v>127</v>
      </c>
      <c r="D1872" t="s">
        <v>232</v>
      </c>
      <c r="E1872" t="s">
        <v>2376</v>
      </c>
      <c r="F1872" t="s">
        <v>2638</v>
      </c>
      <c r="G1872" t="str">
        <f t="shared" si="29"/>
        <v>new HoloCard("Will", Pokedex.NVT, HoloRarity.SM_REVERSE_BIG_ENERGY_HOLO, Types.Supporter, Sets.Cosmic_Eclipse, 208),</v>
      </c>
    </row>
    <row r="1873" spans="1:7" x14ac:dyDescent="0.3">
      <c r="A1873">
        <v>209</v>
      </c>
      <c r="B1873" t="s">
        <v>2375</v>
      </c>
      <c r="C1873" t="s">
        <v>127</v>
      </c>
      <c r="D1873" t="s">
        <v>128</v>
      </c>
      <c r="E1873" t="s">
        <v>2376</v>
      </c>
      <c r="F1873" t="s">
        <v>2638</v>
      </c>
      <c r="G1873" t="str">
        <f t="shared" si="29"/>
        <v>new HoloCard("Draw Energy", Pokedex.NVT, HoloRarity.SM_REVERSE_BIG_ENERGY_HOLO, Types.Special_Energy, Sets.Cosmic_Eclipse, 209),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2F60-BFA7-4170-9167-44CC51F6C356}">
  <dimension ref="A1:V280"/>
  <sheetViews>
    <sheetView workbookViewId="0">
      <selection activeCell="G14" sqref="G14"/>
    </sheetView>
  </sheetViews>
  <sheetFormatPr defaultRowHeight="14.4" x14ac:dyDescent="0.3"/>
  <sheetData>
    <row r="1" spans="1:22" x14ac:dyDescent="0.3">
      <c r="A1">
        <v>14</v>
      </c>
      <c r="B1" t="s">
        <v>2656</v>
      </c>
      <c r="C1" t="s">
        <v>2656</v>
      </c>
      <c r="D1" t="s">
        <v>22</v>
      </c>
      <c r="E1" t="s">
        <v>2717</v>
      </c>
      <c r="F1" t="s">
        <v>3109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HoloCard("Rillaboom", Pokedex.Rillaboom, HoloRarity.SWSH_LINE_HOLO, Types.Grass, Sets.Sword_Shield, 14),</v>
      </c>
      <c r="T1" t="s">
        <v>1341</v>
      </c>
      <c r="U1" t="str">
        <f>IF(T1 = "I", "Item",
IF(T1 = "Su", "Supporter",
IF(T1 = "St", "Stadium",
IF(T1 = "", "",
T1))))</f>
        <v>Item</v>
      </c>
    </row>
    <row r="2" spans="1:22" x14ac:dyDescent="0.3">
      <c r="A2">
        <v>34</v>
      </c>
      <c r="B2" t="s">
        <v>2664</v>
      </c>
      <c r="C2" t="s">
        <v>2664</v>
      </c>
      <c r="D2" t="s">
        <v>5</v>
      </c>
      <c r="E2" t="s">
        <v>2717</v>
      </c>
      <c r="F2" t="s">
        <v>3109</v>
      </c>
      <c r="G2" t="str">
        <f t="shared" si="0"/>
        <v>new HoloCard("Cinderace", Pokedex.Cinderace, HoloRarity.SWSH_LINE_HOLO, Types.Fire, Sets.Sword_Shield, 34),</v>
      </c>
      <c r="T2" t="s">
        <v>985</v>
      </c>
      <c r="U2" t="str">
        <f>IF(T2 = "I", "Item",
IF(T2 = "Su", "Supporter",
IF(T2 = "St", "Stadium",
IF(T2 = "", "",
T2))))</f>
        <v>Supporter</v>
      </c>
    </row>
    <row r="3" spans="1:22" x14ac:dyDescent="0.3">
      <c r="A3">
        <v>35</v>
      </c>
      <c r="B3" t="s">
        <v>2664</v>
      </c>
      <c r="C3" t="s">
        <v>2664</v>
      </c>
      <c r="D3" t="s">
        <v>5</v>
      </c>
      <c r="E3" t="s">
        <v>2717</v>
      </c>
      <c r="F3" t="s">
        <v>3109</v>
      </c>
      <c r="G3" t="str">
        <f t="shared" si="0"/>
        <v>new HoloCard("Cinderace", Pokedex.Cinderace, HoloRarity.SWSH_LINE_HOLO, Types.Fire, Sets.Sword_Shield, 35),</v>
      </c>
      <c r="T3" t="s">
        <v>1011</v>
      </c>
      <c r="U3" t="str">
        <f>IF(T3 = "I", "Item",
IF(T3 = "Su", "Supporter",
IF(T3 = "St", "Stadium",
IF(T3 = "", "",
T3))))</f>
        <v>Stadium</v>
      </c>
    </row>
    <row r="4" spans="1:22" x14ac:dyDescent="0.3">
      <c r="A4">
        <v>58</v>
      </c>
      <c r="B4" t="s">
        <v>2669</v>
      </c>
      <c r="C4" t="s">
        <v>2669</v>
      </c>
      <c r="D4" t="s">
        <v>3</v>
      </c>
      <c r="E4" t="s">
        <v>2717</v>
      </c>
      <c r="F4" t="s">
        <v>3109</v>
      </c>
      <c r="G4" t="str">
        <f t="shared" si="0"/>
        <v>new HoloCard("Inteleon", Pokedex.Inteleon, HoloRarity.SWSH_LINE_HOLO, Types.Water, Sets.Sword_Shield, 58),</v>
      </c>
      <c r="T4" t="s">
        <v>5</v>
      </c>
      <c r="U4" t="str">
        <f>IF(T4 = "I", "Item",
IF(T4 = "Su", "Supporter",
IF(T4 = "St", "Stadium",
IF(T4 = "", "",
T4))))</f>
        <v>Fire</v>
      </c>
    </row>
    <row r="5" spans="1:22" x14ac:dyDescent="0.3">
      <c r="A5">
        <v>64</v>
      </c>
      <c r="B5" t="s">
        <v>2674</v>
      </c>
      <c r="C5" t="s">
        <v>2674</v>
      </c>
      <c r="D5" t="s">
        <v>3</v>
      </c>
      <c r="E5" t="s">
        <v>2717</v>
      </c>
      <c r="F5" t="s">
        <v>3109</v>
      </c>
      <c r="G5" t="str">
        <f t="shared" si="0"/>
        <v>new HoloCard("Frosmoth", Pokedex.Frosmoth, HoloRarity.SWSH_LINE_HOLO, Types.Water, Sets.Sword_Shield, 64),</v>
      </c>
    </row>
    <row r="6" spans="1:22" x14ac:dyDescent="0.3">
      <c r="A6">
        <v>75</v>
      </c>
      <c r="B6" t="s">
        <v>2676</v>
      </c>
      <c r="C6" t="s">
        <v>2676</v>
      </c>
      <c r="D6" t="s">
        <v>11</v>
      </c>
      <c r="E6" t="s">
        <v>2717</v>
      </c>
      <c r="F6" t="s">
        <v>3109</v>
      </c>
      <c r="G6" t="str">
        <f t="shared" si="0"/>
        <v>new HoloCard("Boltund", Pokedex.Boltund, HoloRarity.SWSH_LINE_HOLO, Types.Lightning, Sets.Sword_Shield, 75),</v>
      </c>
      <c r="T6" s="2" t="s">
        <v>1588</v>
      </c>
      <c r="U6" t="str">
        <f>IF(T6 = "Common", "",
IF(T6 = "Uncommon", "",
IF(T6 = "Rare", "",
IF(T6 = "Rare Holo", "",
"&lt;- DEZE"))))</f>
        <v>&lt;- DEZE</v>
      </c>
    </row>
    <row r="7" spans="1:22" x14ac:dyDescent="0.3">
      <c r="A7">
        <v>76</v>
      </c>
      <c r="B7" t="s">
        <v>2676</v>
      </c>
      <c r="C7" t="s">
        <v>2676</v>
      </c>
      <c r="D7" t="s">
        <v>11</v>
      </c>
      <c r="E7" t="s">
        <v>2717</v>
      </c>
      <c r="F7" t="s">
        <v>3109</v>
      </c>
      <c r="G7" t="str">
        <f t="shared" si="0"/>
        <v>new HoloCard("Boltund", Pokedex.Boltund, HoloRarity.SWSH_LINE_HOLO, Types.Lightning, Sets.Sword_Shield, 76),</v>
      </c>
    </row>
    <row r="8" spans="1:22" x14ac:dyDescent="0.3">
      <c r="A8">
        <v>85</v>
      </c>
      <c r="B8" t="s">
        <v>15</v>
      </c>
      <c r="C8" t="s">
        <v>15</v>
      </c>
      <c r="D8" t="s">
        <v>1</v>
      </c>
      <c r="E8" t="s">
        <v>2717</v>
      </c>
      <c r="F8" t="s">
        <v>3109</v>
      </c>
      <c r="G8" t="str">
        <f t="shared" si="0"/>
        <v>new HoloCard("Gengar", Pokedex.Gengar, HoloRarity.SWSH_LINE_HOLO, Types.Psychic, Sets.Sword_Shield, 85),</v>
      </c>
      <c r="T8" t="s">
        <v>409</v>
      </c>
      <c r="U8" t="str">
        <f>IF(OR(V8 = "Item", V8 = "Supporter", V8 = "Stadium", V8 = "Special_Energy"), "NVT", SUBSTITUTE(SUBSTITUTE(SUBSTITUTE(SUBSTITUTE(T8, " ", "_"), "-", "_"), ".", ""), "'", "_"))</f>
        <v>Roselia</v>
      </c>
      <c r="V8" t="s">
        <v>22</v>
      </c>
    </row>
    <row r="9" spans="1:22" x14ac:dyDescent="0.3">
      <c r="A9">
        <v>99</v>
      </c>
      <c r="B9" t="s">
        <v>892</v>
      </c>
      <c r="C9" t="s">
        <v>892</v>
      </c>
      <c r="D9" t="s">
        <v>18</v>
      </c>
      <c r="E9" t="s">
        <v>2717</v>
      </c>
      <c r="F9" t="s">
        <v>3109</v>
      </c>
      <c r="G9" t="str">
        <f t="shared" si="0"/>
        <v>new HoloCard("Rhyperior", Pokedex.Rhyperior, HoloRarity.SWSH_LINE_HOLO, Types.Fighting, Sets.Sword_Shield, 99),</v>
      </c>
      <c r="T9" t="s">
        <v>1373</v>
      </c>
      <c r="U9" t="str">
        <f>IF(OR(V9 = "Item", V9 = "Supporter", V9 = "Stadium", V9 = "Special_Energy"), "NVT", SUBSTITUTE(SUBSTITUTE(SUBSTITUTE(SUBSTITUTE(T9, " ", "_"), "-", "_"), ".", ""), "'", "_"))</f>
        <v>NVT</v>
      </c>
      <c r="V9" t="s">
        <v>129</v>
      </c>
    </row>
    <row r="10" spans="1:22" x14ac:dyDescent="0.3">
      <c r="A10">
        <v>110</v>
      </c>
      <c r="B10" t="s">
        <v>2684</v>
      </c>
      <c r="C10" t="s">
        <v>2684</v>
      </c>
      <c r="D10" t="s">
        <v>18</v>
      </c>
      <c r="E10" t="s">
        <v>2717</v>
      </c>
      <c r="F10" t="s">
        <v>3109</v>
      </c>
      <c r="G10" t="str">
        <f t="shared" si="0"/>
        <v>new HoloCard("Sandaconda", Pokedex.Sandaconda, HoloRarity.SWSH_LINE_HOLO, Types.Fighting, Sets.Sword_Shield, 110),</v>
      </c>
    </row>
    <row r="11" spans="1:22" x14ac:dyDescent="0.3">
      <c r="A11">
        <v>119</v>
      </c>
      <c r="B11" t="s">
        <v>2690</v>
      </c>
      <c r="C11" t="s">
        <v>3068</v>
      </c>
      <c r="D11" t="s">
        <v>146</v>
      </c>
      <c r="E11" t="s">
        <v>2717</v>
      </c>
      <c r="F11" t="s">
        <v>3109</v>
      </c>
      <c r="G11" t="str">
        <f t="shared" si="0"/>
        <v>new HoloCard("Galarian Obstagoon", Pokedex.Galarian_Obstagoon, HoloRarity.SWSH_LINE_HOLO, Types.Darkness, Sets.Sword_Shield, 119),</v>
      </c>
    </row>
    <row r="12" spans="1:22" x14ac:dyDescent="0.3">
      <c r="A12">
        <v>124</v>
      </c>
      <c r="B12" t="s">
        <v>969</v>
      </c>
      <c r="C12" t="s">
        <v>969</v>
      </c>
      <c r="D12" t="s">
        <v>146</v>
      </c>
      <c r="E12" t="s">
        <v>2717</v>
      </c>
      <c r="F12" t="s">
        <v>3109</v>
      </c>
      <c r="G12" t="str">
        <f t="shared" si="0"/>
        <v>new HoloCard("Toxicroak", Pokedex.Toxicroak, HoloRarity.SWSH_LINE_HOLO, Types.Darkness, Sets.Sword_Shield, 124),</v>
      </c>
    </row>
    <row r="13" spans="1:22" x14ac:dyDescent="0.3">
      <c r="A13">
        <v>128</v>
      </c>
      <c r="B13" t="s">
        <v>2694</v>
      </c>
      <c r="C13" t="s">
        <v>3070</v>
      </c>
      <c r="D13" t="s">
        <v>143</v>
      </c>
      <c r="E13" t="s">
        <v>2717</v>
      </c>
      <c r="F13" t="s">
        <v>3109</v>
      </c>
      <c r="G13" t="str">
        <f t="shared" si="0"/>
        <v>new HoloCard("Galarian Perrserker", Pokedex.Galarian_Perrserker, HoloRarity.SWSH_LINE_HOLO, Types.Metal, Sets.Sword_Shield, 128),</v>
      </c>
    </row>
    <row r="14" spans="1:22" x14ac:dyDescent="0.3">
      <c r="A14">
        <v>137</v>
      </c>
      <c r="B14" t="s">
        <v>2698</v>
      </c>
      <c r="C14" t="s">
        <v>2698</v>
      </c>
      <c r="D14" t="s">
        <v>143</v>
      </c>
      <c r="E14" t="s">
        <v>2717</v>
      </c>
      <c r="F14" t="s">
        <v>3109</v>
      </c>
      <c r="G14" t="str">
        <f t="shared" si="0"/>
        <v>new HoloCard("Copperajah", Pokedex.Copperajah, HoloRarity.SWSH_LINE_HOLO, Types.Metal, Sets.Sword_Shield, 137),</v>
      </c>
    </row>
    <row r="15" spans="1:22" x14ac:dyDescent="0.3">
      <c r="A15">
        <v>148</v>
      </c>
      <c r="B15" t="s">
        <v>2079</v>
      </c>
      <c r="C15" t="s">
        <v>2079</v>
      </c>
      <c r="D15" t="s">
        <v>8</v>
      </c>
      <c r="E15" t="s">
        <v>2717</v>
      </c>
      <c r="F15" t="s">
        <v>3109</v>
      </c>
      <c r="G15" t="str">
        <f t="shared" si="0"/>
        <v>new HoloCard("Oranguru", Pokedex.Oranguru, HoloRarity.SWSH_LINE_HOLO, Types.Colorless, Sets.Sword_Shield, 148),</v>
      </c>
    </row>
    <row r="16" spans="1:22" x14ac:dyDescent="0.3">
      <c r="A16">
        <v>169</v>
      </c>
      <c r="B16" t="s">
        <v>2708</v>
      </c>
      <c r="C16" t="s">
        <v>127</v>
      </c>
      <c r="D16" t="s">
        <v>232</v>
      </c>
      <c r="E16" t="s">
        <v>2717</v>
      </c>
      <c r="F16" t="s">
        <v>3109</v>
      </c>
      <c r="G16" t="str">
        <f t="shared" si="0"/>
        <v>new HoloCard("Marnie", Pokedex.NVT, HoloRarity.SWSH_LINE_HOLO, Types.Supporter, Sets.Sword_Shield, 169),</v>
      </c>
    </row>
    <row r="17" spans="1:7" x14ac:dyDescent="0.3">
      <c r="A17">
        <v>178</v>
      </c>
      <c r="B17" t="s">
        <v>2712</v>
      </c>
      <c r="C17" t="s">
        <v>127</v>
      </c>
      <c r="D17" t="s">
        <v>232</v>
      </c>
      <c r="E17" t="s">
        <v>2717</v>
      </c>
      <c r="F17" t="s">
        <v>3109</v>
      </c>
      <c r="G17" t="str">
        <f t="shared" si="0"/>
        <v>new HoloCard("Professor's Research [Professor Magnolia]", Pokedex.NVT, HoloRarity.SWSH_LINE_HOLO, Types.Supporter, Sets.Sword_Shield, 178),</v>
      </c>
    </row>
    <row r="18" spans="1:7" x14ac:dyDescent="0.3">
      <c r="A18">
        <v>22</v>
      </c>
      <c r="B18" t="s">
        <v>2719</v>
      </c>
      <c r="C18" t="s">
        <v>2719</v>
      </c>
      <c r="D18" t="s">
        <v>22</v>
      </c>
      <c r="E18" t="s">
        <v>2775</v>
      </c>
      <c r="F18" t="s">
        <v>3109</v>
      </c>
      <c r="G18" t="str">
        <f t="shared" si="0"/>
        <v>new HoloCard("Flapple", Pokedex.Flapple, HoloRarity.SWSH_LINE_HOLO, Types.Grass, Sets.Rebel_Clash, 22),</v>
      </c>
    </row>
    <row r="19" spans="1:7" x14ac:dyDescent="0.3">
      <c r="A19">
        <v>23</v>
      </c>
      <c r="B19" t="s">
        <v>2720</v>
      </c>
      <c r="C19" t="s">
        <v>2720</v>
      </c>
      <c r="D19" t="s">
        <v>22</v>
      </c>
      <c r="E19" t="s">
        <v>2775</v>
      </c>
      <c r="F19" t="s">
        <v>3109</v>
      </c>
      <c r="G19" t="str">
        <f t="shared" si="0"/>
        <v>new HoloCard("Appletun", Pokedex.Appletun, HoloRarity.SWSH_LINE_HOLO, Types.Grass, Sets.Rebel_Clash, 23),</v>
      </c>
    </row>
    <row r="20" spans="1:7" x14ac:dyDescent="0.3">
      <c r="A20">
        <v>33</v>
      </c>
      <c r="B20" t="s">
        <v>1412</v>
      </c>
      <c r="C20" t="s">
        <v>1412</v>
      </c>
      <c r="D20" t="s">
        <v>5</v>
      </c>
      <c r="E20" t="s">
        <v>2775</v>
      </c>
      <c r="F20" t="s">
        <v>3109</v>
      </c>
      <c r="G20" t="str">
        <f t="shared" si="0"/>
        <v>new HoloCard("Chandelure", Pokedex.Chandelure, HoloRarity.SWSH_LINE_HOLO, Types.Fire, Sets.Rebel_Clash, 33),</v>
      </c>
    </row>
    <row r="21" spans="1:7" x14ac:dyDescent="0.3">
      <c r="A21">
        <v>40</v>
      </c>
      <c r="B21" t="s">
        <v>16</v>
      </c>
      <c r="C21" t="s">
        <v>16</v>
      </c>
      <c r="D21" t="s">
        <v>3</v>
      </c>
      <c r="E21" t="s">
        <v>2775</v>
      </c>
      <c r="F21" t="s">
        <v>3109</v>
      </c>
      <c r="G21" t="str">
        <f t="shared" si="0"/>
        <v>new HoloCard("Gyarados", Pokedex.Gyarados, HoloRarity.SWSH_LINE_HOLO, Types.Water, Sets.Rebel_Clash, 40),</v>
      </c>
    </row>
    <row r="22" spans="1:7" x14ac:dyDescent="0.3">
      <c r="A22">
        <v>54</v>
      </c>
      <c r="B22" t="s">
        <v>2727</v>
      </c>
      <c r="C22" t="s">
        <v>2727</v>
      </c>
      <c r="D22" t="s">
        <v>3</v>
      </c>
      <c r="E22" t="s">
        <v>2775</v>
      </c>
      <c r="F22" t="s">
        <v>3109</v>
      </c>
      <c r="G22" t="str">
        <f t="shared" si="0"/>
        <v>new HoloCard("Eiscue", Pokedex.Eiscue, HoloRarity.SWSH_LINE_HOLO, Types.Water, Sets.Rebel_Clash, 54),</v>
      </c>
    </row>
    <row r="23" spans="1:7" x14ac:dyDescent="0.3">
      <c r="A23">
        <v>62</v>
      </c>
      <c r="B23" t="s">
        <v>887</v>
      </c>
      <c r="C23" t="s">
        <v>887</v>
      </c>
      <c r="D23" t="s">
        <v>11</v>
      </c>
      <c r="E23" t="s">
        <v>2775</v>
      </c>
      <c r="F23" t="s">
        <v>3109</v>
      </c>
      <c r="G23" t="str">
        <f t="shared" si="0"/>
        <v>new HoloCard("Luxray", Pokedex.Luxray, HoloRarity.SWSH_LINE_HOLO, Types.Lightning, Sets.Rebel_Clash, 62),</v>
      </c>
    </row>
    <row r="24" spans="1:7" x14ac:dyDescent="0.3">
      <c r="A24">
        <v>66</v>
      </c>
      <c r="B24" t="s">
        <v>2053</v>
      </c>
      <c r="C24" t="s">
        <v>2053</v>
      </c>
      <c r="D24" t="s">
        <v>11</v>
      </c>
      <c r="E24" t="s">
        <v>2775</v>
      </c>
      <c r="F24" t="s">
        <v>3109</v>
      </c>
      <c r="G24" t="str">
        <f t="shared" si="0"/>
        <v>new HoloCard("Vikavolt", Pokedex.Vikavolt, HoloRarity.SWSH_LINE_HOLO, Types.Lightning, Sets.Rebel_Clash, 66),</v>
      </c>
    </row>
    <row r="25" spans="1:7" x14ac:dyDescent="0.3">
      <c r="A25">
        <v>75</v>
      </c>
      <c r="B25" t="s">
        <v>132</v>
      </c>
      <c r="C25" t="s">
        <v>132</v>
      </c>
      <c r="D25" t="s">
        <v>1</v>
      </c>
      <c r="E25" t="s">
        <v>2775</v>
      </c>
      <c r="F25" t="s">
        <v>3109</v>
      </c>
      <c r="G25" t="str">
        <f t="shared" si="0"/>
        <v>new HoloCard("Clefable", Pokedex.Clefable, HoloRarity.SWSH_LINE_HOLO, Types.Psychic, Sets.Rebel_Clash, 75),</v>
      </c>
    </row>
    <row r="26" spans="1:7" x14ac:dyDescent="0.3">
      <c r="A26">
        <v>79</v>
      </c>
      <c r="B26" t="s">
        <v>2731</v>
      </c>
      <c r="C26" t="s">
        <v>3076</v>
      </c>
      <c r="D26" t="s">
        <v>1</v>
      </c>
      <c r="E26" t="s">
        <v>2775</v>
      </c>
      <c r="F26" t="s">
        <v>3109</v>
      </c>
      <c r="G26" t="str">
        <f t="shared" si="0"/>
        <v>new HoloCard("Galarian Cursola", Pokedex.Galarian_Cursola, HoloRarity.SWSH_LINE_HOLO, Types.Psychic, Sets.Rebel_Clash, 79),</v>
      </c>
    </row>
    <row r="27" spans="1:7" x14ac:dyDescent="0.3">
      <c r="A27">
        <v>85</v>
      </c>
      <c r="B27" t="s">
        <v>2734</v>
      </c>
      <c r="C27" t="s">
        <v>2734</v>
      </c>
      <c r="D27" t="s">
        <v>1</v>
      </c>
      <c r="E27" t="s">
        <v>2775</v>
      </c>
      <c r="F27" t="s">
        <v>3109</v>
      </c>
      <c r="G27" t="str">
        <f t="shared" si="0"/>
        <v>new HoloCard("Hatterene", Pokedex.Hatterene, HoloRarity.SWSH_LINE_HOLO, Types.Psychic, Sets.Rebel_Clash, 85),</v>
      </c>
    </row>
    <row r="28" spans="1:7" x14ac:dyDescent="0.3">
      <c r="A28">
        <v>91</v>
      </c>
      <c r="B28" t="s">
        <v>2740</v>
      </c>
      <c r="C28" t="s">
        <v>2740</v>
      </c>
      <c r="D28" t="s">
        <v>1</v>
      </c>
      <c r="E28" t="s">
        <v>2775</v>
      </c>
      <c r="F28" t="s">
        <v>3109</v>
      </c>
      <c r="G28" t="str">
        <f t="shared" si="0"/>
        <v>new HoloCard("Dragapult", Pokedex.Dragapult, HoloRarity.SWSH_LINE_HOLO, Types.Psychic, Sets.Rebel_Clash, 91),</v>
      </c>
    </row>
    <row r="29" spans="1:7" x14ac:dyDescent="0.3">
      <c r="A29">
        <v>95</v>
      </c>
      <c r="B29" t="s">
        <v>2742</v>
      </c>
      <c r="C29" t="s">
        <v>3078</v>
      </c>
      <c r="D29" t="s">
        <v>18</v>
      </c>
      <c r="E29" t="s">
        <v>2775</v>
      </c>
      <c r="F29" t="s">
        <v>3109</v>
      </c>
      <c r="G29" t="str">
        <f t="shared" si="0"/>
        <v>new HoloCard("Galarian Sirfetch'd", Pokedex.Galarian_Sirfetch_d, HoloRarity.SWSH_LINE_HOLO, Types.Fighting, Sets.Rebel_Clash, 95),</v>
      </c>
    </row>
    <row r="30" spans="1:7" x14ac:dyDescent="0.3">
      <c r="A30">
        <v>107</v>
      </c>
      <c r="B30" t="s">
        <v>2747</v>
      </c>
      <c r="C30" t="s">
        <v>2747</v>
      </c>
      <c r="D30" t="s">
        <v>18</v>
      </c>
      <c r="E30" t="s">
        <v>2775</v>
      </c>
      <c r="F30" t="s">
        <v>3109</v>
      </c>
      <c r="G30" t="str">
        <f t="shared" si="0"/>
        <v>new HoloCard("Coalossal", Pokedex.Coalossal, HoloRarity.SWSH_LINE_HOLO, Types.Fighting, Sets.Rebel_Clash, 107),</v>
      </c>
    </row>
    <row r="31" spans="1:7" x14ac:dyDescent="0.3">
      <c r="A31">
        <v>111</v>
      </c>
      <c r="B31" t="s">
        <v>2687</v>
      </c>
      <c r="C31" t="s">
        <v>2687</v>
      </c>
      <c r="D31" t="s">
        <v>18</v>
      </c>
      <c r="E31" t="s">
        <v>2775</v>
      </c>
      <c r="F31" t="s">
        <v>3109</v>
      </c>
      <c r="G31" t="str">
        <f t="shared" si="0"/>
        <v>new HoloCard("Stonjourner", Pokedex.Stonjourner, HoloRarity.SWSH_LINE_HOLO, Types.Fighting, Sets.Rebel_Clash, 111),</v>
      </c>
    </row>
    <row r="32" spans="1:7" x14ac:dyDescent="0.3">
      <c r="A32">
        <v>113</v>
      </c>
      <c r="B32" t="s">
        <v>2749</v>
      </c>
      <c r="C32" t="s">
        <v>3081</v>
      </c>
      <c r="D32" t="s">
        <v>146</v>
      </c>
      <c r="E32" t="s">
        <v>2775</v>
      </c>
      <c r="F32" t="s">
        <v>3109</v>
      </c>
      <c r="G32" t="str">
        <f t="shared" si="0"/>
        <v>new HoloCard("Galarian Weezing", Pokedex.Galarian_Weezing, HoloRarity.SWSH_LINE_HOLO, Types.Darkness, Sets.Rebel_Clash, 113),</v>
      </c>
    </row>
    <row r="33" spans="1:7" x14ac:dyDescent="0.3">
      <c r="A33">
        <v>125</v>
      </c>
      <c r="B33" t="s">
        <v>2752</v>
      </c>
      <c r="C33" t="s">
        <v>2752</v>
      </c>
      <c r="D33" t="s">
        <v>146</v>
      </c>
      <c r="E33" t="s">
        <v>2775</v>
      </c>
      <c r="F33" t="s">
        <v>3109</v>
      </c>
      <c r="G33" t="str">
        <f t="shared" si="0"/>
        <v>new HoloCard("Grimmsnarl", Pokedex.Grimmsnarl, HoloRarity.SWSH_LINE_HOLO, Types.Darkness, Sets.Rebel_Clash, 125),</v>
      </c>
    </row>
    <row r="34" spans="1:7" x14ac:dyDescent="0.3">
      <c r="A34">
        <v>138</v>
      </c>
      <c r="B34" t="s">
        <v>2753</v>
      </c>
      <c r="C34" t="s">
        <v>2753</v>
      </c>
      <c r="D34" t="s">
        <v>143</v>
      </c>
      <c r="E34" t="s">
        <v>2775</v>
      </c>
      <c r="F34" t="s">
        <v>3109</v>
      </c>
      <c r="G34" t="str">
        <f t="shared" si="0"/>
        <v>new HoloCard("Duraludon", Pokedex.Duraludon, HoloRarity.SWSH_LINE_HOLO, Types.Metal, Sets.Rebel_Clash, 138),</v>
      </c>
    </row>
    <row r="35" spans="1:7" x14ac:dyDescent="0.3">
      <c r="A35">
        <v>154</v>
      </c>
      <c r="B35" t="s">
        <v>2758</v>
      </c>
      <c r="C35" t="s">
        <v>127</v>
      </c>
      <c r="D35" t="s">
        <v>232</v>
      </c>
      <c r="E35" t="s">
        <v>2775</v>
      </c>
      <c r="F35" t="s">
        <v>3109</v>
      </c>
      <c r="G35" t="str">
        <f t="shared" si="0"/>
        <v>new HoloCard("Boss's Orders [Giovanni]", Pokedex.NVT, HoloRarity.SWSH_LINE_HOLO, Types.Supporter, Sets.Rebel_Clash, 154),</v>
      </c>
    </row>
    <row r="36" spans="1:7" x14ac:dyDescent="0.3">
      <c r="A36">
        <v>13</v>
      </c>
      <c r="B36" t="s">
        <v>2032</v>
      </c>
      <c r="C36" t="s">
        <v>2032</v>
      </c>
      <c r="D36" t="s">
        <v>22</v>
      </c>
      <c r="E36" t="s">
        <v>2800</v>
      </c>
      <c r="F36" t="s">
        <v>3109</v>
      </c>
      <c r="G36" t="str">
        <f t="shared" si="0"/>
        <v>new HoloCard("Decidueye", Pokedex.Decidueye, HoloRarity.SWSH_LINE_HOLO, Types.Grass, Sets.Darkness_Ablaze, 13),</v>
      </c>
    </row>
    <row r="37" spans="1:7" x14ac:dyDescent="0.3">
      <c r="A37">
        <v>18</v>
      </c>
      <c r="B37" t="s">
        <v>2093</v>
      </c>
      <c r="C37" t="s">
        <v>2093</v>
      </c>
      <c r="D37" t="s">
        <v>22</v>
      </c>
      <c r="E37" t="s">
        <v>2800</v>
      </c>
      <c r="F37" t="s">
        <v>3109</v>
      </c>
      <c r="G37" t="str">
        <f t="shared" si="0"/>
        <v>new HoloCard("Golisopod", Pokedex.Golisopod, HoloRarity.SWSH_LINE_HOLO, Types.Grass, Sets.Darkness_Ablaze, 18),</v>
      </c>
    </row>
    <row r="38" spans="1:7" x14ac:dyDescent="0.3">
      <c r="A38">
        <v>24</v>
      </c>
      <c r="B38" t="s">
        <v>373</v>
      </c>
      <c r="C38" t="s">
        <v>373</v>
      </c>
      <c r="D38" t="s">
        <v>5</v>
      </c>
      <c r="E38" t="s">
        <v>2800</v>
      </c>
      <c r="F38" t="s">
        <v>3109</v>
      </c>
      <c r="G38" t="str">
        <f t="shared" si="0"/>
        <v>new HoloCard("Blaziken", Pokedex.Blaziken, HoloRarity.SWSH_LINE_HOLO, Types.Fire, Sets.Darkness_Ablaze, 24),</v>
      </c>
    </row>
    <row r="39" spans="1:7" x14ac:dyDescent="0.3">
      <c r="A39">
        <v>25</v>
      </c>
      <c r="B39" t="s">
        <v>932</v>
      </c>
      <c r="C39" t="s">
        <v>932</v>
      </c>
      <c r="D39" t="s">
        <v>5</v>
      </c>
      <c r="E39" t="s">
        <v>2800</v>
      </c>
      <c r="F39" t="s">
        <v>3109</v>
      </c>
      <c r="G39" t="str">
        <f t="shared" si="0"/>
        <v>new HoloCard("Heatran", Pokedex.Heatran, HoloRarity.SWSH_LINE_HOLO, Types.Fire, Sets.Darkness_Ablaze, 25),</v>
      </c>
    </row>
    <row r="40" spans="1:7" x14ac:dyDescent="0.3">
      <c r="A40">
        <v>37</v>
      </c>
      <c r="B40" t="s">
        <v>166</v>
      </c>
      <c r="C40" t="s">
        <v>166</v>
      </c>
      <c r="D40" t="s">
        <v>3</v>
      </c>
      <c r="E40" t="s">
        <v>2800</v>
      </c>
      <c r="F40" t="s">
        <v>3109</v>
      </c>
      <c r="G40" t="str">
        <f t="shared" si="0"/>
        <v>new HoloCard("Suicune", Pokedex.Suicune, HoloRarity.SWSH_LINE_HOLO, Types.Water, Sets.Darkness_Ablaze, 37),</v>
      </c>
    </row>
    <row r="41" spans="1:7" x14ac:dyDescent="0.3">
      <c r="A41">
        <v>39</v>
      </c>
      <c r="B41" t="s">
        <v>438</v>
      </c>
      <c r="C41" t="s">
        <v>438</v>
      </c>
      <c r="D41" t="s">
        <v>3</v>
      </c>
      <c r="E41" t="s">
        <v>2800</v>
      </c>
      <c r="F41" t="s">
        <v>3109</v>
      </c>
      <c r="G41" t="str">
        <f t="shared" si="0"/>
        <v>new HoloCard("Milotic", Pokedex.Milotic, HoloRarity.SWSH_LINE_HOLO, Types.Water, Sets.Darkness_Ablaze, 39),</v>
      </c>
    </row>
    <row r="42" spans="1:7" x14ac:dyDescent="0.3">
      <c r="A42">
        <v>53</v>
      </c>
      <c r="B42" t="s">
        <v>2776</v>
      </c>
      <c r="C42" t="s">
        <v>2776</v>
      </c>
      <c r="D42" t="s">
        <v>3</v>
      </c>
      <c r="E42" t="s">
        <v>2800</v>
      </c>
      <c r="F42" t="s">
        <v>3109</v>
      </c>
      <c r="G42" t="str">
        <f t="shared" si="0"/>
        <v>new HoloCard("Dracovish", Pokedex.Dracovish, HoloRarity.SWSH_LINE_HOLO, Types.Water, Sets.Darkness_Ablaze, 53),</v>
      </c>
    </row>
    <row r="43" spans="1:7" x14ac:dyDescent="0.3">
      <c r="A43">
        <v>61</v>
      </c>
      <c r="B43" t="s">
        <v>2231</v>
      </c>
      <c r="C43" t="s">
        <v>2386</v>
      </c>
      <c r="D43" t="s">
        <v>11</v>
      </c>
      <c r="E43" t="s">
        <v>2800</v>
      </c>
      <c r="F43" t="s">
        <v>3109</v>
      </c>
      <c r="G43" t="str">
        <f t="shared" si="0"/>
        <v>new HoloCard("Tapu Koko", Pokedex.Tapu_Koko, HoloRarity.SWSH_LINE_HOLO, Types.Lightning, Sets.Darkness_Ablaze, 61),</v>
      </c>
    </row>
    <row r="44" spans="1:7" x14ac:dyDescent="0.3">
      <c r="A44">
        <v>63</v>
      </c>
      <c r="B44" t="s">
        <v>2729</v>
      </c>
      <c r="C44" t="s">
        <v>2729</v>
      </c>
      <c r="D44" t="s">
        <v>11</v>
      </c>
      <c r="E44" t="s">
        <v>2800</v>
      </c>
      <c r="F44" t="s">
        <v>3109</v>
      </c>
      <c r="G44" t="str">
        <f t="shared" si="0"/>
        <v>new HoloCard("Toxtricity", Pokedex.Toxtricity, HoloRarity.SWSH_LINE_HOLO, Types.Lightning, Sets.Darkness_Ablaze, 63),</v>
      </c>
    </row>
    <row r="45" spans="1:7" x14ac:dyDescent="0.3">
      <c r="A45">
        <v>64</v>
      </c>
      <c r="B45" t="s">
        <v>2677</v>
      </c>
      <c r="C45" t="s">
        <v>2677</v>
      </c>
      <c r="D45" t="s">
        <v>11</v>
      </c>
      <c r="E45" t="s">
        <v>2800</v>
      </c>
      <c r="F45" t="s">
        <v>3109</v>
      </c>
      <c r="G45" t="str">
        <f t="shared" si="0"/>
        <v>new HoloCard("Pincurchin", Pokedex.Pincurchin, HoloRarity.SWSH_LINE_HOLO, Types.Lightning, Sets.Darkness_Ablaze, 64),</v>
      </c>
    </row>
    <row r="46" spans="1:7" x14ac:dyDescent="0.3">
      <c r="A46">
        <v>66</v>
      </c>
      <c r="B46" t="s">
        <v>2779</v>
      </c>
      <c r="C46" t="s">
        <v>2779</v>
      </c>
      <c r="D46" t="s">
        <v>11</v>
      </c>
      <c r="E46" t="s">
        <v>2800</v>
      </c>
      <c r="F46" t="s">
        <v>3109</v>
      </c>
      <c r="G46" t="str">
        <f t="shared" si="0"/>
        <v>new HoloCard("Arctozolt", Pokedex.Arctozolt, HoloRarity.SWSH_LINE_HOLO, Types.Lightning, Sets.Darkness_Ablaze, 66),</v>
      </c>
    </row>
    <row r="47" spans="1:7" x14ac:dyDescent="0.3">
      <c r="A47">
        <v>88</v>
      </c>
      <c r="B47" t="s">
        <v>145</v>
      </c>
      <c r="C47" t="s">
        <v>145</v>
      </c>
      <c r="D47" t="s">
        <v>18</v>
      </c>
      <c r="E47" t="s">
        <v>2800</v>
      </c>
      <c r="F47" t="s">
        <v>3109</v>
      </c>
      <c r="G47" t="str">
        <f t="shared" si="0"/>
        <v>new HoloCard("Tyranitar", Pokedex.Tyranitar, HoloRarity.SWSH_LINE_HOLO, Types.Fighting, Sets.Darkness_Ablaze, 88),</v>
      </c>
    </row>
    <row r="48" spans="1:7" x14ac:dyDescent="0.3">
      <c r="A48">
        <v>105</v>
      </c>
      <c r="B48" t="s">
        <v>916</v>
      </c>
      <c r="C48" t="s">
        <v>916</v>
      </c>
      <c r="D48" t="s">
        <v>146</v>
      </c>
      <c r="E48" t="s">
        <v>2800</v>
      </c>
      <c r="F48" t="s">
        <v>3109</v>
      </c>
      <c r="G48" t="str">
        <f t="shared" si="0"/>
        <v>new HoloCard("Darkrai", Pokedex.Darkrai, HoloRarity.SWSH_LINE_HOLO, Types.Darkness, Sets.Darkness_Ablaze, 105),</v>
      </c>
    </row>
    <row r="49" spans="1:7" x14ac:dyDescent="0.3">
      <c r="A49">
        <v>111</v>
      </c>
      <c r="B49" t="s">
        <v>1827</v>
      </c>
      <c r="C49" t="s">
        <v>1827</v>
      </c>
      <c r="D49" t="s">
        <v>146</v>
      </c>
      <c r="E49" t="s">
        <v>2800</v>
      </c>
      <c r="F49" t="s">
        <v>3109</v>
      </c>
      <c r="G49" t="str">
        <f t="shared" si="0"/>
        <v>new HoloCard("Hoopa", Pokedex.Hoopa, HoloRarity.SWSH_LINE_HOLO, Types.Darkness, Sets.Darkness_Ablaze, 111),</v>
      </c>
    </row>
    <row r="50" spans="1:7" x14ac:dyDescent="0.3">
      <c r="A50">
        <v>123</v>
      </c>
      <c r="B50" t="s">
        <v>371</v>
      </c>
      <c r="C50" t="s">
        <v>371</v>
      </c>
      <c r="D50" t="s">
        <v>143</v>
      </c>
      <c r="E50" t="s">
        <v>2800</v>
      </c>
      <c r="F50" t="s">
        <v>3109</v>
      </c>
      <c r="G50" t="str">
        <f t="shared" si="0"/>
        <v>new HoloCard("Aggron", Pokedex.Aggron, HoloRarity.SWSH_LINE_HOLO, Types.Metal, Sets.Darkness_Ablaze, 123),</v>
      </c>
    </row>
    <row r="51" spans="1:7" x14ac:dyDescent="0.3">
      <c r="A51">
        <v>132</v>
      </c>
      <c r="B51" t="s">
        <v>2698</v>
      </c>
      <c r="C51" t="s">
        <v>2698</v>
      </c>
      <c r="D51" t="s">
        <v>143</v>
      </c>
      <c r="E51" t="s">
        <v>2800</v>
      </c>
      <c r="F51" t="s">
        <v>3109</v>
      </c>
      <c r="G51" t="str">
        <f t="shared" si="0"/>
        <v>new HoloCard("Copperajah", Pokedex.Copperajah, HoloRarity.SWSH_LINE_HOLO, Types.Metal, Sets.Darkness_Ablaze, 132),</v>
      </c>
    </row>
    <row r="52" spans="1:7" x14ac:dyDescent="0.3">
      <c r="A52">
        <v>133</v>
      </c>
      <c r="B52" t="s">
        <v>256</v>
      </c>
      <c r="C52" t="s">
        <v>256</v>
      </c>
      <c r="D52" t="s">
        <v>8</v>
      </c>
      <c r="E52" t="s">
        <v>2800</v>
      </c>
      <c r="F52" t="s">
        <v>3109</v>
      </c>
      <c r="G52" t="str">
        <f t="shared" si="0"/>
        <v>new HoloCard("Kangaskhan", Pokedex.Kangaskhan, HoloRarity.SWSH_LINE_HOLO, Types.Colorless, Sets.Darkness_Ablaze, 133),</v>
      </c>
    </row>
    <row r="53" spans="1:7" x14ac:dyDescent="0.3">
      <c r="A53">
        <v>156</v>
      </c>
      <c r="B53" t="s">
        <v>2696</v>
      </c>
      <c r="C53" t="s">
        <v>2696</v>
      </c>
      <c r="D53" t="s">
        <v>8</v>
      </c>
      <c r="E53" t="s">
        <v>2800</v>
      </c>
      <c r="F53" t="s">
        <v>3109</v>
      </c>
      <c r="G53" t="str">
        <f t="shared" si="0"/>
        <v>new HoloCard("Corviknight", Pokedex.Corviknight, HoloRarity.SWSH_LINE_HOLO, Types.Colorless, Sets.Darkness_Ablaze, 156),</v>
      </c>
    </row>
    <row r="54" spans="1:7" x14ac:dyDescent="0.3">
      <c r="A54">
        <v>10</v>
      </c>
      <c r="B54" t="s">
        <v>2666</v>
      </c>
      <c r="C54" t="s">
        <v>2666</v>
      </c>
      <c r="D54" t="s">
        <v>5</v>
      </c>
      <c r="E54" t="s">
        <v>2803</v>
      </c>
      <c r="F54" t="s">
        <v>3109</v>
      </c>
      <c r="G54" t="str">
        <f t="shared" si="0"/>
        <v>new HoloCard("Centiskorch", Pokedex.Centiskorch, HoloRarity.SWSH_LINE_HOLO, Types.Fire, Sets.Champions_Path, 10),</v>
      </c>
    </row>
    <row r="55" spans="1:7" x14ac:dyDescent="0.3">
      <c r="A55">
        <v>20</v>
      </c>
      <c r="B55" t="s">
        <v>2734</v>
      </c>
      <c r="C55" t="s">
        <v>2734</v>
      </c>
      <c r="D55" t="s">
        <v>1</v>
      </c>
      <c r="E55" t="s">
        <v>2803</v>
      </c>
      <c r="F55" t="s">
        <v>3109</v>
      </c>
      <c r="G55" t="str">
        <f t="shared" si="0"/>
        <v>new HoloCard("Hatterene", Pokedex.Hatterene, HoloRarity.SWSH_LINE_HOLO, Types.Psychic, Sets.Champions_Path, 20),</v>
      </c>
    </row>
    <row r="56" spans="1:7" x14ac:dyDescent="0.3">
      <c r="A56">
        <v>26</v>
      </c>
      <c r="B56" t="s">
        <v>20</v>
      </c>
      <c r="C56" t="s">
        <v>20</v>
      </c>
      <c r="D56" t="s">
        <v>18</v>
      </c>
      <c r="E56" t="s">
        <v>2803</v>
      </c>
      <c r="F56" t="s">
        <v>3109</v>
      </c>
      <c r="G56" t="str">
        <f t="shared" si="0"/>
        <v>new HoloCard("Machamp", Pokedex.Machamp, HoloRarity.SWSH_LINE_HOLO, Types.Fighting, Sets.Champions_Path, 26),</v>
      </c>
    </row>
    <row r="57" spans="1:7" x14ac:dyDescent="0.3">
      <c r="A57">
        <v>28</v>
      </c>
      <c r="B57" t="s">
        <v>1810</v>
      </c>
      <c r="C57" t="s">
        <v>1810</v>
      </c>
      <c r="D57" t="s">
        <v>18</v>
      </c>
      <c r="E57" t="s">
        <v>2803</v>
      </c>
      <c r="F57" t="s">
        <v>3109</v>
      </c>
      <c r="G57" t="str">
        <f t="shared" si="0"/>
        <v>new HoloCard("Zygarde", Pokedex.Zygarde, HoloRarity.SWSH_LINE_HOLO, Types.Fighting, Sets.Champions_Path, 28),</v>
      </c>
    </row>
    <row r="58" spans="1:7" x14ac:dyDescent="0.3">
      <c r="A58">
        <v>30</v>
      </c>
      <c r="B58" t="s">
        <v>2131</v>
      </c>
      <c r="C58" t="s">
        <v>2131</v>
      </c>
      <c r="D58" t="s">
        <v>18</v>
      </c>
      <c r="E58" t="s">
        <v>2803</v>
      </c>
      <c r="F58" t="s">
        <v>3109</v>
      </c>
      <c r="G58" t="str">
        <f t="shared" si="0"/>
        <v>new HoloCard("Lycanroc", Pokedex.Lycanroc, HoloRarity.SWSH_LINE_HOLO, Types.Fighting, Sets.Champions_Path, 30),</v>
      </c>
    </row>
    <row r="59" spans="1:7" x14ac:dyDescent="0.3">
      <c r="A59">
        <v>37</v>
      </c>
      <c r="B59" t="s">
        <v>2690</v>
      </c>
      <c r="C59" t="s">
        <v>3068</v>
      </c>
      <c r="D59" t="s">
        <v>146</v>
      </c>
      <c r="E59" t="s">
        <v>2803</v>
      </c>
      <c r="F59" t="s">
        <v>3109</v>
      </c>
      <c r="G59" t="str">
        <f t="shared" si="0"/>
        <v>new HoloCard("Galarian Obstagoon", Pokedex.Galarian_Obstagoon, HoloRarity.SWSH_LINE_HOLO, Types.Darkness, Sets.Champions_Path, 37),</v>
      </c>
    </row>
    <row r="60" spans="1:7" x14ac:dyDescent="0.3">
      <c r="A60">
        <v>42</v>
      </c>
      <c r="B60" t="s">
        <v>1321</v>
      </c>
      <c r="C60" t="s">
        <v>1321</v>
      </c>
      <c r="D60" t="s">
        <v>146</v>
      </c>
      <c r="E60" t="s">
        <v>2803</v>
      </c>
      <c r="F60" t="s">
        <v>3109</v>
      </c>
      <c r="G60" t="str">
        <f t="shared" si="0"/>
        <v>new HoloCard("Scrafty", Pokedex.Scrafty, HoloRarity.SWSH_LINE_HOLO, Types.Darkness, Sets.Champions_Path, 42),</v>
      </c>
    </row>
    <row r="61" spans="1:7" x14ac:dyDescent="0.3">
      <c r="A61">
        <v>49</v>
      </c>
      <c r="B61" t="s">
        <v>403</v>
      </c>
      <c r="C61" t="s">
        <v>403</v>
      </c>
      <c r="D61" t="s">
        <v>8</v>
      </c>
      <c r="E61" t="s">
        <v>2803</v>
      </c>
      <c r="F61" t="s">
        <v>3109</v>
      </c>
      <c r="G61" t="str">
        <f t="shared" si="0"/>
        <v>new HoloCard("Altaria", Pokedex.Altaria, HoloRarity.SWSH_LINE_HOLO, Types.Colorless, Sets.Champions_Path, 49),</v>
      </c>
    </row>
    <row r="62" spans="1:7" x14ac:dyDescent="0.3">
      <c r="A62">
        <v>56</v>
      </c>
      <c r="B62" t="s">
        <v>2708</v>
      </c>
      <c r="C62" t="s">
        <v>127</v>
      </c>
      <c r="D62" t="s">
        <v>232</v>
      </c>
      <c r="E62" t="s">
        <v>2803</v>
      </c>
      <c r="F62" t="s">
        <v>3109</v>
      </c>
      <c r="G62" t="str">
        <f t="shared" si="0"/>
        <v>new HoloCard("Marnie", Pokedex.NVT, HoloRarity.SWSH_LINE_HOLO, Types.Supporter, Sets.Champions_Path, 56),</v>
      </c>
    </row>
    <row r="63" spans="1:7" x14ac:dyDescent="0.3">
      <c r="A63">
        <v>62</v>
      </c>
      <c r="B63" t="s">
        <v>2712</v>
      </c>
      <c r="C63" t="s">
        <v>127</v>
      </c>
      <c r="D63" t="s">
        <v>232</v>
      </c>
      <c r="E63" t="s">
        <v>2803</v>
      </c>
      <c r="F63" t="s">
        <v>3109</v>
      </c>
      <c r="G63" t="str">
        <f t="shared" si="0"/>
        <v>new HoloCard("Professor's Research [Professor Magnolia]", Pokedex.NVT, HoloRarity.SWSH_LINE_HOLO, Types.Supporter, Sets.Champions_Path, 62),</v>
      </c>
    </row>
    <row r="64" spans="1:7" x14ac:dyDescent="0.3">
      <c r="A64">
        <v>15</v>
      </c>
      <c r="B64" t="s">
        <v>943</v>
      </c>
      <c r="C64" t="s">
        <v>943</v>
      </c>
      <c r="D64" t="s">
        <v>22</v>
      </c>
      <c r="E64" t="s">
        <v>2823</v>
      </c>
      <c r="F64" t="s">
        <v>3109</v>
      </c>
      <c r="G64" t="str">
        <f t="shared" si="0"/>
        <v>new HoloCard("Shaymin", Pokedex.Shaymin, HoloRarity.SWSH_LINE_HOLO, Types.Grass, Sets.Vivid_Voltage, 15),</v>
      </c>
    </row>
    <row r="65" spans="1:7" x14ac:dyDescent="0.3">
      <c r="A65">
        <v>16</v>
      </c>
      <c r="B65" t="s">
        <v>1485</v>
      </c>
      <c r="C65" t="s">
        <v>1485</v>
      </c>
      <c r="D65" t="s">
        <v>22</v>
      </c>
      <c r="E65" t="s">
        <v>2823</v>
      </c>
      <c r="F65" t="s">
        <v>3109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HoloCard("Genesect", Pokedex.Genesect, HoloRarity.SWSH_LINE_HOLO, Types.Grass, Sets.Vivid_Voltage, 16),</v>
      </c>
    </row>
    <row r="66" spans="1:7" x14ac:dyDescent="0.3">
      <c r="A66">
        <v>32</v>
      </c>
      <c r="B66" t="s">
        <v>384</v>
      </c>
      <c r="C66" t="s">
        <v>384</v>
      </c>
      <c r="D66" t="s">
        <v>3</v>
      </c>
      <c r="E66" t="s">
        <v>2823</v>
      </c>
      <c r="F66" t="s">
        <v>3109</v>
      </c>
      <c r="G66" t="str">
        <f t="shared" si="1"/>
        <v>new HoloCard("Wailord", Pokedex.Wailord, HoloRarity.SWSH_LINE_HOLO, Types.Water, Sets.Vivid_Voltage, 32),</v>
      </c>
    </row>
    <row r="67" spans="1:7" x14ac:dyDescent="0.3">
      <c r="A67">
        <v>46</v>
      </c>
      <c r="B67" t="s">
        <v>28</v>
      </c>
      <c r="C67" t="s">
        <v>28</v>
      </c>
      <c r="D67" t="s">
        <v>11</v>
      </c>
      <c r="E67" t="s">
        <v>2823</v>
      </c>
      <c r="F67" t="s">
        <v>3109</v>
      </c>
      <c r="G67" t="str">
        <f t="shared" si="1"/>
        <v>new HoloCard("Electrode", Pokedex.Electrode, HoloRarity.SWSH_LINE_HOLO, Types.Lightning, Sets.Vivid_Voltage, 46),</v>
      </c>
    </row>
    <row r="68" spans="1:7" x14ac:dyDescent="0.3">
      <c r="A68">
        <v>48</v>
      </c>
      <c r="B68" t="s">
        <v>25</v>
      </c>
      <c r="C68" t="s">
        <v>25</v>
      </c>
      <c r="D68" t="s">
        <v>11</v>
      </c>
      <c r="E68" t="s">
        <v>2823</v>
      </c>
      <c r="F68" t="s">
        <v>3109</v>
      </c>
      <c r="G68" t="str">
        <f t="shared" si="1"/>
        <v>new HoloCard("Zapdos", Pokedex.Zapdos, HoloRarity.SWSH_LINE_HOLO, Types.Lightning, Sets.Vivid_Voltage, 48),</v>
      </c>
    </row>
    <row r="69" spans="1:7" x14ac:dyDescent="0.3">
      <c r="A69">
        <v>60</v>
      </c>
      <c r="B69" t="s">
        <v>1300</v>
      </c>
      <c r="C69" t="s">
        <v>1300</v>
      </c>
      <c r="D69" t="s">
        <v>11</v>
      </c>
      <c r="E69" t="s">
        <v>2823</v>
      </c>
      <c r="F69" t="s">
        <v>3109</v>
      </c>
      <c r="G69" t="str">
        <f t="shared" si="1"/>
        <v>new HoloCard("Zekrom", Pokedex.Zekrom, HoloRarity.SWSH_LINE_HOLO, Types.Lightning, Sets.Vivid_Voltage, 60),</v>
      </c>
    </row>
    <row r="70" spans="1:7" x14ac:dyDescent="0.3">
      <c r="A70">
        <v>61</v>
      </c>
      <c r="B70" t="s">
        <v>2259</v>
      </c>
      <c r="C70" t="s">
        <v>2259</v>
      </c>
      <c r="D70" t="s">
        <v>11</v>
      </c>
      <c r="E70" t="s">
        <v>2823</v>
      </c>
      <c r="F70" t="s">
        <v>3109</v>
      </c>
      <c r="G70" t="str">
        <f t="shared" si="1"/>
        <v>new HoloCard("Zeraora", Pokedex.Zeraora, HoloRarity.SWSH_LINE_HOLO, Types.Lightning, Sets.Vivid_Voltage, 61),</v>
      </c>
    </row>
    <row r="71" spans="1:7" x14ac:dyDescent="0.3">
      <c r="A71">
        <v>71</v>
      </c>
      <c r="B71" t="s">
        <v>882</v>
      </c>
      <c r="C71" t="s">
        <v>882</v>
      </c>
      <c r="D71" t="s">
        <v>1</v>
      </c>
      <c r="E71" t="s">
        <v>2823</v>
      </c>
      <c r="F71" t="s">
        <v>3109</v>
      </c>
      <c r="G71" t="str">
        <f t="shared" si="1"/>
        <v>new HoloCard("Dusknoir", Pokedex.Dusknoir, HoloRarity.SWSH_LINE_HOLO, Types.Psychic, Sets.Vivid_Voltage, 71),</v>
      </c>
    </row>
    <row r="72" spans="1:7" x14ac:dyDescent="0.3">
      <c r="A72">
        <v>78</v>
      </c>
      <c r="B72" t="s">
        <v>1621</v>
      </c>
      <c r="C72" t="s">
        <v>1621</v>
      </c>
      <c r="D72" t="s">
        <v>1</v>
      </c>
      <c r="E72" t="s">
        <v>2823</v>
      </c>
      <c r="F72" t="s">
        <v>3109</v>
      </c>
      <c r="G72" t="str">
        <f t="shared" si="1"/>
        <v>new HoloCard("Xerneas", Pokedex.Xerneas, HoloRarity.SWSH_LINE_HOLO, Types.Psychic, Sets.Vivid_Voltage, 78),</v>
      </c>
    </row>
    <row r="73" spans="1:7" x14ac:dyDescent="0.3">
      <c r="A73">
        <v>79</v>
      </c>
      <c r="B73" t="s">
        <v>1700</v>
      </c>
      <c r="C73" t="s">
        <v>1700</v>
      </c>
      <c r="D73" t="s">
        <v>1</v>
      </c>
      <c r="E73" t="s">
        <v>2823</v>
      </c>
      <c r="F73" t="s">
        <v>3109</v>
      </c>
      <c r="G73" t="str">
        <f t="shared" si="1"/>
        <v>new HoloCard("Diancie", Pokedex.Diancie, HoloRarity.SWSH_LINE_HOLO, Types.Psychic, Sets.Vivid_Voltage, 79),</v>
      </c>
    </row>
    <row r="74" spans="1:7" x14ac:dyDescent="0.3">
      <c r="A74">
        <v>89</v>
      </c>
      <c r="B74" t="s">
        <v>782</v>
      </c>
      <c r="C74" t="s">
        <v>782</v>
      </c>
      <c r="D74" t="s">
        <v>18</v>
      </c>
      <c r="E74" t="s">
        <v>2823</v>
      </c>
      <c r="F74" t="s">
        <v>3109</v>
      </c>
      <c r="G74" t="str">
        <f t="shared" si="1"/>
        <v>new HoloCard("Regirock", Pokedex.Regirock, HoloRarity.SWSH_LINE_HOLO, Types.Fighting, Sets.Vivid_Voltage, 89),</v>
      </c>
    </row>
    <row r="75" spans="1:7" x14ac:dyDescent="0.3">
      <c r="A75">
        <v>93</v>
      </c>
      <c r="B75" t="s">
        <v>1810</v>
      </c>
      <c r="C75" t="s">
        <v>1810</v>
      </c>
      <c r="D75" t="s">
        <v>18</v>
      </c>
      <c r="E75" t="s">
        <v>2823</v>
      </c>
      <c r="F75" t="s">
        <v>3109</v>
      </c>
      <c r="G75" t="str">
        <f t="shared" si="1"/>
        <v>new HoloCard("Zygarde", Pokedex.Zygarde, HoloRarity.SWSH_LINE_HOLO, Types.Fighting, Sets.Vivid_Voltage, 93),</v>
      </c>
    </row>
    <row r="76" spans="1:7" x14ac:dyDescent="0.3">
      <c r="A76">
        <v>121</v>
      </c>
      <c r="B76" t="s">
        <v>881</v>
      </c>
      <c r="C76" t="s">
        <v>881</v>
      </c>
      <c r="D76" t="s">
        <v>143</v>
      </c>
      <c r="E76" t="s">
        <v>2823</v>
      </c>
      <c r="F76" t="s">
        <v>3109</v>
      </c>
      <c r="G76" t="str">
        <f t="shared" si="1"/>
        <v>new HoloCard("Dialga", Pokedex.Dialga, HoloRarity.SWSH_LINE_HOLO, Types.Metal, Sets.Vivid_Voltage, 121),</v>
      </c>
    </row>
    <row r="77" spans="1:7" x14ac:dyDescent="0.3">
      <c r="A77">
        <v>128</v>
      </c>
      <c r="B77" t="s">
        <v>1971</v>
      </c>
      <c r="C77" t="s">
        <v>1971</v>
      </c>
      <c r="D77" t="s">
        <v>143</v>
      </c>
      <c r="E77" t="s">
        <v>2823</v>
      </c>
      <c r="F77" t="s">
        <v>3109</v>
      </c>
      <c r="G77" t="str">
        <f t="shared" si="1"/>
        <v>new HoloCard("Magearna", Pokedex.Magearna, HoloRarity.SWSH_LINE_HOLO, Types.Metal, Sets.Vivid_Voltage, 128),</v>
      </c>
    </row>
    <row r="78" spans="1:7" x14ac:dyDescent="0.3">
      <c r="A78">
        <v>129</v>
      </c>
      <c r="B78" t="s">
        <v>2753</v>
      </c>
      <c r="C78" t="s">
        <v>2753</v>
      </c>
      <c r="D78" t="s">
        <v>143</v>
      </c>
      <c r="E78" t="s">
        <v>2823</v>
      </c>
      <c r="F78" t="s">
        <v>3109</v>
      </c>
      <c r="G78" t="str">
        <f t="shared" si="1"/>
        <v>new HoloCard("Duraludon", Pokedex.Duraludon, HoloRarity.SWSH_LINE_HOLO, Types.Metal, Sets.Vivid_Voltage, 129),</v>
      </c>
    </row>
    <row r="79" spans="1:7" x14ac:dyDescent="0.3">
      <c r="A79">
        <v>131</v>
      </c>
      <c r="B79" t="s">
        <v>70</v>
      </c>
      <c r="C79" t="s">
        <v>70</v>
      </c>
      <c r="D79" t="s">
        <v>8</v>
      </c>
      <c r="E79" t="s">
        <v>2823</v>
      </c>
      <c r="F79" t="s">
        <v>3109</v>
      </c>
      <c r="G79" t="str">
        <f t="shared" si="1"/>
        <v>new HoloCard("Snorlax", Pokedex.Snorlax, HoloRarity.SWSH_LINE_HOLO, Types.Colorless, Sets.Vivid_Voltage, 131),</v>
      </c>
    </row>
    <row r="80" spans="1:7" x14ac:dyDescent="0.3">
      <c r="A80">
        <v>132</v>
      </c>
      <c r="B80" t="s">
        <v>461</v>
      </c>
      <c r="C80" t="s">
        <v>461</v>
      </c>
      <c r="D80" t="s">
        <v>8</v>
      </c>
      <c r="E80" t="s">
        <v>2823</v>
      </c>
      <c r="F80" t="s">
        <v>3109</v>
      </c>
      <c r="G80" t="str">
        <f t="shared" si="1"/>
        <v>new HoloCard("Lugia", Pokedex.Lugia, HoloRarity.SWSH_LINE_HOLO, Types.Colorless, Sets.Vivid_Voltage, 132),</v>
      </c>
    </row>
    <row r="81" spans="1:7" x14ac:dyDescent="0.3">
      <c r="A81">
        <v>142</v>
      </c>
      <c r="B81" t="s">
        <v>1370</v>
      </c>
      <c r="C81" t="s">
        <v>1370</v>
      </c>
      <c r="D81" t="s">
        <v>8</v>
      </c>
      <c r="E81" t="s">
        <v>2823</v>
      </c>
      <c r="F81" t="s">
        <v>3109</v>
      </c>
      <c r="G81" t="str">
        <f t="shared" si="1"/>
        <v>new HoloCard("Tornadus", Pokedex.Tornadus, HoloRarity.SWSH_LINE_HOLO, Types.Colorless, Sets.Vivid_Voltage, 142),</v>
      </c>
    </row>
    <row r="82" spans="1:7" x14ac:dyDescent="0.3">
      <c r="A82">
        <v>154</v>
      </c>
      <c r="B82" t="s">
        <v>2812</v>
      </c>
      <c r="C82" t="s">
        <v>127</v>
      </c>
      <c r="D82" t="s">
        <v>232</v>
      </c>
      <c r="E82" t="s">
        <v>2823</v>
      </c>
      <c r="F82" t="s">
        <v>3109</v>
      </c>
      <c r="G82" t="str">
        <f t="shared" si="1"/>
        <v>new HoloCard("Leon", Pokedex.NVT, HoloRarity.SWSH_LINE_HOLO, Types.Supporter, Sets.Vivid_Voltage, 154),</v>
      </c>
    </row>
    <row r="83" spans="1:7" x14ac:dyDescent="0.3">
      <c r="A83">
        <v>8</v>
      </c>
      <c r="B83" t="s">
        <v>2032</v>
      </c>
      <c r="C83" t="s">
        <v>2032</v>
      </c>
      <c r="D83" t="s">
        <v>22</v>
      </c>
      <c r="E83" t="s">
        <v>2832</v>
      </c>
      <c r="F83" t="s">
        <v>3109</v>
      </c>
      <c r="G83" t="str">
        <f t="shared" si="1"/>
        <v>new HoloCard("Decidueye", Pokedex.Decidueye, HoloRarity.SWSH_LINE_HOLO, Types.Grass, Sets.Shining_Fates, 8),</v>
      </c>
    </row>
    <row r="84" spans="1:7" x14ac:dyDescent="0.3">
      <c r="A84">
        <v>13</v>
      </c>
      <c r="B84" t="s">
        <v>2656</v>
      </c>
      <c r="C84" t="s">
        <v>2656</v>
      </c>
      <c r="D84" t="s">
        <v>22</v>
      </c>
      <c r="E84" t="s">
        <v>2832</v>
      </c>
      <c r="F84" t="s">
        <v>3109</v>
      </c>
      <c r="G84" t="str">
        <f t="shared" si="1"/>
        <v>new HoloCard("Rillaboom", Pokedex.Rillaboom, HoloRarity.SWSH_LINE_HOLO, Types.Grass, Sets.Shining_Fates, 13),</v>
      </c>
    </row>
    <row r="85" spans="1:7" x14ac:dyDescent="0.3">
      <c r="A85">
        <v>30</v>
      </c>
      <c r="B85" t="s">
        <v>2674</v>
      </c>
      <c r="C85" t="s">
        <v>2674</v>
      </c>
      <c r="D85" t="s">
        <v>3</v>
      </c>
      <c r="E85" t="s">
        <v>2832</v>
      </c>
      <c r="F85" t="s">
        <v>3109</v>
      </c>
      <c r="G85" t="str">
        <f t="shared" si="1"/>
        <v>new HoloCard("Frosmoth", Pokedex.Frosmoth, HoloRarity.SWSH_LINE_HOLO, Types.Water, Sets.Shining_Fates, 30),</v>
      </c>
    </row>
    <row r="86" spans="1:7" x14ac:dyDescent="0.3">
      <c r="A86">
        <v>33</v>
      </c>
      <c r="B86" t="s">
        <v>887</v>
      </c>
      <c r="C86" t="s">
        <v>887</v>
      </c>
      <c r="D86" t="s">
        <v>11</v>
      </c>
      <c r="E86" t="s">
        <v>2832</v>
      </c>
      <c r="F86" t="s">
        <v>3109</v>
      </c>
      <c r="G86" t="str">
        <f t="shared" si="1"/>
        <v>new HoloCard("Luxray", Pokedex.Luxray, HoloRarity.SWSH_LINE_HOLO, Types.Lightning, Sets.Shining_Fates, 33),</v>
      </c>
    </row>
    <row r="87" spans="1:7" x14ac:dyDescent="0.3">
      <c r="A87">
        <v>42</v>
      </c>
      <c r="B87" t="s">
        <v>2749</v>
      </c>
      <c r="C87" t="s">
        <v>3081</v>
      </c>
      <c r="D87" t="s">
        <v>146</v>
      </c>
      <c r="E87" t="s">
        <v>2832</v>
      </c>
      <c r="F87" t="s">
        <v>3109</v>
      </c>
      <c r="G87" t="str">
        <f t="shared" si="1"/>
        <v>new HoloCard("Galarian Weezing", Pokedex.Galarian_Weezing, HoloRarity.SWSH_LINE_HOLO, Types.Darkness, Sets.Shining_Fates, 42),</v>
      </c>
    </row>
    <row r="88" spans="1:7" x14ac:dyDescent="0.3">
      <c r="A88">
        <v>48</v>
      </c>
      <c r="B88" t="s">
        <v>2692</v>
      </c>
      <c r="C88" t="s">
        <v>2692</v>
      </c>
      <c r="D88" t="s">
        <v>146</v>
      </c>
      <c r="E88" t="s">
        <v>2832</v>
      </c>
      <c r="F88" t="s">
        <v>3109</v>
      </c>
      <c r="G88" t="str">
        <f t="shared" si="1"/>
        <v>new HoloCard("Thievul", Pokedex.Thievul, HoloRarity.SWSH_LINE_HOLO, Types.Darkness, Sets.Shining_Fates, 48),</v>
      </c>
    </row>
    <row r="89" spans="1:7" x14ac:dyDescent="0.3">
      <c r="A89">
        <v>56</v>
      </c>
      <c r="B89" t="s">
        <v>2737</v>
      </c>
      <c r="C89" t="s">
        <v>2737</v>
      </c>
      <c r="D89" t="s">
        <v>8</v>
      </c>
      <c r="E89" t="s">
        <v>2832</v>
      </c>
      <c r="F89" t="s">
        <v>3109</v>
      </c>
      <c r="G89" t="str">
        <f t="shared" si="1"/>
        <v>new HoloCard("Indeedee", Pokedex.Indeedee, HoloRarity.SWSH_LINE_HOLO, Types.Colorless, Sets.Shining_Fates, 56),</v>
      </c>
    </row>
    <row r="90" spans="1:7" x14ac:dyDescent="0.3">
      <c r="A90">
        <v>8</v>
      </c>
      <c r="B90" t="s">
        <v>1036</v>
      </c>
      <c r="C90" t="s">
        <v>1036</v>
      </c>
      <c r="D90" t="s">
        <v>22</v>
      </c>
      <c r="E90" t="s">
        <v>2852</v>
      </c>
      <c r="F90" t="s">
        <v>3109</v>
      </c>
      <c r="G90" t="str">
        <f t="shared" si="1"/>
        <v>new HoloCard("Cherrim", Pokedex.Cherrim, HoloRarity.SWSH_LINE_HOLO, Types.Grass, Sets.Battle_Styles, 8),</v>
      </c>
    </row>
    <row r="91" spans="1:7" x14ac:dyDescent="0.3">
      <c r="A91">
        <v>16</v>
      </c>
      <c r="B91" t="s">
        <v>2230</v>
      </c>
      <c r="C91" t="s">
        <v>2385</v>
      </c>
      <c r="D91" t="s">
        <v>22</v>
      </c>
      <c r="E91" t="s">
        <v>2852</v>
      </c>
      <c r="F91" t="s">
        <v>3109</v>
      </c>
      <c r="G91" t="str">
        <f t="shared" si="1"/>
        <v>new HoloCard("Tapu Bulu", Pokedex.Tapu_Bulu, HoloRarity.SWSH_LINE_HOLO, Types.Grass, Sets.Battle_Styles, 16),</v>
      </c>
    </row>
    <row r="92" spans="1:7" x14ac:dyDescent="0.3">
      <c r="A92">
        <v>20</v>
      </c>
      <c r="B92" t="s">
        <v>155</v>
      </c>
      <c r="C92" t="s">
        <v>155</v>
      </c>
      <c r="D92" t="s">
        <v>5</v>
      </c>
      <c r="E92" t="s">
        <v>2852</v>
      </c>
      <c r="F92" t="s">
        <v>3109</v>
      </c>
      <c r="G92" t="str">
        <f t="shared" si="1"/>
        <v>new HoloCard("Entei", Pokedex.Entei, HoloRarity.SWSH_LINE_HOLO, Types.Fire, Sets.Battle_Styles, 20),</v>
      </c>
    </row>
    <row r="93" spans="1:7" x14ac:dyDescent="0.3">
      <c r="A93">
        <v>25</v>
      </c>
      <c r="B93" t="s">
        <v>1281</v>
      </c>
      <c r="C93" t="s">
        <v>1281</v>
      </c>
      <c r="D93" t="s">
        <v>5</v>
      </c>
      <c r="E93" t="s">
        <v>2852</v>
      </c>
      <c r="F93" t="s">
        <v>3109</v>
      </c>
      <c r="G93" t="str">
        <f t="shared" si="1"/>
        <v>new HoloCard("Emboar", Pokedex.Emboar, HoloRarity.SWSH_LINE_HOLO, Types.Fire, Sets.Battle_Styles, 25),</v>
      </c>
    </row>
    <row r="94" spans="1:7" x14ac:dyDescent="0.3">
      <c r="A94">
        <v>33</v>
      </c>
      <c r="B94" t="s">
        <v>159</v>
      </c>
      <c r="C94" t="s">
        <v>159</v>
      </c>
      <c r="D94" t="s">
        <v>3</v>
      </c>
      <c r="E94" t="s">
        <v>2852</v>
      </c>
      <c r="F94" t="s">
        <v>3109</v>
      </c>
      <c r="G94" t="str">
        <f t="shared" si="1"/>
        <v>new HoloCard("Kingdra", Pokedex.Kingdra, HoloRarity.SWSH_LINE_HOLO, Types.Water, Sets.Battle_Styles, 33),</v>
      </c>
    </row>
    <row r="95" spans="1:7" x14ac:dyDescent="0.3">
      <c r="A95">
        <v>37</v>
      </c>
      <c r="B95" t="s">
        <v>161</v>
      </c>
      <c r="C95" t="s">
        <v>161</v>
      </c>
      <c r="D95" t="s">
        <v>3</v>
      </c>
      <c r="E95" t="s">
        <v>2852</v>
      </c>
      <c r="F95" t="s">
        <v>3109</v>
      </c>
      <c r="G95" t="str">
        <f t="shared" si="1"/>
        <v>new HoloCard("Octillery", Pokedex.Octillery, HoloRarity.SWSH_LINE_HOLO, Types.Water, Sets.Battle_Styles, 37),</v>
      </c>
    </row>
    <row r="96" spans="1:7" x14ac:dyDescent="0.3">
      <c r="A96">
        <v>48</v>
      </c>
      <c r="B96" t="s">
        <v>887</v>
      </c>
      <c r="C96" t="s">
        <v>887</v>
      </c>
      <c r="D96" t="s">
        <v>11</v>
      </c>
      <c r="E96" t="s">
        <v>2852</v>
      </c>
      <c r="F96" t="s">
        <v>3109</v>
      </c>
      <c r="G96" t="str">
        <f t="shared" si="1"/>
        <v>new HoloCard("Luxray", Pokedex.Luxray, HoloRarity.SWSH_LINE_HOLO, Types.Lightning, Sets.Battle_Styles, 48),</v>
      </c>
    </row>
    <row r="97" spans="1:7" x14ac:dyDescent="0.3">
      <c r="A97">
        <v>61</v>
      </c>
      <c r="B97" t="s">
        <v>1649</v>
      </c>
      <c r="C97" t="s">
        <v>1649</v>
      </c>
      <c r="D97" t="s">
        <v>1</v>
      </c>
      <c r="E97" t="s">
        <v>2852</v>
      </c>
      <c r="F97" t="s">
        <v>3109</v>
      </c>
      <c r="G97" t="str">
        <f t="shared" si="1"/>
        <v>new HoloCard("Meowstic", Pokedex.Meowstic, HoloRarity.SWSH_LINE_HOLO, Types.Psychic, Sets.Battle_Styles, 61),</v>
      </c>
    </row>
    <row r="98" spans="1:7" x14ac:dyDescent="0.3">
      <c r="A98">
        <v>65</v>
      </c>
      <c r="B98" t="s">
        <v>2659</v>
      </c>
      <c r="C98" t="s">
        <v>2659</v>
      </c>
      <c r="D98" t="s">
        <v>1</v>
      </c>
      <c r="E98" t="s">
        <v>2852</v>
      </c>
      <c r="F98" t="s">
        <v>3109</v>
      </c>
      <c r="G98" t="str">
        <f t="shared" si="1"/>
        <v>new HoloCard("Orbeetle", Pokedex.Orbeetle, HoloRarity.SWSH_LINE_HOLO, Types.Psychic, Sets.Battle_Styles, 65),</v>
      </c>
    </row>
    <row r="99" spans="1:7" x14ac:dyDescent="0.3">
      <c r="A99">
        <v>80</v>
      </c>
      <c r="B99" t="s">
        <v>2747</v>
      </c>
      <c r="C99" t="s">
        <v>2747</v>
      </c>
      <c r="D99" t="s">
        <v>18</v>
      </c>
      <c r="E99" t="s">
        <v>2852</v>
      </c>
      <c r="F99" t="s">
        <v>3109</v>
      </c>
      <c r="G99" t="str">
        <f t="shared" si="1"/>
        <v>new HoloCard("Coalossal", Pokedex.Coalossal, HoloRarity.SWSH_LINE_HOLO, Types.Fighting, Sets.Battle_Styles, 80),</v>
      </c>
    </row>
    <row r="100" spans="1:7" x14ac:dyDescent="0.3">
      <c r="A100">
        <v>82</v>
      </c>
      <c r="B100" t="s">
        <v>2684</v>
      </c>
      <c r="C100" t="s">
        <v>2684</v>
      </c>
      <c r="D100" t="s">
        <v>18</v>
      </c>
      <c r="E100" t="s">
        <v>2852</v>
      </c>
      <c r="F100" t="s">
        <v>3109</v>
      </c>
      <c r="G100" t="str">
        <f t="shared" si="1"/>
        <v>new HoloCard("Sandaconda", Pokedex.Sandaconda, HoloRarity.SWSH_LINE_HOLO, Types.Fighting, Sets.Battle_Styles, 82),</v>
      </c>
    </row>
    <row r="101" spans="1:7" x14ac:dyDescent="0.3">
      <c r="A101">
        <v>91</v>
      </c>
      <c r="B101" t="s">
        <v>171</v>
      </c>
      <c r="C101" t="s">
        <v>171</v>
      </c>
      <c r="D101" t="s">
        <v>146</v>
      </c>
      <c r="E101" t="s">
        <v>2852</v>
      </c>
      <c r="F101" t="s">
        <v>3109</v>
      </c>
      <c r="G101" t="str">
        <f t="shared" si="1"/>
        <v>new HoloCard("Crobat", Pokedex.Crobat, HoloRarity.SWSH_LINE_HOLO, Types.Darkness, Sets.Battle_Styles, 91),</v>
      </c>
    </row>
    <row r="102" spans="1:7" x14ac:dyDescent="0.3">
      <c r="A102">
        <v>96</v>
      </c>
      <c r="B102" t="s">
        <v>157</v>
      </c>
      <c r="C102" t="s">
        <v>157</v>
      </c>
      <c r="D102" t="s">
        <v>146</v>
      </c>
      <c r="E102" t="s">
        <v>2852</v>
      </c>
      <c r="F102" t="s">
        <v>3109</v>
      </c>
      <c r="G102" t="str">
        <f t="shared" si="1"/>
        <v>new HoloCard("Houndoom", Pokedex.Houndoom, HoloRarity.SWSH_LINE_HOLO, Types.Darkness, Sets.Battle_Styles, 96),</v>
      </c>
    </row>
    <row r="103" spans="1:7" x14ac:dyDescent="0.3">
      <c r="A103">
        <v>99</v>
      </c>
      <c r="B103" t="s">
        <v>164</v>
      </c>
      <c r="C103" t="s">
        <v>164</v>
      </c>
      <c r="D103" t="s">
        <v>143</v>
      </c>
      <c r="E103" t="s">
        <v>2852</v>
      </c>
      <c r="F103" t="s">
        <v>3109</v>
      </c>
      <c r="G103" t="str">
        <f t="shared" si="1"/>
        <v>new HoloCard("Steelix", Pokedex.Steelix, HoloRarity.SWSH_LINE_HOLO, Types.Metal, Sets.Battle_Styles, 99),</v>
      </c>
    </row>
    <row r="104" spans="1:7" x14ac:dyDescent="0.3">
      <c r="A104">
        <v>102</v>
      </c>
      <c r="B104" t="s">
        <v>901</v>
      </c>
      <c r="C104" t="s">
        <v>901</v>
      </c>
      <c r="D104" t="s">
        <v>143</v>
      </c>
      <c r="E104" t="s">
        <v>2852</v>
      </c>
      <c r="F104" t="s">
        <v>3109</v>
      </c>
      <c r="G104" t="str">
        <f t="shared" si="1"/>
        <v>new HoloCard("Bronzong", Pokedex.Bronzong, HoloRarity.SWSH_LINE_HOLO, Types.Metal, Sets.Battle_Styles, 102),</v>
      </c>
    </row>
    <row r="105" spans="1:7" x14ac:dyDescent="0.3">
      <c r="A105">
        <v>107</v>
      </c>
      <c r="B105" t="s">
        <v>1615</v>
      </c>
      <c r="C105" t="s">
        <v>1615</v>
      </c>
      <c r="D105" t="s">
        <v>143</v>
      </c>
      <c r="E105" t="s">
        <v>2852</v>
      </c>
      <c r="F105" t="s">
        <v>3109</v>
      </c>
      <c r="G105" t="str">
        <f t="shared" si="1"/>
        <v>new HoloCard("Aegislash", Pokedex.Aegislash, HoloRarity.SWSH_LINE_HOLO, Types.Metal, Sets.Battle_Styles, 107),</v>
      </c>
    </row>
    <row r="106" spans="1:7" x14ac:dyDescent="0.3">
      <c r="A106">
        <v>3</v>
      </c>
      <c r="B106" t="s">
        <v>26</v>
      </c>
      <c r="C106" t="s">
        <v>26</v>
      </c>
      <c r="D106" t="s">
        <v>22</v>
      </c>
      <c r="E106" t="s">
        <v>2890</v>
      </c>
      <c r="F106" t="s">
        <v>3109</v>
      </c>
      <c r="G106" t="str">
        <f t="shared" si="1"/>
        <v>new HoloCard("Beedrill", Pokedex.Beedrill, HoloRarity.SWSH_LINE_HOLO, Types.Grass, Sets.Chilling_Reign, 3),</v>
      </c>
    </row>
    <row r="107" spans="1:7" x14ac:dyDescent="0.3">
      <c r="A107">
        <v>18</v>
      </c>
      <c r="B107" t="s">
        <v>2656</v>
      </c>
      <c r="C107" t="s">
        <v>2656</v>
      </c>
      <c r="D107" t="s">
        <v>22</v>
      </c>
      <c r="E107" t="s">
        <v>2890</v>
      </c>
      <c r="F107" t="s">
        <v>3109</v>
      </c>
      <c r="G107" t="str">
        <f t="shared" si="1"/>
        <v>new HoloCard("Rillaboom", Pokedex.Rillaboom, HoloRarity.SWSH_LINE_HOLO, Types.Grass, Sets.Chilling_Reign, 18),</v>
      </c>
    </row>
    <row r="108" spans="1:7" x14ac:dyDescent="0.3">
      <c r="A108">
        <v>19</v>
      </c>
      <c r="B108" t="s">
        <v>2824</v>
      </c>
      <c r="C108" t="s">
        <v>2824</v>
      </c>
      <c r="D108" t="s">
        <v>22</v>
      </c>
      <c r="E108" t="s">
        <v>2890</v>
      </c>
      <c r="F108" t="s">
        <v>3109</v>
      </c>
      <c r="G108" t="str">
        <f t="shared" si="1"/>
        <v>new HoloCard("Zarude", Pokedex.Zarude, HoloRarity.SWSH_LINE_HOLO, Types.Grass, Sets.Chilling_Reign, 19),</v>
      </c>
    </row>
    <row r="109" spans="1:7" x14ac:dyDescent="0.3">
      <c r="A109">
        <v>28</v>
      </c>
      <c r="B109" t="s">
        <v>2664</v>
      </c>
      <c r="C109" t="s">
        <v>2664</v>
      </c>
      <c r="D109" t="s">
        <v>5</v>
      </c>
      <c r="E109" t="s">
        <v>2890</v>
      </c>
      <c r="F109" t="s">
        <v>3109</v>
      </c>
      <c r="G109" t="str">
        <f t="shared" si="1"/>
        <v>new HoloCard("Cinderace", Pokedex.Cinderace, HoloRarity.SWSH_LINE_HOLO, Types.Fire, Sets.Chilling_Reign, 28),</v>
      </c>
    </row>
    <row r="110" spans="1:7" x14ac:dyDescent="0.3">
      <c r="A110">
        <v>31</v>
      </c>
      <c r="B110" t="s">
        <v>945</v>
      </c>
      <c r="C110" t="s">
        <v>945</v>
      </c>
      <c r="D110" t="s">
        <v>3</v>
      </c>
      <c r="E110" t="s">
        <v>2890</v>
      </c>
      <c r="F110" t="s">
        <v>3109</v>
      </c>
      <c r="G110" t="str">
        <f t="shared" si="1"/>
        <v>new HoloCard("Weavile", Pokedex.Weavile, HoloRarity.SWSH_LINE_HOLO, Types.Water, Sets.Chilling_Reign, 31),</v>
      </c>
    </row>
    <row r="111" spans="1:7" x14ac:dyDescent="0.3">
      <c r="A111">
        <v>36</v>
      </c>
      <c r="B111" t="s">
        <v>929</v>
      </c>
      <c r="C111" t="s">
        <v>929</v>
      </c>
      <c r="D111" t="s">
        <v>3</v>
      </c>
      <c r="E111" t="s">
        <v>2890</v>
      </c>
      <c r="F111" t="s">
        <v>3109</v>
      </c>
      <c r="G111" t="str">
        <f t="shared" si="1"/>
        <v>new HoloCard("Froslass", Pokedex.Froslass, HoloRarity.SWSH_LINE_HOLO, Types.Water, Sets.Chilling_Reign, 36),</v>
      </c>
    </row>
    <row r="112" spans="1:7" x14ac:dyDescent="0.3">
      <c r="A112">
        <v>40</v>
      </c>
      <c r="B112" t="s">
        <v>2234</v>
      </c>
      <c r="C112" t="s">
        <v>2388</v>
      </c>
      <c r="D112" t="s">
        <v>3</v>
      </c>
      <c r="E112" t="s">
        <v>2890</v>
      </c>
      <c r="F112" t="s">
        <v>3109</v>
      </c>
      <c r="G112" t="str">
        <f t="shared" si="1"/>
        <v>new HoloCard("Tapu Fini", Pokedex.Tapu_Fini, HoloRarity.SWSH_LINE_HOLO, Types.Water, Sets.Chilling_Reign, 40),</v>
      </c>
    </row>
    <row r="113" spans="1:7" x14ac:dyDescent="0.3">
      <c r="A113">
        <v>43</v>
      </c>
      <c r="B113" t="s">
        <v>2669</v>
      </c>
      <c r="C113" t="s">
        <v>2669</v>
      </c>
      <c r="D113" t="s">
        <v>3</v>
      </c>
      <c r="E113" t="s">
        <v>2890</v>
      </c>
      <c r="F113" t="s">
        <v>3109</v>
      </c>
      <c r="G113" t="str">
        <f t="shared" si="1"/>
        <v>new HoloCard("Inteleon", Pokedex.Inteleon, HoloRarity.SWSH_LINE_HOLO, Types.Water, Sets.Chilling_Reign, 43),</v>
      </c>
    </row>
    <row r="114" spans="1:7" x14ac:dyDescent="0.3">
      <c r="A114">
        <v>44</v>
      </c>
      <c r="B114" t="s">
        <v>2856</v>
      </c>
      <c r="C114" t="s">
        <v>3084</v>
      </c>
      <c r="D114" t="s">
        <v>3</v>
      </c>
      <c r="E114" t="s">
        <v>2890</v>
      </c>
      <c r="F114" t="s">
        <v>3109</v>
      </c>
      <c r="G114" t="str">
        <f t="shared" si="1"/>
        <v>new HoloCard("Rapid Strike Urshifu", Pokedex.Rapid_Strike_Urshifu, HoloRarity.SWSH_LINE_HOLO, Types.Water, Sets.Chilling_Reign, 44),</v>
      </c>
    </row>
    <row r="115" spans="1:7" x14ac:dyDescent="0.3">
      <c r="A115">
        <v>52</v>
      </c>
      <c r="B115" t="s">
        <v>1354</v>
      </c>
      <c r="C115" t="s">
        <v>1354</v>
      </c>
      <c r="D115" t="s">
        <v>11</v>
      </c>
      <c r="E115" t="s">
        <v>2890</v>
      </c>
      <c r="F115" t="s">
        <v>3109</v>
      </c>
      <c r="G115" t="str">
        <f t="shared" si="1"/>
        <v>new HoloCard("Thundurus", Pokedex.Thundurus, HoloRarity.SWSH_LINE_HOLO, Types.Lightning, Sets.Chilling_Reign, 52),</v>
      </c>
    </row>
    <row r="116" spans="1:7" x14ac:dyDescent="0.3">
      <c r="A116">
        <v>57</v>
      </c>
      <c r="B116" t="s">
        <v>15</v>
      </c>
      <c r="C116" t="s">
        <v>15</v>
      </c>
      <c r="D116" t="s">
        <v>1</v>
      </c>
      <c r="E116" t="s">
        <v>2890</v>
      </c>
      <c r="F116" t="s">
        <v>3109</v>
      </c>
      <c r="G116" t="str">
        <f t="shared" si="1"/>
        <v>new HoloCard("Gengar", Pokedex.Gengar, HoloRarity.SWSH_LINE_HOLO, Types.Psychic, Sets.Chilling_Reign, 57),</v>
      </c>
    </row>
    <row r="117" spans="1:7" x14ac:dyDescent="0.3">
      <c r="A117">
        <v>61</v>
      </c>
      <c r="B117" t="s">
        <v>377</v>
      </c>
      <c r="C117" t="s">
        <v>377</v>
      </c>
      <c r="D117" t="s">
        <v>1</v>
      </c>
      <c r="E117" t="s">
        <v>2890</v>
      </c>
      <c r="F117" t="s">
        <v>3109</v>
      </c>
      <c r="G117" t="str">
        <f t="shared" si="1"/>
        <v>new HoloCard("Gardevoir", Pokedex.Gardevoir, HoloRarity.SWSH_LINE_HOLO, Types.Psychic, Sets.Chilling_Reign, 61),</v>
      </c>
    </row>
    <row r="118" spans="1:7" x14ac:dyDescent="0.3">
      <c r="A118">
        <v>64</v>
      </c>
      <c r="B118" t="s">
        <v>915</v>
      </c>
      <c r="C118" t="s">
        <v>915</v>
      </c>
      <c r="D118" t="s">
        <v>1</v>
      </c>
      <c r="E118" t="s">
        <v>2890</v>
      </c>
      <c r="F118" t="s">
        <v>3109</v>
      </c>
      <c r="G118" t="str">
        <f t="shared" si="1"/>
        <v>new HoloCard("Cresselia", Pokedex.Cresselia, HoloRarity.SWSH_LINE_HOLO, Types.Psychic, Sets.Chilling_Reign, 64),</v>
      </c>
    </row>
    <row r="119" spans="1:7" x14ac:dyDescent="0.3">
      <c r="A119">
        <v>73</v>
      </c>
      <c r="B119" t="s">
        <v>2734</v>
      </c>
      <c r="C119" t="s">
        <v>2734</v>
      </c>
      <c r="D119" t="s">
        <v>1</v>
      </c>
      <c r="E119" t="s">
        <v>2890</v>
      </c>
      <c r="F119" t="s">
        <v>3109</v>
      </c>
      <c r="G119" t="str">
        <f t="shared" si="1"/>
        <v>new HoloCard("Hatterene", Pokedex.Hatterene, HoloRarity.SWSH_LINE_HOLO, Types.Psychic, Sets.Chilling_Reign, 73),</v>
      </c>
    </row>
    <row r="120" spans="1:7" x14ac:dyDescent="0.3">
      <c r="A120">
        <v>83</v>
      </c>
      <c r="B120" t="s">
        <v>2744</v>
      </c>
      <c r="C120" t="s">
        <v>3080</v>
      </c>
      <c r="D120" t="s">
        <v>18</v>
      </c>
      <c r="E120" t="s">
        <v>2890</v>
      </c>
      <c r="F120" t="s">
        <v>3109</v>
      </c>
      <c r="G120" t="str">
        <f t="shared" si="1"/>
        <v>new HoloCard("Galarian Runerigus", Pokedex.Galarian_Runerigus, HoloRarity.SWSH_LINE_HOLO, Types.Fighting, Sets.Chilling_Reign, 83),</v>
      </c>
    </row>
    <row r="121" spans="1:7" x14ac:dyDescent="0.3">
      <c r="A121">
        <v>87</v>
      </c>
      <c r="B121" t="s">
        <v>2131</v>
      </c>
      <c r="C121" t="s">
        <v>2131</v>
      </c>
      <c r="D121" t="s">
        <v>18</v>
      </c>
      <c r="E121" t="s">
        <v>2890</v>
      </c>
      <c r="F121" t="s">
        <v>3109</v>
      </c>
      <c r="G121" t="str">
        <f t="shared" si="1"/>
        <v>new HoloCard("Lycanroc", Pokedex.Lycanroc, HoloRarity.SWSH_LINE_HOLO, Types.Fighting, Sets.Chilling_Reign, 87),</v>
      </c>
    </row>
    <row r="122" spans="1:7" x14ac:dyDescent="0.3">
      <c r="A122">
        <v>92</v>
      </c>
      <c r="B122" t="s">
        <v>2686</v>
      </c>
      <c r="C122" t="s">
        <v>2686</v>
      </c>
      <c r="D122" t="s">
        <v>18</v>
      </c>
      <c r="E122" t="s">
        <v>2890</v>
      </c>
      <c r="F122" t="s">
        <v>3109</v>
      </c>
      <c r="G122" t="str">
        <f t="shared" si="1"/>
        <v>new HoloCard("Grapploct", Pokedex.Grapploct, HoloRarity.SWSH_LINE_HOLO, Types.Fighting, Sets.Chilling_Reign, 92),</v>
      </c>
    </row>
    <row r="123" spans="1:7" x14ac:dyDescent="0.3">
      <c r="A123">
        <v>98</v>
      </c>
      <c r="B123" t="s">
        <v>2858</v>
      </c>
      <c r="C123" t="s">
        <v>3085</v>
      </c>
      <c r="D123" t="s">
        <v>146</v>
      </c>
      <c r="E123" t="s">
        <v>2890</v>
      </c>
      <c r="F123" t="s">
        <v>3109</v>
      </c>
      <c r="G123" t="str">
        <f t="shared" si="1"/>
        <v>new HoloCard("Galarian Slowking", Pokedex.Galarian_Slowking, HoloRarity.SWSH_LINE_HOLO, Types.Darkness, Sets.Chilling_Reign, 98),</v>
      </c>
    </row>
    <row r="124" spans="1:7" x14ac:dyDescent="0.3">
      <c r="A124">
        <v>108</v>
      </c>
      <c r="B124" t="s">
        <v>2859</v>
      </c>
      <c r="C124" t="s">
        <v>3086</v>
      </c>
      <c r="D124" t="s">
        <v>146</v>
      </c>
      <c r="E124" t="s">
        <v>2890</v>
      </c>
      <c r="F124" t="s">
        <v>3109</v>
      </c>
      <c r="G124" t="str">
        <f t="shared" si="1"/>
        <v>new HoloCard("Single Strike Urshifu", Pokedex.Single_Strike_Urshifu, HoloRarity.SWSH_LINE_HOLO, Types.Darkness, Sets.Chilling_Reign, 108),</v>
      </c>
    </row>
    <row r="125" spans="1:7" x14ac:dyDescent="0.3">
      <c r="A125">
        <v>114</v>
      </c>
      <c r="B125" t="s">
        <v>1367</v>
      </c>
      <c r="C125" t="s">
        <v>1367</v>
      </c>
      <c r="D125" t="s">
        <v>143</v>
      </c>
      <c r="E125" t="s">
        <v>2890</v>
      </c>
      <c r="F125" t="s">
        <v>3109</v>
      </c>
      <c r="G125" t="str">
        <f t="shared" si="1"/>
        <v>new HoloCard("Cobalion", Pokedex.Cobalion, HoloRarity.SWSH_LINE_HOLO, Types.Metal, Sets.Chilling_Reign, 114),</v>
      </c>
    </row>
    <row r="126" spans="1:7" x14ac:dyDescent="0.3">
      <c r="A126">
        <v>115</v>
      </c>
      <c r="B126" t="s">
        <v>71</v>
      </c>
      <c r="C126" t="s">
        <v>71</v>
      </c>
      <c r="D126" t="s">
        <v>8</v>
      </c>
      <c r="E126" t="s">
        <v>2890</v>
      </c>
      <c r="F126" t="s">
        <v>3109</v>
      </c>
      <c r="G126" t="str">
        <f t="shared" si="1"/>
        <v>new HoloCard("Tauros", Pokedex.Tauros, HoloRarity.SWSH_LINE_HOLO, Types.Colorless, Sets.Chilling_Reign, 115),</v>
      </c>
    </row>
    <row r="127" spans="1:7" x14ac:dyDescent="0.3">
      <c r="A127">
        <v>118</v>
      </c>
      <c r="B127" t="s">
        <v>918</v>
      </c>
      <c r="C127" t="s">
        <v>922</v>
      </c>
      <c r="D127" t="s">
        <v>8</v>
      </c>
      <c r="E127" t="s">
        <v>2890</v>
      </c>
      <c r="F127" t="s">
        <v>3109</v>
      </c>
      <c r="G127" t="str">
        <f t="shared" si="1"/>
        <v>new HoloCard("Porygon-Z", Pokedex.Porygon_Z, HoloRarity.SWSH_LINE_HOLO, Types.Colorless, Sets.Chilling_Reign, 118),</v>
      </c>
    </row>
    <row r="128" spans="1:7" x14ac:dyDescent="0.3">
      <c r="A128">
        <v>123</v>
      </c>
      <c r="B128" t="s">
        <v>943</v>
      </c>
      <c r="C128" t="s">
        <v>943</v>
      </c>
      <c r="D128" t="s">
        <v>8</v>
      </c>
      <c r="E128" t="s">
        <v>2890</v>
      </c>
      <c r="F128" t="s">
        <v>3109</v>
      </c>
      <c r="G128" t="str">
        <f t="shared" si="1"/>
        <v>new HoloCard("Shaymin", Pokedex.Shaymin, HoloRarity.SWSH_LINE_HOLO, Types.Colorless, Sets.Chilling_Reign, 123),</v>
      </c>
    </row>
    <row r="129" spans="1:7" x14ac:dyDescent="0.3">
      <c r="A129">
        <v>128</v>
      </c>
      <c r="B129" t="s">
        <v>2757</v>
      </c>
      <c r="C129" t="s">
        <v>2757</v>
      </c>
      <c r="D129" t="s">
        <v>8</v>
      </c>
      <c r="E129" t="s">
        <v>2890</v>
      </c>
      <c r="F129" t="s">
        <v>3109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HoloCard("Greedent", Pokedex.Greedent, HoloRarity.SWSH_LINE_HOLO, Types.Colorless, Sets.Chilling_Reign, 128),</v>
      </c>
    </row>
    <row r="130" spans="1:7" x14ac:dyDescent="0.3">
      <c r="A130">
        <v>4</v>
      </c>
      <c r="B130" t="s">
        <v>158</v>
      </c>
      <c r="C130" t="s">
        <v>158</v>
      </c>
      <c r="D130" t="s">
        <v>22</v>
      </c>
      <c r="E130" t="s">
        <v>2920</v>
      </c>
      <c r="F130" t="s">
        <v>3109</v>
      </c>
      <c r="G130" t="str">
        <f t="shared" si="2"/>
        <v>new HoloCard("Jumpluff", Pokedex.Jumpluff, HoloRarity.SWSH_LINE_HOLO, Types.Grass, Sets.Evolving_Skies, 4),</v>
      </c>
    </row>
    <row r="131" spans="1:7" x14ac:dyDescent="0.3">
      <c r="A131">
        <v>16</v>
      </c>
      <c r="B131" t="s">
        <v>2661</v>
      </c>
      <c r="C131" t="s">
        <v>2661</v>
      </c>
      <c r="D131" t="s">
        <v>22</v>
      </c>
      <c r="E131" t="s">
        <v>2920</v>
      </c>
      <c r="F131" t="s">
        <v>3109</v>
      </c>
      <c r="G131" t="str">
        <f t="shared" si="2"/>
        <v>new HoloCard("Eldegoss", Pokedex.Eldegoss, HoloRarity.SWSH_LINE_HOLO, Types.Grass, Sets.Evolving_Skies, 16),</v>
      </c>
    </row>
    <row r="132" spans="1:7" x14ac:dyDescent="0.3">
      <c r="A132">
        <v>19</v>
      </c>
      <c r="B132" t="s">
        <v>155</v>
      </c>
      <c r="C132" t="s">
        <v>155</v>
      </c>
      <c r="D132" t="s">
        <v>5</v>
      </c>
      <c r="E132" t="s">
        <v>2920</v>
      </c>
      <c r="F132" t="s">
        <v>3109</v>
      </c>
      <c r="G132" t="str">
        <f t="shared" si="2"/>
        <v>new HoloCard("Entei", Pokedex.Entei, HoloRarity.SWSH_LINE_HOLO, Types.Fire, Sets.Evolving_Skies, 19),</v>
      </c>
    </row>
    <row r="133" spans="1:7" x14ac:dyDescent="0.3">
      <c r="A133">
        <v>20</v>
      </c>
      <c r="B133" t="s">
        <v>1384</v>
      </c>
      <c r="C133" t="s">
        <v>1384</v>
      </c>
      <c r="D133" t="s">
        <v>5</v>
      </c>
      <c r="E133" t="s">
        <v>2920</v>
      </c>
      <c r="F133" t="s">
        <v>3109</v>
      </c>
      <c r="G133" t="str">
        <f t="shared" si="2"/>
        <v>new HoloCard("Victini", Pokedex.Victini, HoloRarity.SWSH_LINE_HOLO, Types.Fire, Sets.Evolving_Skies, 20),</v>
      </c>
    </row>
    <row r="134" spans="1:7" x14ac:dyDescent="0.3">
      <c r="A134">
        <v>34</v>
      </c>
      <c r="B134" t="s">
        <v>392</v>
      </c>
      <c r="C134" t="s">
        <v>392</v>
      </c>
      <c r="D134" t="s">
        <v>3</v>
      </c>
      <c r="E134" t="s">
        <v>2920</v>
      </c>
      <c r="F134" t="s">
        <v>3109</v>
      </c>
      <c r="G134" t="str">
        <f t="shared" si="2"/>
        <v>new HoloCard("Ludicolo", Pokedex.Ludicolo, HoloRarity.SWSH_LINE_HOLO, Types.Water, Sets.Evolving_Skies, 34),</v>
      </c>
    </row>
    <row r="135" spans="1:7" x14ac:dyDescent="0.3">
      <c r="A135">
        <v>50</v>
      </c>
      <c r="B135" t="s">
        <v>120</v>
      </c>
      <c r="C135" t="s">
        <v>120</v>
      </c>
      <c r="D135" t="s">
        <v>11</v>
      </c>
      <c r="E135" t="s">
        <v>2920</v>
      </c>
      <c r="F135" t="s">
        <v>3109</v>
      </c>
      <c r="G135" t="str">
        <f t="shared" si="2"/>
        <v>new HoloCard("Raichu", Pokedex.Raichu, HoloRarity.SWSH_LINE_HOLO, Types.Lightning, Sets.Evolving_Skies, 50),</v>
      </c>
    </row>
    <row r="136" spans="1:7" x14ac:dyDescent="0.3">
      <c r="A136">
        <v>60</v>
      </c>
      <c r="B136" t="s">
        <v>2891</v>
      </c>
      <c r="C136" t="s">
        <v>2891</v>
      </c>
      <c r="D136" t="s">
        <v>11</v>
      </c>
      <c r="E136" t="s">
        <v>2920</v>
      </c>
      <c r="F136" t="s">
        <v>3109</v>
      </c>
      <c r="G136" t="str">
        <f t="shared" si="2"/>
        <v>new HoloCard("Regieleki", Pokedex.Regieleki, HoloRarity.SWSH_LINE_HOLO, Types.Lightning, Sets.Evolving_Skies, 60),</v>
      </c>
    </row>
    <row r="137" spans="1:7" x14ac:dyDescent="0.3">
      <c r="A137">
        <v>63</v>
      </c>
      <c r="B137" t="s">
        <v>2892</v>
      </c>
      <c r="C137" t="s">
        <v>3087</v>
      </c>
      <c r="D137" t="s">
        <v>1</v>
      </c>
      <c r="E137" t="s">
        <v>2920</v>
      </c>
      <c r="F137" t="s">
        <v>3109</v>
      </c>
      <c r="G137" t="str">
        <f t="shared" si="2"/>
        <v>new HoloCard("Galarian Articuno", Pokedex.Galarian_Articuno, HoloRarity.SWSH_LINE_HOLO, Types.Psychic, Sets.Evolving_Skies, 63),</v>
      </c>
    </row>
    <row r="138" spans="1:7" x14ac:dyDescent="0.3">
      <c r="A138">
        <v>73</v>
      </c>
      <c r="B138" t="s">
        <v>1655</v>
      </c>
      <c r="C138" t="s">
        <v>1655</v>
      </c>
      <c r="D138" t="s">
        <v>1</v>
      </c>
      <c r="E138" t="s">
        <v>2920</v>
      </c>
      <c r="F138" t="s">
        <v>3109</v>
      </c>
      <c r="G138" t="str">
        <f t="shared" si="2"/>
        <v>new HoloCard("Florges", Pokedex.Florges, HoloRarity.SWSH_LINE_HOLO, Types.Psychic, Sets.Evolving_Skies, 73),</v>
      </c>
    </row>
    <row r="139" spans="1:7" x14ac:dyDescent="0.3">
      <c r="A139">
        <v>80</v>
      </c>
      <c r="B139" t="s">
        <v>2147</v>
      </c>
      <c r="C139" t="s">
        <v>2147</v>
      </c>
      <c r="D139" t="s">
        <v>1</v>
      </c>
      <c r="E139" t="s">
        <v>2920</v>
      </c>
      <c r="F139" t="s">
        <v>3109</v>
      </c>
      <c r="G139" t="str">
        <f t="shared" si="2"/>
        <v>new HoloCard("Marshadow", Pokedex.Marshadow, HoloRarity.SWSH_LINE_HOLO, Types.Psychic, Sets.Evolving_Skies, 80),</v>
      </c>
    </row>
    <row r="140" spans="1:7" x14ac:dyDescent="0.3">
      <c r="A140">
        <v>82</v>
      </c>
      <c r="B140" t="s">
        <v>2893</v>
      </c>
      <c r="C140" t="s">
        <v>3088</v>
      </c>
      <c r="D140" t="s">
        <v>18</v>
      </c>
      <c r="E140" t="s">
        <v>2920</v>
      </c>
      <c r="F140" t="s">
        <v>3109</v>
      </c>
      <c r="G140" t="str">
        <f t="shared" si="2"/>
        <v>new HoloCard("Galarian Zapdos", Pokedex.Galarian_Zapdos, HoloRarity.SWSH_LINE_HOLO, Types.Fighting, Sets.Evolving_Skies, 82),</v>
      </c>
    </row>
    <row r="141" spans="1:7" x14ac:dyDescent="0.3">
      <c r="A141">
        <v>93</v>
      </c>
      <c r="B141" t="s">
        <v>2894</v>
      </c>
      <c r="C141" t="s">
        <v>3089</v>
      </c>
      <c r="D141" t="s">
        <v>146</v>
      </c>
      <c r="E141" t="s">
        <v>2920</v>
      </c>
      <c r="F141" t="s">
        <v>3109</v>
      </c>
      <c r="G141" t="str">
        <f t="shared" si="2"/>
        <v>new HoloCard("Galarian Moltres", Pokedex.Galarian_Moltres, HoloRarity.SWSH_LINE_HOLO, Types.Darkness, Sets.Evolving_Skies, 93),</v>
      </c>
    </row>
    <row r="142" spans="1:7" x14ac:dyDescent="0.3">
      <c r="A142">
        <v>103</v>
      </c>
      <c r="B142" t="s">
        <v>1323</v>
      </c>
      <c r="C142" t="s">
        <v>1323</v>
      </c>
      <c r="D142" t="s">
        <v>146</v>
      </c>
      <c r="E142" t="s">
        <v>2920</v>
      </c>
      <c r="F142" t="s">
        <v>3109</v>
      </c>
      <c r="G142" t="str">
        <f t="shared" si="2"/>
        <v>new HoloCard("Zoroark", Pokedex.Zoroark, HoloRarity.SWSH_LINE_HOLO, Types.Darkness, Sets.Evolving_Skies, 103),</v>
      </c>
    </row>
    <row r="143" spans="1:7" x14ac:dyDescent="0.3">
      <c r="A143">
        <v>109</v>
      </c>
      <c r="B143" t="s">
        <v>410</v>
      </c>
      <c r="C143" t="s">
        <v>410</v>
      </c>
      <c r="D143" t="s">
        <v>1454</v>
      </c>
      <c r="E143" t="s">
        <v>2920</v>
      </c>
      <c r="F143" t="s">
        <v>3109</v>
      </c>
      <c r="G143" t="str">
        <f t="shared" si="2"/>
        <v>new HoloCard("Salamence", Pokedex.Salamence, HoloRarity.SWSH_LINE_HOLO, Types.Dragon, Sets.Evolving_Skies, 109),</v>
      </c>
    </row>
    <row r="144" spans="1:7" x14ac:dyDescent="0.3">
      <c r="A144">
        <v>112</v>
      </c>
      <c r="B144" t="s">
        <v>881</v>
      </c>
      <c r="C144" t="s">
        <v>881</v>
      </c>
      <c r="D144" t="s">
        <v>1454</v>
      </c>
      <c r="E144" t="s">
        <v>2920</v>
      </c>
      <c r="F144" t="s">
        <v>3109</v>
      </c>
      <c r="G144" t="str">
        <f t="shared" si="2"/>
        <v>new HoloCard("Dialga", Pokedex.Dialga, HoloRarity.SWSH_LINE_HOLO, Types.Dragon, Sets.Evolving_Skies, 112),</v>
      </c>
    </row>
    <row r="145" spans="1:7" x14ac:dyDescent="0.3">
      <c r="A145">
        <v>115</v>
      </c>
      <c r="B145" t="s">
        <v>1425</v>
      </c>
      <c r="C145" t="s">
        <v>1425</v>
      </c>
      <c r="D145" t="s">
        <v>1454</v>
      </c>
      <c r="E145" t="s">
        <v>2920</v>
      </c>
      <c r="F145" t="s">
        <v>3109</v>
      </c>
      <c r="G145" t="str">
        <f t="shared" si="2"/>
        <v>new HoloCard("Hydreigon", Pokedex.Hydreigon, HoloRarity.SWSH_LINE_HOLO, Types.Dragon, Sets.Evolving_Skies, 115),</v>
      </c>
    </row>
    <row r="146" spans="1:7" x14ac:dyDescent="0.3">
      <c r="A146">
        <v>116</v>
      </c>
      <c r="B146" t="s">
        <v>1399</v>
      </c>
      <c r="C146" t="s">
        <v>1399</v>
      </c>
      <c r="D146" t="s">
        <v>1454</v>
      </c>
      <c r="E146" t="s">
        <v>2920</v>
      </c>
      <c r="F146" t="s">
        <v>3109</v>
      </c>
      <c r="G146" t="str">
        <f t="shared" si="2"/>
        <v>new HoloCard("Kyurem", Pokedex.Kyurem, HoloRarity.SWSH_LINE_HOLO, Types.Dragon, Sets.Evolving_Skies, 116),</v>
      </c>
    </row>
    <row r="147" spans="1:7" x14ac:dyDescent="0.3">
      <c r="A147">
        <v>118</v>
      </c>
      <c r="B147" t="s">
        <v>1810</v>
      </c>
      <c r="C147" t="s">
        <v>1810</v>
      </c>
      <c r="D147" t="s">
        <v>1454</v>
      </c>
      <c r="E147" t="s">
        <v>2920</v>
      </c>
      <c r="F147" t="s">
        <v>3109</v>
      </c>
      <c r="G147" t="str">
        <f t="shared" si="2"/>
        <v>new HoloCard("Zygarde", Pokedex.Zygarde, HoloRarity.SWSH_LINE_HOLO, Types.Dragon, Sets.Evolving_Skies, 118),</v>
      </c>
    </row>
    <row r="148" spans="1:7" x14ac:dyDescent="0.3">
      <c r="A148">
        <v>124</v>
      </c>
      <c r="B148" t="s">
        <v>2895</v>
      </c>
      <c r="C148" t="s">
        <v>2895</v>
      </c>
      <c r="D148" t="s">
        <v>1454</v>
      </c>
      <c r="E148" t="s">
        <v>2920</v>
      </c>
      <c r="F148" t="s">
        <v>3109</v>
      </c>
      <c r="G148" t="str">
        <f t="shared" si="2"/>
        <v>new HoloCard("Regidrago", Pokedex.Regidrago, HoloRarity.SWSH_LINE_HOLO, Types.Dragon, Sets.Evolving_Skies, 124),</v>
      </c>
    </row>
    <row r="149" spans="1:7" x14ac:dyDescent="0.3">
      <c r="A149">
        <v>131</v>
      </c>
      <c r="B149" t="s">
        <v>382</v>
      </c>
      <c r="C149" t="s">
        <v>382</v>
      </c>
      <c r="D149" t="s">
        <v>8</v>
      </c>
      <c r="E149" t="s">
        <v>2920</v>
      </c>
      <c r="F149" t="s">
        <v>3109</v>
      </c>
      <c r="G149" t="str">
        <f t="shared" si="2"/>
        <v>new HoloCard("Slaking", Pokedex.Slaking, HoloRarity.SWSH_LINE_HOLO, Types.Colorless, Sets.Evolving_Skies, 131),</v>
      </c>
    </row>
    <row r="150" spans="1:7" x14ac:dyDescent="0.3">
      <c r="A150">
        <v>1</v>
      </c>
      <c r="B150" t="s">
        <v>460</v>
      </c>
      <c r="C150" t="s">
        <v>462</v>
      </c>
      <c r="D150" t="s">
        <v>5</v>
      </c>
      <c r="E150" t="s">
        <v>2922</v>
      </c>
      <c r="F150" t="s">
        <v>3110</v>
      </c>
      <c r="G150" t="str">
        <f t="shared" si="2"/>
        <v>new HoloCard("Ho-Oh", Pokedex.Ho_Oh, HoloRarity.SWSH_REFRACTOR_HOLO, Types.Fire, Sets.Celebrations, 1),</v>
      </c>
    </row>
    <row r="151" spans="1:7" x14ac:dyDescent="0.3">
      <c r="A151">
        <v>2</v>
      </c>
      <c r="B151" t="s">
        <v>1286</v>
      </c>
      <c r="C151" t="s">
        <v>1286</v>
      </c>
      <c r="D151" t="s">
        <v>5</v>
      </c>
      <c r="E151" t="s">
        <v>2922</v>
      </c>
      <c r="F151" t="s">
        <v>3110</v>
      </c>
      <c r="G151" t="str">
        <f t="shared" si="2"/>
        <v>new HoloCard("Reshiram", Pokedex.Reshiram, HoloRarity.SWSH_REFRACTOR_HOLO, Types.Fire, Sets.Celebrations, 2),</v>
      </c>
    </row>
    <row r="152" spans="1:7" x14ac:dyDescent="0.3">
      <c r="A152">
        <v>3</v>
      </c>
      <c r="B152" t="s">
        <v>427</v>
      </c>
      <c r="C152" t="s">
        <v>427</v>
      </c>
      <c r="D152" t="s">
        <v>3</v>
      </c>
      <c r="E152" t="s">
        <v>2922</v>
      </c>
      <c r="F152" t="s">
        <v>3110</v>
      </c>
      <c r="G152" t="str">
        <f t="shared" si="2"/>
        <v>new HoloCard("Kyogre", Pokedex.Kyogre, HoloRarity.SWSH_REFRACTOR_HOLO, Types.Water, Sets.Celebrations, 3),</v>
      </c>
    </row>
    <row r="153" spans="1:7" x14ac:dyDescent="0.3">
      <c r="A153">
        <v>4</v>
      </c>
      <c r="B153" t="s">
        <v>891</v>
      </c>
      <c r="C153" t="s">
        <v>891</v>
      </c>
      <c r="D153" t="s">
        <v>3</v>
      </c>
      <c r="E153" t="s">
        <v>2922</v>
      </c>
      <c r="F153" t="s">
        <v>3110</v>
      </c>
      <c r="G153" t="str">
        <f t="shared" si="2"/>
        <v>new HoloCard("Palkia", Pokedex.Palkia, HoloRarity.SWSH_REFRACTOR_HOLO, Types.Water, Sets.Celebrations, 4),</v>
      </c>
    </row>
    <row r="154" spans="1:7" x14ac:dyDescent="0.3">
      <c r="A154">
        <v>10</v>
      </c>
      <c r="B154" t="s">
        <v>1300</v>
      </c>
      <c r="C154" t="s">
        <v>1300</v>
      </c>
      <c r="D154" t="s">
        <v>11</v>
      </c>
      <c r="E154" t="s">
        <v>2922</v>
      </c>
      <c r="F154" t="s">
        <v>3110</v>
      </c>
      <c r="G154" t="str">
        <f t="shared" si="2"/>
        <v>new HoloCard("Zekrom", Pokedex.Zekrom, HoloRarity.SWSH_REFRACTOR_HOLO, Types.Lightning, Sets.Celebrations, 10),</v>
      </c>
    </row>
    <row r="155" spans="1:7" x14ac:dyDescent="0.3">
      <c r="A155">
        <v>11</v>
      </c>
      <c r="B155" t="s">
        <v>139</v>
      </c>
      <c r="C155" t="s">
        <v>139</v>
      </c>
      <c r="D155" t="s">
        <v>1</v>
      </c>
      <c r="E155" t="s">
        <v>2922</v>
      </c>
      <c r="F155" t="s">
        <v>3110</v>
      </c>
      <c r="G155" t="str">
        <f t="shared" si="2"/>
        <v>new HoloCard("Mew", Pokedex.Mew, HoloRarity.SWSH_REFRACTOR_HOLO, Types.Psychic, Sets.Celebrations, 11),</v>
      </c>
    </row>
    <row r="156" spans="1:7" x14ac:dyDescent="0.3">
      <c r="A156">
        <v>12</v>
      </c>
      <c r="B156" t="s">
        <v>1621</v>
      </c>
      <c r="C156" t="s">
        <v>1621</v>
      </c>
      <c r="D156" t="s">
        <v>1</v>
      </c>
      <c r="E156" t="s">
        <v>2922</v>
      </c>
      <c r="F156" t="s">
        <v>3110</v>
      </c>
      <c r="G156" t="str">
        <f t="shared" si="2"/>
        <v>new HoloCard("Xerneas", Pokedex.Xerneas, HoloRarity.SWSH_REFRACTOR_HOLO, Types.Psychic, Sets.Celebrations, 12),</v>
      </c>
    </row>
    <row r="157" spans="1:7" x14ac:dyDescent="0.3">
      <c r="A157">
        <v>13</v>
      </c>
      <c r="B157" t="s">
        <v>2059</v>
      </c>
      <c r="C157" t="s">
        <v>2059</v>
      </c>
      <c r="D157" t="s">
        <v>1</v>
      </c>
      <c r="E157" t="s">
        <v>2922</v>
      </c>
      <c r="F157" t="s">
        <v>3110</v>
      </c>
      <c r="G157" t="str">
        <f t="shared" si="2"/>
        <v>new HoloCard("Cosmog", Pokedex.Cosmog, HoloRarity.SWSH_REFRACTOR_HOLO, Types.Psychic, Sets.Celebrations, 13),</v>
      </c>
    </row>
    <row r="158" spans="1:7" x14ac:dyDescent="0.3">
      <c r="A158">
        <v>14</v>
      </c>
      <c r="B158" t="s">
        <v>2060</v>
      </c>
      <c r="C158" t="s">
        <v>2060</v>
      </c>
      <c r="D158" t="s">
        <v>1</v>
      </c>
      <c r="E158" t="s">
        <v>2922</v>
      </c>
      <c r="F158" t="s">
        <v>3110</v>
      </c>
      <c r="G158" t="str">
        <f t="shared" si="2"/>
        <v>new HoloCard("Cosmoem", Pokedex.Cosmoem, HoloRarity.SWSH_REFRACTOR_HOLO, Types.Psychic, Sets.Celebrations, 14),</v>
      </c>
    </row>
    <row r="159" spans="1:7" x14ac:dyDescent="0.3">
      <c r="A159">
        <v>15</v>
      </c>
      <c r="B159" t="s">
        <v>2106</v>
      </c>
      <c r="C159" t="s">
        <v>2106</v>
      </c>
      <c r="D159" t="s">
        <v>1</v>
      </c>
      <c r="E159" t="s">
        <v>2922</v>
      </c>
      <c r="F159" t="s">
        <v>3110</v>
      </c>
      <c r="G159" t="str">
        <f t="shared" si="2"/>
        <v>new HoloCard("Lunala", Pokedex.Lunala, HoloRarity.SWSH_REFRACTOR_HOLO, Types.Psychic, Sets.Celebrations, 15),</v>
      </c>
    </row>
    <row r="160" spans="1:7" x14ac:dyDescent="0.3">
      <c r="A160">
        <v>17</v>
      </c>
      <c r="B160" t="s">
        <v>431</v>
      </c>
      <c r="C160" t="s">
        <v>431</v>
      </c>
      <c r="D160" t="s">
        <v>18</v>
      </c>
      <c r="E160" t="s">
        <v>2922</v>
      </c>
      <c r="F160" t="s">
        <v>3110</v>
      </c>
      <c r="G160" t="str">
        <f t="shared" si="2"/>
        <v>new HoloCard("Groudon", Pokedex.Groudon, HoloRarity.SWSH_REFRACTOR_HOLO, Types.Fighting, Sets.Celebrations, 17),</v>
      </c>
    </row>
    <row r="161" spans="1:7" x14ac:dyDescent="0.3">
      <c r="A161">
        <v>19</v>
      </c>
      <c r="B161" t="s">
        <v>1612</v>
      </c>
      <c r="C161" t="s">
        <v>1612</v>
      </c>
      <c r="D161" t="s">
        <v>146</v>
      </c>
      <c r="E161" t="s">
        <v>2922</v>
      </c>
      <c r="F161" t="s">
        <v>3110</v>
      </c>
      <c r="G161" t="str">
        <f t="shared" si="2"/>
        <v>new HoloCard("Yveltal", Pokedex.Yveltal, HoloRarity.SWSH_REFRACTOR_HOLO, Types.Darkness, Sets.Celebrations, 19),</v>
      </c>
    </row>
    <row r="162" spans="1:7" x14ac:dyDescent="0.3">
      <c r="A162">
        <v>20</v>
      </c>
      <c r="B162" t="s">
        <v>881</v>
      </c>
      <c r="C162" t="s">
        <v>881</v>
      </c>
      <c r="D162" t="s">
        <v>143</v>
      </c>
      <c r="E162" t="s">
        <v>2922</v>
      </c>
      <c r="F162" t="s">
        <v>3110</v>
      </c>
      <c r="G162" t="str">
        <f t="shared" si="2"/>
        <v>new HoloCard("Dialga", Pokedex.Dialga, HoloRarity.SWSH_REFRACTOR_HOLO, Types.Metal, Sets.Celebrations, 20),</v>
      </c>
    </row>
    <row r="163" spans="1:7" x14ac:dyDescent="0.3">
      <c r="A163">
        <v>21</v>
      </c>
      <c r="B163" t="s">
        <v>2111</v>
      </c>
      <c r="C163" t="s">
        <v>2111</v>
      </c>
      <c r="D163" t="s">
        <v>143</v>
      </c>
      <c r="E163" t="s">
        <v>2922</v>
      </c>
      <c r="F163" t="s">
        <v>3110</v>
      </c>
      <c r="G163" t="str">
        <f t="shared" si="2"/>
        <v>new HoloCard("Solgaleo", Pokedex.Solgaleo, HoloRarity.SWSH_REFRACTOR_HOLO, Types.Metal, Sets.Celebrations, 21),</v>
      </c>
    </row>
    <row r="164" spans="1:7" x14ac:dyDescent="0.3">
      <c r="A164">
        <v>22</v>
      </c>
      <c r="B164" t="s">
        <v>461</v>
      </c>
      <c r="C164" t="s">
        <v>461</v>
      </c>
      <c r="D164" t="s">
        <v>8</v>
      </c>
      <c r="E164" t="s">
        <v>2922</v>
      </c>
      <c r="F164" t="s">
        <v>3110</v>
      </c>
      <c r="G164" t="str">
        <f t="shared" si="2"/>
        <v>new HoloCard("Lugia", Pokedex.Lugia, HoloRarity.SWSH_REFRACTOR_HOLO, Types.Colorless, Sets.Celebrations, 22),</v>
      </c>
    </row>
    <row r="165" spans="1:7" x14ac:dyDescent="0.3">
      <c r="A165">
        <v>23</v>
      </c>
      <c r="B165" t="s">
        <v>2921</v>
      </c>
      <c r="C165" t="s">
        <v>127</v>
      </c>
      <c r="D165" t="s">
        <v>232</v>
      </c>
      <c r="E165" t="s">
        <v>2922</v>
      </c>
      <c r="F165" t="s">
        <v>3110</v>
      </c>
      <c r="G165" t="str">
        <f t="shared" si="2"/>
        <v>new HoloCard("Professor's Research [Professor Oak]", Pokedex.NVT, HoloRarity.SWSH_REFRACTOR_HOLO, Types.Supporter, Sets.Celebrations, 23),</v>
      </c>
    </row>
    <row r="166" spans="1:7" x14ac:dyDescent="0.3">
      <c r="A166">
        <v>3</v>
      </c>
      <c r="B166" t="s">
        <v>27</v>
      </c>
      <c r="C166" t="s">
        <v>27</v>
      </c>
      <c r="D166" t="s">
        <v>22</v>
      </c>
      <c r="E166" t="s">
        <v>2940</v>
      </c>
      <c r="F166" t="s">
        <v>3109</v>
      </c>
      <c r="G166" t="str">
        <f t="shared" si="2"/>
        <v>new HoloCard("Butterfree", Pokedex.Butterfree, HoloRarity.SWSH_LINE_HOLO, Types.Grass, Sets.Fusion_Strike, 3),</v>
      </c>
    </row>
    <row r="167" spans="1:7" x14ac:dyDescent="0.3">
      <c r="A167">
        <v>53</v>
      </c>
      <c r="B167" t="s">
        <v>178</v>
      </c>
      <c r="C167" t="s">
        <v>178</v>
      </c>
      <c r="D167" t="s">
        <v>3</v>
      </c>
      <c r="E167" t="s">
        <v>2940</v>
      </c>
      <c r="F167" t="s">
        <v>3109</v>
      </c>
      <c r="G167" t="str">
        <f t="shared" si="2"/>
        <v>new HoloCard("Starmie", Pokedex.Starmie, HoloRarity.SWSH_LINE_HOLO, Types.Water, Sets.Fusion_Strike, 53),</v>
      </c>
    </row>
    <row r="168" spans="1:7" x14ac:dyDescent="0.3">
      <c r="A168">
        <v>57</v>
      </c>
      <c r="B168" t="s">
        <v>135</v>
      </c>
      <c r="C168" t="s">
        <v>135</v>
      </c>
      <c r="D168" t="s">
        <v>3</v>
      </c>
      <c r="E168" t="s">
        <v>2940</v>
      </c>
      <c r="F168" t="s">
        <v>3109</v>
      </c>
      <c r="G168" t="str">
        <f t="shared" si="2"/>
        <v>new HoloCard("Feraligatr", Pokedex.Feraligatr, HoloRarity.SWSH_LINE_HOLO, Types.Water, Sets.Fusion_Strike, 57),</v>
      </c>
    </row>
    <row r="169" spans="1:7" x14ac:dyDescent="0.3">
      <c r="A169">
        <v>64</v>
      </c>
      <c r="B169" t="s">
        <v>383</v>
      </c>
      <c r="C169" t="s">
        <v>383</v>
      </c>
      <c r="D169" t="s">
        <v>3</v>
      </c>
      <c r="E169" t="s">
        <v>2940</v>
      </c>
      <c r="F169" t="s">
        <v>3109</v>
      </c>
      <c r="G169" t="str">
        <f t="shared" si="2"/>
        <v>new HoloCard("Swampert", Pokedex.Swampert, HoloRarity.SWSH_LINE_HOLO, Types.Water, Sets.Fusion_Strike, 64),</v>
      </c>
    </row>
    <row r="170" spans="1:7" x14ac:dyDescent="0.3">
      <c r="A170">
        <v>107</v>
      </c>
      <c r="B170" t="s">
        <v>2729</v>
      </c>
      <c r="C170" t="s">
        <v>2729</v>
      </c>
      <c r="D170" t="s">
        <v>11</v>
      </c>
      <c r="E170" t="s">
        <v>2940</v>
      </c>
      <c r="F170" t="s">
        <v>3109</v>
      </c>
      <c r="G170" t="str">
        <f t="shared" si="2"/>
        <v>new HoloCard("Toxtricity", Pokedex.Toxtricity, HoloRarity.SWSH_LINE_HOLO, Types.Lightning, Sets.Fusion_Strike, 107),</v>
      </c>
    </row>
    <row r="171" spans="1:7" x14ac:dyDescent="0.3">
      <c r="A171">
        <v>108</v>
      </c>
      <c r="B171" t="s">
        <v>2729</v>
      </c>
      <c r="C171" t="s">
        <v>2729</v>
      </c>
      <c r="D171" t="s">
        <v>11</v>
      </c>
      <c r="E171" t="s">
        <v>2940</v>
      </c>
      <c r="F171" t="s">
        <v>3109</v>
      </c>
      <c r="G171" t="str">
        <f t="shared" si="2"/>
        <v>new HoloCard("Toxtricity", Pokedex.Toxtricity, HoloRarity.SWSH_LINE_HOLO, Types.Lightning, Sets.Fusion_Strike, 108),</v>
      </c>
    </row>
    <row r="172" spans="1:7" x14ac:dyDescent="0.3">
      <c r="A172">
        <v>120</v>
      </c>
      <c r="B172" t="s">
        <v>456</v>
      </c>
      <c r="C172" t="s">
        <v>456</v>
      </c>
      <c r="D172" t="s">
        <v>1</v>
      </c>
      <c r="E172" t="s">
        <v>2940</v>
      </c>
      <c r="F172" t="s">
        <v>3109</v>
      </c>
      <c r="G172" t="str">
        <f t="shared" si="2"/>
        <v>new HoloCard("Deoxys", Pokedex.Deoxys, HoloRarity.SWSH_LINE_HOLO, Types.Psychic, Sets.Fusion_Strike, 120),</v>
      </c>
    </row>
    <row r="173" spans="1:7" x14ac:dyDescent="0.3">
      <c r="A173">
        <v>130</v>
      </c>
      <c r="B173" t="s">
        <v>2740</v>
      </c>
      <c r="C173" t="s">
        <v>2740</v>
      </c>
      <c r="D173" t="s">
        <v>1</v>
      </c>
      <c r="E173" t="s">
        <v>2940</v>
      </c>
      <c r="F173" t="s">
        <v>3109</v>
      </c>
      <c r="G173" t="str">
        <f t="shared" si="2"/>
        <v>new HoloCard("Dragapult", Pokedex.Dragapult, HoloRarity.SWSH_LINE_HOLO, Types.Psychic, Sets.Fusion_Strike, 130),</v>
      </c>
    </row>
    <row r="174" spans="1:7" x14ac:dyDescent="0.3">
      <c r="A174">
        <v>139</v>
      </c>
      <c r="B174" t="s">
        <v>164</v>
      </c>
      <c r="C174" t="s">
        <v>164</v>
      </c>
      <c r="D174" t="s">
        <v>18</v>
      </c>
      <c r="E174" t="s">
        <v>2940</v>
      </c>
      <c r="F174" t="s">
        <v>3109</v>
      </c>
      <c r="G174" t="str">
        <f t="shared" si="2"/>
        <v>new HoloCard("Steelix", Pokedex.Steelix, HoloRarity.SWSH_LINE_HOLO, Types.Fighting, Sets.Fusion_Strike, 139),</v>
      </c>
    </row>
    <row r="175" spans="1:7" x14ac:dyDescent="0.3">
      <c r="A175">
        <v>148</v>
      </c>
      <c r="B175" t="s">
        <v>1420</v>
      </c>
      <c r="C175" t="s">
        <v>1420</v>
      </c>
      <c r="D175" t="s">
        <v>18</v>
      </c>
      <c r="E175" t="s">
        <v>2940</v>
      </c>
      <c r="F175" t="s">
        <v>3109</v>
      </c>
      <c r="G175" t="str">
        <f t="shared" si="2"/>
        <v>new HoloCard("Landorus", Pokedex.Landorus, HoloRarity.SWSH_LINE_HOLO, Types.Fighting, Sets.Fusion_Strike, 148),</v>
      </c>
    </row>
    <row r="176" spans="1:7" x14ac:dyDescent="0.3">
      <c r="A176">
        <v>161</v>
      </c>
      <c r="B176" t="s">
        <v>2690</v>
      </c>
      <c r="C176" t="s">
        <v>3068</v>
      </c>
      <c r="D176" t="s">
        <v>146</v>
      </c>
      <c r="E176" t="s">
        <v>2940</v>
      </c>
      <c r="F176" t="s">
        <v>3109</v>
      </c>
      <c r="G176" t="str">
        <f t="shared" si="2"/>
        <v>new HoloCard("Galarian Obstagoon", Pokedex.Galarian_Obstagoon, HoloRarity.SWSH_LINE_HOLO, Types.Darkness, Sets.Fusion_Strike, 161),</v>
      </c>
    </row>
    <row r="177" spans="1:7" x14ac:dyDescent="0.3">
      <c r="A177">
        <v>178</v>
      </c>
      <c r="B177" t="s">
        <v>2752</v>
      </c>
      <c r="C177" t="s">
        <v>2752</v>
      </c>
      <c r="D177" t="s">
        <v>146</v>
      </c>
      <c r="E177" t="s">
        <v>2940</v>
      </c>
      <c r="F177" t="s">
        <v>3109</v>
      </c>
      <c r="G177" t="str">
        <f t="shared" si="2"/>
        <v>new HoloCard("Grimmsnarl", Pokedex.Grimmsnarl, HoloRarity.SWSH_LINE_HOLO, Types.Darkness, Sets.Fusion_Strike, 178),</v>
      </c>
    </row>
    <row r="178" spans="1:7" x14ac:dyDescent="0.3">
      <c r="A178">
        <v>189</v>
      </c>
      <c r="B178" t="s">
        <v>2287</v>
      </c>
      <c r="C178" t="s">
        <v>2287</v>
      </c>
      <c r="D178" t="s">
        <v>143</v>
      </c>
      <c r="E178" t="s">
        <v>2940</v>
      </c>
      <c r="F178" t="s">
        <v>3109</v>
      </c>
      <c r="G178" t="str">
        <f t="shared" si="2"/>
        <v>new HoloCard("Melmetal", Pokedex.Melmetal, HoloRarity.SWSH_LINE_HOLO, Types.Metal, Sets.Fusion_Strike, 189),</v>
      </c>
    </row>
    <row r="179" spans="1:7" x14ac:dyDescent="0.3">
      <c r="A179">
        <v>8</v>
      </c>
      <c r="B179" t="s">
        <v>896</v>
      </c>
      <c r="C179" t="s">
        <v>896</v>
      </c>
      <c r="D179" t="s">
        <v>22</v>
      </c>
      <c r="E179" t="s">
        <v>2962</v>
      </c>
      <c r="F179" t="s">
        <v>3109</v>
      </c>
      <c r="G179" t="str">
        <f t="shared" si="2"/>
        <v>new HoloCard("Torterra", Pokedex.Torterra, HoloRarity.SWSH_LINE_HOLO, Types.Grass, Sets.Brilliant_Stars, 8),</v>
      </c>
    </row>
    <row r="180" spans="1:7" x14ac:dyDescent="0.3">
      <c r="A180">
        <v>21</v>
      </c>
      <c r="B180" t="s">
        <v>36</v>
      </c>
      <c r="C180" t="s">
        <v>36</v>
      </c>
      <c r="D180" t="s">
        <v>5</v>
      </c>
      <c r="E180" t="s">
        <v>2962</v>
      </c>
      <c r="F180" t="s">
        <v>3109</v>
      </c>
      <c r="G180" t="str">
        <f t="shared" si="2"/>
        <v>new HoloCard("Moltres", Pokedex.Moltres, HoloRarity.SWSH_LINE_HOLO, Types.Fire, Sets.Brilliant_Stars, 21),</v>
      </c>
    </row>
    <row r="181" spans="1:7" x14ac:dyDescent="0.3">
      <c r="A181">
        <v>26</v>
      </c>
      <c r="B181" t="s">
        <v>885</v>
      </c>
      <c r="C181" t="s">
        <v>885</v>
      </c>
      <c r="D181" t="s">
        <v>5</v>
      </c>
      <c r="E181" t="s">
        <v>2962</v>
      </c>
      <c r="F181" t="s">
        <v>3109</v>
      </c>
      <c r="G181" t="str">
        <f t="shared" si="2"/>
        <v>new HoloCard("Infernape", Pokedex.Infernape, HoloRarity.SWSH_LINE_HOLO, Types.Fire, Sets.Brilliant_Stars, 26),</v>
      </c>
    </row>
    <row r="182" spans="1:7" x14ac:dyDescent="0.3">
      <c r="A182">
        <v>37</v>
      </c>
      <c r="B182" t="s">
        <v>884</v>
      </c>
      <c r="C182" t="s">
        <v>884</v>
      </c>
      <c r="D182" t="s">
        <v>3</v>
      </c>
      <c r="E182" t="s">
        <v>2962</v>
      </c>
      <c r="F182" t="s">
        <v>3109</v>
      </c>
      <c r="G182" t="str">
        <f t="shared" si="2"/>
        <v>new HoloCard("Empoleon", Pokedex.Empoleon, HoloRarity.SWSH_LINE_HOLO, Types.Water, Sets.Brilliant_Stars, 37),</v>
      </c>
    </row>
    <row r="183" spans="1:7" x14ac:dyDescent="0.3">
      <c r="A183">
        <v>62</v>
      </c>
      <c r="B183" t="s">
        <v>882</v>
      </c>
      <c r="C183" t="s">
        <v>882</v>
      </c>
      <c r="D183" t="s">
        <v>1</v>
      </c>
      <c r="E183" t="s">
        <v>2962</v>
      </c>
      <c r="F183" t="s">
        <v>3109</v>
      </c>
      <c r="G183" t="str">
        <f t="shared" si="2"/>
        <v>new HoloCard("Dusknoir", Pokedex.Dusknoir, HoloRarity.SWSH_LINE_HOLO, Types.Psychic, Sets.Brilliant_Stars, 62),</v>
      </c>
    </row>
    <row r="184" spans="1:7" x14ac:dyDescent="0.3">
      <c r="A184">
        <v>79</v>
      </c>
      <c r="B184" t="s">
        <v>886</v>
      </c>
      <c r="C184" t="s">
        <v>886</v>
      </c>
      <c r="D184" t="s">
        <v>18</v>
      </c>
      <c r="E184" t="s">
        <v>2962</v>
      </c>
      <c r="F184" t="s">
        <v>3109</v>
      </c>
      <c r="G184" t="str">
        <f t="shared" si="2"/>
        <v>new HoloCard("Lucario", Pokedex.Lucario, HoloRarity.SWSH_LINE_HOLO, Types.Fighting, Sets.Brilliant_Stars, 79),</v>
      </c>
    </row>
    <row r="185" spans="1:7" x14ac:dyDescent="0.3">
      <c r="A185">
        <v>109</v>
      </c>
      <c r="B185" t="s">
        <v>902</v>
      </c>
      <c r="C185" t="s">
        <v>902</v>
      </c>
      <c r="D185" t="s">
        <v>1454</v>
      </c>
      <c r="E185" t="s">
        <v>2962</v>
      </c>
      <c r="F185" t="s">
        <v>3109</v>
      </c>
      <c r="G185" t="str">
        <f t="shared" si="2"/>
        <v>new HoloCard("Garchomp", Pokedex.Garchomp, HoloRarity.SWSH_LINE_HOLO, Types.Dragon, Sets.Brilliant_Stars, 109),</v>
      </c>
    </row>
    <row r="186" spans="1:7" x14ac:dyDescent="0.3">
      <c r="A186">
        <v>121</v>
      </c>
      <c r="B186" t="s">
        <v>1042</v>
      </c>
      <c r="C186" t="s">
        <v>1042</v>
      </c>
      <c r="D186" t="s">
        <v>8</v>
      </c>
      <c r="E186" t="s">
        <v>2962</v>
      </c>
      <c r="F186" t="s">
        <v>3109</v>
      </c>
      <c r="G186" t="str">
        <f t="shared" si="2"/>
        <v>new HoloCard("Bibarel", Pokedex.Bibarel, HoloRarity.SWSH_LINE_HOLO, Types.Colorless, Sets.Brilliant_Stars, 121),</v>
      </c>
    </row>
    <row r="187" spans="1:7" x14ac:dyDescent="0.3">
      <c r="A187">
        <v>132</v>
      </c>
      <c r="B187" t="s">
        <v>2944</v>
      </c>
      <c r="C187" t="s">
        <v>127</v>
      </c>
      <c r="D187" t="s">
        <v>232</v>
      </c>
      <c r="E187" t="s">
        <v>2962</v>
      </c>
      <c r="F187" t="s">
        <v>3109</v>
      </c>
      <c r="G187" t="str">
        <f t="shared" si="2"/>
        <v>new HoloCard("Boss's Orders [Cyrus]", Pokedex.NVT, HoloRarity.SWSH_LINE_HOLO, Types.Supporter, Sets.Brilliant_Stars, 132),</v>
      </c>
    </row>
    <row r="188" spans="1:7" x14ac:dyDescent="0.3">
      <c r="A188">
        <v>147</v>
      </c>
      <c r="B188" t="s">
        <v>2958</v>
      </c>
      <c r="C188" t="s">
        <v>127</v>
      </c>
      <c r="D188" t="s">
        <v>232</v>
      </c>
      <c r="E188" t="s">
        <v>2962</v>
      </c>
      <c r="F188" t="s">
        <v>3109</v>
      </c>
      <c r="G188" t="str">
        <f t="shared" si="2"/>
        <v>new HoloCard("Professor's Research [Professor Rowan]", Pokedex.NVT, HoloRarity.SWSH_LINE_HOLO, Types.Supporter, Sets.Brilliant_Stars, 147),</v>
      </c>
    </row>
    <row r="189" spans="1:7" x14ac:dyDescent="0.3">
      <c r="A189">
        <v>16</v>
      </c>
      <c r="B189" t="s">
        <v>2965</v>
      </c>
      <c r="C189" t="s">
        <v>3092</v>
      </c>
      <c r="D189" t="s">
        <v>22</v>
      </c>
      <c r="E189" t="s">
        <v>3004</v>
      </c>
      <c r="F189" t="s">
        <v>3109</v>
      </c>
      <c r="G189" t="str">
        <f t="shared" si="2"/>
        <v>new HoloCard("Hisuian Lilligant", Pokedex.Hisuian_Lilligant, HoloRarity.SWSH_LINE_HOLO, Types.Grass, Sets.Astral_Radiance, 16),</v>
      </c>
    </row>
    <row r="190" spans="1:7" x14ac:dyDescent="0.3">
      <c r="A190">
        <v>45</v>
      </c>
      <c r="B190" t="s">
        <v>1460</v>
      </c>
      <c r="C190" t="s">
        <v>1460</v>
      </c>
      <c r="D190" t="s">
        <v>3</v>
      </c>
      <c r="E190" t="s">
        <v>3004</v>
      </c>
      <c r="F190" t="s">
        <v>3109</v>
      </c>
      <c r="G190" t="str">
        <f t="shared" si="2"/>
        <v>new HoloCard("Keldeo", Pokedex.Keldeo, HoloRarity.SWSH_LINE_HOLO, Types.Water, Sets.Astral_Radiance, 45),</v>
      </c>
    </row>
    <row r="191" spans="1:7" x14ac:dyDescent="0.3">
      <c r="A191">
        <v>52</v>
      </c>
      <c r="B191" t="s">
        <v>2969</v>
      </c>
      <c r="C191" t="s">
        <v>3096</v>
      </c>
      <c r="D191" t="s">
        <v>1</v>
      </c>
      <c r="E191" t="s">
        <v>3004</v>
      </c>
      <c r="F191" t="s">
        <v>3109</v>
      </c>
      <c r="G191" t="str">
        <f t="shared" si="2"/>
        <v>new HoloCard("Hisuian Typhlosion", Pokedex.Hisuian_Typhlosion, HoloRarity.SWSH_LINE_HOLO, Types.Psychic, Sets.Astral_Radiance, 52),</v>
      </c>
    </row>
    <row r="192" spans="1:7" x14ac:dyDescent="0.3">
      <c r="A192">
        <v>57</v>
      </c>
      <c r="B192" t="s">
        <v>921</v>
      </c>
      <c r="C192" t="s">
        <v>921</v>
      </c>
      <c r="D192" t="s">
        <v>1</v>
      </c>
      <c r="E192" t="s">
        <v>3004</v>
      </c>
      <c r="F192" t="s">
        <v>3109</v>
      </c>
      <c r="G192" t="str">
        <f t="shared" si="2"/>
        <v>new HoloCard("Togekiss", Pokedex.Togekiss, HoloRarity.SWSH_LINE_HOLO, Types.Psychic, Sets.Astral_Radiance, 57),</v>
      </c>
    </row>
    <row r="193" spans="1:7" x14ac:dyDescent="0.3">
      <c r="A193">
        <v>62</v>
      </c>
      <c r="B193" t="s">
        <v>909</v>
      </c>
      <c r="C193" t="s">
        <v>909</v>
      </c>
      <c r="D193" t="s">
        <v>1</v>
      </c>
      <c r="E193" t="s">
        <v>3004</v>
      </c>
      <c r="F193" t="s">
        <v>3109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HoloCard("Gallade", Pokedex.Gallade, HoloRarity.SWSH_LINE_HOLO, Types.Psychic, Sets.Astral_Radiance, 62),</v>
      </c>
    </row>
    <row r="194" spans="1:7" x14ac:dyDescent="0.3">
      <c r="A194">
        <v>66</v>
      </c>
      <c r="B194" t="s">
        <v>906</v>
      </c>
      <c r="C194" t="s">
        <v>906</v>
      </c>
      <c r="D194" t="s">
        <v>1</v>
      </c>
      <c r="E194" t="s">
        <v>3004</v>
      </c>
      <c r="F194" t="s">
        <v>3109</v>
      </c>
      <c r="G194" t="str">
        <f t="shared" si="3"/>
        <v>new HoloCard("Mesprit", Pokedex.Mesprit, HoloRarity.SWSH_LINE_HOLO, Types.Psychic, Sets.Astral_Radiance, 66),</v>
      </c>
    </row>
    <row r="195" spans="1:7" x14ac:dyDescent="0.3">
      <c r="A195">
        <v>68</v>
      </c>
      <c r="B195" t="s">
        <v>1700</v>
      </c>
      <c r="C195" t="s">
        <v>1700</v>
      </c>
      <c r="D195" t="s">
        <v>1</v>
      </c>
      <c r="E195" t="s">
        <v>3004</v>
      </c>
      <c r="F195" t="s">
        <v>3109</v>
      </c>
      <c r="G195" t="str">
        <f t="shared" si="3"/>
        <v>new HoloCard("Diancie", Pokedex.Diancie, HoloRarity.SWSH_LINE_HOLO, Types.Psychic, Sets.Astral_Radiance, 68),</v>
      </c>
    </row>
    <row r="196" spans="1:7" x14ac:dyDescent="0.3">
      <c r="A196">
        <v>69</v>
      </c>
      <c r="B196" t="s">
        <v>2970</v>
      </c>
      <c r="C196" t="s">
        <v>2970</v>
      </c>
      <c r="D196" t="s">
        <v>1</v>
      </c>
      <c r="E196" t="s">
        <v>3004</v>
      </c>
      <c r="F196" t="s">
        <v>3109</v>
      </c>
      <c r="G196" t="str">
        <f t="shared" si="3"/>
        <v>new HoloCard("Wyrdeer", Pokedex.Wyrdeer, HoloRarity.SWSH_LINE_HOLO, Types.Psychic, Sets.Astral_Radiance, 69),</v>
      </c>
    </row>
    <row r="197" spans="1:7" x14ac:dyDescent="0.3">
      <c r="A197">
        <v>77</v>
      </c>
      <c r="B197" t="s">
        <v>942</v>
      </c>
      <c r="C197" t="s">
        <v>942</v>
      </c>
      <c r="D197" t="s">
        <v>18</v>
      </c>
      <c r="E197" t="s">
        <v>3004</v>
      </c>
      <c r="F197" t="s">
        <v>3109</v>
      </c>
      <c r="G197" t="str">
        <f t="shared" si="3"/>
        <v>new HoloCard("Rampardos", Pokedex.Rampardos, HoloRarity.SWSH_LINE_HOLO, Types.Fighting, Sets.Astral_Radiance, 77),</v>
      </c>
    </row>
    <row r="198" spans="1:7" x14ac:dyDescent="0.3">
      <c r="A198">
        <v>82</v>
      </c>
      <c r="B198" t="s">
        <v>2973</v>
      </c>
      <c r="C198" t="s">
        <v>3099</v>
      </c>
      <c r="D198" t="s">
        <v>18</v>
      </c>
      <c r="E198" t="s">
        <v>3004</v>
      </c>
      <c r="F198" t="s">
        <v>3109</v>
      </c>
      <c r="G198" t="str">
        <f t="shared" si="3"/>
        <v>new HoloCard("Hisuian Decidueye", Pokedex.Hisuian_Decidueye, HoloRarity.SWSH_LINE_HOLO, Types.Fighting, Sets.Astral_Radiance, 82),</v>
      </c>
    </row>
    <row r="199" spans="1:7" x14ac:dyDescent="0.3">
      <c r="A199">
        <v>86</v>
      </c>
      <c r="B199" t="s">
        <v>2974</v>
      </c>
      <c r="C199" t="s">
        <v>2974</v>
      </c>
      <c r="D199" t="s">
        <v>18</v>
      </c>
      <c r="E199" t="s">
        <v>3004</v>
      </c>
      <c r="F199" t="s">
        <v>3109</v>
      </c>
      <c r="G199" t="str">
        <f t="shared" si="3"/>
        <v>new HoloCard("Kleavor", Pokedex.Kleavor, HoloRarity.SWSH_LINE_HOLO, Types.Fighting, Sets.Astral_Radiance, 86),</v>
      </c>
    </row>
    <row r="200" spans="1:7" x14ac:dyDescent="0.3">
      <c r="A200">
        <v>93</v>
      </c>
      <c r="B200" t="s">
        <v>2978</v>
      </c>
      <c r="C200" t="s">
        <v>3102</v>
      </c>
      <c r="D200" t="s">
        <v>146</v>
      </c>
      <c r="E200" t="s">
        <v>3004</v>
      </c>
      <c r="F200" t="s">
        <v>3109</v>
      </c>
      <c r="G200" t="str">
        <f t="shared" si="3"/>
        <v>new HoloCard("Hisuian Sneasler", Pokedex.Hisuian_Sneasler, HoloRarity.SWSH_LINE_HOLO, Types.Darkness, Sets.Astral_Radiance, 93),</v>
      </c>
    </row>
    <row r="201" spans="1:7" x14ac:dyDescent="0.3">
      <c r="A201">
        <v>97</v>
      </c>
      <c r="B201" t="s">
        <v>402</v>
      </c>
      <c r="C201" t="s">
        <v>402</v>
      </c>
      <c r="D201" t="s">
        <v>146</v>
      </c>
      <c r="E201" t="s">
        <v>3004</v>
      </c>
      <c r="F201" t="s">
        <v>3109</v>
      </c>
      <c r="G201" t="str">
        <f t="shared" si="3"/>
        <v>new HoloCard("Absol", Pokedex.Absol, HoloRarity.SWSH_LINE_HOLO, Types.Darkness, Sets.Astral_Radiance, 97),</v>
      </c>
    </row>
    <row r="202" spans="1:7" x14ac:dyDescent="0.3">
      <c r="A202">
        <v>100</v>
      </c>
      <c r="B202" t="s">
        <v>2979</v>
      </c>
      <c r="C202" t="s">
        <v>3103</v>
      </c>
      <c r="D202" t="s">
        <v>146</v>
      </c>
      <c r="E202" t="s">
        <v>3004</v>
      </c>
      <c r="F202" t="s">
        <v>3109</v>
      </c>
      <c r="G202" t="str">
        <f t="shared" si="3"/>
        <v>new HoloCard("Hisuian Samurott", Pokedex.Hisuian_Samurott, HoloRarity.SWSH_LINE_HOLO, Types.Darkness, Sets.Astral_Radiance, 100),</v>
      </c>
    </row>
    <row r="203" spans="1:7" x14ac:dyDescent="0.3">
      <c r="A203">
        <v>107</v>
      </c>
      <c r="B203" t="s">
        <v>888</v>
      </c>
      <c r="C203" t="s">
        <v>888</v>
      </c>
      <c r="D203" t="s">
        <v>143</v>
      </c>
      <c r="E203" t="s">
        <v>3004</v>
      </c>
      <c r="F203" t="s">
        <v>3109</v>
      </c>
      <c r="G203" t="str">
        <f t="shared" si="3"/>
        <v>new HoloCard("Magnezone", Pokedex.Magnezone, HoloRarity.SWSH_LINE_HOLO, Types.Metal, Sets.Astral_Radiance, 107),</v>
      </c>
    </row>
    <row r="204" spans="1:7" x14ac:dyDescent="0.3">
      <c r="A204">
        <v>110</v>
      </c>
      <c r="B204" t="s">
        <v>956</v>
      </c>
      <c r="C204" t="s">
        <v>956</v>
      </c>
      <c r="D204" t="s">
        <v>143</v>
      </c>
      <c r="E204" t="s">
        <v>3004</v>
      </c>
      <c r="F204" t="s">
        <v>3109</v>
      </c>
      <c r="G204" t="str">
        <f t="shared" si="3"/>
        <v>new HoloCard("Bastiodon", Pokedex.Bastiodon, HoloRarity.SWSH_LINE_HOLO, Types.Metal, Sets.Astral_Radiance, 110),</v>
      </c>
    </row>
    <row r="205" spans="1:7" x14ac:dyDescent="0.3">
      <c r="A205">
        <v>126</v>
      </c>
      <c r="B205" t="s">
        <v>258</v>
      </c>
      <c r="C205" t="s">
        <v>258</v>
      </c>
      <c r="D205" t="s">
        <v>8</v>
      </c>
      <c r="E205" t="s">
        <v>3004</v>
      </c>
      <c r="F205" t="s">
        <v>3109</v>
      </c>
      <c r="G205" t="str">
        <f t="shared" si="3"/>
        <v>new HoloCard("Miltank", Pokedex.Miltank, HoloRarity.SWSH_LINE_HOLO, Types.Colorless, Sets.Astral_Radiance, 126),</v>
      </c>
    </row>
    <row r="206" spans="1:7" x14ac:dyDescent="0.3">
      <c r="A206">
        <v>130</v>
      </c>
      <c r="B206" t="s">
        <v>935</v>
      </c>
      <c r="C206" t="s">
        <v>935</v>
      </c>
      <c r="D206" t="s">
        <v>8</v>
      </c>
      <c r="E206" t="s">
        <v>3004</v>
      </c>
      <c r="F206" t="s">
        <v>3109</v>
      </c>
      <c r="G206" t="str">
        <f t="shared" si="3"/>
        <v>new HoloCard("Regigigas", Pokedex.Regigigas, HoloRarity.SWSH_LINE_HOLO, Types.Colorless, Sets.Astral_Radiance, 130),</v>
      </c>
    </row>
    <row r="207" spans="1:7" x14ac:dyDescent="0.3">
      <c r="A207">
        <v>135</v>
      </c>
      <c r="B207" t="s">
        <v>2982</v>
      </c>
      <c r="C207" t="s">
        <v>127</v>
      </c>
      <c r="D207" t="s">
        <v>232</v>
      </c>
      <c r="E207" t="s">
        <v>3004</v>
      </c>
      <c r="F207" t="s">
        <v>3109</v>
      </c>
      <c r="G207" t="str">
        <f t="shared" si="3"/>
        <v>new HoloCard("Adaman", Pokedex.NVT, HoloRarity.SWSH_LINE_HOLO, Types.Supporter, Sets.Astral_Radiance, 135),</v>
      </c>
    </row>
    <row r="208" spans="1:7" x14ac:dyDescent="0.3">
      <c r="A208">
        <v>147</v>
      </c>
      <c r="B208" t="s">
        <v>2992</v>
      </c>
      <c r="C208" t="s">
        <v>127</v>
      </c>
      <c r="D208" t="s">
        <v>232</v>
      </c>
      <c r="E208" t="s">
        <v>3004</v>
      </c>
      <c r="F208" t="s">
        <v>3109</v>
      </c>
      <c r="G208" t="str">
        <f t="shared" si="3"/>
        <v>new HoloCard("Irida", Pokedex.NVT, HoloRarity.SWSH_LINE_HOLO, Types.Supporter, Sets.Astral_Radiance, 147),</v>
      </c>
    </row>
    <row r="209" spans="1:7" x14ac:dyDescent="0.3">
      <c r="A209">
        <v>3</v>
      </c>
      <c r="B209" t="s">
        <v>24</v>
      </c>
      <c r="C209" t="s">
        <v>24</v>
      </c>
      <c r="D209" t="s">
        <v>22</v>
      </c>
      <c r="E209" t="s">
        <v>3011</v>
      </c>
      <c r="F209" t="s">
        <v>3109</v>
      </c>
      <c r="G209" t="str">
        <f t="shared" si="3"/>
        <v>new HoloCard("Venusaur", Pokedex.Venusaur, HoloRarity.SWSH_LINE_HOLO, Types.Grass, Sets.Pokémon_GO, 3),</v>
      </c>
    </row>
    <row r="210" spans="1:7" x14ac:dyDescent="0.3">
      <c r="A210">
        <v>10</v>
      </c>
      <c r="B210" t="s">
        <v>4</v>
      </c>
      <c r="C210" t="s">
        <v>4</v>
      </c>
      <c r="D210" t="s">
        <v>5</v>
      </c>
      <c r="E210" t="s">
        <v>3011</v>
      </c>
      <c r="F210" t="s">
        <v>3109</v>
      </c>
      <c r="G210" t="str">
        <f t="shared" si="3"/>
        <v>new HoloCard("Charizard", Pokedex.Charizard, HoloRarity.SWSH_LINE_HOLO, Types.Fire, Sets.Pokémon_GO, 10),</v>
      </c>
    </row>
    <row r="211" spans="1:7" x14ac:dyDescent="0.3">
      <c r="A211">
        <v>12</v>
      </c>
      <c r="B211" t="s">
        <v>36</v>
      </c>
      <c r="C211" t="s">
        <v>36</v>
      </c>
      <c r="D211" t="s">
        <v>5</v>
      </c>
      <c r="E211" t="s">
        <v>3011</v>
      </c>
      <c r="F211" t="s">
        <v>3109</v>
      </c>
      <c r="G211" t="str">
        <f t="shared" si="3"/>
        <v>new HoloCard("Moltres", Pokedex.Moltres, HoloRarity.SWSH_LINE_HOLO, Types.Fire, Sets.Pokémon_GO, 12),</v>
      </c>
    </row>
    <row r="212" spans="1:7" x14ac:dyDescent="0.3">
      <c r="A212">
        <v>17</v>
      </c>
      <c r="B212" t="s">
        <v>117</v>
      </c>
      <c r="C212" t="s">
        <v>117</v>
      </c>
      <c r="D212" t="s">
        <v>3</v>
      </c>
      <c r="E212" t="s">
        <v>3011</v>
      </c>
      <c r="F212" t="s">
        <v>3109</v>
      </c>
      <c r="G212" t="str">
        <f t="shared" si="3"/>
        <v>new HoloCard("Blastoise", Pokedex.Blastoise, HoloRarity.SWSH_LINE_HOLO, Types.Water, Sets.Pokémon_GO, 17),</v>
      </c>
    </row>
    <row r="213" spans="1:7" x14ac:dyDescent="0.3">
      <c r="A213">
        <v>22</v>
      </c>
      <c r="B213" t="s">
        <v>16</v>
      </c>
      <c r="C213" t="s">
        <v>16</v>
      </c>
      <c r="D213" t="s">
        <v>3</v>
      </c>
      <c r="E213" t="s">
        <v>3011</v>
      </c>
      <c r="F213" t="s">
        <v>3109</v>
      </c>
      <c r="G213" t="str">
        <f t="shared" si="3"/>
        <v>new HoloCard("Gyarados", Pokedex.Gyarados, HoloRarity.SWSH_LINE_HOLO, Types.Water, Sets.Pokémon_GO, 22),</v>
      </c>
    </row>
    <row r="214" spans="1:7" x14ac:dyDescent="0.3">
      <c r="A214">
        <v>23</v>
      </c>
      <c r="B214" t="s">
        <v>324</v>
      </c>
      <c r="C214" t="s">
        <v>324</v>
      </c>
      <c r="D214" t="s">
        <v>3</v>
      </c>
      <c r="E214" t="s">
        <v>3011</v>
      </c>
      <c r="F214" t="s">
        <v>3109</v>
      </c>
      <c r="G214" t="str">
        <f t="shared" si="3"/>
        <v>new HoloCard("Lapras", Pokedex.Lapras, HoloRarity.SWSH_LINE_HOLO, Types.Water, Sets.Pokémon_GO, 23),</v>
      </c>
    </row>
    <row r="215" spans="1:7" x14ac:dyDescent="0.3">
      <c r="A215">
        <v>24</v>
      </c>
      <c r="B215" t="s">
        <v>2</v>
      </c>
      <c r="C215" t="s">
        <v>2</v>
      </c>
      <c r="D215" t="s">
        <v>3</v>
      </c>
      <c r="E215" t="s">
        <v>3011</v>
      </c>
      <c r="F215" t="s">
        <v>3109</v>
      </c>
      <c r="G215" t="str">
        <f t="shared" si="3"/>
        <v>new HoloCard("Articuno", Pokedex.Articuno, HoloRarity.SWSH_LINE_HOLO, Types.Water, Sets.Pokémon_GO, 24),</v>
      </c>
    </row>
    <row r="216" spans="1:7" x14ac:dyDescent="0.3">
      <c r="A216">
        <v>26</v>
      </c>
      <c r="B216" t="s">
        <v>2093</v>
      </c>
      <c r="C216" t="s">
        <v>2093</v>
      </c>
      <c r="D216" t="s">
        <v>3</v>
      </c>
      <c r="E216" t="s">
        <v>3011</v>
      </c>
      <c r="F216" t="s">
        <v>3109</v>
      </c>
      <c r="G216" t="str">
        <f t="shared" si="3"/>
        <v>new HoloCard("Golisopod", Pokedex.Golisopod, HoloRarity.SWSH_LINE_HOLO, Types.Water, Sets.Pokémon_GO, 26),</v>
      </c>
    </row>
    <row r="217" spans="1:7" x14ac:dyDescent="0.3">
      <c r="A217">
        <v>28</v>
      </c>
      <c r="B217" t="s">
        <v>92</v>
      </c>
      <c r="C217" t="s">
        <v>92</v>
      </c>
      <c r="D217" t="s">
        <v>11</v>
      </c>
      <c r="E217" t="s">
        <v>3011</v>
      </c>
      <c r="F217" t="s">
        <v>3109</v>
      </c>
      <c r="G217" t="str">
        <f t="shared" si="3"/>
        <v>new HoloCard("Pikachu", Pokedex.Pikachu, HoloRarity.SWSH_LINE_HOLO, Types.Lightning, Sets.Pokémon_GO, 28),</v>
      </c>
    </row>
    <row r="218" spans="1:7" x14ac:dyDescent="0.3">
      <c r="A218">
        <v>29</v>
      </c>
      <c r="B218" t="s">
        <v>25</v>
      </c>
      <c r="C218" t="s">
        <v>25</v>
      </c>
      <c r="D218" t="s">
        <v>11</v>
      </c>
      <c r="E218" t="s">
        <v>3011</v>
      </c>
      <c r="F218" t="s">
        <v>3109</v>
      </c>
      <c r="G218" t="str">
        <f t="shared" si="3"/>
        <v>new HoloCard("Zapdos", Pokedex.Zapdos, HoloRarity.SWSH_LINE_HOLO, Types.Lightning, Sets.Pokémon_GO, 29),</v>
      </c>
    </row>
    <row r="219" spans="1:7" x14ac:dyDescent="0.3">
      <c r="A219">
        <v>35</v>
      </c>
      <c r="B219" t="s">
        <v>1681</v>
      </c>
      <c r="C219" t="s">
        <v>1681</v>
      </c>
      <c r="D219" t="s">
        <v>1</v>
      </c>
      <c r="E219" t="s">
        <v>3011</v>
      </c>
      <c r="F219" t="s">
        <v>3109</v>
      </c>
      <c r="G219" t="str">
        <f t="shared" si="3"/>
        <v>new HoloCard("Sylveon", Pokedex.Sylveon, HoloRarity.SWSH_LINE_HOLO, Types.Psychic, Sets.Pokémon_GO, 35),</v>
      </c>
    </row>
    <row r="220" spans="1:7" x14ac:dyDescent="0.3">
      <c r="A220">
        <v>43</v>
      </c>
      <c r="B220" t="s">
        <v>145</v>
      </c>
      <c r="C220" t="s">
        <v>145</v>
      </c>
      <c r="D220" t="s">
        <v>146</v>
      </c>
      <c r="E220" t="s">
        <v>3011</v>
      </c>
      <c r="F220" t="s">
        <v>3109</v>
      </c>
      <c r="G220" t="str">
        <f t="shared" si="3"/>
        <v>new HoloCard("Tyranitar", Pokedex.Tyranitar, HoloRarity.SWSH_LINE_HOLO, Types.Darkness, Sets.Pokémon_GO, 43),</v>
      </c>
    </row>
    <row r="221" spans="1:7" x14ac:dyDescent="0.3">
      <c r="A221">
        <v>46</v>
      </c>
      <c r="B221" t="s">
        <v>2287</v>
      </c>
      <c r="C221" t="s">
        <v>2287</v>
      </c>
      <c r="D221" t="s">
        <v>143</v>
      </c>
      <c r="E221" t="s">
        <v>3011</v>
      </c>
      <c r="F221" t="s">
        <v>3109</v>
      </c>
      <c r="G221" t="str">
        <f t="shared" si="3"/>
        <v>new HoloCard("Melmetal", Pokedex.Melmetal, HoloRarity.SWSH_LINE_HOLO, Types.Metal, Sets.Pokémon_GO, 46),</v>
      </c>
    </row>
    <row r="222" spans="1:7" x14ac:dyDescent="0.3">
      <c r="A222">
        <v>52</v>
      </c>
      <c r="B222" t="s">
        <v>154</v>
      </c>
      <c r="C222" t="s">
        <v>154</v>
      </c>
      <c r="D222" t="s">
        <v>8</v>
      </c>
      <c r="E222" t="s">
        <v>3011</v>
      </c>
      <c r="F222" t="s">
        <v>3109</v>
      </c>
      <c r="G222" t="str">
        <f t="shared" si="3"/>
        <v>new HoloCard("Blissey", Pokedex.Blissey, HoloRarity.SWSH_LINE_HOLO, Types.Colorless, Sets.Pokémon_GO, 52),</v>
      </c>
    </row>
    <row r="223" spans="1:7" x14ac:dyDescent="0.3">
      <c r="A223">
        <v>53</v>
      </c>
      <c r="B223" t="s">
        <v>313</v>
      </c>
      <c r="C223" t="s">
        <v>313</v>
      </c>
      <c r="D223" t="s">
        <v>8</v>
      </c>
      <c r="E223" t="s">
        <v>3011</v>
      </c>
      <c r="F223" t="s">
        <v>3109</v>
      </c>
      <c r="G223" t="str">
        <f t="shared" si="3"/>
        <v>new HoloCard("Ditto", Pokedex.Ditto, HoloRarity.SWSH_LINE_HOLO, Types.Colorless, Sets.Pokémon_GO, 53),</v>
      </c>
    </row>
    <row r="224" spans="1:7" x14ac:dyDescent="0.3">
      <c r="A224">
        <v>55</v>
      </c>
      <c r="B224" t="s">
        <v>70</v>
      </c>
      <c r="C224" t="s">
        <v>70</v>
      </c>
      <c r="D224" t="s">
        <v>8</v>
      </c>
      <c r="E224" t="s">
        <v>3011</v>
      </c>
      <c r="F224" t="s">
        <v>3109</v>
      </c>
      <c r="G224" t="str">
        <f t="shared" si="3"/>
        <v>new HoloCard("Snorlax", Pokedex.Snorlax, HoloRarity.SWSH_LINE_HOLO, Types.Colorless, Sets.Pokémon_GO, 55),</v>
      </c>
    </row>
    <row r="225" spans="1:7" x14ac:dyDescent="0.3">
      <c r="A225">
        <v>3</v>
      </c>
      <c r="B225" t="s">
        <v>147</v>
      </c>
      <c r="C225" t="s">
        <v>147</v>
      </c>
      <c r="D225" t="s">
        <v>22</v>
      </c>
      <c r="E225" t="s">
        <v>3038</v>
      </c>
      <c r="F225" t="s">
        <v>3109</v>
      </c>
      <c r="G225" t="str">
        <f t="shared" si="3"/>
        <v>new HoloCard("Vileplume", Pokedex.Vileplume, HoloRarity.SWSH_LINE_HOLO, Types.Grass, Sets.Lost_Origin, 3),</v>
      </c>
    </row>
    <row r="226" spans="1:7" x14ac:dyDescent="0.3">
      <c r="A226">
        <v>8</v>
      </c>
      <c r="B226" t="s">
        <v>372</v>
      </c>
      <c r="C226" t="s">
        <v>372</v>
      </c>
      <c r="D226" t="s">
        <v>22</v>
      </c>
      <c r="E226" t="s">
        <v>3038</v>
      </c>
      <c r="F226" t="s">
        <v>3109</v>
      </c>
      <c r="G226" t="str">
        <f t="shared" si="3"/>
        <v>new HoloCard("Beautifly", Pokedex.Beautifly, HoloRarity.SWSH_LINE_HOLO, Types.Grass, Sets.Lost_Origin, 8),</v>
      </c>
    </row>
    <row r="227" spans="1:7" x14ac:dyDescent="0.3">
      <c r="A227">
        <v>13</v>
      </c>
      <c r="B227" t="s">
        <v>397</v>
      </c>
      <c r="C227" t="s">
        <v>397</v>
      </c>
      <c r="D227" t="s">
        <v>22</v>
      </c>
      <c r="E227" t="s">
        <v>3038</v>
      </c>
      <c r="F227" t="s">
        <v>3109</v>
      </c>
      <c r="G227" t="str">
        <f t="shared" si="3"/>
        <v>new HoloCard("Shiftry", Pokedex.Shiftry, HoloRarity.SWSH_LINE_HOLO, Types.Grass, Sets.Lost_Origin, 13),</v>
      </c>
    </row>
    <row r="228" spans="1:7" x14ac:dyDescent="0.3">
      <c r="A228">
        <v>17</v>
      </c>
      <c r="B228" t="s">
        <v>1607</v>
      </c>
      <c r="C228" t="s">
        <v>1607</v>
      </c>
      <c r="D228" t="s">
        <v>22</v>
      </c>
      <c r="E228" t="s">
        <v>3038</v>
      </c>
      <c r="F228" t="s">
        <v>3109</v>
      </c>
      <c r="G228" t="str">
        <f t="shared" si="3"/>
        <v>new HoloCard("Trevenant", Pokedex.Trevenant, HoloRarity.SWSH_LINE_HOLO, Types.Grass, Sets.Lost_Origin, 17),</v>
      </c>
    </row>
    <row r="229" spans="1:7" x14ac:dyDescent="0.3">
      <c r="A229">
        <v>20</v>
      </c>
      <c r="B229" t="s">
        <v>2659</v>
      </c>
      <c r="C229" t="s">
        <v>2659</v>
      </c>
      <c r="D229" t="s">
        <v>22</v>
      </c>
      <c r="E229" t="s">
        <v>3038</v>
      </c>
      <c r="F229" t="s">
        <v>3109</v>
      </c>
      <c r="G229" t="str">
        <f t="shared" si="3"/>
        <v>new HoloCard("Orbeetle", Pokedex.Orbeetle, HoloRarity.SWSH_LINE_HOLO, Types.Grass, Sets.Lost_Origin, 20),</v>
      </c>
    </row>
    <row r="230" spans="1:7" x14ac:dyDescent="0.3">
      <c r="A230">
        <v>26</v>
      </c>
      <c r="B230" t="s">
        <v>1412</v>
      </c>
      <c r="C230" t="s">
        <v>1412</v>
      </c>
      <c r="D230" t="s">
        <v>5</v>
      </c>
      <c r="E230" t="s">
        <v>3038</v>
      </c>
      <c r="F230" t="s">
        <v>3109</v>
      </c>
      <c r="G230" t="str">
        <f t="shared" si="3"/>
        <v>new HoloCard("Chandelure", Pokedex.Chandelure, HoloRarity.SWSH_LINE_HOLO, Types.Fire, Sets.Lost_Origin, 26),</v>
      </c>
    </row>
    <row r="231" spans="1:7" x14ac:dyDescent="0.3">
      <c r="A231">
        <v>29</v>
      </c>
      <c r="B231" t="s">
        <v>1643</v>
      </c>
      <c r="C231" t="s">
        <v>1643</v>
      </c>
      <c r="D231" t="s">
        <v>5</v>
      </c>
      <c r="E231" t="s">
        <v>3038</v>
      </c>
      <c r="F231" t="s">
        <v>3109</v>
      </c>
      <c r="G231" t="str">
        <f t="shared" si="3"/>
        <v>new HoloCard("Pyroar", Pokedex.Pyroar, HoloRarity.SWSH_LINE_HOLO, Types.Fire, Sets.Lost_Origin, 29),</v>
      </c>
    </row>
    <row r="232" spans="1:7" x14ac:dyDescent="0.3">
      <c r="A232">
        <v>37</v>
      </c>
      <c r="B232" t="s">
        <v>159</v>
      </c>
      <c r="C232" t="s">
        <v>159</v>
      </c>
      <c r="D232" t="s">
        <v>3</v>
      </c>
      <c r="E232" t="s">
        <v>3038</v>
      </c>
      <c r="F232" t="s">
        <v>3109</v>
      </c>
      <c r="G232" t="str">
        <f t="shared" si="3"/>
        <v>new HoloCard("Kingdra", Pokedex.Kingdra, HoloRarity.SWSH_LINE_HOLO, Types.Water, Sets.Lost_Origin, 37),</v>
      </c>
    </row>
    <row r="233" spans="1:7" x14ac:dyDescent="0.3">
      <c r="A233">
        <v>45</v>
      </c>
      <c r="B233" t="s">
        <v>2967</v>
      </c>
      <c r="C233" t="s">
        <v>3094</v>
      </c>
      <c r="D233" t="s">
        <v>3</v>
      </c>
      <c r="E233" t="s">
        <v>3038</v>
      </c>
      <c r="F233" t="s">
        <v>3109</v>
      </c>
      <c r="G233" t="str">
        <f t="shared" si="3"/>
        <v>new HoloCard("Hisuian Basculegion", Pokedex.Hisuian_Basculegion, HoloRarity.SWSH_LINE_HOLO, Types.Water, Sets.Lost_Origin, 45),</v>
      </c>
    </row>
    <row r="234" spans="1:7" x14ac:dyDescent="0.3">
      <c r="A234">
        <v>51</v>
      </c>
      <c r="B234" t="s">
        <v>3012</v>
      </c>
      <c r="C234" t="s">
        <v>3012</v>
      </c>
      <c r="D234" t="s">
        <v>3</v>
      </c>
      <c r="E234" t="s">
        <v>3038</v>
      </c>
      <c r="F234" t="s">
        <v>3109</v>
      </c>
      <c r="G234" t="str">
        <f t="shared" si="3"/>
        <v>new HoloCard("Glastrier", Pokedex.Glastrier, HoloRarity.SWSH_LINE_HOLO, Types.Water, Sets.Lost_Origin, 51),</v>
      </c>
    </row>
    <row r="235" spans="1:7" x14ac:dyDescent="0.3">
      <c r="A235">
        <v>66</v>
      </c>
      <c r="B235" t="s">
        <v>15</v>
      </c>
      <c r="C235" t="s">
        <v>15</v>
      </c>
      <c r="D235" t="s">
        <v>1</v>
      </c>
      <c r="E235" t="s">
        <v>3038</v>
      </c>
      <c r="F235" t="s">
        <v>3109</v>
      </c>
      <c r="G235" t="str">
        <f t="shared" si="3"/>
        <v>new HoloCard("Gengar", Pokedex.Gengar, HoloRarity.SWSH_LINE_HOLO, Types.Psychic, Sets.Lost_Origin, 66),</v>
      </c>
    </row>
    <row r="236" spans="1:7" x14ac:dyDescent="0.3">
      <c r="A236">
        <v>70</v>
      </c>
      <c r="B236" t="s">
        <v>395</v>
      </c>
      <c r="C236" t="s">
        <v>395</v>
      </c>
      <c r="D236" t="s">
        <v>1</v>
      </c>
      <c r="E236" t="s">
        <v>3038</v>
      </c>
      <c r="F236" t="s">
        <v>3109</v>
      </c>
      <c r="G236" t="str">
        <f t="shared" si="3"/>
        <v>new HoloCard("Sableye", Pokedex.Sableye, HoloRarity.SWSH_LINE_HOLO, Types.Psychic, Sets.Lost_Origin, 70),</v>
      </c>
    </row>
    <row r="237" spans="1:7" x14ac:dyDescent="0.3">
      <c r="A237">
        <v>74</v>
      </c>
      <c r="B237" t="s">
        <v>915</v>
      </c>
      <c r="C237" t="s">
        <v>915</v>
      </c>
      <c r="D237" t="s">
        <v>1</v>
      </c>
      <c r="E237" t="s">
        <v>3038</v>
      </c>
      <c r="F237" t="s">
        <v>3109</v>
      </c>
      <c r="G237" t="str">
        <f t="shared" si="3"/>
        <v>new HoloCard("Cresselia", Pokedex.Cresselia, HoloRarity.SWSH_LINE_HOLO, Types.Psychic, Sets.Lost_Origin, 74),</v>
      </c>
    </row>
    <row r="238" spans="1:7" x14ac:dyDescent="0.3">
      <c r="A238">
        <v>76</v>
      </c>
      <c r="B238" t="s">
        <v>3015</v>
      </c>
      <c r="C238" t="s">
        <v>3106</v>
      </c>
      <c r="D238" t="s">
        <v>1</v>
      </c>
      <c r="E238" t="s">
        <v>3038</v>
      </c>
      <c r="F238" t="s">
        <v>3109</v>
      </c>
      <c r="G238" t="str">
        <f t="shared" si="3"/>
        <v>new HoloCard("Hisuian Zoroark", Pokedex.Hisuian_Zoroark, HoloRarity.SWSH_LINE_HOLO, Types.Psychic, Sets.Lost_Origin, 76),</v>
      </c>
    </row>
    <row r="239" spans="1:7" x14ac:dyDescent="0.3">
      <c r="A239">
        <v>81</v>
      </c>
      <c r="B239" t="s">
        <v>3016</v>
      </c>
      <c r="C239" t="s">
        <v>3016</v>
      </c>
      <c r="D239" t="s">
        <v>1</v>
      </c>
      <c r="E239" t="s">
        <v>3038</v>
      </c>
      <c r="F239" t="s">
        <v>3109</v>
      </c>
      <c r="G239" t="str">
        <f t="shared" si="3"/>
        <v>new HoloCard("Spectrier", Pokedex.Spectrier, HoloRarity.SWSH_LINE_HOLO, Types.Psychic, Sets.Lost_Origin, 81),</v>
      </c>
    </row>
    <row r="240" spans="1:7" x14ac:dyDescent="0.3">
      <c r="A240">
        <v>84</v>
      </c>
      <c r="B240" t="s">
        <v>2972</v>
      </c>
      <c r="C240" t="s">
        <v>3098</v>
      </c>
      <c r="D240" t="s">
        <v>18</v>
      </c>
      <c r="E240" t="s">
        <v>3038</v>
      </c>
      <c r="F240" t="s">
        <v>3109</v>
      </c>
      <c r="G240" t="str">
        <f t="shared" si="3"/>
        <v>new HoloCard("Hisuian Arcanine", Pokedex.Hisuian_Arcanine, HoloRarity.SWSH_LINE_HOLO, Types.Fighting, Sets.Lost_Origin, 84),</v>
      </c>
    </row>
    <row r="241" spans="1:7" x14ac:dyDescent="0.3">
      <c r="A241">
        <v>88</v>
      </c>
      <c r="B241" t="s">
        <v>20</v>
      </c>
      <c r="C241" t="s">
        <v>20</v>
      </c>
      <c r="D241" t="s">
        <v>18</v>
      </c>
      <c r="E241" t="s">
        <v>3038</v>
      </c>
      <c r="F241" t="s">
        <v>3109</v>
      </c>
      <c r="G241" t="str">
        <f t="shared" si="3"/>
        <v>new HoloCard("Machamp", Pokedex.Machamp, HoloRarity.SWSH_LINE_HOLO, Types.Fighting, Sets.Lost_Origin, 88),</v>
      </c>
    </row>
    <row r="242" spans="1:7" x14ac:dyDescent="0.3">
      <c r="A242">
        <v>107</v>
      </c>
      <c r="B242" t="s">
        <v>1652</v>
      </c>
      <c r="C242" t="s">
        <v>1652</v>
      </c>
      <c r="D242" t="s">
        <v>18</v>
      </c>
      <c r="E242" t="s">
        <v>3038</v>
      </c>
      <c r="F242" t="s">
        <v>3109</v>
      </c>
      <c r="G242" t="str">
        <f t="shared" si="3"/>
        <v>new HoloCard("Barbaracle", Pokedex.Barbaracle, HoloRarity.SWSH_LINE_HOLO, Types.Fighting, Sets.Lost_Origin, 107),</v>
      </c>
    </row>
    <row r="243" spans="1:7" x14ac:dyDescent="0.3">
      <c r="A243">
        <v>120</v>
      </c>
      <c r="B243" t="s">
        <v>916</v>
      </c>
      <c r="C243" t="s">
        <v>916</v>
      </c>
      <c r="D243" t="s">
        <v>146</v>
      </c>
      <c r="E243" t="s">
        <v>3038</v>
      </c>
      <c r="F243" t="s">
        <v>3109</v>
      </c>
      <c r="G243" t="str">
        <f t="shared" si="3"/>
        <v>new HoloCard("Darkrai", Pokedex.Darkrai, HoloRarity.SWSH_LINE_HOLO, Types.Darkness, Sets.Lost_Origin, 120),</v>
      </c>
    </row>
    <row r="244" spans="1:7" x14ac:dyDescent="0.3">
      <c r="A244">
        <v>134</v>
      </c>
      <c r="B244" t="s">
        <v>3018</v>
      </c>
      <c r="C244" t="s">
        <v>3108</v>
      </c>
      <c r="D244" t="s">
        <v>1454</v>
      </c>
      <c r="E244" t="s">
        <v>3038</v>
      </c>
      <c r="F244" t="s">
        <v>3109</v>
      </c>
      <c r="G244" t="str">
        <f t="shared" si="3"/>
        <v>new HoloCard("Hisuian Goodra", Pokedex.Hisuian_Goodra, HoloRarity.SWSH_LINE_HOLO, Types.Dragon, Sets.Lost_Origin, 134),</v>
      </c>
    </row>
    <row r="245" spans="1:7" x14ac:dyDescent="0.3">
      <c r="A245">
        <v>143</v>
      </c>
      <c r="B245" t="s">
        <v>70</v>
      </c>
      <c r="C245" t="s">
        <v>70</v>
      </c>
      <c r="D245" t="s">
        <v>8</v>
      </c>
      <c r="E245" t="s">
        <v>3038</v>
      </c>
      <c r="F245" t="s">
        <v>3109</v>
      </c>
      <c r="G245" t="str">
        <f t="shared" si="3"/>
        <v>new HoloCard("Snorlax", Pokedex.Snorlax, HoloRarity.SWSH_LINE_HOLO, Types.Colorless, Sets.Lost_Origin, 143),</v>
      </c>
    </row>
    <row r="246" spans="1:7" x14ac:dyDescent="0.3">
      <c r="A246">
        <v>169</v>
      </c>
      <c r="B246" t="s">
        <v>3035</v>
      </c>
      <c r="C246" t="s">
        <v>127</v>
      </c>
      <c r="D246" t="s">
        <v>232</v>
      </c>
      <c r="E246" t="s">
        <v>3038</v>
      </c>
      <c r="F246" t="s">
        <v>3109</v>
      </c>
      <c r="G246" t="str">
        <f t="shared" si="3"/>
        <v>new HoloCard("Volo", Pokedex.NVT, HoloRarity.SWSH_LINE_HOLO, Types.Supporter, Sets.Lost_Origin, 169),</v>
      </c>
    </row>
    <row r="247" spans="1:7" x14ac:dyDescent="0.3">
      <c r="A247">
        <v>4</v>
      </c>
      <c r="B247" t="s">
        <v>151</v>
      </c>
      <c r="C247" t="s">
        <v>151</v>
      </c>
      <c r="D247" t="s">
        <v>22</v>
      </c>
      <c r="E247" t="s">
        <v>3056</v>
      </c>
      <c r="F247" t="s">
        <v>3109</v>
      </c>
      <c r="G247" t="str">
        <f t="shared" si="3"/>
        <v>new HoloCard("Ariados", Pokedex.Ariados, HoloRarity.SWSH_LINE_HOLO, Types.Grass, Sets.Silver_Tempest, 4),</v>
      </c>
    </row>
    <row r="248" spans="1:7" x14ac:dyDescent="0.3">
      <c r="A248">
        <v>22</v>
      </c>
      <c r="B248" t="s">
        <v>66</v>
      </c>
      <c r="C248" t="s">
        <v>66</v>
      </c>
      <c r="D248" t="s">
        <v>5</v>
      </c>
      <c r="E248" t="s">
        <v>3056</v>
      </c>
      <c r="F248" t="s">
        <v>3109</v>
      </c>
      <c r="G248" t="str">
        <f t="shared" si="3"/>
        <v>new HoloCard("Rapidash", Pokedex.Rapidash, HoloRarity.SWSH_LINE_HOLO, Types.Fire, Sets.Silver_Tempest, 22),</v>
      </c>
    </row>
    <row r="249" spans="1:7" x14ac:dyDescent="0.3">
      <c r="A249">
        <v>36</v>
      </c>
      <c r="B249" t="s">
        <v>2</v>
      </c>
      <c r="C249" t="s">
        <v>2</v>
      </c>
      <c r="D249" t="s">
        <v>3</v>
      </c>
      <c r="E249" t="s">
        <v>3056</v>
      </c>
      <c r="F249" t="s">
        <v>3109</v>
      </c>
      <c r="G249" t="str">
        <f t="shared" si="3"/>
        <v>new HoloCard("Articuno", Pokedex.Articuno, HoloRarity.SWSH_LINE_HOLO, Types.Water, Sets.Silver_Tempest, 36),</v>
      </c>
    </row>
    <row r="250" spans="1:7" x14ac:dyDescent="0.3">
      <c r="A250">
        <v>73</v>
      </c>
      <c r="B250" t="s">
        <v>436</v>
      </c>
      <c r="C250" t="s">
        <v>436</v>
      </c>
      <c r="D250" t="s">
        <v>1</v>
      </c>
      <c r="E250" t="s">
        <v>3056</v>
      </c>
      <c r="F250" t="s">
        <v>3109</v>
      </c>
      <c r="G250" t="str">
        <f t="shared" si="3"/>
        <v>new HoloCard("Medicham", Pokedex.Medicham, HoloRarity.SWSH_LINE_HOLO, Types.Psychic, Sets.Silver_Tempest, 73),</v>
      </c>
    </row>
    <row r="251" spans="1:7" x14ac:dyDescent="0.3">
      <c r="A251">
        <v>78</v>
      </c>
      <c r="B251" t="s">
        <v>1310</v>
      </c>
      <c r="C251" t="s">
        <v>1310</v>
      </c>
      <c r="D251" t="s">
        <v>1</v>
      </c>
      <c r="E251" t="s">
        <v>3056</v>
      </c>
      <c r="F251" t="s">
        <v>3109</v>
      </c>
      <c r="G251" t="str">
        <f t="shared" si="3"/>
        <v>new HoloCard("Reuniclus", Pokedex.Reuniclus, HoloRarity.SWSH_LINE_HOLO, Types.Psychic, Sets.Silver_Tempest, 78),</v>
      </c>
    </row>
    <row r="252" spans="1:7" x14ac:dyDescent="0.3">
      <c r="A252">
        <v>89</v>
      </c>
      <c r="B252" t="s">
        <v>2740</v>
      </c>
      <c r="C252" t="s">
        <v>2740</v>
      </c>
      <c r="D252" t="s">
        <v>1</v>
      </c>
      <c r="E252" t="s">
        <v>3056</v>
      </c>
      <c r="F252" t="s">
        <v>3109</v>
      </c>
      <c r="G252" t="str">
        <f t="shared" si="3"/>
        <v>new HoloCard("Dragapult", Pokedex.Dragapult, HoloRarity.SWSH_LINE_HOLO, Types.Psychic, Sets.Silver_Tempest, 89),</v>
      </c>
    </row>
    <row r="253" spans="1:7" x14ac:dyDescent="0.3">
      <c r="A253">
        <v>97</v>
      </c>
      <c r="B253" t="s">
        <v>1364</v>
      </c>
      <c r="C253" t="s">
        <v>1364</v>
      </c>
      <c r="D253" t="s">
        <v>18</v>
      </c>
      <c r="E253" t="s">
        <v>3056</v>
      </c>
      <c r="F253" t="s">
        <v>3109</v>
      </c>
      <c r="G253" t="str">
        <f t="shared" si="3"/>
        <v>new HoloCard("Terrakion", Pokedex.Terrakion, HoloRarity.SWSH_LINE_HOLO, Types.Fighting, Sets.Silver_Tempest, 97),</v>
      </c>
    </row>
    <row r="254" spans="1:7" x14ac:dyDescent="0.3">
      <c r="A254">
        <v>105</v>
      </c>
      <c r="B254" t="s">
        <v>171</v>
      </c>
      <c r="C254" t="s">
        <v>171</v>
      </c>
      <c r="D254" t="s">
        <v>146</v>
      </c>
      <c r="E254" t="s">
        <v>3056</v>
      </c>
      <c r="F254" t="s">
        <v>3109</v>
      </c>
      <c r="G254" t="str">
        <f t="shared" si="3"/>
        <v>new HoloCard("Crobat", Pokedex.Crobat, HoloRarity.SWSH_LINE_HOLO, Types.Darkness, Sets.Silver_Tempest, 105),</v>
      </c>
    </row>
    <row r="255" spans="1:7" x14ac:dyDescent="0.3">
      <c r="A255">
        <v>113</v>
      </c>
      <c r="B255" t="s">
        <v>1317</v>
      </c>
      <c r="C255" t="s">
        <v>1317</v>
      </c>
      <c r="D255" t="s">
        <v>146</v>
      </c>
      <c r="E255" t="s">
        <v>3056</v>
      </c>
      <c r="F255" t="s">
        <v>3109</v>
      </c>
      <c r="G255" t="str">
        <f t="shared" si="3"/>
        <v>new HoloCard("Krookodile", Pokedex.Krookodile, HoloRarity.SWSH_LINE_HOLO, Types.Darkness, Sets.Silver_Tempest, 113),</v>
      </c>
    </row>
    <row r="256" spans="1:7" x14ac:dyDescent="0.3">
      <c r="A256">
        <v>119</v>
      </c>
      <c r="B256" t="s">
        <v>437</v>
      </c>
      <c r="C256" t="s">
        <v>437</v>
      </c>
      <c r="D256" t="s">
        <v>143</v>
      </c>
      <c r="E256" t="s">
        <v>3056</v>
      </c>
      <c r="F256" t="s">
        <v>3109</v>
      </c>
      <c r="G256" t="str">
        <f t="shared" si="3"/>
        <v>new HoloCard("Metagross", Pokedex.Metagross, HoloRarity.SWSH_LINE_HOLO, Types.Metal, Sets.Silver_Tempest, 119),</v>
      </c>
    </row>
    <row r="257" spans="1:7" x14ac:dyDescent="0.3">
      <c r="A257">
        <v>131</v>
      </c>
      <c r="B257" t="s">
        <v>118</v>
      </c>
      <c r="C257" t="s">
        <v>118</v>
      </c>
      <c r="D257" t="s">
        <v>1454</v>
      </c>
      <c r="E257" t="s">
        <v>3056</v>
      </c>
      <c r="F257" t="s">
        <v>3109</v>
      </c>
      <c r="G257" t="str">
        <f t="shared" ref="G257:G280" si="4">"new HoloCard(""" &amp; B257 &amp; """, Pokedex." &amp; C257 &amp; ", HoloRarity." &amp; F257 &amp; ", Types." &amp; D257 &amp; ", Sets." &amp; E257 &amp; ", " &amp; A257 &amp; "),"</f>
        <v>new HoloCard("Dragonite", Pokedex.Dragonite, HoloRarity.SWSH_LINE_HOLO, Types.Dragon, Sets.Silver_Tempest, 131),</v>
      </c>
    </row>
    <row r="258" spans="1:7" x14ac:dyDescent="0.3">
      <c r="A258">
        <v>147</v>
      </c>
      <c r="B258" t="s">
        <v>1415</v>
      </c>
      <c r="C258" t="s">
        <v>1415</v>
      </c>
      <c r="D258" t="s">
        <v>8</v>
      </c>
      <c r="E258" t="s">
        <v>3056</v>
      </c>
      <c r="F258" t="s">
        <v>3109</v>
      </c>
      <c r="G258" t="str">
        <f t="shared" si="4"/>
        <v>new HoloCard("Archeops", Pokedex.Archeops, HoloRarity.SWSH_LINE_HOLO, Types.Colorless, Sets.Silver_Tempest, 147),</v>
      </c>
    </row>
    <row r="259" spans="1:7" x14ac:dyDescent="0.3">
      <c r="A259">
        <v>154</v>
      </c>
      <c r="B259" t="s">
        <v>3042</v>
      </c>
      <c r="C259" t="s">
        <v>127</v>
      </c>
      <c r="D259" t="s">
        <v>129</v>
      </c>
      <c r="E259" t="s">
        <v>3056</v>
      </c>
      <c r="F259" t="s">
        <v>3109</v>
      </c>
      <c r="G259" t="str">
        <f t="shared" si="4"/>
        <v>new HoloCard("Earthen Seal Stone", Pokedex.NVT, HoloRarity.SWSH_LINE_HOLO, Types.Item, Sets.Silver_Tempest, 154),</v>
      </c>
    </row>
    <row r="260" spans="1:7" x14ac:dyDescent="0.3">
      <c r="A260">
        <v>156</v>
      </c>
      <c r="B260" t="s">
        <v>3044</v>
      </c>
      <c r="C260" t="s">
        <v>127</v>
      </c>
      <c r="D260" t="s">
        <v>129</v>
      </c>
      <c r="E260" t="s">
        <v>3056</v>
      </c>
      <c r="F260" t="s">
        <v>3109</v>
      </c>
      <c r="G260" t="str">
        <f t="shared" si="4"/>
        <v>new HoloCard("Forest Seal Stone", Pokedex.NVT, HoloRarity.SWSH_LINE_HOLO, Types.Item, Sets.Silver_Tempest, 156),</v>
      </c>
    </row>
    <row r="261" spans="1:7" x14ac:dyDescent="0.3">
      <c r="A261">
        <v>16</v>
      </c>
      <c r="B261" t="s">
        <v>2824</v>
      </c>
      <c r="C261" t="s">
        <v>2824</v>
      </c>
      <c r="D261" t="s">
        <v>22</v>
      </c>
      <c r="E261" t="s">
        <v>3063</v>
      </c>
      <c r="F261" t="s">
        <v>3109</v>
      </c>
      <c r="G261" t="str">
        <f t="shared" si="4"/>
        <v>new HoloCard("Zarude", Pokedex.Zarude, HoloRarity.SWSH_LINE_HOLO, Types.Grass, Sets.Crown_Zenith, 16),</v>
      </c>
    </row>
    <row r="262" spans="1:7" x14ac:dyDescent="0.3">
      <c r="A262">
        <v>17</v>
      </c>
      <c r="B262" t="s">
        <v>3057</v>
      </c>
      <c r="C262" t="s">
        <v>3057</v>
      </c>
      <c r="D262" t="s">
        <v>22</v>
      </c>
      <c r="E262" t="s">
        <v>3063</v>
      </c>
      <c r="F262" t="s">
        <v>3109</v>
      </c>
      <c r="G262" t="str">
        <f t="shared" si="4"/>
        <v>new HoloCard("Calyrex", Pokedex.Calyrex, HoloRarity.SWSH_LINE_HOLO, Types.Grass, Sets.Crown_Zenith, 17),</v>
      </c>
    </row>
    <row r="263" spans="1:7" x14ac:dyDescent="0.3">
      <c r="A263">
        <v>21</v>
      </c>
      <c r="B263" t="s">
        <v>155</v>
      </c>
      <c r="C263" t="s">
        <v>155</v>
      </c>
      <c r="D263" t="s">
        <v>5</v>
      </c>
      <c r="E263" t="s">
        <v>3063</v>
      </c>
      <c r="F263" t="s">
        <v>3109</v>
      </c>
      <c r="G263" t="str">
        <f t="shared" si="4"/>
        <v>new HoloCard("Entei", Pokedex.Entei, HoloRarity.SWSH_LINE_HOLO, Types.Fire, Sets.Crown_Zenith, 21),</v>
      </c>
    </row>
    <row r="264" spans="1:7" x14ac:dyDescent="0.3">
      <c r="A264">
        <v>26</v>
      </c>
      <c r="B264" t="s">
        <v>1826</v>
      </c>
      <c r="C264" t="s">
        <v>1826</v>
      </c>
      <c r="D264" t="s">
        <v>5</v>
      </c>
      <c r="E264" t="s">
        <v>3063</v>
      </c>
      <c r="F264" t="s">
        <v>3109</v>
      </c>
      <c r="G264" t="str">
        <f t="shared" si="4"/>
        <v>new HoloCard("Volcanion", Pokedex.Volcanion, HoloRarity.SWSH_LINE_HOLO, Types.Fire, Sets.Crown_Zenith, 26),</v>
      </c>
    </row>
    <row r="265" spans="1:7" x14ac:dyDescent="0.3">
      <c r="A265">
        <v>36</v>
      </c>
      <c r="B265" t="s">
        <v>427</v>
      </c>
      <c r="C265" t="s">
        <v>427</v>
      </c>
      <c r="D265" t="s">
        <v>3</v>
      </c>
      <c r="E265" t="s">
        <v>3063</v>
      </c>
      <c r="F265" t="s">
        <v>3109</v>
      </c>
      <c r="G265" t="str">
        <f t="shared" si="4"/>
        <v>new HoloCard("Kyogre", Pokedex.Kyogre, HoloRarity.SWSH_LINE_HOLO, Types.Water, Sets.Crown_Zenith, 36),</v>
      </c>
    </row>
    <row r="266" spans="1:7" x14ac:dyDescent="0.3">
      <c r="A266">
        <v>59</v>
      </c>
      <c r="B266" t="s">
        <v>35</v>
      </c>
      <c r="C266" t="s">
        <v>35</v>
      </c>
      <c r="D266" t="s">
        <v>1</v>
      </c>
      <c r="E266" t="s">
        <v>3063</v>
      </c>
      <c r="F266" t="s">
        <v>3109</v>
      </c>
      <c r="G266" t="str">
        <f t="shared" si="4"/>
        <v>new HoloCard("Mewtwo", Pokedex.Mewtwo, HoloRarity.SWSH_LINE_HOLO, Types.Psychic, Sets.Crown_Zenith, 59),</v>
      </c>
    </row>
    <row r="267" spans="1:7" x14ac:dyDescent="0.3">
      <c r="A267">
        <v>64</v>
      </c>
      <c r="B267" t="s">
        <v>2169</v>
      </c>
      <c r="C267" t="s">
        <v>2387</v>
      </c>
      <c r="D267" t="s">
        <v>1</v>
      </c>
      <c r="E267" t="s">
        <v>3063</v>
      </c>
      <c r="F267" t="s">
        <v>3109</v>
      </c>
      <c r="G267" t="str">
        <f t="shared" si="4"/>
        <v>new HoloCard("Tapu Lele", Pokedex.Tapu_Lele, HoloRarity.SWSH_LINE_HOLO, Types.Psychic, Sets.Crown_Zenith, 64),</v>
      </c>
    </row>
    <row r="268" spans="1:7" x14ac:dyDescent="0.3">
      <c r="A268">
        <v>76</v>
      </c>
      <c r="B268" t="s">
        <v>402</v>
      </c>
      <c r="C268" t="s">
        <v>402</v>
      </c>
      <c r="D268" t="s">
        <v>146</v>
      </c>
      <c r="E268" t="s">
        <v>3063</v>
      </c>
      <c r="F268" t="s">
        <v>3109</v>
      </c>
      <c r="G268" t="str">
        <f t="shared" si="4"/>
        <v>new HoloCard("Absol", Pokedex.Absol, HoloRarity.SWSH_LINE_HOLO, Types.Darkness, Sets.Crown_Zenith, 76),</v>
      </c>
    </row>
    <row r="269" spans="1:7" x14ac:dyDescent="0.3">
      <c r="A269">
        <v>83</v>
      </c>
      <c r="B269" t="s">
        <v>1827</v>
      </c>
      <c r="C269" t="s">
        <v>1827</v>
      </c>
      <c r="D269" t="s">
        <v>146</v>
      </c>
      <c r="E269" t="s">
        <v>3063</v>
      </c>
      <c r="F269" t="s">
        <v>3109</v>
      </c>
      <c r="G269" t="str">
        <f t="shared" si="4"/>
        <v>new HoloCard("Hoopa", Pokedex.Hoopa, HoloRarity.SWSH_LINE_HOLO, Types.Darkness, Sets.Crown_Zenith, 83),</v>
      </c>
    </row>
    <row r="270" spans="1:7" x14ac:dyDescent="0.3">
      <c r="A270">
        <v>89</v>
      </c>
      <c r="B270" t="s">
        <v>371</v>
      </c>
      <c r="C270" t="s">
        <v>371</v>
      </c>
      <c r="D270" t="s">
        <v>143</v>
      </c>
      <c r="E270" t="s">
        <v>3063</v>
      </c>
      <c r="F270" t="s">
        <v>3109</v>
      </c>
      <c r="G270" t="str">
        <f t="shared" si="4"/>
        <v>new HoloCard("Aggron", Pokedex.Aggron, HoloRarity.SWSH_LINE_HOLO, Types.Metal, Sets.Crown_Zenith, 89),</v>
      </c>
    </row>
    <row r="271" spans="1:7" x14ac:dyDescent="0.3">
      <c r="A271">
        <v>94</v>
      </c>
      <c r="B271" t="s">
        <v>2754</v>
      </c>
      <c r="C271" t="s">
        <v>2754</v>
      </c>
      <c r="D271" t="s">
        <v>143</v>
      </c>
      <c r="E271" t="s">
        <v>3063</v>
      </c>
      <c r="F271" t="s">
        <v>3109</v>
      </c>
      <c r="G271" t="str">
        <f t="shared" si="4"/>
        <v>new HoloCard("Zacian", Pokedex.Zacian, HoloRarity.SWSH_LINE_HOLO, Types.Metal, Sets.Crown_Zenith, 94),</v>
      </c>
    </row>
    <row r="272" spans="1:7" x14ac:dyDescent="0.3">
      <c r="A272">
        <v>97</v>
      </c>
      <c r="B272" t="s">
        <v>2755</v>
      </c>
      <c r="C272" t="s">
        <v>2755</v>
      </c>
      <c r="D272" t="s">
        <v>143</v>
      </c>
      <c r="E272" t="s">
        <v>3063</v>
      </c>
      <c r="F272" t="s">
        <v>3109</v>
      </c>
      <c r="G272" t="str">
        <f t="shared" si="4"/>
        <v>new HoloCard("Zamazenta", Pokedex.Zamazenta, HoloRarity.SWSH_LINE_HOLO, Types.Metal, Sets.Crown_Zenith, 97),</v>
      </c>
    </row>
    <row r="273" spans="1:7" x14ac:dyDescent="0.3">
      <c r="A273">
        <v>107</v>
      </c>
      <c r="B273" t="s">
        <v>313</v>
      </c>
      <c r="C273" t="s">
        <v>313</v>
      </c>
      <c r="D273" t="s">
        <v>8</v>
      </c>
      <c r="E273" t="s">
        <v>3063</v>
      </c>
      <c r="F273" t="s">
        <v>3109</v>
      </c>
      <c r="G273" t="str">
        <f t="shared" si="4"/>
        <v>new HoloCard("Ditto", Pokedex.Ditto, HoloRarity.SWSH_LINE_HOLO, Types.Colorless, Sets.Crown_Zenith, 107),</v>
      </c>
    </row>
    <row r="274" spans="1:7" x14ac:dyDescent="0.3">
      <c r="A274">
        <v>123</v>
      </c>
      <c r="B274" t="s">
        <v>2805</v>
      </c>
      <c r="C274" t="s">
        <v>127</v>
      </c>
      <c r="D274" t="s">
        <v>232</v>
      </c>
      <c r="E274" t="s">
        <v>3063</v>
      </c>
      <c r="F274" t="s">
        <v>3109</v>
      </c>
      <c r="G274" t="str">
        <f t="shared" si="4"/>
        <v>new HoloCard("Bea", Pokedex.NVT, HoloRarity.SWSH_LINE_HOLO, Types.Supporter, Sets.Crown_Zenith, 123),</v>
      </c>
    </row>
    <row r="275" spans="1:7" x14ac:dyDescent="0.3">
      <c r="A275">
        <v>124</v>
      </c>
      <c r="B275" t="s">
        <v>2704</v>
      </c>
      <c r="C275" t="s">
        <v>127</v>
      </c>
      <c r="D275" t="s">
        <v>232</v>
      </c>
      <c r="E275" t="s">
        <v>3063</v>
      </c>
      <c r="F275" t="s">
        <v>3109</v>
      </c>
      <c r="G275" t="str">
        <f t="shared" si="4"/>
        <v>new HoloCard("Bede", Pokedex.NVT, HoloRarity.SWSH_LINE_HOLO, Types.Supporter, Sets.Crown_Zenith, 124),</v>
      </c>
    </row>
    <row r="276" spans="1:7" x14ac:dyDescent="0.3">
      <c r="A276">
        <v>133</v>
      </c>
      <c r="B276" t="s">
        <v>2707</v>
      </c>
      <c r="C276" t="s">
        <v>127</v>
      </c>
      <c r="D276" t="s">
        <v>232</v>
      </c>
      <c r="E276" t="s">
        <v>3063</v>
      </c>
      <c r="F276" t="s">
        <v>3109</v>
      </c>
      <c r="G276" t="str">
        <f t="shared" si="4"/>
        <v>new HoloCard("Hop", Pokedex.NVT, HoloRarity.SWSH_LINE_HOLO, Types.Supporter, Sets.Crown_Zenith, 133),</v>
      </c>
    </row>
    <row r="277" spans="1:7" x14ac:dyDescent="0.3">
      <c r="A277">
        <v>134</v>
      </c>
      <c r="B277" t="s">
        <v>2812</v>
      </c>
      <c r="C277" t="s">
        <v>127</v>
      </c>
      <c r="D277" t="s">
        <v>232</v>
      </c>
      <c r="E277" t="s">
        <v>3063</v>
      </c>
      <c r="F277" t="s">
        <v>3109</v>
      </c>
      <c r="G277" t="str">
        <f t="shared" si="4"/>
        <v>new HoloCard("Leon", Pokedex.NVT, HoloRarity.SWSH_LINE_HOLO, Types.Supporter, Sets.Crown_Zenith, 134),</v>
      </c>
    </row>
    <row r="278" spans="1:7" x14ac:dyDescent="0.3">
      <c r="A278">
        <v>136</v>
      </c>
      <c r="B278" t="s">
        <v>2815</v>
      </c>
      <c r="C278" t="s">
        <v>127</v>
      </c>
      <c r="D278" t="s">
        <v>232</v>
      </c>
      <c r="E278" t="s">
        <v>3063</v>
      </c>
      <c r="F278" t="s">
        <v>3109</v>
      </c>
      <c r="G278" t="str">
        <f t="shared" si="4"/>
        <v>new HoloCard("Nessa", Pokedex.NVT, HoloRarity.SWSH_LINE_HOLO, Types.Supporter, Sets.Crown_Zenith, 136),</v>
      </c>
    </row>
    <row r="279" spans="1:7" x14ac:dyDescent="0.3">
      <c r="A279">
        <v>140</v>
      </c>
      <c r="B279" t="s">
        <v>2906</v>
      </c>
      <c r="C279" t="s">
        <v>127</v>
      </c>
      <c r="D279" t="s">
        <v>232</v>
      </c>
      <c r="E279" t="s">
        <v>3063</v>
      </c>
      <c r="F279" t="s">
        <v>3109</v>
      </c>
      <c r="G279" t="str">
        <f t="shared" si="4"/>
        <v>new HoloCard("Raihan", Pokedex.NVT, HoloRarity.SWSH_LINE_HOLO, Types.Supporter, Sets.Crown_Zenith, 140),</v>
      </c>
    </row>
    <row r="280" spans="1:7" x14ac:dyDescent="0.3">
      <c r="A280">
        <v>143</v>
      </c>
      <c r="B280" t="s">
        <v>3062</v>
      </c>
      <c r="C280" t="s">
        <v>127</v>
      </c>
      <c r="D280" t="s">
        <v>129</v>
      </c>
      <c r="E280" t="s">
        <v>3063</v>
      </c>
      <c r="F280" t="s">
        <v>3109</v>
      </c>
      <c r="G280" t="str">
        <f t="shared" si="4"/>
        <v>new HoloCard("Sky Seal Stone", Pokedex.NVT, HoloRarity.SWSH_LINE_HOLO, Types.Item, Sets.Crown_Zenith, 143),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4B0D9-F726-4E15-A4BF-D3539BC7B5A0}">
  <dimension ref="A1:R95"/>
  <sheetViews>
    <sheetView workbookViewId="0">
      <selection activeCell="G1" sqref="G1"/>
    </sheetView>
  </sheetViews>
  <sheetFormatPr defaultRowHeight="14.4" x14ac:dyDescent="0.3"/>
  <sheetData>
    <row r="1" spans="1:18" x14ac:dyDescent="0.3">
      <c r="A1">
        <v>10</v>
      </c>
      <c r="B1" t="s">
        <v>2654</v>
      </c>
      <c r="C1" t="s">
        <v>2654</v>
      </c>
      <c r="D1" t="s">
        <v>22</v>
      </c>
      <c r="E1" t="s">
        <v>2717</v>
      </c>
      <c r="F1" t="s">
        <v>3128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HoloCard("Grookey", Pokedex.Grookey, HoloRarity.SWSH_COSMOS_HOLO, Types.Grass, Sets.Sword_Shield, 10),</v>
      </c>
      <c r="R1" t="s">
        <v>3111</v>
      </c>
    </row>
    <row r="2" spans="1:18" x14ac:dyDescent="0.3">
      <c r="A2">
        <v>11</v>
      </c>
      <c r="B2" t="s">
        <v>2654</v>
      </c>
      <c r="C2" t="s">
        <v>2654</v>
      </c>
      <c r="D2" t="s">
        <v>22</v>
      </c>
      <c r="E2" t="s">
        <v>2717</v>
      </c>
      <c r="F2" t="s">
        <v>3109</v>
      </c>
      <c r="G2" t="str">
        <f t="shared" si="0"/>
        <v>new HoloCard("Grookey", Pokedex.Grookey, HoloRarity.SWSH_LINE_HOLO, Types.Grass, Sets.Sword_Shield, 11),</v>
      </c>
      <c r="R2" t="s">
        <v>3112</v>
      </c>
    </row>
    <row r="3" spans="1:18" x14ac:dyDescent="0.3">
      <c r="A3">
        <v>14</v>
      </c>
      <c r="B3" t="s">
        <v>2656</v>
      </c>
      <c r="C3" t="s">
        <v>2656</v>
      </c>
      <c r="D3" t="s">
        <v>22</v>
      </c>
      <c r="E3" t="s">
        <v>2717</v>
      </c>
      <c r="F3" t="s">
        <v>3128</v>
      </c>
      <c r="G3" t="str">
        <f t="shared" si="0"/>
        <v>new HoloCard("Rillaboom", Pokedex.Rillaboom, HoloRarity.SWSH_COSMOS_HOLO, Types.Grass, Sets.Sword_Shield, 14),</v>
      </c>
      <c r="R3" t="s">
        <v>3113</v>
      </c>
    </row>
    <row r="4" spans="1:18" x14ac:dyDescent="0.3">
      <c r="A4">
        <v>15</v>
      </c>
      <c r="B4" t="s">
        <v>2656</v>
      </c>
      <c r="C4" t="s">
        <v>2656</v>
      </c>
      <c r="D4" t="s">
        <v>22</v>
      </c>
      <c r="E4" t="s">
        <v>2717</v>
      </c>
      <c r="F4" t="s">
        <v>3130</v>
      </c>
      <c r="G4" t="str">
        <f t="shared" si="0"/>
        <v>new HoloCard("Rillaboom", Pokedex.Rillaboom, HoloRarity.SWSH_CRACKED_ICE_HOLO, Types.Grass, Sets.Sword_Shield, 15),</v>
      </c>
      <c r="R4" t="s">
        <v>3114</v>
      </c>
    </row>
    <row r="5" spans="1:18" x14ac:dyDescent="0.3">
      <c r="A5">
        <v>30</v>
      </c>
      <c r="B5" t="s">
        <v>2662</v>
      </c>
      <c r="C5" t="s">
        <v>2662</v>
      </c>
      <c r="D5" t="s">
        <v>5</v>
      </c>
      <c r="E5" t="s">
        <v>2717</v>
      </c>
      <c r="F5" t="s">
        <v>3128</v>
      </c>
      <c r="G5" t="str">
        <f t="shared" si="0"/>
        <v>new HoloCard("Scorbunny", Pokedex.Scorbunny, HoloRarity.SWSH_COSMOS_HOLO, Types.Fire, Sets.Sword_Shield, 30),</v>
      </c>
      <c r="R5" t="s">
        <v>3115</v>
      </c>
    </row>
    <row r="6" spans="1:18" x14ac:dyDescent="0.3">
      <c r="A6">
        <v>31</v>
      </c>
      <c r="B6" t="s">
        <v>2662</v>
      </c>
      <c r="C6" t="s">
        <v>2662</v>
      </c>
      <c r="D6" t="s">
        <v>5</v>
      </c>
      <c r="E6" t="s">
        <v>2717</v>
      </c>
      <c r="F6" t="s">
        <v>3109</v>
      </c>
      <c r="G6" t="str">
        <f t="shared" si="0"/>
        <v>new HoloCard("Scorbunny", Pokedex.Scorbunny, HoloRarity.SWSH_LINE_HOLO, Types.Fire, Sets.Sword_Shield, 31),</v>
      </c>
      <c r="R6" t="s">
        <v>3116</v>
      </c>
    </row>
    <row r="7" spans="1:18" x14ac:dyDescent="0.3">
      <c r="A7">
        <v>34</v>
      </c>
      <c r="B7" t="s">
        <v>2664</v>
      </c>
      <c r="C7" t="s">
        <v>2664</v>
      </c>
      <c r="D7" t="s">
        <v>5</v>
      </c>
      <c r="E7" t="s">
        <v>2717</v>
      </c>
      <c r="F7" t="s">
        <v>3128</v>
      </c>
      <c r="G7" t="str">
        <f t="shared" si="0"/>
        <v>new HoloCard("Cinderace", Pokedex.Cinderace, HoloRarity.SWSH_COSMOS_HOLO, Types.Fire, Sets.Sword_Shield, 34),</v>
      </c>
      <c r="R7" t="s">
        <v>3117</v>
      </c>
    </row>
    <row r="8" spans="1:18" x14ac:dyDescent="0.3">
      <c r="A8">
        <v>36</v>
      </c>
      <c r="B8" t="s">
        <v>2664</v>
      </c>
      <c r="C8" t="s">
        <v>2664</v>
      </c>
      <c r="D8" t="s">
        <v>5</v>
      </c>
      <c r="E8" t="s">
        <v>2717</v>
      </c>
      <c r="F8" t="s">
        <v>3130</v>
      </c>
      <c r="G8" t="str">
        <f t="shared" si="0"/>
        <v>new HoloCard("Cinderace", Pokedex.Cinderace, HoloRarity.SWSH_CRACKED_ICE_HOLO, Types.Fire, Sets.Sword_Shield, 36),</v>
      </c>
      <c r="R8" t="s">
        <v>3118</v>
      </c>
    </row>
    <row r="9" spans="1:18" x14ac:dyDescent="0.3">
      <c r="A9">
        <v>48</v>
      </c>
      <c r="B9" t="s">
        <v>324</v>
      </c>
      <c r="C9" t="s">
        <v>324</v>
      </c>
      <c r="D9" t="s">
        <v>3</v>
      </c>
      <c r="E9" t="s">
        <v>2717</v>
      </c>
      <c r="F9" t="s">
        <v>3128</v>
      </c>
      <c r="G9" t="str">
        <f t="shared" si="0"/>
        <v>new HoloCard("Lapras", Pokedex.Lapras, HoloRarity.SWSH_COSMOS_HOLO, Types.Water, Sets.Sword_Shield, 48),</v>
      </c>
      <c r="R9" t="s">
        <v>3119</v>
      </c>
    </row>
    <row r="10" spans="1:18" x14ac:dyDescent="0.3">
      <c r="A10">
        <v>54</v>
      </c>
      <c r="B10" t="s">
        <v>2667</v>
      </c>
      <c r="C10" t="s">
        <v>2667</v>
      </c>
      <c r="D10" t="s">
        <v>3</v>
      </c>
      <c r="E10" t="s">
        <v>2717</v>
      </c>
      <c r="F10" t="s">
        <v>3128</v>
      </c>
      <c r="G10" t="str">
        <f t="shared" si="0"/>
        <v>new HoloCard("Sobble", Pokedex.Sobble, HoloRarity.SWSH_COSMOS_HOLO, Types.Water, Sets.Sword_Shield, 54),</v>
      </c>
      <c r="R10" t="s">
        <v>3115</v>
      </c>
    </row>
    <row r="11" spans="1:18" x14ac:dyDescent="0.3">
      <c r="A11">
        <v>55</v>
      </c>
      <c r="B11" t="s">
        <v>2667</v>
      </c>
      <c r="C11" t="s">
        <v>2667</v>
      </c>
      <c r="D11" t="s">
        <v>3</v>
      </c>
      <c r="E11" t="s">
        <v>2717</v>
      </c>
      <c r="F11" t="s">
        <v>3109</v>
      </c>
      <c r="G11" t="str">
        <f t="shared" si="0"/>
        <v>new HoloCard("Sobble", Pokedex.Sobble, HoloRarity.SWSH_LINE_HOLO, Types.Water, Sets.Sword_Shield, 55),</v>
      </c>
      <c r="R11" t="s">
        <v>3116</v>
      </c>
    </row>
    <row r="12" spans="1:18" x14ac:dyDescent="0.3">
      <c r="A12">
        <v>58</v>
      </c>
      <c r="B12" t="s">
        <v>2669</v>
      </c>
      <c r="C12" t="s">
        <v>2669</v>
      </c>
      <c r="D12" t="s">
        <v>3</v>
      </c>
      <c r="E12" t="s">
        <v>2717</v>
      </c>
      <c r="F12" t="s">
        <v>3128</v>
      </c>
      <c r="G12" t="str">
        <f t="shared" si="0"/>
        <v>new HoloCard("Inteleon", Pokedex.Inteleon, HoloRarity.SWSH_COSMOS_HOLO, Types.Water, Sets.Sword_Shield, 58),</v>
      </c>
      <c r="R12" t="s">
        <v>3120</v>
      </c>
    </row>
    <row r="13" spans="1:18" x14ac:dyDescent="0.3">
      <c r="A13">
        <v>59</v>
      </c>
      <c r="B13" t="s">
        <v>2669</v>
      </c>
      <c r="C13" t="s">
        <v>2669</v>
      </c>
      <c r="D13" t="s">
        <v>3</v>
      </c>
      <c r="E13" t="s">
        <v>2717</v>
      </c>
      <c r="F13" t="s">
        <v>3130</v>
      </c>
      <c r="G13" t="str">
        <f t="shared" si="0"/>
        <v>new HoloCard("Inteleon", Pokedex.Inteleon, HoloRarity.SWSH_CRACKED_ICE_HOLO, Types.Water, Sets.Sword_Shield, 59),</v>
      </c>
      <c r="R13" t="s">
        <v>3121</v>
      </c>
    </row>
    <row r="14" spans="1:18" x14ac:dyDescent="0.3">
      <c r="A14">
        <v>61</v>
      </c>
      <c r="B14" t="s">
        <v>2671</v>
      </c>
      <c r="C14" t="s">
        <v>2671</v>
      </c>
      <c r="D14" t="s">
        <v>3</v>
      </c>
      <c r="E14" t="s">
        <v>2717</v>
      </c>
      <c r="F14" t="s">
        <v>3128</v>
      </c>
      <c r="G14" t="str">
        <f t="shared" si="0"/>
        <v>new HoloCard("Drednaw", Pokedex.Drednaw, HoloRarity.SWSH_COSMOS_HOLO, Types.Water, Sets.Sword_Shield, 61),</v>
      </c>
      <c r="R14" t="s">
        <v>3122</v>
      </c>
    </row>
    <row r="15" spans="1:18" x14ac:dyDescent="0.3">
      <c r="A15">
        <v>65</v>
      </c>
      <c r="B15" t="s">
        <v>92</v>
      </c>
      <c r="C15" t="s">
        <v>92</v>
      </c>
      <c r="D15" t="s">
        <v>11</v>
      </c>
      <c r="E15" t="s">
        <v>2717</v>
      </c>
      <c r="F15" t="s">
        <v>3129</v>
      </c>
      <c r="G15" t="str">
        <f t="shared" si="0"/>
        <v>new HoloCard("Pikachu", Pokedex.Pikachu, HoloRarity.SWSH_REVERSE_COSMOS_ENERGY_BANNER_HOLO, Types.Lightning, Sets.Sword_Shield, 65),</v>
      </c>
      <c r="R15" t="s">
        <v>3123</v>
      </c>
    </row>
    <row r="16" spans="1:18" x14ac:dyDescent="0.3">
      <c r="A16">
        <v>65</v>
      </c>
      <c r="B16" t="s">
        <v>92</v>
      </c>
      <c r="C16" t="s">
        <v>92</v>
      </c>
      <c r="D16" t="s">
        <v>11</v>
      </c>
      <c r="E16" t="s">
        <v>2717</v>
      </c>
      <c r="F16" t="s">
        <v>3181</v>
      </c>
      <c r="G16" t="str">
        <f t="shared" si="0"/>
        <v>new HoloCard("Pikachu", Pokedex.Pikachu, HoloRarity.VERY_RARE_DO_NOT_CARE, Types.Lightning, Sets.Sword_Shield, 65),</v>
      </c>
      <c r="Q16" t="s">
        <v>3180</v>
      </c>
      <c r="R16" t="s">
        <v>3122</v>
      </c>
    </row>
    <row r="17" spans="1:18" x14ac:dyDescent="0.3">
      <c r="A17">
        <v>76</v>
      </c>
      <c r="B17" t="s">
        <v>2676</v>
      </c>
      <c r="C17" t="s">
        <v>2676</v>
      </c>
      <c r="D17" t="s">
        <v>11</v>
      </c>
      <c r="E17" t="s">
        <v>2717</v>
      </c>
      <c r="F17" t="s">
        <v>3128</v>
      </c>
      <c r="G17" t="str">
        <f t="shared" si="0"/>
        <v>new HoloCard("Boltund", Pokedex.Boltund, HoloRarity.SWSH_COSMOS_HOLO, Types.Lightning, Sets.Sword_Shield, 76),</v>
      </c>
      <c r="R17" t="s">
        <v>3124</v>
      </c>
    </row>
    <row r="18" spans="1:18" x14ac:dyDescent="0.3">
      <c r="A18">
        <v>119</v>
      </c>
      <c r="B18" t="s">
        <v>2690</v>
      </c>
      <c r="C18" t="s">
        <v>3127</v>
      </c>
      <c r="D18" t="s">
        <v>146</v>
      </c>
      <c r="E18" t="s">
        <v>2717</v>
      </c>
      <c r="F18" t="s">
        <v>3128</v>
      </c>
      <c r="G18" t="str">
        <f t="shared" si="0"/>
        <v>new HoloCard("Galarian Obstagoon", Pokedex.Obstagoon, HoloRarity.SWSH_COSMOS_HOLO, Types.Darkness, Sets.Sword_Shield, 119),</v>
      </c>
      <c r="R18" t="s">
        <v>3125</v>
      </c>
    </row>
    <row r="19" spans="1:18" x14ac:dyDescent="0.3">
      <c r="A19">
        <v>140</v>
      </c>
      <c r="B19" t="s">
        <v>70</v>
      </c>
      <c r="C19" t="s">
        <v>70</v>
      </c>
      <c r="D19" t="s">
        <v>8</v>
      </c>
      <c r="E19" t="s">
        <v>2717</v>
      </c>
      <c r="F19" t="s">
        <v>3128</v>
      </c>
      <c r="G19" t="str">
        <f t="shared" si="0"/>
        <v>new HoloCard("Snorlax", Pokedex.Snorlax, HoloRarity.SWSH_COSMOS_HOLO, Types.Colorless, Sets.Sword_Shield, 140),</v>
      </c>
      <c r="R19" t="s">
        <v>3126</v>
      </c>
    </row>
    <row r="20" spans="1:18" x14ac:dyDescent="0.3">
      <c r="A20">
        <v>15</v>
      </c>
      <c r="B20" t="s">
        <v>1607</v>
      </c>
      <c r="C20" t="s">
        <v>1607</v>
      </c>
      <c r="D20" t="s">
        <v>22</v>
      </c>
      <c r="E20" t="s">
        <v>2775</v>
      </c>
      <c r="F20" t="s">
        <v>3109</v>
      </c>
      <c r="G20" t="str">
        <f t="shared" si="0"/>
        <v>new HoloCard("Trevenant", Pokedex.Trevenant, HoloRarity.SWSH_LINE_HOLO, Types.Grass, Sets.Rebel_Clash, 15),</v>
      </c>
      <c r="R20" t="s">
        <v>3131</v>
      </c>
    </row>
    <row r="21" spans="1:18" x14ac:dyDescent="0.3">
      <c r="A21">
        <v>20</v>
      </c>
      <c r="B21" t="s">
        <v>2718</v>
      </c>
      <c r="C21" t="s">
        <v>2718</v>
      </c>
      <c r="D21" t="s">
        <v>22</v>
      </c>
      <c r="E21" t="s">
        <v>2775</v>
      </c>
      <c r="F21" t="s">
        <v>3128</v>
      </c>
      <c r="G21" t="str">
        <f t="shared" si="0"/>
        <v>new HoloCard("Applin", Pokedex.Applin, HoloRarity.SWSH_COSMOS_HOLO, Types.Grass, Sets.Rebel_Clash, 20),</v>
      </c>
      <c r="R21" t="s">
        <v>3126</v>
      </c>
    </row>
    <row r="22" spans="1:18" x14ac:dyDescent="0.3">
      <c r="A22">
        <v>22</v>
      </c>
      <c r="B22" t="s">
        <v>2719</v>
      </c>
      <c r="C22" t="s">
        <v>2719</v>
      </c>
      <c r="D22" t="s">
        <v>22</v>
      </c>
      <c r="E22" t="s">
        <v>2775</v>
      </c>
      <c r="F22" t="s">
        <v>3128</v>
      </c>
      <c r="G22" t="str">
        <f t="shared" si="0"/>
        <v>new HoloCard("Flapple", Pokedex.Flapple, HoloRarity.SWSH_COSMOS_HOLO, Types.Grass, Sets.Rebel_Clash, 22),</v>
      </c>
      <c r="R22" t="s">
        <v>3132</v>
      </c>
    </row>
    <row r="23" spans="1:18" x14ac:dyDescent="0.3">
      <c r="A23">
        <v>39</v>
      </c>
      <c r="B23" t="s">
        <v>58</v>
      </c>
      <c r="C23" t="s">
        <v>58</v>
      </c>
      <c r="D23" t="s">
        <v>3</v>
      </c>
      <c r="E23" t="s">
        <v>2775</v>
      </c>
      <c r="F23" t="s">
        <v>3129</v>
      </c>
      <c r="G23" t="str">
        <f t="shared" si="0"/>
        <v>new HoloCard("Magikarp", Pokedex.Magikarp, HoloRarity.SWSH_REVERSE_COSMOS_ENERGY_BANNER_HOLO, Types.Water, Sets.Rebel_Clash, 39),</v>
      </c>
      <c r="R23" t="s">
        <v>3123</v>
      </c>
    </row>
    <row r="24" spans="1:18" x14ac:dyDescent="0.3">
      <c r="A24">
        <v>54</v>
      </c>
      <c r="B24" t="s">
        <v>2727</v>
      </c>
      <c r="C24" t="s">
        <v>2727</v>
      </c>
      <c r="D24" t="s">
        <v>3</v>
      </c>
      <c r="E24" t="s">
        <v>2775</v>
      </c>
      <c r="F24" t="s">
        <v>3128</v>
      </c>
      <c r="G24" t="str">
        <f t="shared" si="0"/>
        <v>new HoloCard("Eiscue", Pokedex.Eiscue, HoloRarity.SWSH_COSMOS_HOLO, Types.Water, Sets.Rebel_Clash, 54),</v>
      </c>
      <c r="R24" t="s">
        <v>3124</v>
      </c>
    </row>
    <row r="25" spans="1:18" x14ac:dyDescent="0.3">
      <c r="A25">
        <v>87</v>
      </c>
      <c r="B25" t="s">
        <v>2736</v>
      </c>
      <c r="C25" t="s">
        <v>2736</v>
      </c>
      <c r="D25" t="s">
        <v>1</v>
      </c>
      <c r="E25" t="s">
        <v>2775</v>
      </c>
      <c r="F25" t="s">
        <v>3181</v>
      </c>
      <c r="G25" t="str">
        <f t="shared" si="0"/>
        <v>new HoloCard("Alcremie", Pokedex.Alcremie, HoloRarity.VERY_RARE_DO_NOT_CARE, Types.Psychic, Sets.Rebel_Clash, 87),</v>
      </c>
      <c r="R25" t="s">
        <v>3122</v>
      </c>
    </row>
    <row r="26" spans="1:18" x14ac:dyDescent="0.3">
      <c r="A26">
        <v>91</v>
      </c>
      <c r="B26" t="s">
        <v>2740</v>
      </c>
      <c r="C26" t="s">
        <v>2740</v>
      </c>
      <c r="D26" t="s">
        <v>1</v>
      </c>
      <c r="E26" t="s">
        <v>2775</v>
      </c>
      <c r="F26" t="s">
        <v>3128</v>
      </c>
      <c r="G26" t="str">
        <f t="shared" si="0"/>
        <v>new HoloCard("Dragapult", Pokedex.Dragapult, HoloRarity.SWSH_COSMOS_HOLO, Types.Psychic, Sets.Rebel_Clash, 91),</v>
      </c>
      <c r="R26" t="s">
        <v>3134</v>
      </c>
    </row>
    <row r="27" spans="1:18" x14ac:dyDescent="0.3">
      <c r="A27">
        <v>95</v>
      </c>
      <c r="B27" t="s">
        <v>2742</v>
      </c>
      <c r="C27" t="s">
        <v>3142</v>
      </c>
      <c r="D27" t="s">
        <v>18</v>
      </c>
      <c r="E27" t="s">
        <v>2775</v>
      </c>
      <c r="F27" t="s">
        <v>3128</v>
      </c>
      <c r="G27" t="str">
        <f t="shared" si="0"/>
        <v>new HoloCard("Galarian Sirfetch'd", Pokedex.Sirfetch_d, HoloRarity.SWSH_COSMOS_HOLO, Types.Fighting, Sets.Rebel_Clash, 95),</v>
      </c>
      <c r="R27" t="s">
        <v>3135</v>
      </c>
    </row>
    <row r="28" spans="1:18" x14ac:dyDescent="0.3">
      <c r="A28">
        <v>139</v>
      </c>
      <c r="B28" t="s">
        <v>2754</v>
      </c>
      <c r="C28" t="s">
        <v>2754</v>
      </c>
      <c r="D28" t="s">
        <v>143</v>
      </c>
      <c r="E28" t="s">
        <v>2775</v>
      </c>
      <c r="F28" t="s">
        <v>3130</v>
      </c>
      <c r="G28" t="str">
        <f t="shared" si="0"/>
        <v>new HoloCard("Zacian", Pokedex.Zacian, HoloRarity.SWSH_CRACKED_ICE_HOLO, Types.Metal, Sets.Rebel_Clash, 139),</v>
      </c>
      <c r="R28" t="s">
        <v>3136</v>
      </c>
    </row>
    <row r="29" spans="1:18" x14ac:dyDescent="0.3">
      <c r="A29">
        <v>140</v>
      </c>
      <c r="B29" t="s">
        <v>2755</v>
      </c>
      <c r="C29" t="s">
        <v>2755</v>
      </c>
      <c r="D29" t="s">
        <v>143</v>
      </c>
      <c r="E29" t="s">
        <v>2775</v>
      </c>
      <c r="F29" t="s">
        <v>3130</v>
      </c>
      <c r="G29" t="str">
        <f t="shared" si="0"/>
        <v>new HoloCard("Zamazenta", Pokedex.Zamazenta, HoloRarity.SWSH_CRACKED_ICE_HOLO, Types.Metal, Sets.Rebel_Clash, 140),</v>
      </c>
      <c r="R29" t="s">
        <v>3137</v>
      </c>
    </row>
    <row r="30" spans="1:18" x14ac:dyDescent="0.3">
      <c r="A30">
        <v>141</v>
      </c>
      <c r="B30" t="s">
        <v>70</v>
      </c>
      <c r="C30" t="s">
        <v>70</v>
      </c>
      <c r="D30" t="s">
        <v>8</v>
      </c>
      <c r="E30" t="s">
        <v>2775</v>
      </c>
      <c r="F30" t="s">
        <v>3128</v>
      </c>
      <c r="G30" t="str">
        <f t="shared" si="0"/>
        <v>new HoloCard("Snorlax", Pokedex.Snorlax, HoloRarity.SWSH_COSMOS_HOLO, Types.Colorless, Sets.Rebel_Clash, 141),</v>
      </c>
      <c r="R30" t="s">
        <v>3138</v>
      </c>
    </row>
    <row r="31" spans="1:18" x14ac:dyDescent="0.3">
      <c r="A31">
        <v>167</v>
      </c>
      <c r="B31" t="s">
        <v>2768</v>
      </c>
      <c r="C31" t="s">
        <v>127</v>
      </c>
      <c r="D31" t="s">
        <v>232</v>
      </c>
      <c r="E31" t="s">
        <v>2775</v>
      </c>
      <c r="F31" t="s">
        <v>3141</v>
      </c>
      <c r="G31" t="str">
        <f t="shared" si="0"/>
        <v>new HoloCard("Sonia", Pokedex.NVT, HoloRarity.SWSH_REVERSE_MIRROR_ENERGY_BANNER_HOLO, Types.Supporter, Sets.Rebel_Clash, 167),</v>
      </c>
      <c r="R31" t="s">
        <v>3140</v>
      </c>
    </row>
    <row r="32" spans="1:18" x14ac:dyDescent="0.3">
      <c r="A32">
        <v>44</v>
      </c>
      <c r="B32" t="s">
        <v>2724</v>
      </c>
      <c r="C32" t="s">
        <v>3074</v>
      </c>
      <c r="D32" t="s">
        <v>3</v>
      </c>
      <c r="E32" t="s">
        <v>2800</v>
      </c>
      <c r="F32" t="s">
        <v>3130</v>
      </c>
      <c r="G32" t="str">
        <f t="shared" si="0"/>
        <v>new HoloCard("Galarian Darmanitan", Pokedex.Galarian_Darmanitan, HoloRarity.SWSH_CRACKED_ICE_HOLO, Types.Water, Sets.Darkness_Ablaze, 44),</v>
      </c>
      <c r="R32" t="s">
        <v>3143</v>
      </c>
    </row>
    <row r="33" spans="1:18" x14ac:dyDescent="0.3">
      <c r="A33">
        <v>49</v>
      </c>
      <c r="B33" t="s">
        <v>1352</v>
      </c>
      <c r="C33" t="s">
        <v>1352</v>
      </c>
      <c r="D33" t="s">
        <v>3</v>
      </c>
      <c r="E33" t="s">
        <v>2800</v>
      </c>
      <c r="F33" t="s">
        <v>3128</v>
      </c>
      <c r="G33" t="str">
        <f t="shared" si="0"/>
        <v>new HoloCard("Beartic", Pokedex.Beartic, HoloRarity.SWSH_COSMOS_HOLO, Types.Water, Sets.Darkness_Ablaze, 49),</v>
      </c>
      <c r="R33" t="s">
        <v>3119</v>
      </c>
    </row>
    <row r="34" spans="1:18" x14ac:dyDescent="0.3">
      <c r="A34">
        <v>63</v>
      </c>
      <c r="B34" t="s">
        <v>2729</v>
      </c>
      <c r="C34" t="s">
        <v>2729</v>
      </c>
      <c r="D34" t="s">
        <v>11</v>
      </c>
      <c r="E34" t="s">
        <v>2800</v>
      </c>
      <c r="F34" t="s">
        <v>3128</v>
      </c>
      <c r="G34" t="str">
        <f t="shared" si="0"/>
        <v>new HoloCard("Toxtricity", Pokedex.Toxtricity, HoloRarity.SWSH_COSMOS_HOLO, Types.Lightning, Sets.Darkness_Ablaze, 63),</v>
      </c>
      <c r="R34" t="s">
        <v>3124</v>
      </c>
    </row>
    <row r="35" spans="1:18" x14ac:dyDescent="0.3">
      <c r="A35">
        <v>81</v>
      </c>
      <c r="B35" t="s">
        <v>2104</v>
      </c>
      <c r="C35" t="s">
        <v>2104</v>
      </c>
      <c r="D35" t="s">
        <v>1</v>
      </c>
      <c r="E35" t="s">
        <v>2800</v>
      </c>
      <c r="F35" t="s">
        <v>3128</v>
      </c>
      <c r="G35" t="str">
        <f t="shared" si="0"/>
        <v>new HoloCard("Mimikyu", Pokedex.Mimikyu, HoloRarity.SWSH_COSMOS_HOLO, Types.Psychic, Sets.Darkness_Ablaze, 81),</v>
      </c>
      <c r="R35" t="s">
        <v>3144</v>
      </c>
    </row>
    <row r="36" spans="1:18" x14ac:dyDescent="0.3">
      <c r="A36">
        <v>81</v>
      </c>
      <c r="B36" t="s">
        <v>2104</v>
      </c>
      <c r="C36" t="s">
        <v>2104</v>
      </c>
      <c r="D36" t="s">
        <v>1</v>
      </c>
      <c r="E36" t="s">
        <v>2800</v>
      </c>
      <c r="F36" t="s">
        <v>3109</v>
      </c>
      <c r="G36" t="str">
        <f t="shared" si="0"/>
        <v>new HoloCard("Mimikyu", Pokedex.Mimikyu, HoloRarity.SWSH_LINE_HOLO, Types.Psychic, Sets.Darkness_Ablaze, 81),</v>
      </c>
      <c r="R36" t="s">
        <v>3131</v>
      </c>
    </row>
    <row r="37" spans="1:18" x14ac:dyDescent="0.3">
      <c r="A37">
        <v>98</v>
      </c>
      <c r="B37" t="s">
        <v>2742</v>
      </c>
      <c r="C37" t="s">
        <v>3142</v>
      </c>
      <c r="D37" t="s">
        <v>18</v>
      </c>
      <c r="E37" t="s">
        <v>2800</v>
      </c>
      <c r="F37" t="s">
        <v>3130</v>
      </c>
      <c r="G37" t="str">
        <f t="shared" si="0"/>
        <v>new HoloCard("Galarian Sirfetch'd", Pokedex.Sirfetch_d, HoloRarity.SWSH_CRACKED_ICE_HOLO, Types.Fighting, Sets.Darkness_Ablaze, 98),</v>
      </c>
      <c r="R37" t="s">
        <v>3145</v>
      </c>
    </row>
    <row r="38" spans="1:18" x14ac:dyDescent="0.3">
      <c r="A38">
        <v>105</v>
      </c>
      <c r="B38" t="s">
        <v>916</v>
      </c>
      <c r="C38" t="s">
        <v>916</v>
      </c>
      <c r="D38" t="s">
        <v>146</v>
      </c>
      <c r="E38" t="s">
        <v>2800</v>
      </c>
      <c r="F38" t="s">
        <v>3128</v>
      </c>
      <c r="G38" t="str">
        <f t="shared" si="0"/>
        <v>new HoloCard("Darkrai", Pokedex.Darkrai, HoloRarity.SWSH_COSMOS_HOLO, Types.Darkness, Sets.Darkness_Ablaze, 105),</v>
      </c>
      <c r="R38" t="s">
        <v>3146</v>
      </c>
    </row>
    <row r="39" spans="1:18" x14ac:dyDescent="0.3">
      <c r="A39">
        <v>156</v>
      </c>
      <c r="B39" t="s">
        <v>2696</v>
      </c>
      <c r="C39" t="s">
        <v>2696</v>
      </c>
      <c r="D39" t="s">
        <v>8</v>
      </c>
      <c r="E39" t="s">
        <v>2800</v>
      </c>
      <c r="F39" t="s">
        <v>3128</v>
      </c>
      <c r="G39" t="str">
        <f t="shared" si="0"/>
        <v>new HoloCard("Corviknight", Pokedex.Corviknight, HoloRarity.SWSH_COSMOS_HOLO, Types.Colorless, Sets.Darkness_Ablaze, 156),</v>
      </c>
      <c r="R39" t="s">
        <v>3147</v>
      </c>
    </row>
    <row r="40" spans="1:18" x14ac:dyDescent="0.3">
      <c r="A40">
        <v>15</v>
      </c>
      <c r="B40" t="s">
        <v>943</v>
      </c>
      <c r="C40" t="s">
        <v>943</v>
      </c>
      <c r="D40" t="s">
        <v>22</v>
      </c>
      <c r="E40" t="s">
        <v>2823</v>
      </c>
      <c r="F40" t="s">
        <v>3128</v>
      </c>
      <c r="G40" t="str">
        <f t="shared" si="0"/>
        <v>new HoloCard("Shaymin", Pokedex.Shaymin, HoloRarity.SWSH_COSMOS_HOLO, Types.Grass, Sets.Vivid_Voltage, 15),</v>
      </c>
      <c r="R40" t="s">
        <v>3124</v>
      </c>
    </row>
    <row r="41" spans="1:18" x14ac:dyDescent="0.3">
      <c r="A41">
        <v>23</v>
      </c>
      <c r="B41" t="s">
        <v>76</v>
      </c>
      <c r="C41" t="s">
        <v>76</v>
      </c>
      <c r="D41" t="s">
        <v>5</v>
      </c>
      <c r="E41" t="s">
        <v>2823</v>
      </c>
      <c r="F41" t="s">
        <v>3129</v>
      </c>
      <c r="G41" t="str">
        <f t="shared" si="0"/>
        <v>new HoloCard("Charmander", Pokedex.Charmander, HoloRarity.SWSH_REVERSE_COSMOS_ENERGY_BANNER_HOLO, Types.Fire, Sets.Vivid_Voltage, 23),</v>
      </c>
      <c r="R41" t="s">
        <v>3123</v>
      </c>
    </row>
    <row r="42" spans="1:18" x14ac:dyDescent="0.3">
      <c r="A42">
        <v>25</v>
      </c>
      <c r="B42" t="s">
        <v>4</v>
      </c>
      <c r="C42" t="s">
        <v>4</v>
      </c>
      <c r="D42" t="s">
        <v>5</v>
      </c>
      <c r="E42" t="s">
        <v>2823</v>
      </c>
      <c r="F42" t="s">
        <v>3130</v>
      </c>
      <c r="G42" t="str">
        <f t="shared" si="0"/>
        <v>new HoloCard("Charizard", Pokedex.Charizard, HoloRarity.SWSH_CRACKED_ICE_HOLO, Types.Fire, Sets.Vivid_Voltage, 25),</v>
      </c>
      <c r="R42" t="s">
        <v>3148</v>
      </c>
    </row>
    <row r="43" spans="1:18" x14ac:dyDescent="0.3">
      <c r="A43">
        <v>26</v>
      </c>
      <c r="B43" t="s">
        <v>14</v>
      </c>
      <c r="C43" t="s">
        <v>14</v>
      </c>
      <c r="D43" t="s">
        <v>5</v>
      </c>
      <c r="E43" t="s">
        <v>2823</v>
      </c>
      <c r="F43" t="s">
        <v>3128</v>
      </c>
      <c r="G43" t="str">
        <f t="shared" si="0"/>
        <v>new HoloCard("Flareon", Pokedex.Flareon, HoloRarity.SWSH_COSMOS_HOLO, Types.Fire, Sets.Vivid_Voltage, 26),</v>
      </c>
      <c r="R43" t="s">
        <v>3149</v>
      </c>
    </row>
    <row r="44" spans="1:18" x14ac:dyDescent="0.3">
      <c r="A44">
        <v>30</v>
      </c>
      <c r="B44" t="s">
        <v>122</v>
      </c>
      <c r="C44" t="s">
        <v>122</v>
      </c>
      <c r="D44" t="s">
        <v>3</v>
      </c>
      <c r="E44" t="s">
        <v>2823</v>
      </c>
      <c r="F44" t="s">
        <v>3128</v>
      </c>
      <c r="G44" t="str">
        <f t="shared" si="0"/>
        <v>new HoloCard("Vaporeon", Pokedex.Vaporeon, HoloRarity.SWSH_COSMOS_HOLO, Types.Water, Sets.Vivid_Voltage, 30),</v>
      </c>
      <c r="R44" t="s">
        <v>3150</v>
      </c>
    </row>
    <row r="45" spans="1:18" x14ac:dyDescent="0.3">
      <c r="A45">
        <v>39</v>
      </c>
      <c r="B45" t="s">
        <v>2671</v>
      </c>
      <c r="C45" t="s">
        <v>2671</v>
      </c>
      <c r="D45" t="s">
        <v>3</v>
      </c>
      <c r="E45" t="s">
        <v>2823</v>
      </c>
      <c r="F45" t="s">
        <v>3130</v>
      </c>
      <c r="G45" t="str">
        <f t="shared" si="0"/>
        <v>new HoloCard("Drednaw", Pokedex.Drednaw, HoloRarity.SWSH_CRACKED_ICE_HOLO, Types.Water, Sets.Vivid_Voltage, 39),</v>
      </c>
      <c r="R45" t="s">
        <v>3151</v>
      </c>
    </row>
    <row r="46" spans="1:18" x14ac:dyDescent="0.3">
      <c r="A46">
        <v>47</v>
      </c>
      <c r="B46" t="s">
        <v>19</v>
      </c>
      <c r="C46" t="s">
        <v>19</v>
      </c>
      <c r="D46" t="s">
        <v>11</v>
      </c>
      <c r="E46" t="s">
        <v>2823</v>
      </c>
      <c r="F46" t="s">
        <v>3128</v>
      </c>
      <c r="G46" t="str">
        <f t="shared" si="0"/>
        <v>new HoloCard("Jolteon", Pokedex.Jolteon, HoloRarity.SWSH_COSMOS_HOLO, Types.Lightning, Sets.Vivid_Voltage, 47),</v>
      </c>
      <c r="R46" t="s">
        <v>3150</v>
      </c>
    </row>
    <row r="47" spans="1:18" x14ac:dyDescent="0.3">
      <c r="A47">
        <v>48</v>
      </c>
      <c r="B47" t="s">
        <v>25</v>
      </c>
      <c r="C47" t="s">
        <v>25</v>
      </c>
      <c r="D47" t="s">
        <v>11</v>
      </c>
      <c r="E47" t="s">
        <v>2823</v>
      </c>
      <c r="F47" t="s">
        <v>3128</v>
      </c>
      <c r="G47" t="str">
        <f t="shared" si="0"/>
        <v>new HoloCard("Zapdos", Pokedex.Zapdos, HoloRarity.SWSH_COSMOS_HOLO, Types.Lightning, Sets.Vivid_Voltage, 48),</v>
      </c>
      <c r="R47" t="s">
        <v>3152</v>
      </c>
    </row>
    <row r="48" spans="1:18" x14ac:dyDescent="0.3">
      <c r="A48">
        <v>60</v>
      </c>
      <c r="B48" t="s">
        <v>1300</v>
      </c>
      <c r="C48" t="s">
        <v>1300</v>
      </c>
      <c r="D48" t="s">
        <v>11</v>
      </c>
      <c r="E48" t="s">
        <v>2823</v>
      </c>
      <c r="F48" t="s">
        <v>3128</v>
      </c>
      <c r="G48" t="str">
        <f t="shared" si="0"/>
        <v>new HoloCard("Zekrom", Pokedex.Zekrom, HoloRarity.SWSH_COSMOS_HOLO, Types.Lightning, Sets.Vivid_Voltage, 60),</v>
      </c>
      <c r="R48" t="s">
        <v>3153</v>
      </c>
    </row>
    <row r="49" spans="1:18" x14ac:dyDescent="0.3">
      <c r="A49">
        <v>61</v>
      </c>
      <c r="B49" t="s">
        <v>2259</v>
      </c>
      <c r="C49" t="s">
        <v>2259</v>
      </c>
      <c r="D49" t="s">
        <v>11</v>
      </c>
      <c r="E49" t="s">
        <v>2823</v>
      </c>
      <c r="F49" t="s">
        <v>3128</v>
      </c>
      <c r="G49" t="str">
        <f t="shared" si="0"/>
        <v>new HoloCard("Zeraora", Pokedex.Zeraora, HoloRarity.SWSH_COSMOS_HOLO, Types.Lightning, Sets.Vivid_Voltage, 61),</v>
      </c>
      <c r="R49" t="s">
        <v>3135</v>
      </c>
    </row>
    <row r="50" spans="1:18" x14ac:dyDescent="0.3">
      <c r="A50">
        <v>129</v>
      </c>
      <c r="B50" t="s">
        <v>2753</v>
      </c>
      <c r="C50" t="s">
        <v>2753</v>
      </c>
      <c r="D50" t="s">
        <v>143</v>
      </c>
      <c r="E50" t="s">
        <v>2823</v>
      </c>
      <c r="F50" t="s">
        <v>3128</v>
      </c>
      <c r="G50" t="str">
        <f t="shared" si="0"/>
        <v>new HoloCard("Duraludon", Pokedex.Duraludon, HoloRarity.SWSH_COSMOS_HOLO, Types.Metal, Sets.Vivid_Voltage, 129),</v>
      </c>
      <c r="R50" t="s">
        <v>3124</v>
      </c>
    </row>
    <row r="51" spans="1:18" x14ac:dyDescent="0.3">
      <c r="A51">
        <v>130</v>
      </c>
      <c r="B51" t="s">
        <v>80</v>
      </c>
      <c r="C51" t="s">
        <v>80</v>
      </c>
      <c r="D51" t="s">
        <v>8</v>
      </c>
      <c r="E51" t="s">
        <v>2823</v>
      </c>
      <c r="F51" t="s">
        <v>3129</v>
      </c>
      <c r="G51" t="str">
        <f t="shared" si="0"/>
        <v>new HoloCard("Eevee", Pokedex.Eevee, HoloRarity.SWSH_REVERSE_COSMOS_ENERGY_BANNER_HOLO, Types.Colorless, Sets.Vivid_Voltage, 130),</v>
      </c>
      <c r="R51" t="s">
        <v>3123</v>
      </c>
    </row>
    <row r="52" spans="1:18" x14ac:dyDescent="0.3">
      <c r="A52">
        <v>131</v>
      </c>
      <c r="B52" t="s">
        <v>70</v>
      </c>
      <c r="C52" t="s">
        <v>70</v>
      </c>
      <c r="D52" t="s">
        <v>8</v>
      </c>
      <c r="E52" t="s">
        <v>2823</v>
      </c>
      <c r="F52" t="s">
        <v>3128</v>
      </c>
      <c r="G52" t="str">
        <f t="shared" si="0"/>
        <v>new HoloCard("Snorlax", Pokedex.Snorlax, HoloRarity.SWSH_COSMOS_HOLO, Types.Colorless, Sets.Vivid_Voltage, 131),</v>
      </c>
      <c r="R52" t="s">
        <v>3154</v>
      </c>
    </row>
    <row r="53" spans="1:18" x14ac:dyDescent="0.3">
      <c r="A53">
        <v>142</v>
      </c>
      <c r="B53" t="s">
        <v>1370</v>
      </c>
      <c r="C53" t="s">
        <v>1370</v>
      </c>
      <c r="D53" t="s">
        <v>8</v>
      </c>
      <c r="E53" t="s">
        <v>2823</v>
      </c>
      <c r="F53" t="s">
        <v>3128</v>
      </c>
      <c r="G53" t="str">
        <f t="shared" si="0"/>
        <v>new HoloCard("Tornadus", Pokedex.Tornadus, HoloRarity.SWSH_COSMOS_HOLO, Types.Colorless, Sets.Vivid_Voltage, 142),</v>
      </c>
      <c r="R53" t="s">
        <v>3126</v>
      </c>
    </row>
    <row r="54" spans="1:18" x14ac:dyDescent="0.3">
      <c r="A54">
        <v>153</v>
      </c>
      <c r="B54" t="s">
        <v>2811</v>
      </c>
      <c r="C54" t="s">
        <v>127</v>
      </c>
      <c r="D54" t="s">
        <v>232</v>
      </c>
      <c r="E54" t="s">
        <v>2823</v>
      </c>
      <c r="F54" t="s">
        <v>3141</v>
      </c>
      <c r="G54" t="str">
        <f t="shared" si="0"/>
        <v>new HoloCard("League Staff", Pokedex.NVT, HoloRarity.SWSH_REVERSE_MIRROR_ENERGY_BANNER_HOLO, Types.Supporter, Sets.Vivid_Voltage, 153),</v>
      </c>
      <c r="R54" t="s">
        <v>3140</v>
      </c>
    </row>
    <row r="55" spans="1:18" x14ac:dyDescent="0.3">
      <c r="A55">
        <v>58</v>
      </c>
      <c r="B55" t="s">
        <v>2826</v>
      </c>
      <c r="C55" t="s">
        <v>127</v>
      </c>
      <c r="D55" t="s">
        <v>232</v>
      </c>
      <c r="E55" t="s">
        <v>2832</v>
      </c>
      <c r="F55" t="s">
        <v>3109</v>
      </c>
      <c r="G55" t="str">
        <f t="shared" si="0"/>
        <v>new HoloCard("Boss's Orders [Lysandre]", Pokedex.NVT, HoloRarity.SWSH_LINE_HOLO, Types.Supporter, Sets.Shining_Fates, 58),</v>
      </c>
      <c r="R55" t="s">
        <v>3155</v>
      </c>
    </row>
    <row r="56" spans="1:18" x14ac:dyDescent="0.3">
      <c r="A56">
        <v>59</v>
      </c>
      <c r="B56" t="s">
        <v>2827</v>
      </c>
      <c r="C56" t="s">
        <v>127</v>
      </c>
      <c r="D56" t="s">
        <v>232</v>
      </c>
      <c r="E56" t="s">
        <v>2832</v>
      </c>
      <c r="F56" t="s">
        <v>3141</v>
      </c>
      <c r="G56" t="str">
        <f t="shared" si="0"/>
        <v>new HoloCard("Gym Trainer", Pokedex.NVT, HoloRarity.SWSH_REVERSE_MIRROR_ENERGY_BANNER_HOLO, Types.Supporter, Sets.Shining_Fates, 59),</v>
      </c>
      <c r="R56" t="s">
        <v>3140</v>
      </c>
    </row>
    <row r="57" spans="1:18" x14ac:dyDescent="0.3">
      <c r="A57">
        <v>60</v>
      </c>
      <c r="B57" t="s">
        <v>2828</v>
      </c>
      <c r="C57" t="s">
        <v>127</v>
      </c>
      <c r="D57" t="s">
        <v>232</v>
      </c>
      <c r="E57" t="s">
        <v>2832</v>
      </c>
      <c r="F57" t="s">
        <v>3109</v>
      </c>
      <c r="G57" t="str">
        <f t="shared" si="0"/>
        <v>new HoloCard("Professor's Research [Professor Juniper]", Pokedex.NVT, HoloRarity.SWSH_LINE_HOLO, Types.Supporter, Sets.Shining_Fates, 60),</v>
      </c>
      <c r="R57" t="s">
        <v>3156</v>
      </c>
    </row>
    <row r="58" spans="1:18" x14ac:dyDescent="0.3">
      <c r="A58">
        <v>60</v>
      </c>
      <c r="B58" t="s">
        <v>2828</v>
      </c>
      <c r="C58" t="s">
        <v>127</v>
      </c>
      <c r="D58" t="s">
        <v>232</v>
      </c>
      <c r="E58" t="s">
        <v>2832</v>
      </c>
      <c r="F58" t="s">
        <v>3128</v>
      </c>
      <c r="G58" t="str">
        <f t="shared" si="0"/>
        <v>new HoloCard("Professor's Research [Professor Juniper]", Pokedex.NVT, HoloRarity.SWSH_COSMOS_HOLO, Types.Supporter, Sets.Shining_Fates, 60),</v>
      </c>
      <c r="R58" t="s">
        <v>3157</v>
      </c>
    </row>
    <row r="59" spans="1:18" x14ac:dyDescent="0.3">
      <c r="A59">
        <v>60</v>
      </c>
      <c r="B59" t="s">
        <v>2828</v>
      </c>
      <c r="C59" t="s">
        <v>127</v>
      </c>
      <c r="D59" t="s">
        <v>232</v>
      </c>
      <c r="E59" t="s">
        <v>2832</v>
      </c>
      <c r="F59" t="s">
        <v>3141</v>
      </c>
      <c r="G59" t="str">
        <f t="shared" si="0"/>
        <v>new HoloCard("Professor's Research [Professor Juniper]", Pokedex.NVT, HoloRarity.SWSH_REVERSE_MIRROR_ENERGY_BANNER_HOLO, Types.Supporter, Sets.Shining_Fates, 60),</v>
      </c>
      <c r="R59" t="s">
        <v>3140</v>
      </c>
    </row>
    <row r="60" spans="1:18" x14ac:dyDescent="0.3">
      <c r="A60">
        <v>23</v>
      </c>
      <c r="B60" t="s">
        <v>1279</v>
      </c>
      <c r="C60" t="s">
        <v>1279</v>
      </c>
      <c r="D60" t="s">
        <v>5</v>
      </c>
      <c r="E60" t="s">
        <v>2852</v>
      </c>
      <c r="F60" t="s">
        <v>3128</v>
      </c>
      <c r="G60" t="str">
        <f t="shared" si="0"/>
        <v>new HoloCard("Tepig", Pokedex.Tepig, HoloRarity.SWSH_COSMOS_HOLO, Types.Fire, Sets.Battle_Styles, 23),</v>
      </c>
      <c r="R60" t="s">
        <v>3158</v>
      </c>
    </row>
    <row r="61" spans="1:18" x14ac:dyDescent="0.3">
      <c r="A61">
        <v>46</v>
      </c>
      <c r="B61" t="s">
        <v>980</v>
      </c>
      <c r="C61" t="s">
        <v>980</v>
      </c>
      <c r="D61" t="s">
        <v>11</v>
      </c>
      <c r="E61" t="s">
        <v>2852</v>
      </c>
      <c r="F61" t="s">
        <v>3128</v>
      </c>
      <c r="G61" t="str">
        <f t="shared" si="0"/>
        <v>new HoloCard("Shinx", Pokedex.Shinx, HoloRarity.SWSH_COSMOS_HOLO, Types.Lightning, Sets.Battle_Styles, 46),</v>
      </c>
      <c r="R61" t="s">
        <v>3159</v>
      </c>
    </row>
    <row r="62" spans="1:18" x14ac:dyDescent="0.3">
      <c r="A62">
        <v>82</v>
      </c>
      <c r="B62" t="s">
        <v>2684</v>
      </c>
      <c r="C62" t="s">
        <v>2684</v>
      </c>
      <c r="D62" t="s">
        <v>18</v>
      </c>
      <c r="E62" t="s">
        <v>2852</v>
      </c>
      <c r="F62" t="s">
        <v>3128</v>
      </c>
      <c r="G62" t="str">
        <f t="shared" si="0"/>
        <v>new HoloCard("Sandaconda", Pokedex.Sandaconda, HoloRarity.SWSH_COSMOS_HOLO, Types.Fighting, Sets.Battle_Styles, 82),</v>
      </c>
      <c r="R62" t="s">
        <v>3124</v>
      </c>
    </row>
    <row r="63" spans="1:18" x14ac:dyDescent="0.3">
      <c r="A63">
        <v>10</v>
      </c>
      <c r="B63" t="s">
        <v>987</v>
      </c>
      <c r="C63" t="s">
        <v>987</v>
      </c>
      <c r="D63" t="s">
        <v>22</v>
      </c>
      <c r="E63" t="s">
        <v>2890</v>
      </c>
      <c r="F63" t="s">
        <v>3128</v>
      </c>
      <c r="G63" t="str">
        <f t="shared" si="0"/>
        <v>new HoloCard("Abomasnow", Pokedex.Abomasnow, HoloRarity.SWSH_COSMOS_HOLO, Types.Grass, Sets.Chilling_Reign, 10),</v>
      </c>
      <c r="R63" t="s">
        <v>3119</v>
      </c>
    </row>
    <row r="64" spans="1:18" x14ac:dyDescent="0.3">
      <c r="A64">
        <v>32</v>
      </c>
      <c r="B64" t="s">
        <v>312</v>
      </c>
      <c r="C64" t="s">
        <v>312</v>
      </c>
      <c r="D64" t="s">
        <v>3</v>
      </c>
      <c r="E64" t="s">
        <v>2890</v>
      </c>
      <c r="F64" t="s">
        <v>3128</v>
      </c>
      <c r="G64" t="str">
        <f t="shared" si="0"/>
        <v>new HoloCard("Delibird", Pokedex.Delibird, HoloRarity.SWSH_COSMOS_HOLO, Types.Water, Sets.Chilling_Reign, 32),</v>
      </c>
      <c r="R64" t="s">
        <v>3160</v>
      </c>
    </row>
    <row r="65" spans="1:18" x14ac:dyDescent="0.3">
      <c r="A65">
        <v>43</v>
      </c>
      <c r="B65" t="s">
        <v>2669</v>
      </c>
      <c r="C65" t="s">
        <v>2669</v>
      </c>
      <c r="D65" t="s">
        <v>3</v>
      </c>
      <c r="E65" t="s">
        <v>2890</v>
      </c>
      <c r="F65" t="s">
        <v>3128</v>
      </c>
      <c r="G65" t="str">
        <f t="shared" ref="G65:G95" si="1">"new HoloCard(""" &amp; B65 &amp; """, Pokedex." &amp; C65 &amp; ", HoloRarity." &amp; F65 &amp; ", Types." &amp; D65 &amp; ", Sets." &amp; E65 &amp; ", " &amp; A65 &amp; "),"</f>
        <v>new HoloCard("Inteleon", Pokedex.Inteleon, HoloRarity.SWSH_COSMOS_HOLO, Types.Water, Sets.Chilling_Reign, 43),</v>
      </c>
      <c r="R65" t="s">
        <v>3161</v>
      </c>
    </row>
    <row r="66" spans="1:18" x14ac:dyDescent="0.3">
      <c r="A66">
        <v>52</v>
      </c>
      <c r="B66" t="s">
        <v>1354</v>
      </c>
      <c r="C66" t="s">
        <v>1354</v>
      </c>
      <c r="D66" t="s">
        <v>11</v>
      </c>
      <c r="E66" t="s">
        <v>2890</v>
      </c>
      <c r="F66" t="s">
        <v>3128</v>
      </c>
      <c r="G66" t="str">
        <f t="shared" si="1"/>
        <v>new HoloCard("Thundurus", Pokedex.Thundurus, HoloRarity.SWSH_COSMOS_HOLO, Types.Lightning, Sets.Chilling_Reign, 52),</v>
      </c>
      <c r="R66" t="s">
        <v>3126</v>
      </c>
    </row>
    <row r="67" spans="1:18" x14ac:dyDescent="0.3">
      <c r="A67">
        <v>98</v>
      </c>
      <c r="B67" t="s">
        <v>2858</v>
      </c>
      <c r="C67" t="s">
        <v>3085</v>
      </c>
      <c r="D67" t="s">
        <v>146</v>
      </c>
      <c r="E67" t="s">
        <v>2890</v>
      </c>
      <c r="F67" t="s">
        <v>3128</v>
      </c>
      <c r="G67" t="str">
        <f t="shared" si="1"/>
        <v>new HoloCard("Galarian Slowking", Pokedex.Galarian_Slowking, HoloRarity.SWSH_COSMOS_HOLO, Types.Darkness, Sets.Chilling_Reign, 98),</v>
      </c>
      <c r="R67" t="s">
        <v>3124</v>
      </c>
    </row>
    <row r="68" spans="1:18" x14ac:dyDescent="0.3">
      <c r="A68">
        <v>145</v>
      </c>
      <c r="B68" t="s">
        <v>2875</v>
      </c>
      <c r="C68" t="s">
        <v>127</v>
      </c>
      <c r="D68" t="s">
        <v>232</v>
      </c>
      <c r="E68" t="s">
        <v>2890</v>
      </c>
      <c r="F68" t="s">
        <v>3128</v>
      </c>
      <c r="G68" t="str">
        <f t="shared" si="1"/>
        <v>new HoloCard("Klara", Pokedex.NVT, HoloRarity.SWSH_COSMOS_HOLO, Types.Supporter, Sets.Chilling_Reign, 145),</v>
      </c>
      <c r="R68" t="s">
        <v>3162</v>
      </c>
    </row>
    <row r="69" spans="1:18" x14ac:dyDescent="0.3">
      <c r="A69">
        <v>60</v>
      </c>
      <c r="B69" t="s">
        <v>2891</v>
      </c>
      <c r="C69" t="s">
        <v>2891</v>
      </c>
      <c r="D69" t="s">
        <v>11</v>
      </c>
      <c r="E69" t="s">
        <v>2920</v>
      </c>
      <c r="F69" t="s">
        <v>3128</v>
      </c>
      <c r="G69" t="str">
        <f t="shared" si="1"/>
        <v>new HoloCard("Regieleki", Pokedex.Regieleki, HoloRarity.SWSH_COSMOS_HOLO, Types.Lightning, Sets.Evolving_Skies, 60),</v>
      </c>
      <c r="R69" t="s">
        <v>3163</v>
      </c>
    </row>
    <row r="70" spans="1:18" x14ac:dyDescent="0.3">
      <c r="A70">
        <v>77</v>
      </c>
      <c r="B70" t="s">
        <v>1609</v>
      </c>
      <c r="C70" t="s">
        <v>1609</v>
      </c>
      <c r="D70" t="s">
        <v>1</v>
      </c>
      <c r="E70" t="s">
        <v>2920</v>
      </c>
      <c r="F70" t="s">
        <v>3109</v>
      </c>
      <c r="G70" t="str">
        <f t="shared" si="1"/>
        <v>new HoloCard("Gourgeist", Pokedex.Gourgeist, HoloRarity.SWSH_LINE_HOLO, Types.Psychic, Sets.Evolving_Skies, 77),</v>
      </c>
      <c r="R70" t="s">
        <v>3133</v>
      </c>
    </row>
    <row r="71" spans="1:18" x14ac:dyDescent="0.3">
      <c r="A71">
        <v>80</v>
      </c>
      <c r="B71" t="s">
        <v>2147</v>
      </c>
      <c r="C71" t="s">
        <v>2147</v>
      </c>
      <c r="D71" t="s">
        <v>1</v>
      </c>
      <c r="E71" t="s">
        <v>2920</v>
      </c>
      <c r="F71" t="s">
        <v>3128</v>
      </c>
      <c r="G71" t="str">
        <f t="shared" si="1"/>
        <v>new HoloCard("Marshadow", Pokedex.Marshadow, HoloRarity.SWSH_COSMOS_HOLO, Types.Psychic, Sets.Evolving_Skies, 80),</v>
      </c>
      <c r="R71" t="s">
        <v>3124</v>
      </c>
    </row>
    <row r="72" spans="1:18" x14ac:dyDescent="0.3">
      <c r="A72">
        <v>112</v>
      </c>
      <c r="B72" t="s">
        <v>881</v>
      </c>
      <c r="C72" t="s">
        <v>881</v>
      </c>
      <c r="D72" t="s">
        <v>1454</v>
      </c>
      <c r="E72" t="s">
        <v>2920</v>
      </c>
      <c r="F72" t="s">
        <v>3128</v>
      </c>
      <c r="G72" t="str">
        <f t="shared" si="1"/>
        <v>new HoloCard("Dialga", Pokedex.Dialga, HoloRarity.SWSH_COSMOS_HOLO, Types.Dragon, Sets.Evolving_Skies, 112),</v>
      </c>
      <c r="R72" t="s">
        <v>3164</v>
      </c>
    </row>
    <row r="73" spans="1:18" x14ac:dyDescent="0.3">
      <c r="A73">
        <v>124</v>
      </c>
      <c r="B73" t="s">
        <v>2895</v>
      </c>
      <c r="C73" t="s">
        <v>2895</v>
      </c>
      <c r="D73" t="s">
        <v>1454</v>
      </c>
      <c r="E73" t="s">
        <v>2920</v>
      </c>
      <c r="F73" t="s">
        <v>3128</v>
      </c>
      <c r="G73" t="str">
        <f t="shared" si="1"/>
        <v>new HoloCard("Regidrago", Pokedex.Regidrago, HoloRarity.SWSH_COSMOS_HOLO, Types.Dragon, Sets.Evolving_Skies, 124),</v>
      </c>
      <c r="R73" t="s">
        <v>3165</v>
      </c>
    </row>
    <row r="74" spans="1:18" x14ac:dyDescent="0.3">
      <c r="A74">
        <v>88</v>
      </c>
      <c r="B74" t="s">
        <v>28</v>
      </c>
      <c r="C74" t="s">
        <v>28</v>
      </c>
      <c r="D74" t="s">
        <v>11</v>
      </c>
      <c r="E74" t="s">
        <v>2940</v>
      </c>
      <c r="F74" t="s">
        <v>3128</v>
      </c>
      <c r="G74" t="str">
        <f t="shared" si="1"/>
        <v>new HoloCard("Electrode", Pokedex.Electrode, HoloRarity.SWSH_COSMOS_HOLO, Types.Lightning, Sets.Fusion_Strike, 88),</v>
      </c>
      <c r="R74" t="s">
        <v>3166</v>
      </c>
    </row>
    <row r="75" spans="1:18" x14ac:dyDescent="0.3">
      <c r="A75">
        <v>130</v>
      </c>
      <c r="B75" t="s">
        <v>2740</v>
      </c>
      <c r="C75" t="s">
        <v>2740</v>
      </c>
      <c r="D75" t="s">
        <v>1</v>
      </c>
      <c r="E75" t="s">
        <v>2940</v>
      </c>
      <c r="F75" t="s">
        <v>3128</v>
      </c>
      <c r="G75" t="str">
        <f t="shared" si="1"/>
        <v>new HoloCard("Dragapult", Pokedex.Dragapult, HoloRarity.SWSH_COSMOS_HOLO, Types.Psychic, Sets.Fusion_Strike, 130),</v>
      </c>
      <c r="R75" t="s">
        <v>3124</v>
      </c>
    </row>
    <row r="76" spans="1:18" x14ac:dyDescent="0.3">
      <c r="A76">
        <v>148</v>
      </c>
      <c r="B76" t="s">
        <v>1420</v>
      </c>
      <c r="C76" t="s">
        <v>1420</v>
      </c>
      <c r="D76" t="s">
        <v>18</v>
      </c>
      <c r="E76" t="s">
        <v>2940</v>
      </c>
      <c r="F76" t="s">
        <v>3128</v>
      </c>
      <c r="G76" t="str">
        <f t="shared" si="1"/>
        <v>new HoloCard("Landorus", Pokedex.Landorus, HoloRarity.SWSH_COSMOS_HOLO, Types.Fighting, Sets.Fusion_Strike, 148),</v>
      </c>
      <c r="R76" t="s">
        <v>3126</v>
      </c>
    </row>
    <row r="77" spans="1:18" x14ac:dyDescent="0.3">
      <c r="A77">
        <v>161</v>
      </c>
      <c r="B77" t="s">
        <v>2690</v>
      </c>
      <c r="C77" t="s">
        <v>3127</v>
      </c>
      <c r="D77" t="s">
        <v>146</v>
      </c>
      <c r="E77" t="s">
        <v>2940</v>
      </c>
      <c r="F77" t="s">
        <v>3128</v>
      </c>
      <c r="G77" t="str">
        <f t="shared" si="1"/>
        <v>new HoloCard("Galarian Obstagoon", Pokedex.Obstagoon, HoloRarity.SWSH_COSMOS_HOLO, Types.Darkness, Sets.Fusion_Strike, 161),</v>
      </c>
      <c r="R77" t="s">
        <v>3135</v>
      </c>
    </row>
    <row r="78" spans="1:18" x14ac:dyDescent="0.3">
      <c r="A78">
        <v>222</v>
      </c>
      <c r="B78" t="s">
        <v>2701</v>
      </c>
      <c r="C78" t="s">
        <v>2701</v>
      </c>
      <c r="D78" t="s">
        <v>8</v>
      </c>
      <c r="E78" t="s">
        <v>2940</v>
      </c>
      <c r="F78" t="s">
        <v>3128</v>
      </c>
      <c r="G78" t="str">
        <f t="shared" si="1"/>
        <v>new HoloCard("Wooloo", Pokedex.Wooloo, HoloRarity.SWSH_COSMOS_HOLO, Types.Colorless, Sets.Fusion_Strike, 222),</v>
      </c>
      <c r="R78" t="s">
        <v>3167</v>
      </c>
    </row>
    <row r="79" spans="1:18" x14ac:dyDescent="0.3">
      <c r="A79">
        <v>237</v>
      </c>
      <c r="B79" t="s">
        <v>1080</v>
      </c>
      <c r="C79" t="s">
        <v>127</v>
      </c>
      <c r="D79" t="s">
        <v>129</v>
      </c>
      <c r="E79" t="s">
        <v>2940</v>
      </c>
      <c r="F79" t="s">
        <v>3169</v>
      </c>
      <c r="G79" t="str">
        <f t="shared" si="1"/>
        <v>new HoloCard("Quick Ball", Pokedex.NVT, HoloRarity.SWSH_REVERSE_MIRROR_HOLO, Types.Item, Sets.Fusion_Strike, 237),</v>
      </c>
      <c r="R79" t="s">
        <v>3168</v>
      </c>
    </row>
    <row r="80" spans="1:18" x14ac:dyDescent="0.3">
      <c r="A80">
        <v>21</v>
      </c>
      <c r="B80" t="s">
        <v>36</v>
      </c>
      <c r="C80" t="s">
        <v>36</v>
      </c>
      <c r="D80" t="s">
        <v>5</v>
      </c>
      <c r="E80" t="s">
        <v>2962</v>
      </c>
      <c r="F80" t="s">
        <v>3128</v>
      </c>
      <c r="G80" t="str">
        <f t="shared" si="1"/>
        <v>new HoloCard("Moltres", Pokedex.Moltres, HoloRarity.SWSH_COSMOS_HOLO, Types.Fire, Sets.Brilliant_Stars, 21),</v>
      </c>
      <c r="R80" t="s">
        <v>3152</v>
      </c>
    </row>
    <row r="81" spans="1:18" x14ac:dyDescent="0.3">
      <c r="A81">
        <v>37</v>
      </c>
      <c r="B81" t="s">
        <v>884</v>
      </c>
      <c r="C81" t="s">
        <v>884</v>
      </c>
      <c r="D81" t="s">
        <v>3</v>
      </c>
      <c r="E81" t="s">
        <v>2962</v>
      </c>
      <c r="F81" t="s">
        <v>3128</v>
      </c>
      <c r="G81" t="str">
        <f t="shared" si="1"/>
        <v>new HoloCard("Empoleon", Pokedex.Empoleon, HoloRarity.SWSH_COSMOS_HOLO, Types.Water, Sets.Brilliant_Stars, 37),</v>
      </c>
      <c r="R81" t="s">
        <v>3170</v>
      </c>
    </row>
    <row r="82" spans="1:18" x14ac:dyDescent="0.3">
      <c r="A82">
        <v>56</v>
      </c>
      <c r="B82" t="s">
        <v>35</v>
      </c>
      <c r="C82" t="s">
        <v>35</v>
      </c>
      <c r="D82" t="s">
        <v>1</v>
      </c>
      <c r="E82" t="s">
        <v>2962</v>
      </c>
      <c r="F82" t="s">
        <v>3109</v>
      </c>
      <c r="G82" t="str">
        <f t="shared" si="1"/>
        <v>new HoloCard("Mewtwo", Pokedex.Mewtwo, HoloRarity.SWSH_LINE_HOLO, Types.Psychic, Sets.Brilliant_Stars, 56),</v>
      </c>
      <c r="R82" t="s">
        <v>3131</v>
      </c>
    </row>
    <row r="83" spans="1:18" x14ac:dyDescent="0.3">
      <c r="A83">
        <v>56</v>
      </c>
      <c r="B83" t="s">
        <v>35</v>
      </c>
      <c r="C83" t="s">
        <v>35</v>
      </c>
      <c r="D83" t="s">
        <v>1</v>
      </c>
      <c r="E83" t="s">
        <v>2962</v>
      </c>
      <c r="F83" t="s">
        <v>3128</v>
      </c>
      <c r="G83" t="str">
        <f t="shared" si="1"/>
        <v>new HoloCard("Mewtwo", Pokedex.Mewtwo, HoloRarity.SWSH_COSMOS_HOLO, Types.Psychic, Sets.Brilliant_Stars, 56),</v>
      </c>
      <c r="R83" t="s">
        <v>3171</v>
      </c>
    </row>
    <row r="84" spans="1:18" x14ac:dyDescent="0.3">
      <c r="A84">
        <v>132</v>
      </c>
      <c r="B84" t="s">
        <v>2944</v>
      </c>
      <c r="C84" t="s">
        <v>127</v>
      </c>
      <c r="D84" t="s">
        <v>232</v>
      </c>
      <c r="E84" t="s">
        <v>2962</v>
      </c>
      <c r="F84" t="s">
        <v>3141</v>
      </c>
      <c r="G84" t="str">
        <f t="shared" si="1"/>
        <v>new HoloCard("Boss's Orders [Cyrus]", Pokedex.NVT, HoloRarity.SWSH_REVERSE_MIRROR_ENERGY_BANNER_HOLO, Types.Supporter, Sets.Brilliant_Stars, 132),</v>
      </c>
      <c r="R84" t="s">
        <v>3139</v>
      </c>
    </row>
    <row r="85" spans="1:18" x14ac:dyDescent="0.3">
      <c r="A85">
        <v>132</v>
      </c>
      <c r="B85" t="s">
        <v>2944</v>
      </c>
      <c r="C85" t="s">
        <v>127</v>
      </c>
      <c r="D85" t="s">
        <v>232</v>
      </c>
      <c r="E85" t="s">
        <v>2962</v>
      </c>
      <c r="F85" t="s">
        <v>3128</v>
      </c>
      <c r="G85" t="str">
        <f t="shared" si="1"/>
        <v>new HoloCard("Boss's Orders [Cyrus]", Pokedex.NVT, HoloRarity.SWSH_COSMOS_HOLO, Types.Supporter, Sets.Brilliant_Stars, 132),</v>
      </c>
      <c r="R85" t="s">
        <v>3172</v>
      </c>
    </row>
    <row r="86" spans="1:18" x14ac:dyDescent="0.3">
      <c r="A86">
        <v>150</v>
      </c>
      <c r="B86" t="s">
        <v>1453</v>
      </c>
      <c r="C86" t="s">
        <v>127</v>
      </c>
      <c r="D86" t="s">
        <v>129</v>
      </c>
      <c r="E86" t="s">
        <v>2962</v>
      </c>
      <c r="F86" t="s">
        <v>3174</v>
      </c>
      <c r="G86" t="str">
        <f t="shared" si="1"/>
        <v>new HoloCard("Ultra Ball", Pokedex.NVT, HoloRarity.SWSH_REVERSE_REFRACTOR_HOLO, Types.Item, Sets.Brilliant_Stars, 150),</v>
      </c>
      <c r="R86" t="s">
        <v>3173</v>
      </c>
    </row>
    <row r="87" spans="1:18" x14ac:dyDescent="0.3">
      <c r="A87">
        <v>2</v>
      </c>
      <c r="B87" t="s">
        <v>2963</v>
      </c>
      <c r="C87" t="s">
        <v>3090</v>
      </c>
      <c r="D87" t="s">
        <v>22</v>
      </c>
      <c r="E87" t="s">
        <v>3004</v>
      </c>
      <c r="F87" t="s">
        <v>3128</v>
      </c>
      <c r="G87" t="str">
        <f t="shared" si="1"/>
        <v>new HoloCard("Hisuian Voltorb", Pokedex.Hisuian_Voltorb, HoloRarity.SWSH_COSMOS_HOLO, Types.Grass, Sets.Astral_Radiance, 2),</v>
      </c>
      <c r="R87" t="s">
        <v>3175</v>
      </c>
    </row>
    <row r="88" spans="1:18" x14ac:dyDescent="0.3">
      <c r="A88">
        <v>45</v>
      </c>
      <c r="B88" t="s">
        <v>1460</v>
      </c>
      <c r="C88" t="s">
        <v>1460</v>
      </c>
      <c r="D88" t="s">
        <v>3</v>
      </c>
      <c r="E88" t="s">
        <v>3004</v>
      </c>
      <c r="F88" t="s">
        <v>3128</v>
      </c>
      <c r="G88" t="str">
        <f t="shared" si="1"/>
        <v>new HoloCard("Keldeo", Pokedex.Keldeo, HoloRarity.SWSH_COSMOS_HOLO, Types.Water, Sets.Astral_Radiance, 45),</v>
      </c>
      <c r="R88" t="s">
        <v>3176</v>
      </c>
    </row>
    <row r="89" spans="1:18" x14ac:dyDescent="0.3">
      <c r="A89">
        <v>59</v>
      </c>
      <c r="B89" t="s">
        <v>890</v>
      </c>
      <c r="C89" t="s">
        <v>890</v>
      </c>
      <c r="D89" t="s">
        <v>1</v>
      </c>
      <c r="E89" t="s">
        <v>3004</v>
      </c>
      <c r="F89" t="s">
        <v>3109</v>
      </c>
      <c r="G89" t="str">
        <f t="shared" si="1"/>
        <v>new HoloCard("Mismagius", Pokedex.Mismagius, HoloRarity.SWSH_LINE_HOLO, Types.Psychic, Sets.Astral_Radiance, 59),</v>
      </c>
      <c r="R89" t="s">
        <v>3133</v>
      </c>
    </row>
    <row r="90" spans="1:18" x14ac:dyDescent="0.3">
      <c r="A90">
        <v>70</v>
      </c>
      <c r="B90" t="s">
        <v>2971</v>
      </c>
      <c r="C90" t="s">
        <v>3097</v>
      </c>
      <c r="D90" t="s">
        <v>18</v>
      </c>
      <c r="E90" t="s">
        <v>3004</v>
      </c>
      <c r="F90" t="s">
        <v>3128</v>
      </c>
      <c r="G90" t="str">
        <f t="shared" si="1"/>
        <v>new HoloCard("Hisuian Growlithe", Pokedex.Hisuian_Growlithe, HoloRarity.SWSH_COSMOS_HOLO, Types.Fighting, Sets.Astral_Radiance, 70),</v>
      </c>
      <c r="R90" t="s">
        <v>3177</v>
      </c>
    </row>
    <row r="91" spans="1:18" x14ac:dyDescent="0.3">
      <c r="A91">
        <v>92</v>
      </c>
      <c r="B91" t="s">
        <v>2977</v>
      </c>
      <c r="C91" t="s">
        <v>3101</v>
      </c>
      <c r="D91" t="s">
        <v>146</v>
      </c>
      <c r="E91" t="s">
        <v>3004</v>
      </c>
      <c r="F91" t="s">
        <v>3128</v>
      </c>
      <c r="G91" t="str">
        <f t="shared" si="1"/>
        <v>new HoloCard("Hisuian Sneasel", Pokedex.Hisuian_Sneasel, HoloRarity.SWSH_COSMOS_HOLO, Types.Darkness, Sets.Astral_Radiance, 92),</v>
      </c>
      <c r="R91" t="s">
        <v>3177</v>
      </c>
    </row>
    <row r="92" spans="1:18" x14ac:dyDescent="0.3">
      <c r="A92">
        <v>27</v>
      </c>
      <c r="B92" t="s">
        <v>92</v>
      </c>
      <c r="C92" t="s">
        <v>92</v>
      </c>
      <c r="D92" t="s">
        <v>11</v>
      </c>
      <c r="E92" t="s">
        <v>3011</v>
      </c>
      <c r="F92" t="s">
        <v>3128</v>
      </c>
      <c r="G92" t="str">
        <f t="shared" si="1"/>
        <v>new HoloCard("Pikachu", Pokedex.Pikachu, HoloRarity.SWSH_COSMOS_HOLO, Types.Lightning, Sets.Pokémon_GO, 27),</v>
      </c>
      <c r="R92" t="s">
        <v>3178</v>
      </c>
    </row>
    <row r="93" spans="1:18" x14ac:dyDescent="0.3">
      <c r="A93">
        <v>52</v>
      </c>
      <c r="B93" t="s">
        <v>154</v>
      </c>
      <c r="C93" t="s">
        <v>154</v>
      </c>
      <c r="D93" t="s">
        <v>8</v>
      </c>
      <c r="E93" t="s">
        <v>3011</v>
      </c>
      <c r="F93" t="s">
        <v>3128</v>
      </c>
      <c r="G93" t="str">
        <f t="shared" si="1"/>
        <v>new HoloCard("Blissey", Pokedex.Blissey, HoloRarity.SWSH_COSMOS_HOLO, Types.Colorless, Sets.Pokémon_GO, 52),</v>
      </c>
      <c r="R93" t="s">
        <v>3179</v>
      </c>
    </row>
    <row r="94" spans="1:18" x14ac:dyDescent="0.3">
      <c r="A94">
        <v>55</v>
      </c>
      <c r="B94" t="s">
        <v>70</v>
      </c>
      <c r="C94" t="s">
        <v>70</v>
      </c>
      <c r="D94" t="s">
        <v>8</v>
      </c>
      <c r="E94" t="s">
        <v>3011</v>
      </c>
      <c r="F94" t="s">
        <v>3128</v>
      </c>
      <c r="G94" t="str">
        <f t="shared" si="1"/>
        <v>new HoloCard("Snorlax", Pokedex.Snorlax, HoloRarity.SWSH_COSMOS_HOLO, Types.Colorless, Sets.Pokémon_GO, 55),</v>
      </c>
      <c r="R94" t="s">
        <v>3179</v>
      </c>
    </row>
    <row r="95" spans="1:18" x14ac:dyDescent="0.3">
      <c r="A95">
        <v>36</v>
      </c>
      <c r="B95" t="s">
        <v>2</v>
      </c>
      <c r="C95" t="s">
        <v>2</v>
      </c>
      <c r="D95" t="s">
        <v>3</v>
      </c>
      <c r="E95" t="s">
        <v>3056</v>
      </c>
      <c r="F95" t="s">
        <v>3128</v>
      </c>
      <c r="G95" t="str">
        <f t="shared" si="1"/>
        <v>new HoloCard("Articuno", Pokedex.Articuno, HoloRarity.SWSH_COSMOS_HOLO, Types.Water, Sets.Silver_Tempest, 36),</v>
      </c>
      <c r="R95" t="s">
        <v>3152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022F-1964-4C5D-8835-B12685016309}">
  <dimension ref="A1:U112"/>
  <sheetViews>
    <sheetView topLeftCell="K1" workbookViewId="0">
      <selection activeCell="R1" sqref="R1:R3"/>
    </sheetView>
  </sheetViews>
  <sheetFormatPr defaultRowHeight="14.4" x14ac:dyDescent="0.3"/>
  <sheetData>
    <row r="1" spans="1:21" x14ac:dyDescent="0.3">
      <c r="A1" s="3">
        <v>56</v>
      </c>
      <c r="B1" s="3" t="s">
        <v>2668</v>
      </c>
      <c r="C1" s="3" t="s">
        <v>2668</v>
      </c>
      <c r="D1" s="3" t="s">
        <v>3</v>
      </c>
      <c r="E1" s="3" t="s">
        <v>2717</v>
      </c>
      <c r="F1" s="3" t="s">
        <v>3109</v>
      </c>
      <c r="G1" s="3" t="str">
        <f t="shared" ref="G1:G46" si="0">"new HoloCard(""" &amp; B1 &amp; """, Pokedex." &amp; C1 &amp; ", HoloRarity." &amp; F1 &amp; ", Types." &amp; D1 &amp; ", Sets." &amp; E1 &amp; ", " &amp; A1 &amp; "),"</f>
        <v>new HoloCard("Drizzile", Pokedex.Drizzile, HoloRarity.SWSH_LINE_HOLO, Types.Water, Sets.Sword_Shield, 56),</v>
      </c>
      <c r="R1" s="4" t="s">
        <v>3182</v>
      </c>
      <c r="U1" t="s">
        <v>3190</v>
      </c>
    </row>
    <row r="2" spans="1:21" x14ac:dyDescent="0.3">
      <c r="A2" s="3">
        <v>117</v>
      </c>
      <c r="B2" s="3" t="s">
        <v>2688</v>
      </c>
      <c r="C2" s="3" t="s">
        <v>3066</v>
      </c>
      <c r="D2" s="3" t="s">
        <v>146</v>
      </c>
      <c r="E2" s="3" t="s">
        <v>2717</v>
      </c>
      <c r="F2" s="3" t="s">
        <v>3109</v>
      </c>
      <c r="G2" s="3" t="str">
        <f t="shared" si="0"/>
        <v>new HoloCard("Galarian Zigzagoon", Pokedex.Galarian_Zigzagoon, HoloRarity.SWSH_LINE_HOLO, Types.Darkness, Sets.Sword_Shield, 117),</v>
      </c>
      <c r="R2" s="5" t="s">
        <v>3183</v>
      </c>
      <c r="U2" s="6" t="s">
        <v>3191</v>
      </c>
    </row>
    <row r="3" spans="1:21" x14ac:dyDescent="0.3">
      <c r="A3" s="3">
        <v>147</v>
      </c>
      <c r="B3" s="3" t="s">
        <v>1339</v>
      </c>
      <c r="C3" s="3" t="s">
        <v>1339</v>
      </c>
      <c r="D3" s="3" t="s">
        <v>8</v>
      </c>
      <c r="E3" s="3" t="s">
        <v>2717</v>
      </c>
      <c r="F3" s="3" t="s">
        <v>3109</v>
      </c>
      <c r="G3" s="3" t="str">
        <f t="shared" si="0"/>
        <v>new HoloCard("Cinccino", Pokedex.Cinccino, HoloRarity.SWSH_LINE_HOLO, Types.Colorless, Sets.Sword_Shield, 147),</v>
      </c>
      <c r="R3" s="3" t="s">
        <v>3184</v>
      </c>
      <c r="U3" t="s">
        <v>3192</v>
      </c>
    </row>
    <row r="4" spans="1:21" x14ac:dyDescent="0.3">
      <c r="A4" s="3">
        <v>156</v>
      </c>
      <c r="B4" s="3" t="s">
        <v>2703</v>
      </c>
      <c r="C4" s="3" t="s">
        <v>127</v>
      </c>
      <c r="D4" s="3" t="s">
        <v>234</v>
      </c>
      <c r="E4" s="3" t="s">
        <v>2717</v>
      </c>
      <c r="F4" s="3" t="s">
        <v>3109</v>
      </c>
      <c r="G4" s="3" t="str">
        <f t="shared" si="0"/>
        <v>new HoloCard("Air Balloon", Pokedex.NVT, HoloRarity.SWSH_LINE_HOLO, Types.Tool, Sets.Sword_Shield, 156),</v>
      </c>
    </row>
    <row r="5" spans="1:21" x14ac:dyDescent="0.3">
      <c r="A5" s="3">
        <v>159</v>
      </c>
      <c r="B5" s="3" t="s">
        <v>1373</v>
      </c>
      <c r="C5" s="3" t="s">
        <v>127</v>
      </c>
      <c r="D5" s="3" t="s">
        <v>129</v>
      </c>
      <c r="E5" s="3" t="s">
        <v>2717</v>
      </c>
      <c r="F5" s="3" t="s">
        <v>3109</v>
      </c>
      <c r="G5" s="3" t="str">
        <f t="shared" si="0"/>
        <v>new HoloCard("Crushing Hammer", Pokedex.NVT, HoloRarity.SWSH_LINE_HOLO, Types.Item, Sets.Sword_Shield, 159),</v>
      </c>
    </row>
    <row r="6" spans="1:21" x14ac:dyDescent="0.3">
      <c r="A6" s="3">
        <v>170</v>
      </c>
      <c r="B6" s="3" t="s">
        <v>2709</v>
      </c>
      <c r="C6" s="3" t="s">
        <v>127</v>
      </c>
      <c r="D6" s="3" t="s">
        <v>129</v>
      </c>
      <c r="E6" s="3" t="s">
        <v>2717</v>
      </c>
      <c r="F6" s="3" t="s">
        <v>3109</v>
      </c>
      <c r="G6" s="3" t="str">
        <f t="shared" si="0"/>
        <v>new HoloCard("Metal Saucer", Pokedex.NVT, HoloRarity.SWSH_LINE_HOLO, Types.Item, Sets.Sword_Shield, 170),</v>
      </c>
    </row>
    <row r="7" spans="1:21" x14ac:dyDescent="0.3">
      <c r="A7" s="3">
        <v>171</v>
      </c>
      <c r="B7" s="3" t="s">
        <v>2710</v>
      </c>
      <c r="C7" s="3" t="s">
        <v>127</v>
      </c>
      <c r="D7" s="3" t="s">
        <v>129</v>
      </c>
      <c r="E7" s="3" t="s">
        <v>2717</v>
      </c>
      <c r="F7" s="3" t="s">
        <v>3109</v>
      </c>
      <c r="G7" s="3" t="str">
        <f t="shared" si="0"/>
        <v>new HoloCard("Ordinary Rod", Pokedex.NVT, HoloRarity.SWSH_LINE_HOLO, Types.Item, Sets.Sword_Shield, 171),</v>
      </c>
    </row>
    <row r="8" spans="1:21" x14ac:dyDescent="0.3">
      <c r="A8" s="3">
        <v>179</v>
      </c>
      <c r="B8" s="3" t="s">
        <v>1080</v>
      </c>
      <c r="C8" s="3" t="s">
        <v>127</v>
      </c>
      <c r="D8" s="3" t="s">
        <v>129</v>
      </c>
      <c r="E8" s="3" t="s">
        <v>2717</v>
      </c>
      <c r="F8" s="3" t="s">
        <v>3109</v>
      </c>
      <c r="G8" s="3" t="str">
        <f t="shared" si="0"/>
        <v>new HoloCard("Quick Ball", Pokedex.NVT, HoloRarity.SWSH_LINE_HOLO, Types.Item, Sets.Sword_Shield, 179),</v>
      </c>
    </row>
    <row r="9" spans="1:21" x14ac:dyDescent="0.3">
      <c r="A9" s="3">
        <v>180</v>
      </c>
      <c r="B9" s="3" t="s">
        <v>593</v>
      </c>
      <c r="C9" s="3" t="s">
        <v>127</v>
      </c>
      <c r="D9" s="3" t="s">
        <v>129</v>
      </c>
      <c r="E9" s="3" t="s">
        <v>2717</v>
      </c>
      <c r="F9" s="3" t="s">
        <v>3109</v>
      </c>
      <c r="G9" s="3" t="str">
        <f t="shared" si="0"/>
        <v>new HoloCard("Rare Candy", Pokedex.NVT, HoloRarity.SWSH_LINE_HOLO, Types.Item, Sets.Sword_Shield, 180),</v>
      </c>
    </row>
    <row r="10" spans="1:21" x14ac:dyDescent="0.3">
      <c r="A10" s="3">
        <v>183</v>
      </c>
      <c r="B10" s="3" t="s">
        <v>229</v>
      </c>
      <c r="C10" s="3" t="s">
        <v>127</v>
      </c>
      <c r="D10" s="3" t="s">
        <v>129</v>
      </c>
      <c r="E10" s="3" t="s">
        <v>2717</v>
      </c>
      <c r="F10" s="3" t="s">
        <v>3109</v>
      </c>
      <c r="G10" s="3" t="str">
        <f t="shared" si="0"/>
        <v>new HoloCard("Switch", Pokedex.NVT, HoloRarity.SWSH_LINE_HOLO, Types.Item, Sets.Sword_Shield, 183),</v>
      </c>
    </row>
    <row r="11" spans="1:21" x14ac:dyDescent="0.3">
      <c r="A11" s="3">
        <v>186</v>
      </c>
      <c r="B11" s="3" t="s">
        <v>2716</v>
      </c>
      <c r="C11" s="3" t="s">
        <v>127</v>
      </c>
      <c r="D11" s="3" t="s">
        <v>128</v>
      </c>
      <c r="E11" s="3" t="s">
        <v>2717</v>
      </c>
      <c r="F11" s="3" t="s">
        <v>3185</v>
      </c>
      <c r="G11" s="3" t="str">
        <f t="shared" si="0"/>
        <v>new HoloCard("Aurora Energy", Pokedex.NVT, HoloRarity.SWSH_REVERSE_LINE_HOLO, Types.Special_Energy, Sets.Sword_Shield, 186),</v>
      </c>
    </row>
    <row r="12" spans="1:21" x14ac:dyDescent="0.3">
      <c r="A12" s="3">
        <v>109</v>
      </c>
      <c r="B12" s="3" t="s">
        <v>2748</v>
      </c>
      <c r="C12" s="3" t="s">
        <v>2748</v>
      </c>
      <c r="D12" s="3" t="s">
        <v>18</v>
      </c>
      <c r="E12" s="3" t="s">
        <v>2775</v>
      </c>
      <c r="F12" s="3" t="s">
        <v>3109</v>
      </c>
      <c r="G12" s="3" t="str">
        <f t="shared" si="0"/>
        <v>new HoloCard("Falinks", Pokedex.Falinks, HoloRarity.SWSH_LINE_HOLO, Types.Fighting, Sets.Rebel_Clash, 109),</v>
      </c>
    </row>
    <row r="13" spans="1:21" x14ac:dyDescent="0.3">
      <c r="A13" s="3">
        <v>165</v>
      </c>
      <c r="B13" s="3" t="s">
        <v>2767</v>
      </c>
      <c r="C13" s="3" t="s">
        <v>127</v>
      </c>
      <c r="D13" s="3" t="s">
        <v>129</v>
      </c>
      <c r="E13" s="3" t="s">
        <v>2775</v>
      </c>
      <c r="F13" s="3" t="s">
        <v>3109</v>
      </c>
      <c r="G13" s="3" t="str">
        <f t="shared" si="0"/>
        <v>new HoloCard("Scoop Up Net", Pokedex.NVT, HoloRarity.SWSH_LINE_HOLO, Types.Item, Sets.Rebel_Clash, 165),</v>
      </c>
    </row>
    <row r="14" spans="1:21" x14ac:dyDescent="0.3">
      <c r="A14" s="3">
        <v>171</v>
      </c>
      <c r="B14" s="3" t="s">
        <v>2771</v>
      </c>
      <c r="C14" s="3" t="s">
        <v>127</v>
      </c>
      <c r="D14" s="3" t="s">
        <v>128</v>
      </c>
      <c r="E14" s="3" t="s">
        <v>2775</v>
      </c>
      <c r="F14" s="3" t="s">
        <v>3185</v>
      </c>
      <c r="G14" s="3" t="str">
        <f t="shared" si="0"/>
        <v>new HoloCard("Capture Energy", Pokedex.NVT, HoloRarity.SWSH_REVERSE_LINE_HOLO, Types.Special_Energy, Sets.Rebel_Clash, 171),</v>
      </c>
    </row>
    <row r="15" spans="1:21" x14ac:dyDescent="0.3">
      <c r="A15" s="3">
        <v>174</v>
      </c>
      <c r="B15" s="3" t="s">
        <v>2774</v>
      </c>
      <c r="C15" s="3" t="s">
        <v>127</v>
      </c>
      <c r="D15" s="3" t="s">
        <v>128</v>
      </c>
      <c r="E15" s="3" t="s">
        <v>2775</v>
      </c>
      <c r="F15" s="3" t="s">
        <v>3185</v>
      </c>
      <c r="G15" s="3" t="str">
        <f t="shared" si="0"/>
        <v>new HoloCard("Twin Energy", Pokedex.NVT, HoloRarity.SWSH_REVERSE_LINE_HOLO, Types.Special_Energy, Sets.Rebel_Clash, 174),</v>
      </c>
    </row>
    <row r="16" spans="1:21" x14ac:dyDescent="0.3">
      <c r="A16" s="3">
        <v>36</v>
      </c>
      <c r="B16" s="3" t="s">
        <v>2722</v>
      </c>
      <c r="C16" s="3" t="s">
        <v>3189</v>
      </c>
      <c r="D16" s="3" t="s">
        <v>3</v>
      </c>
      <c r="E16" s="3" t="s">
        <v>2800</v>
      </c>
      <c r="F16" s="3" t="s">
        <v>3109</v>
      </c>
      <c r="G16" s="3" t="str">
        <f t="shared" si="0"/>
        <v>new HoloCard("Galarian Mr. Rime", Pokedex.Mr_Rime, HoloRarity.SWSH_LINE_HOLO, Types.Water, Sets.Darkness_Ablaze, 36),</v>
      </c>
    </row>
    <row r="17" spans="1:7" x14ac:dyDescent="0.3">
      <c r="A17" s="3">
        <v>78</v>
      </c>
      <c r="B17" s="3" t="s">
        <v>1675</v>
      </c>
      <c r="C17" s="3" t="s">
        <v>1675</v>
      </c>
      <c r="D17" s="3" t="s">
        <v>1</v>
      </c>
      <c r="E17" s="3" t="s">
        <v>2800</v>
      </c>
      <c r="F17" s="3" t="s">
        <v>3109</v>
      </c>
      <c r="G17" s="3" t="str">
        <f t="shared" si="0"/>
        <v>new HoloCard("Dedenne", Pokedex.Dedenne, HoloRarity.SWSH_LINE_HOLO, Types.Psychic, Sets.Darkness_Ablaze, 78),</v>
      </c>
    </row>
    <row r="18" spans="1:7" x14ac:dyDescent="0.3">
      <c r="A18" s="3">
        <v>83</v>
      </c>
      <c r="B18" s="3" t="s">
        <v>2682</v>
      </c>
      <c r="C18" s="3" t="s">
        <v>2682</v>
      </c>
      <c r="D18" s="3" t="s">
        <v>1</v>
      </c>
      <c r="E18" s="3" t="s">
        <v>2800</v>
      </c>
      <c r="F18" s="3" t="s">
        <v>3109</v>
      </c>
      <c r="G18" s="3" t="str">
        <f t="shared" si="0"/>
        <v>new HoloCard("Polteageist", Pokedex.Polteageist, HoloRarity.SWSH_LINE_HOLO, Types.Psychic, Sets.Darkness_Ablaze, 83),</v>
      </c>
    </row>
    <row r="19" spans="1:7" x14ac:dyDescent="0.3">
      <c r="A19" s="3">
        <v>150</v>
      </c>
      <c r="B19" s="3" t="s">
        <v>1622</v>
      </c>
      <c r="C19" s="3" t="s">
        <v>1622</v>
      </c>
      <c r="D19" s="3" t="s">
        <v>8</v>
      </c>
      <c r="E19" s="3" t="s">
        <v>2800</v>
      </c>
      <c r="F19" s="3" t="s">
        <v>3109</v>
      </c>
      <c r="G19" s="3" t="str">
        <f t="shared" si="0"/>
        <v>new HoloCard("Bunnelby", Pokedex.Bunnelby, HoloRarity.SWSH_LINE_HOLO, Types.Colorless, Sets.Darkness_Ablaze, 150),</v>
      </c>
    </row>
    <row r="20" spans="1:7" x14ac:dyDescent="0.3">
      <c r="A20" s="3">
        <v>159</v>
      </c>
      <c r="B20" s="3" t="s">
        <v>2782</v>
      </c>
      <c r="C20" s="3" t="s">
        <v>127</v>
      </c>
      <c r="D20" s="3" t="s">
        <v>232</v>
      </c>
      <c r="E20" s="3" t="s">
        <v>2800</v>
      </c>
      <c r="F20" s="3" t="s">
        <v>3109</v>
      </c>
      <c r="G20" s="3" t="str">
        <f t="shared" si="0"/>
        <v>new HoloCard("Bird Keeper", Pokedex.NVT, HoloRarity.SWSH_LINE_HOLO, Types.Supporter, Sets.Darkness_Ablaze, 159),</v>
      </c>
    </row>
    <row r="21" spans="1:7" x14ac:dyDescent="0.3">
      <c r="A21" s="3">
        <v>160</v>
      </c>
      <c r="B21" s="3" t="s">
        <v>2783</v>
      </c>
      <c r="C21" s="3" t="s">
        <v>127</v>
      </c>
      <c r="D21" s="3" t="s">
        <v>234</v>
      </c>
      <c r="E21" s="3" t="s">
        <v>2800</v>
      </c>
      <c r="F21" s="3" t="s">
        <v>3109</v>
      </c>
      <c r="G21" s="3" t="str">
        <f t="shared" si="0"/>
        <v>new HoloCard("Cape of Toughness", Pokedex.NVT, HoloRarity.SWSH_LINE_HOLO, Types.Tool, Sets.Darkness_Ablaze, 160),</v>
      </c>
    </row>
    <row r="22" spans="1:7" x14ac:dyDescent="0.3">
      <c r="A22" s="3">
        <v>172</v>
      </c>
      <c r="B22" s="3" t="s">
        <v>2795</v>
      </c>
      <c r="C22" s="3" t="s">
        <v>127</v>
      </c>
      <c r="D22" s="3" t="s">
        <v>129</v>
      </c>
      <c r="E22" s="3" t="s">
        <v>2800</v>
      </c>
      <c r="F22" s="3" t="s">
        <v>3109</v>
      </c>
      <c r="G22" s="3" t="str">
        <f t="shared" si="0"/>
        <v>new HoloCard("Turbo Patch", Pokedex.NVT, HoloRarity.SWSH_LINE_HOLO, Types.Item, Sets.Darkness_Ablaze, 172),</v>
      </c>
    </row>
    <row r="23" spans="1:7" x14ac:dyDescent="0.3">
      <c r="A23" s="3">
        <v>157</v>
      </c>
      <c r="B23" s="3" t="s">
        <v>2815</v>
      </c>
      <c r="C23" s="3" t="s">
        <v>127</v>
      </c>
      <c r="D23" s="3" t="s">
        <v>232</v>
      </c>
      <c r="E23" s="3" t="s">
        <v>2823</v>
      </c>
      <c r="F23" s="3" t="s">
        <v>3109</v>
      </c>
      <c r="G23" s="3" t="str">
        <f t="shared" si="0"/>
        <v>new HoloCard("Nessa", Pokedex.NVT, HoloRarity.SWSH_LINE_HOLO, Types.Supporter, Sets.Vivid_Voltage, 157),</v>
      </c>
    </row>
    <row r="24" spans="1:7" x14ac:dyDescent="0.3">
      <c r="A24" s="3">
        <v>123</v>
      </c>
      <c r="B24" s="3" t="s">
        <v>2837</v>
      </c>
      <c r="C24" s="3" t="s">
        <v>127</v>
      </c>
      <c r="D24" s="3" t="s">
        <v>232</v>
      </c>
      <c r="E24" s="3" t="s">
        <v>2852</v>
      </c>
      <c r="F24" s="3" t="s">
        <v>3109</v>
      </c>
      <c r="G24" s="3" t="str">
        <f t="shared" si="0"/>
        <v>new HoloCard("Cheryl", Pokedex.NVT, HoloRarity.SWSH_LINE_HOLO, Types.Supporter, Sets.Battle_Styles, 123),</v>
      </c>
    </row>
    <row r="25" spans="1:7" x14ac:dyDescent="0.3">
      <c r="A25" s="3">
        <v>125</v>
      </c>
      <c r="B25" s="3" t="s">
        <v>1471</v>
      </c>
      <c r="C25" s="3" t="s">
        <v>127</v>
      </c>
      <c r="D25" s="3" t="s">
        <v>129</v>
      </c>
      <c r="E25" s="3" t="s">
        <v>2852</v>
      </c>
      <c r="F25" s="3" t="s">
        <v>3109</v>
      </c>
      <c r="G25" s="3" t="str">
        <f t="shared" si="0"/>
        <v>new HoloCard("Escape Rope", Pokedex.NVT, HoloRarity.SWSH_LINE_HOLO, Types.Item, Sets.Battle_Styles, 125),</v>
      </c>
    </row>
    <row r="26" spans="1:7" x14ac:dyDescent="0.3">
      <c r="A26" s="3">
        <v>129</v>
      </c>
      <c r="B26" s="3" t="s">
        <v>1442</v>
      </c>
      <c r="C26" s="3" t="s">
        <v>127</v>
      </c>
      <c r="D26" s="3" t="s">
        <v>129</v>
      </c>
      <c r="E26" s="3" t="s">
        <v>2852</v>
      </c>
      <c r="F26" s="3" t="s">
        <v>3109</v>
      </c>
      <c r="G26" s="3" t="str">
        <f t="shared" si="0"/>
        <v>new HoloCard("Level Ball", Pokedex.NVT, HoloRarity.SWSH_LINE_HOLO, Types.Item, Sets.Battle_Styles, 129),</v>
      </c>
    </row>
    <row r="27" spans="1:7" x14ac:dyDescent="0.3">
      <c r="A27" s="3">
        <v>140</v>
      </c>
      <c r="B27" s="3" t="s">
        <v>2850</v>
      </c>
      <c r="C27" s="3" t="s">
        <v>127</v>
      </c>
      <c r="D27" s="3" t="s">
        <v>128</v>
      </c>
      <c r="E27" s="3" t="s">
        <v>2852</v>
      </c>
      <c r="F27" s="3" t="s">
        <v>3185</v>
      </c>
      <c r="G27" s="3" t="str">
        <f t="shared" si="0"/>
        <v>new HoloCard("Rapid Strike Energy", Pokedex.NVT, HoloRarity.SWSH_REVERSE_LINE_HOLO, Types.Special_Energy, Sets.Battle_Styles, 140),</v>
      </c>
    </row>
    <row r="28" spans="1:7" x14ac:dyDescent="0.3">
      <c r="A28" s="3">
        <v>141</v>
      </c>
      <c r="B28" s="3" t="s">
        <v>2851</v>
      </c>
      <c r="C28" s="3" t="s">
        <v>127</v>
      </c>
      <c r="D28" s="3" t="s">
        <v>128</v>
      </c>
      <c r="E28" s="3" t="s">
        <v>2852</v>
      </c>
      <c r="F28" s="3" t="s">
        <v>3185</v>
      </c>
      <c r="G28" s="3" t="str">
        <f t="shared" si="0"/>
        <v>new HoloCard("Single Strike Energy", Pokedex.NVT, HoloRarity.SWSH_REVERSE_LINE_HOLO, Types.Special_Energy, Sets.Battle_Styles, 141),</v>
      </c>
    </row>
    <row r="29" spans="1:7" x14ac:dyDescent="0.3">
      <c r="A29" s="3">
        <v>70</v>
      </c>
      <c r="B29" s="3" t="s">
        <v>1611</v>
      </c>
      <c r="C29" s="3" t="s">
        <v>1611</v>
      </c>
      <c r="D29" s="3" t="s">
        <v>1</v>
      </c>
      <c r="E29" s="3" t="s">
        <v>2890</v>
      </c>
      <c r="F29" s="3" t="s">
        <v>3109</v>
      </c>
      <c r="G29" s="3" t="str">
        <f t="shared" si="0"/>
        <v>new HoloCard("Malamar", Pokedex.Malamar, HoloRarity.SWSH_LINE_HOLO, Types.Psychic, Sets.Chilling_Reign, 70),</v>
      </c>
    </row>
    <row r="30" spans="1:7" x14ac:dyDescent="0.3">
      <c r="A30" s="3">
        <v>88</v>
      </c>
      <c r="B30" s="3" t="s">
        <v>2062</v>
      </c>
      <c r="C30" s="3" t="s">
        <v>2062</v>
      </c>
      <c r="D30" s="3" t="s">
        <v>18</v>
      </c>
      <c r="E30" s="3" t="s">
        <v>2890</v>
      </c>
      <c r="F30" s="3" t="s">
        <v>3109</v>
      </c>
      <c r="G30" s="3" t="str">
        <f t="shared" si="0"/>
        <v>new HoloCard("Passimian", Pokedex.Passimian, HoloRarity.SWSH_LINE_HOLO, Types.Fighting, Sets.Chilling_Reign, 88),</v>
      </c>
    </row>
    <row r="31" spans="1:7" x14ac:dyDescent="0.3">
      <c r="A31" s="3">
        <v>103</v>
      </c>
      <c r="B31" s="3" t="s">
        <v>936</v>
      </c>
      <c r="C31" s="3" t="s">
        <v>936</v>
      </c>
      <c r="D31" s="3" t="s">
        <v>146</v>
      </c>
      <c r="E31" s="3" t="s">
        <v>2890</v>
      </c>
      <c r="F31" s="3" t="s">
        <v>3109</v>
      </c>
      <c r="G31" s="3" t="str">
        <f t="shared" si="0"/>
        <v>new HoloCard("Spiritomb", Pokedex.Spiritomb, HoloRarity.SWSH_LINE_HOLO, Types.Darkness, Sets.Chilling_Reign, 103),</v>
      </c>
    </row>
    <row r="32" spans="1:7" x14ac:dyDescent="0.3">
      <c r="A32" s="3">
        <v>140</v>
      </c>
      <c r="B32" s="3" t="s">
        <v>2870</v>
      </c>
      <c r="C32" s="3" t="s">
        <v>127</v>
      </c>
      <c r="D32" s="3" t="s">
        <v>129</v>
      </c>
      <c r="E32" s="3" t="s">
        <v>2890</v>
      </c>
      <c r="F32" s="3" t="s">
        <v>3109</v>
      </c>
      <c r="G32" s="3" t="str">
        <f t="shared" si="0"/>
        <v>new HoloCard("Fog Crystal", Pokedex.NVT, HoloRarity.SWSH_LINE_HOLO, Types.Item, Sets.Chilling_Reign, 140),</v>
      </c>
    </row>
    <row r="33" spans="1:7" x14ac:dyDescent="0.3">
      <c r="A33" s="3">
        <v>148</v>
      </c>
      <c r="B33" s="3" t="s">
        <v>2878</v>
      </c>
      <c r="C33" s="3" t="s">
        <v>127</v>
      </c>
      <c r="D33" s="3" t="s">
        <v>299</v>
      </c>
      <c r="E33" s="3" t="s">
        <v>2890</v>
      </c>
      <c r="F33" s="3" t="s">
        <v>3109</v>
      </c>
      <c r="G33" s="3" t="str">
        <f t="shared" si="0"/>
        <v>new HoloCard("Path to the Peak", Pokedex.NVT, HoloRarity.SWSH_LINE_HOLO, Types.Stadium, Sets.Chilling_Reign, 148),</v>
      </c>
    </row>
    <row r="34" spans="1:7" x14ac:dyDescent="0.3">
      <c r="A34" s="3">
        <v>55</v>
      </c>
      <c r="B34" s="3" t="s">
        <v>184</v>
      </c>
      <c r="C34" s="3" t="s">
        <v>184</v>
      </c>
      <c r="D34" s="3" t="s">
        <v>11</v>
      </c>
      <c r="E34" s="3" t="s">
        <v>2920</v>
      </c>
      <c r="F34" s="3" t="s">
        <v>3109</v>
      </c>
      <c r="G34" s="3" t="str">
        <f t="shared" si="0"/>
        <v>new HoloCard("Flaaffy", Pokedex.Flaaffy, HoloRarity.SWSH_LINE_HOLO, Types.Lightning, Sets.Evolving_Skies, 55),</v>
      </c>
    </row>
    <row r="35" spans="1:7" x14ac:dyDescent="0.3">
      <c r="A35" s="3">
        <v>76</v>
      </c>
      <c r="B35" s="3" t="s">
        <v>1608</v>
      </c>
      <c r="C35" s="3" t="s">
        <v>1608</v>
      </c>
      <c r="D35" s="3" t="s">
        <v>1</v>
      </c>
      <c r="E35" s="3" t="s">
        <v>2920</v>
      </c>
      <c r="F35" s="3" t="s">
        <v>3109</v>
      </c>
      <c r="G35" s="3" t="str">
        <f t="shared" si="0"/>
        <v>new HoloCard("Pumpkaboo", Pokedex.Pumpkaboo, HoloRarity.SWSH_LINE_HOLO, Types.Psychic, Sets.Evolving_Skies, 76),</v>
      </c>
    </row>
    <row r="36" spans="1:7" x14ac:dyDescent="0.3">
      <c r="A36" s="3">
        <v>143</v>
      </c>
      <c r="B36" s="3" t="s">
        <v>211</v>
      </c>
      <c r="C36" s="3" t="s">
        <v>127</v>
      </c>
      <c r="D36" s="3" t="s">
        <v>232</v>
      </c>
      <c r="E36" s="3" t="s">
        <v>2920</v>
      </c>
      <c r="F36" s="3" t="s">
        <v>3109</v>
      </c>
      <c r="G36" s="3" t="str">
        <f t="shared" si="0"/>
        <v>new HoloCard("Copycat", Pokedex.NVT, HoloRarity.SWSH_LINE_HOLO, Types.Supporter, Sets.Evolving_Skies, 143),</v>
      </c>
    </row>
    <row r="37" spans="1:7" x14ac:dyDescent="0.3">
      <c r="A37" s="3">
        <v>152</v>
      </c>
      <c r="B37" s="3" t="s">
        <v>2906</v>
      </c>
      <c r="C37" s="3" t="s">
        <v>127</v>
      </c>
      <c r="D37" s="3" t="s">
        <v>232</v>
      </c>
      <c r="E37" s="3" t="s">
        <v>2920</v>
      </c>
      <c r="F37" s="3" t="s">
        <v>3109</v>
      </c>
      <c r="G37" s="3" t="str">
        <f t="shared" si="0"/>
        <v>new HoloCard("Raihan", Pokedex.NVT, HoloRarity.SWSH_LINE_HOLO, Types.Supporter, Sets.Evolving_Skies, 152),</v>
      </c>
    </row>
    <row r="38" spans="1:7" x14ac:dyDescent="0.3">
      <c r="A38" s="3">
        <v>161</v>
      </c>
      <c r="B38" s="3" t="s">
        <v>2915</v>
      </c>
      <c r="C38" s="3" t="s">
        <v>127</v>
      </c>
      <c r="D38" s="3" t="s">
        <v>299</v>
      </c>
      <c r="E38" s="3" t="s">
        <v>2920</v>
      </c>
      <c r="F38" s="3" t="s">
        <v>3109</v>
      </c>
      <c r="G38" s="3" t="str">
        <f t="shared" si="0"/>
        <v>new HoloCard("Stormy Mountains", Pokedex.NVT, HoloRarity.SWSH_LINE_HOLO, Types.Stadium, Sets.Evolving_Skies, 161),</v>
      </c>
    </row>
    <row r="39" spans="1:7" x14ac:dyDescent="0.3">
      <c r="A39" s="3">
        <v>-1</v>
      </c>
      <c r="B39" s="3" t="s">
        <v>563</v>
      </c>
      <c r="C39" s="3" t="s">
        <v>127</v>
      </c>
      <c r="D39" s="3" t="s">
        <v>570</v>
      </c>
      <c r="E39" s="3" t="s">
        <v>3186</v>
      </c>
      <c r="F39" s="3" t="s">
        <v>3187</v>
      </c>
      <c r="G39" s="3" t="str">
        <f t="shared" si="0"/>
        <v>new HoloCard("Grass Energy", Pokedex.NVT, HoloRarity.SWSH_LINE_HOLO_ENERGY, Types.Basic_Grass_Energy, Sets.Unnumbered_Promo, -1),</v>
      </c>
    </row>
    <row r="40" spans="1:7" x14ac:dyDescent="0.3">
      <c r="A40" s="3">
        <v>-1</v>
      </c>
      <c r="B40" s="3" t="s">
        <v>567</v>
      </c>
      <c r="C40" s="3" t="s">
        <v>127</v>
      </c>
      <c r="D40" s="3" t="s">
        <v>574</v>
      </c>
      <c r="E40" s="3" t="s">
        <v>3186</v>
      </c>
      <c r="F40" s="3" t="s">
        <v>3187</v>
      </c>
      <c r="G40" s="3" t="str">
        <f t="shared" si="0"/>
        <v>new HoloCard("Fire Energy", Pokedex.NVT, HoloRarity.SWSH_LINE_HOLO_ENERGY, Types.Basic_Fire_Energy, Sets.Unnumbered_Promo, -1),</v>
      </c>
    </row>
    <row r="41" spans="1:7" x14ac:dyDescent="0.3">
      <c r="A41" s="3">
        <v>-1</v>
      </c>
      <c r="B41" s="3" t="s">
        <v>565</v>
      </c>
      <c r="C41" s="3" t="s">
        <v>127</v>
      </c>
      <c r="D41" s="3" t="s">
        <v>572</v>
      </c>
      <c r="E41" s="3" t="s">
        <v>3186</v>
      </c>
      <c r="F41" s="3" t="s">
        <v>3187</v>
      </c>
      <c r="G41" s="3" t="str">
        <f t="shared" si="0"/>
        <v>new HoloCard("Water Energy", Pokedex.NVT, HoloRarity.SWSH_LINE_HOLO_ENERGY, Types.Basic_Water_Energy, Sets.Unnumbered_Promo, -1),</v>
      </c>
    </row>
    <row r="42" spans="1:7" x14ac:dyDescent="0.3">
      <c r="A42" s="3">
        <v>-1</v>
      </c>
      <c r="B42" s="3" t="s">
        <v>568</v>
      </c>
      <c r="C42" s="3" t="s">
        <v>127</v>
      </c>
      <c r="D42" s="3" t="s">
        <v>575</v>
      </c>
      <c r="E42" s="3" t="s">
        <v>3186</v>
      </c>
      <c r="F42" s="3" t="s">
        <v>3187</v>
      </c>
      <c r="G42" s="3" t="str">
        <f t="shared" si="0"/>
        <v>new HoloCard("Lightning Energy", Pokedex.NVT, HoloRarity.SWSH_LINE_HOLO_ENERGY, Types.Basic_Lightning_Energy, Sets.Unnumbered_Promo, -1),</v>
      </c>
    </row>
    <row r="43" spans="1:7" x14ac:dyDescent="0.3">
      <c r="A43" s="3">
        <v>-1</v>
      </c>
      <c r="B43" s="3" t="s">
        <v>566</v>
      </c>
      <c r="C43" s="3" t="s">
        <v>127</v>
      </c>
      <c r="D43" s="3" t="s">
        <v>573</v>
      </c>
      <c r="E43" s="3" t="s">
        <v>3186</v>
      </c>
      <c r="F43" s="3" t="s">
        <v>3187</v>
      </c>
      <c r="G43" s="3" t="str">
        <f t="shared" si="0"/>
        <v>new HoloCard("Psychic Energy", Pokedex.NVT, HoloRarity.SWSH_LINE_HOLO_ENERGY, Types.Basic_Psychic_Energy, Sets.Unnumbered_Promo, -1),</v>
      </c>
    </row>
    <row r="44" spans="1:7" x14ac:dyDescent="0.3">
      <c r="A44" s="3">
        <v>-1</v>
      </c>
      <c r="B44" s="3" t="s">
        <v>564</v>
      </c>
      <c r="C44" s="3" t="s">
        <v>127</v>
      </c>
      <c r="D44" s="3" t="s">
        <v>571</v>
      </c>
      <c r="E44" s="3" t="s">
        <v>3186</v>
      </c>
      <c r="F44" s="3" t="s">
        <v>3187</v>
      </c>
      <c r="G44" s="3" t="str">
        <f t="shared" si="0"/>
        <v>new HoloCard("Fighting Energy", Pokedex.NVT, HoloRarity.SWSH_LINE_HOLO_ENERGY, Types.Basic_Fighting_Energy, Sets.Unnumbered_Promo, -1),</v>
      </c>
    </row>
    <row r="45" spans="1:7" x14ac:dyDescent="0.3">
      <c r="A45" s="3">
        <v>-1</v>
      </c>
      <c r="B45" s="3" t="s">
        <v>230</v>
      </c>
      <c r="C45" s="3" t="s">
        <v>127</v>
      </c>
      <c r="D45" s="3" t="s">
        <v>1240</v>
      </c>
      <c r="E45" s="3" t="s">
        <v>3186</v>
      </c>
      <c r="F45" s="3" t="s">
        <v>3187</v>
      </c>
      <c r="G45" s="3" t="str">
        <f t="shared" si="0"/>
        <v>new HoloCard("Darkness Energy", Pokedex.NVT, HoloRarity.SWSH_LINE_HOLO_ENERGY, Types.Basic_Darkness_Energy, Sets.Unnumbered_Promo, -1),</v>
      </c>
    </row>
    <row r="46" spans="1:7" x14ac:dyDescent="0.3">
      <c r="A46" s="3">
        <v>-1</v>
      </c>
      <c r="B46" s="3" t="s">
        <v>231</v>
      </c>
      <c r="C46" s="3" t="s">
        <v>127</v>
      </c>
      <c r="D46" s="3" t="s">
        <v>1241</v>
      </c>
      <c r="E46" s="3" t="s">
        <v>3186</v>
      </c>
      <c r="F46" s="3" t="s">
        <v>3187</v>
      </c>
      <c r="G46" s="3" t="str">
        <f t="shared" si="0"/>
        <v>new HoloCard("Metal Energy", Pokedex.NVT, HoloRarity.SWSH_LINE_HOLO_ENERGY, Types.Basic_Metal_Energy, Sets.Unnumbered_Promo, -1),</v>
      </c>
    </row>
    <row r="47" spans="1:7" x14ac:dyDescent="0.3">
      <c r="A47" s="5">
        <v>58</v>
      </c>
      <c r="B47" s="5" t="s">
        <v>2669</v>
      </c>
      <c r="C47" s="5" t="s">
        <v>2669</v>
      </c>
      <c r="D47" s="5" t="s">
        <v>3</v>
      </c>
      <c r="E47" s="5" t="s">
        <v>2717</v>
      </c>
      <c r="F47" s="5"/>
      <c r="G47" s="5"/>
    </row>
    <row r="48" spans="1:7" x14ac:dyDescent="0.3">
      <c r="A48" s="5">
        <v>169</v>
      </c>
      <c r="B48" s="5" t="s">
        <v>2708</v>
      </c>
      <c r="C48" s="5" t="s">
        <v>127</v>
      </c>
      <c r="D48" s="5" t="s">
        <v>985</v>
      </c>
      <c r="E48" s="5" t="s">
        <v>2717</v>
      </c>
      <c r="F48" s="5"/>
      <c r="G48" s="5"/>
    </row>
    <row r="49" spans="1:7" x14ac:dyDescent="0.3">
      <c r="A49" s="5">
        <v>131</v>
      </c>
      <c r="B49" s="5" t="s">
        <v>70</v>
      </c>
      <c r="C49" s="5" t="s">
        <v>70</v>
      </c>
      <c r="D49" s="5" t="s">
        <v>8</v>
      </c>
      <c r="E49" s="5" t="s">
        <v>2823</v>
      </c>
      <c r="F49" s="5"/>
      <c r="G49" s="5"/>
    </row>
    <row r="50" spans="1:7" x14ac:dyDescent="0.3">
      <c r="A50" s="5">
        <v>58</v>
      </c>
      <c r="B50" s="5" t="s">
        <v>2826</v>
      </c>
      <c r="C50" s="5" t="s">
        <v>127</v>
      </c>
      <c r="D50" s="5" t="s">
        <v>985</v>
      </c>
      <c r="E50" s="5" t="s">
        <v>2832</v>
      </c>
      <c r="F50" s="5"/>
      <c r="G50" s="5"/>
    </row>
    <row r="51" spans="1:7" x14ac:dyDescent="0.3">
      <c r="A51" s="5">
        <v>60</v>
      </c>
      <c r="B51" s="5" t="s">
        <v>2828</v>
      </c>
      <c r="C51" s="5" t="s">
        <v>127</v>
      </c>
      <c r="D51" s="5" t="s">
        <v>985</v>
      </c>
      <c r="E51" s="5" t="s">
        <v>2832</v>
      </c>
      <c r="F51" s="5"/>
      <c r="G51" s="5"/>
    </row>
    <row r="52" spans="1:7" x14ac:dyDescent="0.3">
      <c r="A52" s="5">
        <v>37</v>
      </c>
      <c r="B52" s="5" t="s">
        <v>161</v>
      </c>
      <c r="C52" s="5" t="s">
        <v>161</v>
      </c>
      <c r="D52" s="5" t="s">
        <v>3</v>
      </c>
      <c r="E52" s="5" t="s">
        <v>2852</v>
      </c>
      <c r="F52" s="5"/>
      <c r="G52" s="5"/>
    </row>
    <row r="53" spans="1:7" x14ac:dyDescent="0.3">
      <c r="A53" s="5">
        <v>91</v>
      </c>
      <c r="B53" s="5" t="s">
        <v>171</v>
      </c>
      <c r="C53" s="5" t="s">
        <v>171</v>
      </c>
      <c r="D53" s="5" t="s">
        <v>146</v>
      </c>
      <c r="E53" s="5" t="s">
        <v>2852</v>
      </c>
      <c r="F53" s="5"/>
      <c r="G53" s="5"/>
    </row>
    <row r="54" spans="1:7" x14ac:dyDescent="0.3">
      <c r="A54" s="5">
        <v>96</v>
      </c>
      <c r="B54" s="5" t="s">
        <v>157</v>
      </c>
      <c r="C54" s="5" t="s">
        <v>157</v>
      </c>
      <c r="D54" s="5" t="s">
        <v>146</v>
      </c>
      <c r="E54" s="5" t="s">
        <v>2852</v>
      </c>
      <c r="F54" s="5"/>
      <c r="G54" s="5"/>
    </row>
    <row r="55" spans="1:7" x14ac:dyDescent="0.3">
      <c r="A55" s="5">
        <v>36</v>
      </c>
      <c r="B55" s="5" t="s">
        <v>929</v>
      </c>
      <c r="C55" s="5" t="s">
        <v>929</v>
      </c>
      <c r="D55" s="5" t="s">
        <v>3</v>
      </c>
      <c r="E55" s="5" t="s">
        <v>2890</v>
      </c>
      <c r="F55" s="5"/>
      <c r="G55" s="5"/>
    </row>
    <row r="56" spans="1:7" x14ac:dyDescent="0.3">
      <c r="A56" s="5">
        <v>43</v>
      </c>
      <c r="B56" s="5" t="s">
        <v>2669</v>
      </c>
      <c r="C56" s="5" t="s">
        <v>2669</v>
      </c>
      <c r="D56" s="5" t="s">
        <v>3</v>
      </c>
      <c r="E56" s="5" t="s">
        <v>2890</v>
      </c>
      <c r="F56" s="5"/>
      <c r="G56" s="5"/>
    </row>
    <row r="57" spans="1:7" x14ac:dyDescent="0.3">
      <c r="A57" s="4">
        <v>14</v>
      </c>
      <c r="B57" s="4" t="s">
        <v>2656</v>
      </c>
      <c r="C57" s="4" t="s">
        <v>2656</v>
      </c>
      <c r="D57" s="4" t="s">
        <v>22</v>
      </c>
      <c r="E57" s="4" t="s">
        <v>2717</v>
      </c>
      <c r="F57" s="4"/>
      <c r="G57" s="4"/>
    </row>
    <row r="58" spans="1:7" x14ac:dyDescent="0.3">
      <c r="A58" s="4">
        <v>34</v>
      </c>
      <c r="B58" s="4" t="s">
        <v>2664</v>
      </c>
      <c r="C58" s="4" t="s">
        <v>2664</v>
      </c>
      <c r="D58" s="4" t="s">
        <v>5</v>
      </c>
      <c r="E58" s="4" t="s">
        <v>2717</v>
      </c>
      <c r="F58" s="4"/>
      <c r="G58" s="4"/>
    </row>
    <row r="59" spans="1:7" x14ac:dyDescent="0.3">
      <c r="A59" s="4">
        <v>64</v>
      </c>
      <c r="B59" s="4" t="s">
        <v>2674</v>
      </c>
      <c r="C59" s="4" t="s">
        <v>2674</v>
      </c>
      <c r="D59" s="4" t="s">
        <v>3</v>
      </c>
      <c r="E59" s="4" t="s">
        <v>2717</v>
      </c>
      <c r="F59" s="4"/>
      <c r="G59" s="4"/>
    </row>
    <row r="60" spans="1:7" x14ac:dyDescent="0.3">
      <c r="A60" s="4">
        <v>148</v>
      </c>
      <c r="B60" s="4" t="s">
        <v>2079</v>
      </c>
      <c r="C60" s="4" t="s">
        <v>2079</v>
      </c>
      <c r="D60" s="4" t="s">
        <v>8</v>
      </c>
      <c r="E60" s="4" t="s">
        <v>2717</v>
      </c>
      <c r="F60" s="4"/>
      <c r="G60" s="4"/>
    </row>
    <row r="61" spans="1:7" x14ac:dyDescent="0.3">
      <c r="A61" s="4">
        <v>158</v>
      </c>
      <c r="B61" s="4" t="s">
        <v>2705</v>
      </c>
      <c r="C61" s="4" t="s">
        <v>127</v>
      </c>
      <c r="D61" s="4" t="s">
        <v>1341</v>
      </c>
      <c r="E61" s="4" t="s">
        <v>2717</v>
      </c>
      <c r="F61" s="4"/>
      <c r="G61" s="4"/>
    </row>
    <row r="62" spans="1:7" x14ac:dyDescent="0.3">
      <c r="A62" s="4">
        <v>162</v>
      </c>
      <c r="B62" s="4" t="s">
        <v>272</v>
      </c>
      <c r="C62" s="4" t="s">
        <v>127</v>
      </c>
      <c r="D62" s="4" t="s">
        <v>1341</v>
      </c>
      <c r="E62" s="4" t="s">
        <v>2717</v>
      </c>
      <c r="F62" s="4"/>
      <c r="G62" s="4"/>
    </row>
    <row r="63" spans="1:7" x14ac:dyDescent="0.3">
      <c r="A63" s="4">
        <v>163</v>
      </c>
      <c r="B63" s="4" t="s">
        <v>2706</v>
      </c>
      <c r="C63" s="4" t="s">
        <v>127</v>
      </c>
      <c r="D63" s="4" t="s">
        <v>1341</v>
      </c>
      <c r="E63" s="4" t="s">
        <v>2717</v>
      </c>
      <c r="F63" s="4"/>
      <c r="G63" s="4"/>
    </row>
    <row r="64" spans="1:7" x14ac:dyDescent="0.3">
      <c r="A64" s="4">
        <v>164</v>
      </c>
      <c r="B64" s="4" t="s">
        <v>688</v>
      </c>
      <c r="C64" s="4" t="s">
        <v>127</v>
      </c>
      <c r="D64" s="4" t="s">
        <v>1341</v>
      </c>
      <c r="E64" s="4" t="s">
        <v>2717</v>
      </c>
      <c r="F64" s="4"/>
      <c r="G64" s="4"/>
    </row>
    <row r="65" spans="1:7" x14ac:dyDescent="0.3">
      <c r="A65" s="4">
        <v>113</v>
      </c>
      <c r="B65" s="4" t="s">
        <v>2749</v>
      </c>
      <c r="C65" s="4" t="s">
        <v>3081</v>
      </c>
      <c r="D65" s="4" t="s">
        <v>146</v>
      </c>
      <c r="E65" s="4" t="s">
        <v>2775</v>
      </c>
      <c r="F65" s="4"/>
      <c r="G65" s="4"/>
    </row>
    <row r="66" spans="1:7" x14ac:dyDescent="0.3">
      <c r="A66" s="4">
        <v>156</v>
      </c>
      <c r="B66" s="4" t="s">
        <v>2760</v>
      </c>
      <c r="C66" s="4" t="s">
        <v>127</v>
      </c>
      <c r="D66" s="4" t="s">
        <v>1341</v>
      </c>
      <c r="E66" s="4" t="s">
        <v>2775</v>
      </c>
      <c r="F66" s="4"/>
      <c r="G66" s="4"/>
    </row>
    <row r="67" spans="1:7" x14ac:dyDescent="0.3">
      <c r="A67" s="4">
        <v>13</v>
      </c>
      <c r="B67" s="4" t="s">
        <v>2032</v>
      </c>
      <c r="C67" s="4" t="s">
        <v>2032</v>
      </c>
      <c r="D67" s="4" t="s">
        <v>22</v>
      </c>
      <c r="E67" s="4" t="s">
        <v>2800</v>
      </c>
      <c r="F67" s="4"/>
      <c r="G67" s="4"/>
    </row>
    <row r="68" spans="1:7" x14ac:dyDescent="0.3">
      <c r="A68" s="4">
        <v>111</v>
      </c>
      <c r="B68" s="4" t="s">
        <v>1827</v>
      </c>
      <c r="C68" s="4" t="s">
        <v>1827</v>
      </c>
      <c r="D68" s="4" t="s">
        <v>146</v>
      </c>
      <c r="E68" s="4" t="s">
        <v>2800</v>
      </c>
      <c r="F68" s="4"/>
      <c r="G68" s="4"/>
    </row>
    <row r="69" spans="1:7" x14ac:dyDescent="0.3">
      <c r="A69" s="4">
        <v>157</v>
      </c>
      <c r="B69" s="4" t="s">
        <v>2780</v>
      </c>
      <c r="C69" s="4" t="s">
        <v>127</v>
      </c>
      <c r="D69" s="4" t="s">
        <v>1341</v>
      </c>
      <c r="E69" s="4" t="s">
        <v>2800</v>
      </c>
      <c r="F69" s="4"/>
      <c r="G69" s="4"/>
    </row>
    <row r="70" spans="1:7" x14ac:dyDescent="0.3">
      <c r="A70" s="4">
        <v>49</v>
      </c>
      <c r="B70" s="4" t="s">
        <v>403</v>
      </c>
      <c r="C70" s="4" t="s">
        <v>403</v>
      </c>
      <c r="D70" s="4" t="s">
        <v>8</v>
      </c>
      <c r="E70" s="4" t="s">
        <v>2803</v>
      </c>
      <c r="F70" s="4"/>
      <c r="G70" s="4"/>
    </row>
    <row r="71" spans="1:7" x14ac:dyDescent="0.3">
      <c r="A71" s="4">
        <v>25</v>
      </c>
      <c r="B71" s="4" t="s">
        <v>4</v>
      </c>
      <c r="C71" s="4" t="s">
        <v>4</v>
      </c>
      <c r="D71" s="4" t="s">
        <v>5</v>
      </c>
      <c r="E71" s="4" t="s">
        <v>2823</v>
      </c>
      <c r="F71" s="4"/>
      <c r="G71" s="4"/>
    </row>
    <row r="72" spans="1:7" x14ac:dyDescent="0.3">
      <c r="A72" s="4">
        <v>76</v>
      </c>
      <c r="B72" s="4" t="s">
        <v>1349</v>
      </c>
      <c r="C72" s="4" t="s">
        <v>1349</v>
      </c>
      <c r="D72" s="4" t="s">
        <v>1</v>
      </c>
      <c r="E72" s="4" t="s">
        <v>2823</v>
      </c>
      <c r="F72" s="4"/>
      <c r="G72" s="4"/>
    </row>
    <row r="73" spans="1:7" x14ac:dyDescent="0.3">
      <c r="A73" s="4">
        <v>8</v>
      </c>
      <c r="B73" s="4" t="s">
        <v>1036</v>
      </c>
      <c r="C73" s="4" t="s">
        <v>1036</v>
      </c>
      <c r="D73" s="4" t="s">
        <v>22</v>
      </c>
      <c r="E73" s="4" t="s">
        <v>2852</v>
      </c>
      <c r="F73" s="4"/>
      <c r="G73" s="4"/>
    </row>
    <row r="74" spans="1:7" x14ac:dyDescent="0.3">
      <c r="A74" s="4">
        <v>65</v>
      </c>
      <c r="B74" s="4" t="s">
        <v>2659</v>
      </c>
      <c r="C74" s="4" t="s">
        <v>2659</v>
      </c>
      <c r="D74" s="4" t="s">
        <v>1</v>
      </c>
      <c r="E74" s="4" t="s">
        <v>2852</v>
      </c>
      <c r="F74" s="4"/>
      <c r="G74" s="4"/>
    </row>
    <row r="75" spans="1:7" x14ac:dyDescent="0.3">
      <c r="A75" s="4">
        <v>102</v>
      </c>
      <c r="B75" s="4" t="s">
        <v>901</v>
      </c>
      <c r="C75" s="4" t="s">
        <v>901</v>
      </c>
      <c r="D75" s="4" t="s">
        <v>143</v>
      </c>
      <c r="E75" s="4" t="s">
        <v>2852</v>
      </c>
      <c r="F75" s="4"/>
      <c r="G75" s="4"/>
    </row>
    <row r="76" spans="1:7" x14ac:dyDescent="0.3">
      <c r="A76" s="4">
        <v>121</v>
      </c>
      <c r="B76" s="4" t="s">
        <v>2835</v>
      </c>
      <c r="C76" s="4" t="s">
        <v>127</v>
      </c>
      <c r="D76" s="4" t="s">
        <v>985</v>
      </c>
      <c r="E76" s="4" t="s">
        <v>2852</v>
      </c>
      <c r="F76" s="4"/>
      <c r="G76" s="4"/>
    </row>
    <row r="77" spans="1:7" x14ac:dyDescent="0.3">
      <c r="A77" s="4">
        <v>126</v>
      </c>
      <c r="B77" s="4" t="s">
        <v>1440</v>
      </c>
      <c r="C77" s="4" t="s">
        <v>127</v>
      </c>
      <c r="D77" s="4" t="s">
        <v>1341</v>
      </c>
      <c r="E77" s="4" t="s">
        <v>2852</v>
      </c>
      <c r="F77" s="4"/>
      <c r="G77" s="4"/>
    </row>
    <row r="78" spans="1:7" x14ac:dyDescent="0.3">
      <c r="A78" s="4">
        <v>127</v>
      </c>
      <c r="B78" s="4" t="s">
        <v>2838</v>
      </c>
      <c r="C78" s="4" t="s">
        <v>127</v>
      </c>
      <c r="D78" s="4" t="s">
        <v>1341</v>
      </c>
      <c r="E78" s="4" t="s">
        <v>2852</v>
      </c>
      <c r="F78" s="4"/>
      <c r="G78" s="4"/>
    </row>
    <row r="79" spans="1:7" x14ac:dyDescent="0.3">
      <c r="A79" s="4">
        <v>128</v>
      </c>
      <c r="B79" s="4" t="s">
        <v>2839</v>
      </c>
      <c r="C79" s="4" t="s">
        <v>127</v>
      </c>
      <c r="D79" s="4" t="s">
        <v>985</v>
      </c>
      <c r="E79" s="4" t="s">
        <v>2852</v>
      </c>
      <c r="F79" s="4"/>
      <c r="G79" s="4"/>
    </row>
    <row r="80" spans="1:7" x14ac:dyDescent="0.3">
      <c r="A80" s="4">
        <v>130</v>
      </c>
      <c r="B80" s="4" t="s">
        <v>2840</v>
      </c>
      <c r="C80" s="4" t="s">
        <v>127</v>
      </c>
      <c r="D80" s="4" t="s">
        <v>985</v>
      </c>
      <c r="E80" s="4" t="s">
        <v>2852</v>
      </c>
      <c r="F80" s="4"/>
      <c r="G80" s="4"/>
    </row>
    <row r="81" spans="1:7" x14ac:dyDescent="0.3">
      <c r="A81" s="4">
        <v>136</v>
      </c>
      <c r="B81" s="4" t="s">
        <v>2846</v>
      </c>
      <c r="C81" s="4" t="s">
        <v>127</v>
      </c>
      <c r="D81" s="4" t="s">
        <v>1341</v>
      </c>
      <c r="E81" s="4" t="s">
        <v>2852</v>
      </c>
      <c r="F81" s="4"/>
      <c r="G81" s="4"/>
    </row>
    <row r="82" spans="1:7" x14ac:dyDescent="0.3">
      <c r="A82" s="4">
        <v>137</v>
      </c>
      <c r="B82" s="4" t="s">
        <v>2847</v>
      </c>
      <c r="C82" s="4" t="s">
        <v>127</v>
      </c>
      <c r="D82" s="4" t="s">
        <v>1011</v>
      </c>
      <c r="E82" s="4" t="s">
        <v>2852</v>
      </c>
      <c r="F82" s="4"/>
      <c r="G82" s="4"/>
    </row>
    <row r="83" spans="1:7" x14ac:dyDescent="0.3">
      <c r="A83" s="4">
        <v>138</v>
      </c>
      <c r="B83" s="4" t="s">
        <v>2848</v>
      </c>
      <c r="C83" s="4" t="s">
        <v>127</v>
      </c>
      <c r="D83" s="4" t="s">
        <v>1011</v>
      </c>
      <c r="E83" s="4" t="s">
        <v>2852</v>
      </c>
      <c r="F83" s="4"/>
      <c r="G83" s="4"/>
    </row>
    <row r="84" spans="1:7" x14ac:dyDescent="0.3">
      <c r="A84" s="4">
        <v>139</v>
      </c>
      <c r="B84" s="4" t="s">
        <v>2849</v>
      </c>
      <c r="C84" s="4" t="s">
        <v>127</v>
      </c>
      <c r="D84" s="4" t="s">
        <v>1341</v>
      </c>
      <c r="E84" s="4" t="s">
        <v>2852</v>
      </c>
      <c r="F84" s="4"/>
      <c r="G84" s="4"/>
    </row>
    <row r="85" spans="1:7" x14ac:dyDescent="0.3">
      <c r="A85" s="4">
        <v>61</v>
      </c>
      <c r="B85" s="4" t="s">
        <v>377</v>
      </c>
      <c r="C85" s="4" t="s">
        <v>377</v>
      </c>
      <c r="D85" s="4" t="s">
        <v>1</v>
      </c>
      <c r="E85" s="4" t="s">
        <v>2890</v>
      </c>
      <c r="F85" s="4"/>
      <c r="G85" s="4"/>
    </row>
    <row r="86" spans="1:7" x14ac:dyDescent="0.3">
      <c r="A86" s="4">
        <v>64</v>
      </c>
      <c r="B86" s="4" t="s">
        <v>915</v>
      </c>
      <c r="C86" s="4" t="s">
        <v>915</v>
      </c>
      <c r="D86" s="4" t="s">
        <v>1</v>
      </c>
      <c r="E86" s="4" t="s">
        <v>2890</v>
      </c>
      <c r="F86" s="4"/>
      <c r="G86" s="4"/>
    </row>
    <row r="87" spans="1:7" x14ac:dyDescent="0.3">
      <c r="A87" s="4">
        <v>87</v>
      </c>
      <c r="B87" s="4" t="s">
        <v>2131</v>
      </c>
      <c r="C87" s="4" t="s">
        <v>2131</v>
      </c>
      <c r="D87" s="4" t="s">
        <v>18</v>
      </c>
      <c r="E87" s="4" t="s">
        <v>2890</v>
      </c>
      <c r="F87" s="4"/>
      <c r="G87" s="4"/>
    </row>
    <row r="88" spans="1:7" x14ac:dyDescent="0.3">
      <c r="A88" s="4">
        <v>108</v>
      </c>
      <c r="B88" s="4" t="s">
        <v>2859</v>
      </c>
      <c r="C88" s="4" t="s">
        <v>3086</v>
      </c>
      <c r="D88" s="4" t="s">
        <v>146</v>
      </c>
      <c r="E88" s="4" t="s">
        <v>2890</v>
      </c>
      <c r="F88" s="4"/>
      <c r="G88" s="4"/>
    </row>
    <row r="89" spans="1:7" x14ac:dyDescent="0.3">
      <c r="A89" s="4">
        <v>130</v>
      </c>
      <c r="B89" s="4" t="s">
        <v>2861</v>
      </c>
      <c r="C89" s="4" t="s">
        <v>127</v>
      </c>
      <c r="D89" s="4" t="s">
        <v>985</v>
      </c>
      <c r="E89" s="4" t="s">
        <v>2890</v>
      </c>
      <c r="F89" s="4"/>
      <c r="G89" s="4"/>
    </row>
    <row r="90" spans="1:7" x14ac:dyDescent="0.3">
      <c r="A90" s="4">
        <v>136</v>
      </c>
      <c r="B90" s="4" t="s">
        <v>2866</v>
      </c>
      <c r="C90" s="4" t="s">
        <v>127</v>
      </c>
      <c r="D90" s="4" t="s">
        <v>1341</v>
      </c>
      <c r="E90" s="4" t="s">
        <v>2890</v>
      </c>
      <c r="F90" s="4"/>
      <c r="G90" s="4"/>
    </row>
    <row r="91" spans="1:7" x14ac:dyDescent="0.3">
      <c r="A91" s="4">
        <v>145</v>
      </c>
      <c r="B91" s="4" t="s">
        <v>2875</v>
      </c>
      <c r="C91" s="4" t="s">
        <v>127</v>
      </c>
      <c r="D91" s="4" t="s">
        <v>985</v>
      </c>
      <c r="E91" s="4" t="s">
        <v>2890</v>
      </c>
      <c r="F91" s="4"/>
      <c r="G91" s="4"/>
    </row>
    <row r="92" spans="1:7" x14ac:dyDescent="0.3">
      <c r="A92" s="4">
        <v>146</v>
      </c>
      <c r="B92" s="4" t="s">
        <v>2876</v>
      </c>
      <c r="C92" s="4" t="s">
        <v>127</v>
      </c>
      <c r="D92" s="4" t="s">
        <v>985</v>
      </c>
      <c r="E92" s="4" t="s">
        <v>2890</v>
      </c>
      <c r="F92" s="4"/>
      <c r="G92" s="4"/>
    </row>
    <row r="93" spans="1:7" x14ac:dyDescent="0.3">
      <c r="A93" s="4">
        <v>149</v>
      </c>
      <c r="B93" s="4" t="s">
        <v>2879</v>
      </c>
      <c r="C93" s="4" t="s">
        <v>127</v>
      </c>
      <c r="D93" s="4" t="s">
        <v>985</v>
      </c>
      <c r="E93" s="4" t="s">
        <v>2890</v>
      </c>
      <c r="F93" s="4"/>
      <c r="G93" s="4"/>
    </row>
    <row r="94" spans="1:7" x14ac:dyDescent="0.3">
      <c r="A94" s="4">
        <v>150</v>
      </c>
      <c r="B94" s="4" t="s">
        <v>2880</v>
      </c>
      <c r="C94" s="4" t="s">
        <v>127</v>
      </c>
      <c r="D94" s="4" t="s">
        <v>985</v>
      </c>
      <c r="E94" s="4" t="s">
        <v>2890</v>
      </c>
      <c r="F94" s="4"/>
      <c r="G94" s="4"/>
    </row>
    <row r="95" spans="1:7" x14ac:dyDescent="0.3">
      <c r="A95" s="4">
        <v>157</v>
      </c>
      <c r="B95" s="4" t="s">
        <v>2887</v>
      </c>
      <c r="C95" s="4" t="s">
        <v>127</v>
      </c>
      <c r="D95" s="4" t="s">
        <v>3188</v>
      </c>
      <c r="E95" s="4" t="s">
        <v>2890</v>
      </c>
      <c r="F95" s="4"/>
      <c r="G95" s="4"/>
    </row>
    <row r="96" spans="1:7" x14ac:dyDescent="0.3">
      <c r="A96" s="4">
        <v>159</v>
      </c>
      <c r="B96" s="4" t="s">
        <v>2889</v>
      </c>
      <c r="C96" s="4" t="s">
        <v>127</v>
      </c>
      <c r="D96" s="4" t="s">
        <v>3188</v>
      </c>
      <c r="E96" s="4" t="s">
        <v>2890</v>
      </c>
      <c r="F96" s="4"/>
      <c r="G96" s="4"/>
    </row>
    <row r="97" spans="1:7" x14ac:dyDescent="0.3">
      <c r="A97" s="4">
        <v>16</v>
      </c>
      <c r="B97" s="4" t="s">
        <v>2661</v>
      </c>
      <c r="C97" s="4" t="s">
        <v>2661</v>
      </c>
      <c r="D97" s="4" t="s">
        <v>22</v>
      </c>
      <c r="E97" s="4" t="s">
        <v>2920</v>
      </c>
      <c r="F97" s="4"/>
      <c r="G97" s="4"/>
    </row>
    <row r="98" spans="1:7" x14ac:dyDescent="0.3">
      <c r="A98" s="4">
        <v>60</v>
      </c>
      <c r="B98" s="4" t="s">
        <v>2891</v>
      </c>
      <c r="C98" s="4" t="s">
        <v>2891</v>
      </c>
      <c r="D98" s="4" t="s">
        <v>11</v>
      </c>
      <c r="E98" s="4" t="s">
        <v>2920</v>
      </c>
      <c r="F98" s="4"/>
      <c r="G98" s="4"/>
    </row>
    <row r="99" spans="1:7" x14ac:dyDescent="0.3">
      <c r="A99" s="4">
        <v>63</v>
      </c>
      <c r="B99" s="4" t="s">
        <v>2892</v>
      </c>
      <c r="C99" s="4" t="s">
        <v>3087</v>
      </c>
      <c r="D99" s="4" t="s">
        <v>1</v>
      </c>
      <c r="E99" s="4" t="s">
        <v>2920</v>
      </c>
      <c r="F99" s="4"/>
      <c r="G99" s="4"/>
    </row>
    <row r="100" spans="1:7" x14ac:dyDescent="0.3">
      <c r="A100" s="4">
        <v>82</v>
      </c>
      <c r="B100" s="4" t="s">
        <v>2893</v>
      </c>
      <c r="C100" s="4" t="s">
        <v>3088</v>
      </c>
      <c r="D100" s="4" t="s">
        <v>18</v>
      </c>
      <c r="E100" s="4" t="s">
        <v>2920</v>
      </c>
      <c r="F100" s="4"/>
      <c r="G100" s="4"/>
    </row>
    <row r="101" spans="1:7" x14ac:dyDescent="0.3">
      <c r="A101" s="4">
        <v>93</v>
      </c>
      <c r="B101" s="4" t="s">
        <v>2894</v>
      </c>
      <c r="C101" s="4" t="s">
        <v>3089</v>
      </c>
      <c r="D101" s="4" t="s">
        <v>146</v>
      </c>
      <c r="E101" s="4" t="s">
        <v>2920</v>
      </c>
      <c r="F101" s="4"/>
      <c r="G101" s="4"/>
    </row>
    <row r="102" spans="1:7" x14ac:dyDescent="0.3">
      <c r="A102" s="4">
        <v>103</v>
      </c>
      <c r="B102" s="4" t="s">
        <v>1323</v>
      </c>
      <c r="C102" s="4" t="s">
        <v>1323</v>
      </c>
      <c r="D102" s="4" t="s">
        <v>146</v>
      </c>
      <c r="E102" s="4" t="s">
        <v>2920</v>
      </c>
      <c r="F102" s="4"/>
      <c r="G102" s="4"/>
    </row>
    <row r="103" spans="1:7" x14ac:dyDescent="0.3">
      <c r="A103" s="4">
        <v>106</v>
      </c>
      <c r="B103" s="4" t="s">
        <v>403</v>
      </c>
      <c r="C103" s="4" t="s">
        <v>403</v>
      </c>
      <c r="D103" s="4" t="s">
        <v>1454</v>
      </c>
      <c r="E103" s="4" t="s">
        <v>2920</v>
      </c>
      <c r="F103" s="4"/>
      <c r="G103" s="4"/>
    </row>
    <row r="104" spans="1:7" x14ac:dyDescent="0.3">
      <c r="A104" s="4">
        <v>112</v>
      </c>
      <c r="B104" s="4" t="s">
        <v>881</v>
      </c>
      <c r="C104" s="4" t="s">
        <v>881</v>
      </c>
      <c r="D104" s="4" t="s">
        <v>1454</v>
      </c>
      <c r="E104" s="4" t="s">
        <v>2920</v>
      </c>
      <c r="F104" s="4"/>
      <c r="G104" s="4"/>
    </row>
    <row r="105" spans="1:7" x14ac:dyDescent="0.3">
      <c r="A105" s="4">
        <v>116</v>
      </c>
      <c r="B105" s="4" t="s">
        <v>1399</v>
      </c>
      <c r="C105" s="4" t="s">
        <v>1399</v>
      </c>
      <c r="D105" s="4" t="s">
        <v>1454</v>
      </c>
      <c r="E105" s="4" t="s">
        <v>2920</v>
      </c>
      <c r="F105" s="4"/>
      <c r="G105" s="4"/>
    </row>
    <row r="106" spans="1:7" x14ac:dyDescent="0.3">
      <c r="A106" s="4">
        <v>124</v>
      </c>
      <c r="B106" s="4" t="s">
        <v>2895</v>
      </c>
      <c r="C106" s="4" t="s">
        <v>2895</v>
      </c>
      <c r="D106" s="4" t="s">
        <v>1454</v>
      </c>
      <c r="E106" s="4" t="s">
        <v>2920</v>
      </c>
      <c r="F106" s="4"/>
      <c r="G106" s="4"/>
    </row>
    <row r="107" spans="1:7" x14ac:dyDescent="0.3">
      <c r="A107" s="4">
        <v>128</v>
      </c>
      <c r="B107" s="4" t="s">
        <v>266</v>
      </c>
      <c r="C107" s="4" t="s">
        <v>266</v>
      </c>
      <c r="D107" s="4" t="s">
        <v>8</v>
      </c>
      <c r="E107" s="4" t="s">
        <v>2920</v>
      </c>
      <c r="F107" s="4"/>
      <c r="G107" s="4"/>
    </row>
    <row r="108" spans="1:7" x14ac:dyDescent="0.3">
      <c r="A108" s="4">
        <v>142</v>
      </c>
      <c r="B108" s="4" t="s">
        <v>2897</v>
      </c>
      <c r="C108" s="4" t="s">
        <v>127</v>
      </c>
      <c r="D108" s="4" t="s">
        <v>1341</v>
      </c>
      <c r="E108" s="4" t="s">
        <v>2920</v>
      </c>
      <c r="F108" s="4"/>
      <c r="G108" s="4"/>
    </row>
    <row r="109" spans="1:7" x14ac:dyDescent="0.3">
      <c r="A109" s="4">
        <v>144</v>
      </c>
      <c r="B109" s="4" t="s">
        <v>2898</v>
      </c>
      <c r="C109" s="4" t="s">
        <v>127</v>
      </c>
      <c r="D109" s="4" t="s">
        <v>1011</v>
      </c>
      <c r="E109" s="4" t="s">
        <v>2920</v>
      </c>
      <c r="F109" s="4"/>
      <c r="G109" s="4"/>
    </row>
    <row r="110" spans="1:7" x14ac:dyDescent="0.3">
      <c r="A110" s="4">
        <v>146</v>
      </c>
      <c r="B110" s="4" t="s">
        <v>2900</v>
      </c>
      <c r="C110" s="4" t="s">
        <v>127</v>
      </c>
      <c r="D110" s="4" t="s">
        <v>1341</v>
      </c>
      <c r="E110" s="4" t="s">
        <v>2920</v>
      </c>
      <c r="F110" s="4"/>
      <c r="G110" s="4"/>
    </row>
    <row r="111" spans="1:7" x14ac:dyDescent="0.3">
      <c r="A111" s="4">
        <v>154</v>
      </c>
      <c r="B111" s="4" t="s">
        <v>2908</v>
      </c>
      <c r="C111" s="4" t="s">
        <v>127</v>
      </c>
      <c r="D111" s="4" t="s">
        <v>1341</v>
      </c>
      <c r="E111" s="4" t="s">
        <v>2920</v>
      </c>
      <c r="F111" s="4"/>
      <c r="G111" s="4"/>
    </row>
    <row r="112" spans="1:7" x14ac:dyDescent="0.3">
      <c r="A112" s="4">
        <v>164</v>
      </c>
      <c r="B112" s="4" t="s">
        <v>2918</v>
      </c>
      <c r="C112" s="4" t="s">
        <v>127</v>
      </c>
      <c r="D112" s="4" t="s">
        <v>985</v>
      </c>
      <c r="E112" s="4" t="s">
        <v>2920</v>
      </c>
      <c r="F112" s="4"/>
      <c r="G112" s="4"/>
    </row>
  </sheetData>
  <hyperlinks>
    <hyperlink ref="U2" r:id="rId1" location="gid=0" xr:uid="{7217BEAC-37AD-4AAB-926E-0FABEFB10375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AED7-1796-4B51-B2AB-70D55784C13A}">
  <dimension ref="A1:U94"/>
  <sheetViews>
    <sheetView workbookViewId="0">
      <selection activeCell="U1" sqref="U1:U2"/>
    </sheetView>
  </sheetViews>
  <sheetFormatPr defaultRowHeight="14.4" x14ac:dyDescent="0.3"/>
  <sheetData>
    <row r="1" spans="1:21" x14ac:dyDescent="0.3">
      <c r="A1" s="3">
        <v>124</v>
      </c>
      <c r="B1" s="3" t="s">
        <v>1461</v>
      </c>
      <c r="C1" s="3" t="s">
        <v>1461</v>
      </c>
      <c r="D1" s="3" t="s">
        <v>1</v>
      </c>
      <c r="E1" s="3" t="s">
        <v>2940</v>
      </c>
      <c r="F1" s="3" t="s">
        <v>3109</v>
      </c>
      <c r="G1" s="3" t="str">
        <f t="shared" ref="G1:G20" si="0">"new HoloCard(""" &amp; B1 &amp; """, Pokedex." &amp; C1 &amp; ", HoloRarity." &amp; F1 &amp; ", Types." &amp; D1 &amp; ", Sets." &amp; E1 &amp; ", " &amp; A1 &amp; "),"</f>
        <v>new HoloCard("Meloetta", Pokedex.Meloetta, HoloRarity.SWSH_LINE_HOLO, Types.Psychic, Sets.Fusion_Strike, 124),</v>
      </c>
      <c r="U1" t="s">
        <v>3190</v>
      </c>
    </row>
    <row r="2" spans="1:21" x14ac:dyDescent="0.3">
      <c r="A2" s="3">
        <v>225</v>
      </c>
      <c r="B2" s="3" t="s">
        <v>2924</v>
      </c>
      <c r="C2" s="3" t="s">
        <v>127</v>
      </c>
      <c r="D2" s="3" t="s">
        <v>129</v>
      </c>
      <c r="E2" s="3" t="s">
        <v>2940</v>
      </c>
      <c r="F2" s="3" t="s">
        <v>3109</v>
      </c>
      <c r="G2" s="3" t="str">
        <f t="shared" si="0"/>
        <v>new HoloCard("Battle VIP Pass", Pokedex.NVT, HoloRarity.SWSH_LINE_HOLO, Types.Item, Sets.Fusion_Strike, 225),</v>
      </c>
      <c r="U2" s="6" t="s">
        <v>3193</v>
      </c>
    </row>
    <row r="3" spans="1:21" x14ac:dyDescent="0.3">
      <c r="A3" s="3">
        <v>229</v>
      </c>
      <c r="B3" s="3" t="s">
        <v>2927</v>
      </c>
      <c r="C3" s="3" t="s">
        <v>127</v>
      </c>
      <c r="D3" s="3" t="s">
        <v>129</v>
      </c>
      <c r="E3" s="3" t="s">
        <v>2940</v>
      </c>
      <c r="F3" s="3" t="s">
        <v>3109</v>
      </c>
      <c r="G3" s="3" t="str">
        <f t="shared" si="0"/>
        <v>new HoloCard("Cram-o-matic", Pokedex.NVT, HoloRarity.SWSH_LINE_HOLO, Types.Item, Sets.Fusion_Strike, 229),</v>
      </c>
    </row>
    <row r="4" spans="1:21" x14ac:dyDescent="0.3">
      <c r="A4" s="3">
        <v>233</v>
      </c>
      <c r="B4" s="3" t="s">
        <v>2931</v>
      </c>
      <c r="C4" s="3" t="s">
        <v>127</v>
      </c>
      <c r="D4" s="3" t="s">
        <v>232</v>
      </c>
      <c r="E4" s="3" t="s">
        <v>2940</v>
      </c>
      <c r="F4" s="3" t="s">
        <v>3109</v>
      </c>
      <c r="G4" s="3" t="str">
        <f t="shared" si="0"/>
        <v>new HoloCard("Elesa's Sparkle", Pokedex.NVT, HoloRarity.SWSH_LINE_HOLO, Types.Supporter, Sets.Fusion_Strike, 233),</v>
      </c>
    </row>
    <row r="5" spans="1:21" x14ac:dyDescent="0.3">
      <c r="A5" s="3">
        <v>236</v>
      </c>
      <c r="B5" s="3" t="s">
        <v>2933</v>
      </c>
      <c r="C5" s="3" t="s">
        <v>127</v>
      </c>
      <c r="D5" s="3" t="s">
        <v>129</v>
      </c>
      <c r="E5" s="3" t="s">
        <v>2940</v>
      </c>
      <c r="F5" s="3" t="s">
        <v>3109</v>
      </c>
      <c r="G5" s="3" t="str">
        <f t="shared" si="0"/>
        <v>new HoloCard("Power Tablet", Pokedex.NVT, HoloRarity.SWSH_LINE_HOLO, Types.Item, Sets.Fusion_Strike, 236),</v>
      </c>
    </row>
    <row r="6" spans="1:21" x14ac:dyDescent="0.3">
      <c r="A6" s="3">
        <v>244</v>
      </c>
      <c r="B6" s="3" t="s">
        <v>2939</v>
      </c>
      <c r="C6" s="3" t="s">
        <v>127</v>
      </c>
      <c r="D6" s="3" t="s">
        <v>128</v>
      </c>
      <c r="E6" s="3" t="s">
        <v>2940</v>
      </c>
      <c r="F6" s="3" t="s">
        <v>3185</v>
      </c>
      <c r="G6" s="3" t="str">
        <f t="shared" si="0"/>
        <v>new HoloCard("Fusion Strike Energy", Pokedex.NVT, HoloRarity.SWSH_REVERSE_LINE_HOLO, Types.Special_Energy, Sets.Fusion_Strike, 244),</v>
      </c>
    </row>
    <row r="7" spans="1:21" x14ac:dyDescent="0.3">
      <c r="A7" s="3">
        <v>41</v>
      </c>
      <c r="B7" s="3" t="s">
        <v>889</v>
      </c>
      <c r="C7" s="3" t="s">
        <v>889</v>
      </c>
      <c r="D7" s="3" t="s">
        <v>3</v>
      </c>
      <c r="E7" s="3" t="s">
        <v>2962</v>
      </c>
      <c r="F7" s="3" t="s">
        <v>3109</v>
      </c>
      <c r="G7" s="3" t="str">
        <f t="shared" si="0"/>
        <v>new HoloCard("Manaphy", Pokedex.Manaphy, HoloRarity.SWSH_LINE_HOLO, Types.Water, Sets.Brilliant_Stars, 41),</v>
      </c>
    </row>
    <row r="8" spans="1:21" x14ac:dyDescent="0.3">
      <c r="A8" s="3">
        <v>135</v>
      </c>
      <c r="B8" s="3" t="s">
        <v>2947</v>
      </c>
      <c r="C8" s="3" t="s">
        <v>127</v>
      </c>
      <c r="D8" s="3" t="s">
        <v>234</v>
      </c>
      <c r="E8" s="3" t="s">
        <v>2962</v>
      </c>
      <c r="F8" s="3" t="s">
        <v>3109</v>
      </c>
      <c r="G8" s="3" t="str">
        <f t="shared" si="0"/>
        <v>new HoloCard("Choice Belt", Pokedex.NVT, HoloRarity.SWSH_LINE_HOLO, Types.Tool, Sets.Brilliant_Stars, 135),</v>
      </c>
    </row>
    <row r="9" spans="1:21" x14ac:dyDescent="0.3">
      <c r="A9" s="3">
        <v>141</v>
      </c>
      <c r="B9" s="3" t="s">
        <v>2952</v>
      </c>
      <c r="C9" s="3" t="s">
        <v>127</v>
      </c>
      <c r="D9" s="3" t="s">
        <v>232</v>
      </c>
      <c r="E9" s="3" t="s">
        <v>2962</v>
      </c>
      <c r="F9" s="3" t="s">
        <v>3109</v>
      </c>
      <c r="G9" s="3" t="str">
        <f t="shared" si="0"/>
        <v>new HoloCard("Gloria", Pokedex.NVT, HoloRarity.SWSH_LINE_HOLO, Types.Supporter, Sets.Brilliant_Stars, 141),</v>
      </c>
    </row>
    <row r="10" spans="1:21" x14ac:dyDescent="0.3">
      <c r="A10" s="3">
        <v>144</v>
      </c>
      <c r="B10" s="3" t="s">
        <v>2955</v>
      </c>
      <c r="C10" s="3" t="s">
        <v>127</v>
      </c>
      <c r="D10" s="3" t="s">
        <v>299</v>
      </c>
      <c r="E10" s="3" t="s">
        <v>2962</v>
      </c>
      <c r="F10" s="3" t="s">
        <v>3109</v>
      </c>
      <c r="G10" s="3" t="str">
        <f t="shared" si="0"/>
        <v>new HoloCard("Magma Basin", Pokedex.NVT, HoloRarity.SWSH_LINE_HOLO, Types.Stadium, Sets.Brilliant_Stars, 144),</v>
      </c>
    </row>
    <row r="11" spans="1:21" x14ac:dyDescent="0.3">
      <c r="A11" s="3">
        <v>150</v>
      </c>
      <c r="B11" s="3" t="s">
        <v>1453</v>
      </c>
      <c r="C11" s="3" t="s">
        <v>127</v>
      </c>
      <c r="D11" s="3" t="s">
        <v>129</v>
      </c>
      <c r="E11" s="3" t="s">
        <v>2962</v>
      </c>
      <c r="F11" s="3" t="s">
        <v>3109</v>
      </c>
      <c r="G11" s="3" t="str">
        <f t="shared" si="0"/>
        <v>new HoloCard("Ultra Ball", Pokedex.NVT, HoloRarity.SWSH_LINE_HOLO, Types.Item, Sets.Brilliant_Stars, 150),</v>
      </c>
    </row>
    <row r="12" spans="1:21" x14ac:dyDescent="0.3">
      <c r="A12" s="3">
        <v>151</v>
      </c>
      <c r="B12" s="3" t="s">
        <v>2961</v>
      </c>
      <c r="C12" s="3" t="s">
        <v>127</v>
      </c>
      <c r="D12" s="3" t="s">
        <v>128</v>
      </c>
      <c r="E12" s="3" t="s">
        <v>2962</v>
      </c>
      <c r="F12" s="3" t="s">
        <v>3185</v>
      </c>
      <c r="G12" s="3" t="str">
        <f t="shared" si="0"/>
        <v>new HoloCard("Double Turbo Energy", Pokedex.NVT, HoloRarity.SWSH_REVERSE_LINE_HOLO, Types.Special_Energy, Sets.Brilliant_Stars, 151),</v>
      </c>
    </row>
    <row r="13" spans="1:21" x14ac:dyDescent="0.3">
      <c r="A13" s="3">
        <v>-1</v>
      </c>
      <c r="B13" s="3" t="s">
        <v>563</v>
      </c>
      <c r="C13" s="3" t="s">
        <v>127</v>
      </c>
      <c r="D13" s="3" t="s">
        <v>570</v>
      </c>
      <c r="E13" s="3" t="s">
        <v>3186</v>
      </c>
      <c r="F13" s="3" t="s">
        <v>3194</v>
      </c>
      <c r="G13" s="3" t="str">
        <f t="shared" si="0"/>
        <v>new HoloCard("Grass Energy", Pokedex.NVT, HoloRarity.SWSH_LINE_HOLO_ENERGY_STAR, Types.Basic_Grass_Energy, Sets.Unnumbered_Promo, -1),</v>
      </c>
    </row>
    <row r="14" spans="1:21" x14ac:dyDescent="0.3">
      <c r="A14" s="3">
        <v>-1</v>
      </c>
      <c r="B14" s="3" t="s">
        <v>567</v>
      </c>
      <c r="C14" s="3" t="s">
        <v>127</v>
      </c>
      <c r="D14" s="3" t="s">
        <v>574</v>
      </c>
      <c r="E14" s="3" t="s">
        <v>3186</v>
      </c>
      <c r="F14" s="3" t="s">
        <v>3194</v>
      </c>
      <c r="G14" s="3" t="str">
        <f t="shared" si="0"/>
        <v>new HoloCard("Fire Energy", Pokedex.NVT, HoloRarity.SWSH_LINE_HOLO_ENERGY_STAR, Types.Basic_Fire_Energy, Sets.Unnumbered_Promo, -1),</v>
      </c>
    </row>
    <row r="15" spans="1:21" x14ac:dyDescent="0.3">
      <c r="A15" s="3">
        <v>-1</v>
      </c>
      <c r="B15" s="3" t="s">
        <v>565</v>
      </c>
      <c r="C15" s="3" t="s">
        <v>127</v>
      </c>
      <c r="D15" s="3" t="s">
        <v>572</v>
      </c>
      <c r="E15" s="3" t="s">
        <v>3186</v>
      </c>
      <c r="F15" s="3" t="s">
        <v>3194</v>
      </c>
      <c r="G15" s="3" t="str">
        <f t="shared" si="0"/>
        <v>new HoloCard("Water Energy", Pokedex.NVT, HoloRarity.SWSH_LINE_HOLO_ENERGY_STAR, Types.Basic_Water_Energy, Sets.Unnumbered_Promo, -1),</v>
      </c>
    </row>
    <row r="16" spans="1:21" x14ac:dyDescent="0.3">
      <c r="A16" s="3">
        <v>-1</v>
      </c>
      <c r="B16" s="3" t="s">
        <v>568</v>
      </c>
      <c r="C16" s="3" t="s">
        <v>127</v>
      </c>
      <c r="D16" s="3" t="s">
        <v>575</v>
      </c>
      <c r="E16" s="3" t="s">
        <v>3186</v>
      </c>
      <c r="F16" s="3" t="s">
        <v>3194</v>
      </c>
      <c r="G16" s="3" t="str">
        <f t="shared" si="0"/>
        <v>new HoloCard("Lightning Energy", Pokedex.NVT, HoloRarity.SWSH_LINE_HOLO_ENERGY_STAR, Types.Basic_Lightning_Energy, Sets.Unnumbered_Promo, -1),</v>
      </c>
    </row>
    <row r="17" spans="1:7" x14ac:dyDescent="0.3">
      <c r="A17" s="3">
        <v>-1</v>
      </c>
      <c r="B17" s="3" t="s">
        <v>566</v>
      </c>
      <c r="C17" s="3" t="s">
        <v>127</v>
      </c>
      <c r="D17" s="3" t="s">
        <v>573</v>
      </c>
      <c r="E17" s="3" t="s">
        <v>3186</v>
      </c>
      <c r="F17" s="3" t="s">
        <v>3194</v>
      </c>
      <c r="G17" s="3" t="str">
        <f t="shared" si="0"/>
        <v>new HoloCard("Psychic Energy", Pokedex.NVT, HoloRarity.SWSH_LINE_HOLO_ENERGY_STAR, Types.Basic_Psychic_Energy, Sets.Unnumbered_Promo, -1),</v>
      </c>
    </row>
    <row r="18" spans="1:7" x14ac:dyDescent="0.3">
      <c r="A18" s="3">
        <v>-1</v>
      </c>
      <c r="B18" s="3" t="s">
        <v>564</v>
      </c>
      <c r="C18" s="3" t="s">
        <v>127</v>
      </c>
      <c r="D18" s="3" t="s">
        <v>571</v>
      </c>
      <c r="E18" s="3" t="s">
        <v>3186</v>
      </c>
      <c r="F18" s="3" t="s">
        <v>3194</v>
      </c>
      <c r="G18" s="3" t="str">
        <f t="shared" si="0"/>
        <v>new HoloCard("Fighting Energy", Pokedex.NVT, HoloRarity.SWSH_LINE_HOLO_ENERGY_STAR, Types.Basic_Fighting_Energy, Sets.Unnumbered_Promo, -1),</v>
      </c>
    </row>
    <row r="19" spans="1:7" x14ac:dyDescent="0.3">
      <c r="A19" s="3">
        <v>-1</v>
      </c>
      <c r="B19" s="3" t="s">
        <v>230</v>
      </c>
      <c r="C19" s="3" t="s">
        <v>127</v>
      </c>
      <c r="D19" s="3" t="s">
        <v>1240</v>
      </c>
      <c r="E19" s="3" t="s">
        <v>3186</v>
      </c>
      <c r="F19" s="3" t="s">
        <v>3194</v>
      </c>
      <c r="G19" s="3" t="str">
        <f t="shared" si="0"/>
        <v>new HoloCard("Darkness Energy", Pokedex.NVT, HoloRarity.SWSH_LINE_HOLO_ENERGY_STAR, Types.Basic_Darkness_Energy, Sets.Unnumbered_Promo, -1),</v>
      </c>
    </row>
    <row r="20" spans="1:7" x14ac:dyDescent="0.3">
      <c r="A20" s="3">
        <v>-1</v>
      </c>
      <c r="B20" s="3" t="s">
        <v>231</v>
      </c>
      <c r="C20" s="3" t="s">
        <v>127</v>
      </c>
      <c r="D20" s="3" t="s">
        <v>1241</v>
      </c>
      <c r="E20" s="3" t="s">
        <v>3186</v>
      </c>
      <c r="F20" s="3" t="s">
        <v>3194</v>
      </c>
      <c r="G20" s="3" t="str">
        <f t="shared" si="0"/>
        <v>new HoloCard("Metal Energy", Pokedex.NVT, HoloRarity.SWSH_LINE_HOLO_ENERGY_STAR, Types.Basic_Metal_Energy, Sets.Unnumbered_Promo, -1),</v>
      </c>
    </row>
    <row r="21" spans="1:7" x14ac:dyDescent="0.3">
      <c r="A21" s="5"/>
      <c r="B21" s="5" t="s">
        <v>1373</v>
      </c>
      <c r="C21" s="5"/>
      <c r="D21" s="5" t="s">
        <v>1341</v>
      </c>
      <c r="E21" s="5" t="s">
        <v>2717</v>
      </c>
      <c r="F21" s="5"/>
      <c r="G21" s="5"/>
    </row>
    <row r="22" spans="1:7" x14ac:dyDescent="0.3">
      <c r="A22" s="5"/>
      <c r="B22" s="5" t="s">
        <v>593</v>
      </c>
      <c r="C22" s="5"/>
      <c r="D22" s="5" t="s">
        <v>1341</v>
      </c>
      <c r="E22" s="5" t="s">
        <v>2717</v>
      </c>
      <c r="F22" s="5"/>
      <c r="G22" s="5"/>
    </row>
    <row r="23" spans="1:7" x14ac:dyDescent="0.3">
      <c r="A23" s="5"/>
      <c r="B23" s="5" t="s">
        <v>229</v>
      </c>
      <c r="C23" s="5"/>
      <c r="D23" s="5" t="s">
        <v>1341</v>
      </c>
      <c r="E23" s="5" t="s">
        <v>2717</v>
      </c>
      <c r="F23" s="5"/>
      <c r="G23" s="5"/>
    </row>
    <row r="24" spans="1:7" x14ac:dyDescent="0.3">
      <c r="A24" s="5"/>
      <c r="B24" s="5" t="s">
        <v>161</v>
      </c>
      <c r="C24" s="5"/>
      <c r="D24" s="5" t="s">
        <v>3</v>
      </c>
      <c r="E24" s="5" t="s">
        <v>2852</v>
      </c>
      <c r="F24" s="5"/>
      <c r="G24" s="5"/>
    </row>
    <row r="25" spans="1:7" x14ac:dyDescent="0.3">
      <c r="A25" s="5"/>
      <c r="B25" s="5" t="s">
        <v>157</v>
      </c>
      <c r="C25" s="5"/>
      <c r="D25" s="5" t="s">
        <v>146</v>
      </c>
      <c r="E25" s="5" t="s">
        <v>2852</v>
      </c>
      <c r="F25" s="5"/>
      <c r="G25" s="5"/>
    </row>
    <row r="26" spans="1:7" x14ac:dyDescent="0.3">
      <c r="A26" s="5"/>
      <c r="B26" s="5" t="s">
        <v>2837</v>
      </c>
      <c r="C26" s="5"/>
      <c r="D26" s="5" t="s">
        <v>985</v>
      </c>
      <c r="E26" s="5" t="s">
        <v>2852</v>
      </c>
      <c r="F26" s="5"/>
      <c r="G26" s="5"/>
    </row>
    <row r="27" spans="1:7" x14ac:dyDescent="0.3">
      <c r="A27" s="5"/>
      <c r="B27" s="5" t="s">
        <v>1471</v>
      </c>
      <c r="C27" s="5"/>
      <c r="D27" s="5" t="s">
        <v>1341</v>
      </c>
      <c r="E27" s="5" t="s">
        <v>2852</v>
      </c>
      <c r="F27" s="5"/>
      <c r="G27" s="5"/>
    </row>
    <row r="28" spans="1:7" x14ac:dyDescent="0.3">
      <c r="A28" s="5"/>
      <c r="B28" s="5" t="s">
        <v>1442</v>
      </c>
      <c r="C28" s="5"/>
      <c r="D28" s="5" t="s">
        <v>1341</v>
      </c>
      <c r="E28" s="5" t="s">
        <v>2852</v>
      </c>
      <c r="F28" s="5"/>
      <c r="G28" s="5"/>
    </row>
    <row r="29" spans="1:7" x14ac:dyDescent="0.3">
      <c r="A29" s="5"/>
      <c r="B29" s="5" t="s">
        <v>2850</v>
      </c>
      <c r="C29" s="5"/>
      <c r="D29" s="5" t="s">
        <v>128</v>
      </c>
      <c r="E29" s="5" t="s">
        <v>2852</v>
      </c>
      <c r="F29" s="5"/>
      <c r="G29" s="5"/>
    </row>
    <row r="30" spans="1:7" x14ac:dyDescent="0.3">
      <c r="A30" s="5"/>
      <c r="B30" s="5" t="s">
        <v>2851</v>
      </c>
      <c r="C30" s="5"/>
      <c r="D30" s="5" t="s">
        <v>128</v>
      </c>
      <c r="E30" s="5" t="s">
        <v>2852</v>
      </c>
      <c r="F30" s="5"/>
      <c r="G30" s="5"/>
    </row>
    <row r="31" spans="1:7" x14ac:dyDescent="0.3">
      <c r="A31" s="5"/>
      <c r="B31" s="5" t="s">
        <v>2669</v>
      </c>
      <c r="C31" s="5"/>
      <c r="D31" s="5" t="s">
        <v>3</v>
      </c>
      <c r="E31" s="5" t="s">
        <v>2890</v>
      </c>
      <c r="F31" s="5"/>
      <c r="G31" s="5"/>
    </row>
    <row r="32" spans="1:7" x14ac:dyDescent="0.3">
      <c r="A32" s="5"/>
      <c r="B32" s="5" t="s">
        <v>1611</v>
      </c>
      <c r="C32" s="5"/>
      <c r="D32" s="5" t="s">
        <v>1</v>
      </c>
      <c r="E32" s="5" t="s">
        <v>2890</v>
      </c>
      <c r="F32" s="5"/>
      <c r="G32" s="5"/>
    </row>
    <row r="33" spans="1:7" x14ac:dyDescent="0.3">
      <c r="A33" s="5"/>
      <c r="B33" s="5" t="s">
        <v>2062</v>
      </c>
      <c r="C33" s="5"/>
      <c r="D33" s="5" t="s">
        <v>18</v>
      </c>
      <c r="E33" s="5" t="s">
        <v>2890</v>
      </c>
      <c r="F33" s="5"/>
      <c r="G33" s="5"/>
    </row>
    <row r="34" spans="1:7" x14ac:dyDescent="0.3">
      <c r="A34" s="5"/>
      <c r="B34" s="5" t="s">
        <v>2870</v>
      </c>
      <c r="C34" s="5"/>
      <c r="D34" s="5" t="s">
        <v>1341</v>
      </c>
      <c r="E34" s="5" t="s">
        <v>2890</v>
      </c>
      <c r="F34" s="5"/>
      <c r="G34" s="5"/>
    </row>
    <row r="35" spans="1:7" x14ac:dyDescent="0.3">
      <c r="A35" s="5"/>
      <c r="B35" s="5" t="s">
        <v>2878</v>
      </c>
      <c r="C35" s="5"/>
      <c r="D35" s="5" t="s">
        <v>1011</v>
      </c>
      <c r="E35" s="5" t="s">
        <v>2890</v>
      </c>
      <c r="F35" s="5"/>
      <c r="G35" s="5"/>
    </row>
    <row r="36" spans="1:7" x14ac:dyDescent="0.3">
      <c r="A36" s="5"/>
      <c r="B36" s="5" t="s">
        <v>184</v>
      </c>
      <c r="C36" s="5"/>
      <c r="D36" s="5" t="s">
        <v>11</v>
      </c>
      <c r="E36" s="5" t="s">
        <v>2920</v>
      </c>
      <c r="F36" s="5"/>
      <c r="G36" s="5"/>
    </row>
    <row r="37" spans="1:7" x14ac:dyDescent="0.3">
      <c r="A37" s="5"/>
      <c r="B37" s="5" t="s">
        <v>211</v>
      </c>
      <c r="C37" s="5"/>
      <c r="D37" s="5" t="s">
        <v>985</v>
      </c>
      <c r="E37" s="5" t="s">
        <v>2920</v>
      </c>
      <c r="F37" s="5"/>
      <c r="G37" s="5"/>
    </row>
    <row r="38" spans="1:7" x14ac:dyDescent="0.3">
      <c r="A38" s="5"/>
      <c r="B38" s="5" t="s">
        <v>2906</v>
      </c>
      <c r="C38" s="5"/>
      <c r="D38" s="5" t="s">
        <v>985</v>
      </c>
      <c r="E38" s="5" t="s">
        <v>2920</v>
      </c>
      <c r="F38" s="5"/>
      <c r="G38" s="5"/>
    </row>
    <row r="39" spans="1:7" x14ac:dyDescent="0.3">
      <c r="A39" s="5"/>
      <c r="B39" s="5" t="s">
        <v>2915</v>
      </c>
      <c r="C39" s="5"/>
      <c r="D39" s="5" t="s">
        <v>1011</v>
      </c>
      <c r="E39" s="5" t="s">
        <v>2920</v>
      </c>
      <c r="F39" s="5"/>
      <c r="G39" s="5"/>
    </row>
    <row r="40" spans="1:7" x14ac:dyDescent="0.3">
      <c r="A40" s="5"/>
      <c r="B40" s="5" t="s">
        <v>896</v>
      </c>
      <c r="C40" s="5"/>
      <c r="D40" s="5" t="s">
        <v>22</v>
      </c>
      <c r="E40" s="5" t="s">
        <v>2962</v>
      </c>
      <c r="F40" s="5"/>
      <c r="G40" s="5"/>
    </row>
    <row r="41" spans="1:7" x14ac:dyDescent="0.3">
      <c r="A41" s="5"/>
      <c r="B41" s="5" t="s">
        <v>36</v>
      </c>
      <c r="C41" s="5"/>
      <c r="D41" s="5" t="s">
        <v>5</v>
      </c>
      <c r="E41" s="5" t="s">
        <v>2962</v>
      </c>
      <c r="F41" s="5"/>
      <c r="G41" s="5"/>
    </row>
    <row r="42" spans="1:7" x14ac:dyDescent="0.3">
      <c r="A42" s="5"/>
      <c r="B42" s="5" t="s">
        <v>1042</v>
      </c>
      <c r="C42" s="5"/>
      <c r="D42" s="5" t="s">
        <v>8</v>
      </c>
      <c r="E42" s="5" t="s">
        <v>2962</v>
      </c>
      <c r="F42" s="5"/>
      <c r="G42" s="5"/>
    </row>
    <row r="43" spans="1:7" x14ac:dyDescent="0.3">
      <c r="A43" s="5"/>
      <c r="B43" s="5" t="s">
        <v>2944</v>
      </c>
      <c r="C43" s="5"/>
      <c r="D43" s="5" t="s">
        <v>985</v>
      </c>
      <c r="E43" s="5" t="s">
        <v>2962</v>
      </c>
      <c r="F43" s="5"/>
      <c r="G43" s="5"/>
    </row>
    <row r="44" spans="1:7" x14ac:dyDescent="0.3">
      <c r="A44" s="5"/>
      <c r="B44" s="5" t="s">
        <v>2958</v>
      </c>
      <c r="C44" s="5"/>
      <c r="D44" s="5" t="s">
        <v>985</v>
      </c>
      <c r="E44" s="5" t="s">
        <v>2962</v>
      </c>
      <c r="F44" s="5"/>
      <c r="G44" s="5"/>
    </row>
    <row r="45" spans="1:7" x14ac:dyDescent="0.3">
      <c r="A45" s="7"/>
      <c r="B45" s="7" t="s">
        <v>272</v>
      </c>
      <c r="C45" s="7"/>
      <c r="D45" s="7" t="s">
        <v>1341</v>
      </c>
      <c r="E45" s="7" t="s">
        <v>2717</v>
      </c>
      <c r="F45" s="7"/>
      <c r="G45" s="7"/>
    </row>
    <row r="46" spans="1:7" x14ac:dyDescent="0.3">
      <c r="A46" s="7"/>
      <c r="B46" s="7" t="s">
        <v>688</v>
      </c>
      <c r="C46" s="7"/>
      <c r="D46" s="7" t="s">
        <v>1341</v>
      </c>
      <c r="E46" s="7" t="s">
        <v>2717</v>
      </c>
      <c r="F46" s="7"/>
      <c r="G46" s="7"/>
    </row>
    <row r="47" spans="1:7" x14ac:dyDescent="0.3">
      <c r="A47" s="7"/>
      <c r="B47" s="7" t="s">
        <v>1036</v>
      </c>
      <c r="C47" s="7"/>
      <c r="D47" s="7" t="s">
        <v>22</v>
      </c>
      <c r="E47" s="7" t="s">
        <v>2852</v>
      </c>
      <c r="F47" s="7"/>
      <c r="G47" s="7"/>
    </row>
    <row r="48" spans="1:7" x14ac:dyDescent="0.3">
      <c r="A48" s="7"/>
      <c r="B48" s="7" t="s">
        <v>901</v>
      </c>
      <c r="C48" s="7"/>
      <c r="D48" s="7" t="s">
        <v>143</v>
      </c>
      <c r="E48" s="7" t="s">
        <v>2852</v>
      </c>
      <c r="F48" s="7"/>
      <c r="G48" s="7"/>
    </row>
    <row r="49" spans="1:7" x14ac:dyDescent="0.3">
      <c r="A49" s="7"/>
      <c r="B49" s="7" t="s">
        <v>2835</v>
      </c>
      <c r="C49" s="7"/>
      <c r="D49" s="7" t="s">
        <v>985</v>
      </c>
      <c r="E49" s="7" t="s">
        <v>2852</v>
      </c>
      <c r="F49" s="7"/>
      <c r="G49" s="7"/>
    </row>
    <row r="50" spans="1:7" x14ac:dyDescent="0.3">
      <c r="A50" s="7"/>
      <c r="B50" s="7" t="s">
        <v>2838</v>
      </c>
      <c r="C50" s="7"/>
      <c r="D50" s="7" t="s">
        <v>1341</v>
      </c>
      <c r="E50" s="7" t="s">
        <v>2852</v>
      </c>
      <c r="F50" s="7"/>
      <c r="G50" s="7"/>
    </row>
    <row r="51" spans="1:7" x14ac:dyDescent="0.3">
      <c r="A51" s="7"/>
      <c r="B51" s="7" t="s">
        <v>2839</v>
      </c>
      <c r="C51" s="7"/>
      <c r="D51" s="7" t="s">
        <v>985</v>
      </c>
      <c r="E51" s="7" t="s">
        <v>2852</v>
      </c>
      <c r="F51" s="7"/>
      <c r="G51" s="7"/>
    </row>
    <row r="52" spans="1:7" x14ac:dyDescent="0.3">
      <c r="A52" s="7"/>
      <c r="B52" s="7" t="s">
        <v>2840</v>
      </c>
      <c r="C52" s="7"/>
      <c r="D52" s="7" t="s">
        <v>985</v>
      </c>
      <c r="E52" s="7" t="s">
        <v>2852</v>
      </c>
      <c r="F52" s="7"/>
      <c r="G52" s="7"/>
    </row>
    <row r="53" spans="1:7" x14ac:dyDescent="0.3">
      <c r="A53" s="7"/>
      <c r="B53" s="7" t="s">
        <v>2846</v>
      </c>
      <c r="C53" s="7"/>
      <c r="D53" s="7" t="s">
        <v>1341</v>
      </c>
      <c r="E53" s="7" t="s">
        <v>2852</v>
      </c>
      <c r="F53" s="7"/>
      <c r="G53" s="7"/>
    </row>
    <row r="54" spans="1:7" x14ac:dyDescent="0.3">
      <c r="A54" s="7"/>
      <c r="B54" s="7" t="s">
        <v>2847</v>
      </c>
      <c r="C54" s="7"/>
      <c r="D54" s="7" t="s">
        <v>1011</v>
      </c>
      <c r="E54" s="7" t="s">
        <v>2852</v>
      </c>
      <c r="F54" s="7"/>
      <c r="G54" s="7"/>
    </row>
    <row r="55" spans="1:7" x14ac:dyDescent="0.3">
      <c r="A55" s="7"/>
      <c r="B55" s="7" t="s">
        <v>2848</v>
      </c>
      <c r="C55" s="7"/>
      <c r="D55" s="7" t="s">
        <v>1011</v>
      </c>
      <c r="E55" s="7" t="s">
        <v>2852</v>
      </c>
      <c r="F55" s="7"/>
      <c r="G55" s="7"/>
    </row>
    <row r="56" spans="1:7" x14ac:dyDescent="0.3">
      <c r="A56" s="7"/>
      <c r="B56" s="7" t="s">
        <v>2849</v>
      </c>
      <c r="C56" s="7"/>
      <c r="D56" s="7" t="s">
        <v>1341</v>
      </c>
      <c r="E56" s="7" t="s">
        <v>2852</v>
      </c>
      <c r="F56" s="7"/>
      <c r="G56" s="7"/>
    </row>
    <row r="57" spans="1:7" x14ac:dyDescent="0.3">
      <c r="A57" s="7"/>
      <c r="B57" s="7" t="s">
        <v>915</v>
      </c>
      <c r="C57" s="7"/>
      <c r="D57" s="7" t="s">
        <v>1</v>
      </c>
      <c r="E57" s="7" t="s">
        <v>2890</v>
      </c>
      <c r="F57" s="7"/>
      <c r="G57" s="7"/>
    </row>
    <row r="58" spans="1:7" x14ac:dyDescent="0.3">
      <c r="A58" s="7"/>
      <c r="B58" s="7" t="s">
        <v>2866</v>
      </c>
      <c r="C58" s="7"/>
      <c r="D58" s="7" t="s">
        <v>1341</v>
      </c>
      <c r="E58" s="7" t="s">
        <v>2890</v>
      </c>
      <c r="F58" s="7"/>
      <c r="G58" s="7"/>
    </row>
    <row r="59" spans="1:7" x14ac:dyDescent="0.3">
      <c r="A59" s="7"/>
      <c r="B59" s="7" t="s">
        <v>2875</v>
      </c>
      <c r="C59" s="7"/>
      <c r="D59" s="7" t="s">
        <v>985</v>
      </c>
      <c r="E59" s="7" t="s">
        <v>2890</v>
      </c>
      <c r="F59" s="7"/>
      <c r="G59" s="7"/>
    </row>
    <row r="60" spans="1:7" x14ac:dyDescent="0.3">
      <c r="A60" s="7"/>
      <c r="B60" s="7" t="s">
        <v>2876</v>
      </c>
      <c r="C60" s="7"/>
      <c r="D60" s="7" t="s">
        <v>985</v>
      </c>
      <c r="E60" s="7" t="s">
        <v>2890</v>
      </c>
      <c r="F60" s="7"/>
      <c r="G60" s="7"/>
    </row>
    <row r="61" spans="1:7" x14ac:dyDescent="0.3">
      <c r="A61" s="7"/>
      <c r="B61" s="7" t="s">
        <v>2879</v>
      </c>
      <c r="C61" s="7"/>
      <c r="D61" s="7" t="s">
        <v>985</v>
      </c>
      <c r="E61" s="7" t="s">
        <v>2890</v>
      </c>
      <c r="F61" s="7"/>
      <c r="G61" s="7"/>
    </row>
    <row r="62" spans="1:7" x14ac:dyDescent="0.3">
      <c r="A62" s="7"/>
      <c r="B62" s="7" t="s">
        <v>2880</v>
      </c>
      <c r="C62" s="7"/>
      <c r="D62" s="7" t="s">
        <v>985</v>
      </c>
      <c r="E62" s="7" t="s">
        <v>2890</v>
      </c>
      <c r="F62" s="7"/>
      <c r="G62" s="7"/>
    </row>
    <row r="63" spans="1:7" x14ac:dyDescent="0.3">
      <c r="A63" s="7"/>
      <c r="B63" s="7" t="s">
        <v>2892</v>
      </c>
      <c r="C63" s="7"/>
      <c r="D63" s="7" t="s">
        <v>1</v>
      </c>
      <c r="E63" s="7" t="s">
        <v>2920</v>
      </c>
      <c r="F63" s="7"/>
      <c r="G63" s="7"/>
    </row>
    <row r="64" spans="1:7" x14ac:dyDescent="0.3">
      <c r="A64" s="7"/>
      <c r="B64" s="7" t="s">
        <v>2893</v>
      </c>
      <c r="C64" s="7"/>
      <c r="D64" s="7" t="s">
        <v>18</v>
      </c>
      <c r="E64" s="7" t="s">
        <v>2920</v>
      </c>
      <c r="F64" s="7"/>
      <c r="G64" s="7"/>
    </row>
    <row r="65" spans="1:7" x14ac:dyDescent="0.3">
      <c r="A65" s="7"/>
      <c r="B65" s="7" t="s">
        <v>2894</v>
      </c>
      <c r="C65" s="7"/>
      <c r="D65" s="7" t="s">
        <v>146</v>
      </c>
      <c r="E65" s="7" t="s">
        <v>2920</v>
      </c>
      <c r="F65" s="7"/>
      <c r="G65" s="7"/>
    </row>
    <row r="66" spans="1:7" x14ac:dyDescent="0.3">
      <c r="A66" s="7"/>
      <c r="B66" s="7" t="s">
        <v>1323</v>
      </c>
      <c r="C66" s="7"/>
      <c r="D66" s="7" t="s">
        <v>146</v>
      </c>
      <c r="E66" s="7" t="s">
        <v>2920</v>
      </c>
      <c r="F66" s="7"/>
      <c r="G66" s="7"/>
    </row>
    <row r="67" spans="1:7" x14ac:dyDescent="0.3">
      <c r="A67" s="7"/>
      <c r="B67" s="7" t="s">
        <v>403</v>
      </c>
      <c r="C67" s="7"/>
      <c r="D67" s="7" t="s">
        <v>1454</v>
      </c>
      <c r="E67" s="7" t="s">
        <v>2920</v>
      </c>
      <c r="F67" s="7"/>
      <c r="G67" s="7"/>
    </row>
    <row r="68" spans="1:7" x14ac:dyDescent="0.3">
      <c r="A68" s="7"/>
      <c r="B68" s="7" t="s">
        <v>2897</v>
      </c>
      <c r="C68" s="7"/>
      <c r="D68" s="7" t="s">
        <v>1341</v>
      </c>
      <c r="E68" s="7" t="s">
        <v>2920</v>
      </c>
      <c r="F68" s="7"/>
      <c r="G68" s="7"/>
    </row>
    <row r="69" spans="1:7" x14ac:dyDescent="0.3">
      <c r="A69" s="7"/>
      <c r="B69" s="7" t="s">
        <v>2898</v>
      </c>
      <c r="C69" s="7"/>
      <c r="D69" s="7" t="s">
        <v>1011</v>
      </c>
      <c r="E69" s="7" t="s">
        <v>2920</v>
      </c>
      <c r="F69" s="7"/>
      <c r="G69" s="7"/>
    </row>
    <row r="70" spans="1:7" x14ac:dyDescent="0.3">
      <c r="A70" s="7"/>
      <c r="B70" s="7" t="s">
        <v>2900</v>
      </c>
      <c r="C70" s="7"/>
      <c r="D70" s="7" t="s">
        <v>1341</v>
      </c>
      <c r="E70" s="7" t="s">
        <v>2920</v>
      </c>
      <c r="F70" s="7"/>
      <c r="G70" s="7"/>
    </row>
    <row r="71" spans="1:7" x14ac:dyDescent="0.3">
      <c r="A71" s="7"/>
      <c r="B71" s="7" t="s">
        <v>2908</v>
      </c>
      <c r="C71" s="7"/>
      <c r="D71" s="7" t="s">
        <v>1341</v>
      </c>
      <c r="E71" s="7" t="s">
        <v>2920</v>
      </c>
      <c r="F71" s="7"/>
      <c r="G71" s="7"/>
    </row>
    <row r="72" spans="1:7" x14ac:dyDescent="0.3">
      <c r="A72" s="4"/>
      <c r="B72" s="4" t="s">
        <v>392</v>
      </c>
      <c r="C72" s="4"/>
      <c r="D72" s="4" t="s">
        <v>3</v>
      </c>
      <c r="E72" s="4" t="s">
        <v>2920</v>
      </c>
      <c r="F72" s="4"/>
      <c r="G72" s="4"/>
    </row>
    <row r="73" spans="1:7" x14ac:dyDescent="0.3">
      <c r="A73" s="4"/>
      <c r="B73" s="4" t="s">
        <v>2094</v>
      </c>
      <c r="C73" s="4"/>
      <c r="D73" s="4" t="s">
        <v>5</v>
      </c>
      <c r="E73" s="4" t="s">
        <v>2940</v>
      </c>
      <c r="F73" s="4"/>
      <c r="G73" s="4"/>
    </row>
    <row r="74" spans="1:7" x14ac:dyDescent="0.3">
      <c r="A74" s="4"/>
      <c r="B74" s="4" t="s">
        <v>482</v>
      </c>
      <c r="C74" s="4"/>
      <c r="D74" s="4" t="s">
        <v>1454</v>
      </c>
      <c r="E74" s="4" t="s">
        <v>2940</v>
      </c>
      <c r="F74" s="4"/>
      <c r="G74" s="4"/>
    </row>
    <row r="75" spans="1:7" x14ac:dyDescent="0.3">
      <c r="A75" s="4"/>
      <c r="B75" s="4" t="s">
        <v>483</v>
      </c>
      <c r="C75" s="4"/>
      <c r="D75" s="4" t="s">
        <v>1454</v>
      </c>
      <c r="E75" s="4" t="s">
        <v>2940</v>
      </c>
      <c r="F75" s="4"/>
      <c r="G75" s="4"/>
    </row>
    <row r="76" spans="1:7" x14ac:dyDescent="0.3">
      <c r="A76" s="4"/>
      <c r="B76" s="4" t="s">
        <v>314</v>
      </c>
      <c r="C76" s="4"/>
      <c r="D76" s="4" t="s">
        <v>8</v>
      </c>
      <c r="E76" s="4" t="s">
        <v>2940</v>
      </c>
      <c r="F76" s="4"/>
      <c r="G76" s="4"/>
    </row>
    <row r="77" spans="1:7" x14ac:dyDescent="0.3">
      <c r="A77" s="4"/>
      <c r="B77" s="4" t="s">
        <v>2923</v>
      </c>
      <c r="C77" s="4"/>
      <c r="D77" s="4" t="s">
        <v>985</v>
      </c>
      <c r="E77" s="4" t="s">
        <v>2940</v>
      </c>
      <c r="F77" s="4"/>
      <c r="G77" s="4"/>
    </row>
    <row r="78" spans="1:7" x14ac:dyDescent="0.3">
      <c r="A78" s="4"/>
      <c r="B78" s="4" t="s">
        <v>972</v>
      </c>
      <c r="C78" s="4"/>
      <c r="D78" s="4" t="s">
        <v>22</v>
      </c>
      <c r="E78" s="4" t="s">
        <v>2962</v>
      </c>
      <c r="F78" s="4"/>
      <c r="G78" s="4"/>
    </row>
    <row r="79" spans="1:7" x14ac:dyDescent="0.3">
      <c r="A79" s="4"/>
      <c r="B79" s="4" t="s">
        <v>2727</v>
      </c>
      <c r="C79" s="4"/>
      <c r="D79" s="4" t="s">
        <v>3</v>
      </c>
      <c r="E79" s="4" t="s">
        <v>2962</v>
      </c>
      <c r="F79" s="4"/>
      <c r="G79" s="4"/>
    </row>
    <row r="80" spans="1:7" x14ac:dyDescent="0.3">
      <c r="A80" s="4"/>
      <c r="B80" s="4" t="s">
        <v>917</v>
      </c>
      <c r="C80" s="4"/>
      <c r="D80" s="4" t="s">
        <v>11</v>
      </c>
      <c r="E80" s="4" t="s">
        <v>2962</v>
      </c>
      <c r="F80" s="4"/>
      <c r="G80" s="4"/>
    </row>
    <row r="81" spans="1:7" x14ac:dyDescent="0.3">
      <c r="A81" s="4"/>
      <c r="B81" s="4" t="s">
        <v>882</v>
      </c>
      <c r="C81" s="4"/>
      <c r="D81" s="4" t="s">
        <v>1</v>
      </c>
      <c r="E81" s="4" t="s">
        <v>2962</v>
      </c>
      <c r="F81" s="4"/>
      <c r="G81" s="4"/>
    </row>
    <row r="82" spans="1:7" x14ac:dyDescent="0.3">
      <c r="A82" s="4"/>
      <c r="B82" s="4" t="s">
        <v>1222</v>
      </c>
      <c r="C82" s="4"/>
      <c r="D82" s="4" t="s">
        <v>18</v>
      </c>
      <c r="E82" s="4" t="s">
        <v>2962</v>
      </c>
      <c r="F82" s="4"/>
      <c r="G82" s="4"/>
    </row>
    <row r="83" spans="1:7" x14ac:dyDescent="0.3">
      <c r="A83" s="4"/>
      <c r="B83" s="4" t="s">
        <v>886</v>
      </c>
      <c r="C83" s="4"/>
      <c r="D83" s="4" t="s">
        <v>18</v>
      </c>
      <c r="E83" s="4" t="s">
        <v>2962</v>
      </c>
      <c r="F83" s="4"/>
      <c r="G83" s="4"/>
    </row>
    <row r="84" spans="1:7" x14ac:dyDescent="0.3">
      <c r="A84" s="4"/>
      <c r="B84" s="4" t="s">
        <v>1319</v>
      </c>
      <c r="C84" s="4"/>
      <c r="D84" s="4" t="s">
        <v>146</v>
      </c>
      <c r="E84" s="4" t="s">
        <v>2962</v>
      </c>
      <c r="F84" s="4"/>
      <c r="G84" s="4"/>
    </row>
    <row r="85" spans="1:7" x14ac:dyDescent="0.3">
      <c r="A85" s="4"/>
      <c r="B85" s="4" t="s">
        <v>1222</v>
      </c>
      <c r="C85" s="4"/>
      <c r="D85" s="4" t="s">
        <v>143</v>
      </c>
      <c r="E85" s="4" t="s">
        <v>2962</v>
      </c>
      <c r="F85" s="4"/>
      <c r="G85" s="4"/>
    </row>
    <row r="86" spans="1:7" x14ac:dyDescent="0.3">
      <c r="A86" s="4"/>
      <c r="B86" s="4" t="s">
        <v>902</v>
      </c>
      <c r="C86" s="4"/>
      <c r="D86" s="4" t="s">
        <v>1454</v>
      </c>
      <c r="E86" s="4" t="s">
        <v>2962</v>
      </c>
      <c r="F86" s="4"/>
      <c r="G86" s="4"/>
    </row>
    <row r="87" spans="1:7" x14ac:dyDescent="0.3">
      <c r="A87" s="4"/>
      <c r="B87" s="4" t="s">
        <v>1222</v>
      </c>
      <c r="C87" s="4"/>
      <c r="D87" s="4" t="s">
        <v>22</v>
      </c>
      <c r="E87" s="4" t="s">
        <v>2962</v>
      </c>
      <c r="F87" s="4"/>
      <c r="G87" s="4"/>
    </row>
    <row r="88" spans="1:7" x14ac:dyDescent="0.3">
      <c r="A88" s="4"/>
      <c r="B88" s="4" t="s">
        <v>1370</v>
      </c>
      <c r="C88" s="4"/>
      <c r="D88" s="4" t="s">
        <v>8</v>
      </c>
      <c r="E88" s="4" t="s">
        <v>2962</v>
      </c>
      <c r="F88" s="4"/>
      <c r="G88" s="4"/>
    </row>
    <row r="89" spans="1:7" x14ac:dyDescent="0.3">
      <c r="A89" s="4"/>
      <c r="B89" s="4" t="s">
        <v>2946</v>
      </c>
      <c r="C89" s="4"/>
      <c r="D89" s="4" t="s">
        <v>985</v>
      </c>
      <c r="E89" s="4" t="s">
        <v>2962</v>
      </c>
      <c r="F89" s="4"/>
      <c r="G89" s="4"/>
    </row>
    <row r="90" spans="1:7" x14ac:dyDescent="0.3">
      <c r="A90" s="4"/>
      <c r="B90" s="4" t="s">
        <v>2949</v>
      </c>
      <c r="C90" s="4"/>
      <c r="D90" s="4" t="s">
        <v>1011</v>
      </c>
      <c r="E90" s="4" t="s">
        <v>2962</v>
      </c>
      <c r="F90" s="4"/>
      <c r="G90" s="4"/>
    </row>
    <row r="91" spans="1:7" x14ac:dyDescent="0.3">
      <c r="A91" s="4"/>
      <c r="B91" s="4" t="s">
        <v>2950</v>
      </c>
      <c r="C91" s="4"/>
      <c r="D91" s="4" t="s">
        <v>985</v>
      </c>
      <c r="E91" s="4" t="s">
        <v>2962</v>
      </c>
      <c r="F91" s="4"/>
      <c r="G91" s="4"/>
    </row>
    <row r="92" spans="1:7" x14ac:dyDescent="0.3">
      <c r="A92" s="4"/>
      <c r="B92" s="4" t="s">
        <v>2954</v>
      </c>
      <c r="C92" s="4"/>
      <c r="D92" s="4" t="s">
        <v>985</v>
      </c>
      <c r="E92" s="4" t="s">
        <v>2962</v>
      </c>
      <c r="F92" s="4"/>
      <c r="G92" s="4"/>
    </row>
    <row r="93" spans="1:7" x14ac:dyDescent="0.3">
      <c r="A93" s="4"/>
      <c r="B93" s="4" t="s">
        <v>2959</v>
      </c>
      <c r="C93" s="4"/>
      <c r="D93" s="4" t="s">
        <v>985</v>
      </c>
      <c r="E93" s="4" t="s">
        <v>2962</v>
      </c>
      <c r="F93" s="4"/>
      <c r="G93" s="4"/>
    </row>
    <row r="94" spans="1:7" x14ac:dyDescent="0.3">
      <c r="A94" s="4"/>
      <c r="B94" s="4" t="s">
        <v>2960</v>
      </c>
      <c r="C94" s="4"/>
      <c r="D94" s="4" t="s">
        <v>985</v>
      </c>
      <c r="E94" s="4" t="s">
        <v>2962</v>
      </c>
      <c r="F94" s="4"/>
      <c r="G94" s="4"/>
    </row>
  </sheetData>
  <hyperlinks>
    <hyperlink ref="U2" r:id="rId1" location="gid=149733058" xr:uid="{2167688E-6B34-4EFB-B160-3F5B0FA8CECB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B3441-5C01-4C4C-B057-805FF1A4EF0C}">
  <dimension ref="A1:R141"/>
  <sheetViews>
    <sheetView workbookViewId="0">
      <selection activeCell="G1" sqref="G1"/>
    </sheetView>
  </sheetViews>
  <sheetFormatPr defaultRowHeight="14.4" x14ac:dyDescent="0.3"/>
  <sheetData>
    <row r="1" spans="1:18" x14ac:dyDescent="0.3">
      <c r="A1">
        <v>1</v>
      </c>
      <c r="B1" t="s">
        <v>2654</v>
      </c>
      <c r="C1" t="s">
        <v>2654</v>
      </c>
      <c r="D1" t="s">
        <v>22</v>
      </c>
      <c r="E1" t="s">
        <v>3278</v>
      </c>
      <c r="F1" t="s">
        <v>3109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HoloCard("Grookey", Pokedex.Grookey, HoloRarity.SWSH_LINE_HOLO, Types.Grass, Sets.SWSH_Promo, 1),</v>
      </c>
      <c r="R1" t="s">
        <v>3195</v>
      </c>
    </row>
    <row r="2" spans="1:18" x14ac:dyDescent="0.3">
      <c r="A2">
        <v>2</v>
      </c>
      <c r="B2" t="s">
        <v>2662</v>
      </c>
      <c r="C2" t="s">
        <v>2662</v>
      </c>
      <c r="D2" t="s">
        <v>5</v>
      </c>
      <c r="E2" t="s">
        <v>3278</v>
      </c>
      <c r="F2" t="s">
        <v>3109</v>
      </c>
      <c r="G2" t="str">
        <f t="shared" si="0"/>
        <v>new HoloCard("Scorbunny", Pokedex.Scorbunny, HoloRarity.SWSH_LINE_HOLO, Types.Fire, Sets.SWSH_Promo, 2),</v>
      </c>
      <c r="R2" t="s">
        <v>3195</v>
      </c>
    </row>
    <row r="3" spans="1:18" x14ac:dyDescent="0.3">
      <c r="A3">
        <v>3</v>
      </c>
      <c r="B3" t="s">
        <v>2667</v>
      </c>
      <c r="C3" t="s">
        <v>2667</v>
      </c>
      <c r="D3" t="s">
        <v>3</v>
      </c>
      <c r="E3" t="s">
        <v>3278</v>
      </c>
      <c r="F3" t="s">
        <v>3109</v>
      </c>
      <c r="G3" t="str">
        <f t="shared" si="0"/>
        <v>new HoloCard("Sobble", Pokedex.Sobble, HoloRarity.SWSH_LINE_HOLO, Types.Water, Sets.SWSH_Promo, 3),</v>
      </c>
      <c r="R3" t="s">
        <v>3195</v>
      </c>
    </row>
    <row r="4" spans="1:18" x14ac:dyDescent="0.3">
      <c r="A4">
        <v>6</v>
      </c>
      <c r="B4" t="s">
        <v>2656</v>
      </c>
      <c r="C4" t="s">
        <v>2656</v>
      </c>
      <c r="D4" t="s">
        <v>22</v>
      </c>
      <c r="E4" t="s">
        <v>3278</v>
      </c>
      <c r="F4" t="s">
        <v>3109</v>
      </c>
      <c r="G4" t="str">
        <f t="shared" si="0"/>
        <v>new HoloCard("Rillaboom", Pokedex.Rillaboom, HoloRarity.SWSH_LINE_HOLO, Types.Grass, Sets.SWSH_Promo, 6),</v>
      </c>
      <c r="R4" t="s">
        <v>3196</v>
      </c>
    </row>
    <row r="5" spans="1:18" x14ac:dyDescent="0.3">
      <c r="A5">
        <v>7</v>
      </c>
      <c r="B5" t="s">
        <v>2674</v>
      </c>
      <c r="C5" t="s">
        <v>2674</v>
      </c>
      <c r="D5" t="s">
        <v>3</v>
      </c>
      <c r="E5" t="s">
        <v>3278</v>
      </c>
      <c r="F5" t="s">
        <v>3109</v>
      </c>
      <c r="G5" t="str">
        <f t="shared" si="0"/>
        <v>new HoloCard("Frosmoth", Pokedex.Frosmoth, HoloRarity.SWSH_LINE_HOLO, Types.Water, Sets.SWSH_Promo, 7),</v>
      </c>
      <c r="R5" t="s">
        <v>3196</v>
      </c>
    </row>
    <row r="6" spans="1:18" x14ac:dyDescent="0.3">
      <c r="A6">
        <v>8</v>
      </c>
      <c r="B6" t="s">
        <v>2694</v>
      </c>
      <c r="C6" t="s">
        <v>3279</v>
      </c>
      <c r="D6" t="s">
        <v>143</v>
      </c>
      <c r="E6" t="s">
        <v>3278</v>
      </c>
      <c r="F6" t="s">
        <v>3109</v>
      </c>
      <c r="G6" t="str">
        <f t="shared" si="0"/>
        <v>new HoloCard("Galarian Perrserker", Pokedex.Perrserker, HoloRarity.SWSH_LINE_HOLO, Types.Metal, Sets.SWSH_Promo, 8),</v>
      </c>
      <c r="R6" t="s">
        <v>3196</v>
      </c>
    </row>
    <row r="7" spans="1:18" x14ac:dyDescent="0.3">
      <c r="A7">
        <v>9</v>
      </c>
      <c r="B7" t="s">
        <v>1339</v>
      </c>
      <c r="C7" t="s">
        <v>1339</v>
      </c>
      <c r="D7" t="s">
        <v>8</v>
      </c>
      <c r="E7" t="s">
        <v>3278</v>
      </c>
      <c r="F7" t="s">
        <v>3109</v>
      </c>
      <c r="G7" t="str">
        <f t="shared" si="0"/>
        <v>new HoloCard("Cinccino", Pokedex.Cinccino, HoloRarity.SWSH_LINE_HOLO, Types.Colorless, Sets.SWSH_Promo, 9),</v>
      </c>
      <c r="R7" t="s">
        <v>3196</v>
      </c>
    </row>
    <row r="8" spans="1:18" x14ac:dyDescent="0.3">
      <c r="A8">
        <v>10</v>
      </c>
      <c r="B8" t="s">
        <v>2660</v>
      </c>
      <c r="C8" t="s">
        <v>2660</v>
      </c>
      <c r="D8" t="s">
        <v>22</v>
      </c>
      <c r="E8" t="s">
        <v>3278</v>
      </c>
      <c r="F8" t="s">
        <v>3128</v>
      </c>
      <c r="G8" t="str">
        <f t="shared" si="0"/>
        <v>new HoloCard("Gossifleur", Pokedex.Gossifleur, HoloRarity.SWSH_COSMOS_HOLO, Types.Grass, Sets.SWSH_Promo, 10),</v>
      </c>
      <c r="R8" t="s">
        <v>3198</v>
      </c>
    </row>
    <row r="9" spans="1:18" x14ac:dyDescent="0.3">
      <c r="A9">
        <v>10</v>
      </c>
      <c r="B9" t="s">
        <v>3197</v>
      </c>
      <c r="C9" t="s">
        <v>2660</v>
      </c>
      <c r="D9" t="s">
        <v>22</v>
      </c>
      <c r="E9" t="s">
        <v>3278</v>
      </c>
      <c r="F9" t="s">
        <v>3276</v>
      </c>
      <c r="G9" t="str">
        <f t="shared" si="0"/>
        <v>new HoloCard("Gossifleur [25th Anniversary]", Pokedex.Gossifleur, HoloRarity.SWSH_SEQUIN_HOLO, Types.Grass, Sets.SWSH_Promo, 10),</v>
      </c>
      <c r="R9" t="s">
        <v>3199</v>
      </c>
    </row>
    <row r="10" spans="1:18" x14ac:dyDescent="0.3">
      <c r="A10">
        <v>11</v>
      </c>
      <c r="B10" t="s">
        <v>2701</v>
      </c>
      <c r="C10" t="s">
        <v>2701</v>
      </c>
      <c r="D10" t="s">
        <v>8</v>
      </c>
      <c r="E10" t="s">
        <v>3278</v>
      </c>
      <c r="F10" t="s">
        <v>3128</v>
      </c>
      <c r="G10" t="str">
        <f t="shared" si="0"/>
        <v>new HoloCard("Wooloo", Pokedex.Wooloo, HoloRarity.SWSH_COSMOS_HOLO, Types.Colorless, Sets.SWSH_Promo, 11),</v>
      </c>
      <c r="R10" t="s">
        <v>3198</v>
      </c>
    </row>
    <row r="11" spans="1:18" x14ac:dyDescent="0.3">
      <c r="A11">
        <v>11</v>
      </c>
      <c r="B11" t="s">
        <v>3200</v>
      </c>
      <c r="C11" t="s">
        <v>2701</v>
      </c>
      <c r="D11" t="s">
        <v>8</v>
      </c>
      <c r="E11" t="s">
        <v>3278</v>
      </c>
      <c r="F11" t="s">
        <v>3276</v>
      </c>
      <c r="G11" t="str">
        <f t="shared" si="0"/>
        <v>new HoloCard("Wooloo [25th Anniversary]", Pokedex.Wooloo, HoloRarity.SWSH_SEQUIN_HOLO, Types.Colorless, Sets.SWSH_Promo, 11),</v>
      </c>
      <c r="R11" t="s">
        <v>3199</v>
      </c>
    </row>
    <row r="12" spans="1:18" x14ac:dyDescent="0.3">
      <c r="A12">
        <v>12</v>
      </c>
      <c r="B12" t="s">
        <v>2678</v>
      </c>
      <c r="C12" t="s">
        <v>2678</v>
      </c>
      <c r="D12" t="s">
        <v>11</v>
      </c>
      <c r="E12" t="s">
        <v>3278</v>
      </c>
      <c r="F12" t="s">
        <v>3128</v>
      </c>
      <c r="G12" t="str">
        <f t="shared" si="0"/>
        <v>new HoloCard("Morpeko", Pokedex.Morpeko, HoloRarity.SWSH_COSMOS_HOLO, Types.Lightning, Sets.SWSH_Promo, 12),</v>
      </c>
      <c r="R12" t="s">
        <v>3202</v>
      </c>
    </row>
    <row r="13" spans="1:18" x14ac:dyDescent="0.3">
      <c r="A13">
        <v>12</v>
      </c>
      <c r="B13" t="s">
        <v>3201</v>
      </c>
      <c r="C13" t="s">
        <v>2678</v>
      </c>
      <c r="D13" t="s">
        <v>11</v>
      </c>
      <c r="E13" t="s">
        <v>3278</v>
      </c>
      <c r="F13" t="s">
        <v>3276</v>
      </c>
      <c r="G13" t="str">
        <f t="shared" si="0"/>
        <v>new HoloCard("Morpeko [25th Anniversary]", Pokedex.Morpeko, HoloRarity.SWSH_SEQUIN_HOLO, Types.Lightning, Sets.SWSH_Promo, 12),</v>
      </c>
      <c r="R13" t="s">
        <v>3199</v>
      </c>
    </row>
    <row r="14" spans="1:18" x14ac:dyDescent="0.3">
      <c r="A14">
        <v>13</v>
      </c>
      <c r="B14" t="s">
        <v>2679</v>
      </c>
      <c r="C14" t="s">
        <v>3064</v>
      </c>
      <c r="D14" t="s">
        <v>1</v>
      </c>
      <c r="E14" t="s">
        <v>3278</v>
      </c>
      <c r="F14" t="s">
        <v>3128</v>
      </c>
      <c r="G14" t="str">
        <f t="shared" si="0"/>
        <v>new HoloCard("Galarian Ponyta", Pokedex.Galarian_Ponyta, HoloRarity.SWSH_COSMOS_HOLO, Types.Psychic, Sets.SWSH_Promo, 13),</v>
      </c>
      <c r="R14" t="s">
        <v>3202</v>
      </c>
    </row>
    <row r="15" spans="1:18" x14ac:dyDescent="0.3">
      <c r="A15">
        <v>13</v>
      </c>
      <c r="B15" t="s">
        <v>3203</v>
      </c>
      <c r="C15" t="s">
        <v>3064</v>
      </c>
      <c r="D15" t="s">
        <v>1</v>
      </c>
      <c r="E15" t="s">
        <v>3278</v>
      </c>
      <c r="F15" t="s">
        <v>3276</v>
      </c>
      <c r="G15" t="str">
        <f t="shared" si="0"/>
        <v>new HoloCard("Galarian Ponyta [25th Anniversary]", Pokedex.Galarian_Ponyta, HoloRarity.SWSH_SEQUIN_HOLO, Types.Psychic, Sets.SWSH_Promo, 13),</v>
      </c>
      <c r="R15" t="s">
        <v>3199</v>
      </c>
    </row>
    <row r="16" spans="1:18" x14ac:dyDescent="0.3">
      <c r="A16">
        <v>22</v>
      </c>
      <c r="B16" t="s">
        <v>2719</v>
      </c>
      <c r="C16" t="s">
        <v>2719</v>
      </c>
      <c r="D16" t="s">
        <v>22</v>
      </c>
      <c r="E16" t="s">
        <v>3278</v>
      </c>
      <c r="F16" t="s">
        <v>3109</v>
      </c>
      <c r="G16" t="str">
        <f t="shared" si="0"/>
        <v>new HoloCard("Flapple", Pokedex.Flapple, HoloRarity.SWSH_LINE_HOLO, Types.Grass, Sets.SWSH_Promo, 22),</v>
      </c>
      <c r="R16" t="s">
        <v>3204</v>
      </c>
    </row>
    <row r="17" spans="1:18" x14ac:dyDescent="0.3">
      <c r="A17">
        <v>23</v>
      </c>
      <c r="B17" t="s">
        <v>887</v>
      </c>
      <c r="C17" t="s">
        <v>887</v>
      </c>
      <c r="D17" t="s">
        <v>11</v>
      </c>
      <c r="E17" t="s">
        <v>3278</v>
      </c>
      <c r="F17" t="s">
        <v>3109</v>
      </c>
      <c r="G17" t="str">
        <f t="shared" si="0"/>
        <v>new HoloCard("Luxray", Pokedex.Luxray, HoloRarity.SWSH_LINE_HOLO, Types.Lightning, Sets.SWSH_Promo, 23),</v>
      </c>
      <c r="R17" t="s">
        <v>3204</v>
      </c>
    </row>
    <row r="18" spans="1:18" x14ac:dyDescent="0.3">
      <c r="A18">
        <v>24</v>
      </c>
      <c r="B18" t="s">
        <v>2747</v>
      </c>
      <c r="C18" t="s">
        <v>2747</v>
      </c>
      <c r="D18" t="s">
        <v>18</v>
      </c>
      <c r="E18" t="s">
        <v>3278</v>
      </c>
      <c r="F18" t="s">
        <v>3109</v>
      </c>
      <c r="G18" t="str">
        <f t="shared" si="0"/>
        <v>new HoloCard("Coalossal", Pokedex.Coalossal, HoloRarity.SWSH_LINE_HOLO, Types.Fighting, Sets.SWSH_Promo, 24),</v>
      </c>
      <c r="R18" t="s">
        <v>3204</v>
      </c>
    </row>
    <row r="19" spans="1:18" x14ac:dyDescent="0.3">
      <c r="A19">
        <v>25</v>
      </c>
      <c r="B19" t="s">
        <v>1407</v>
      </c>
      <c r="C19" t="s">
        <v>1407</v>
      </c>
      <c r="D19" t="s">
        <v>146</v>
      </c>
      <c r="E19" t="s">
        <v>3278</v>
      </c>
      <c r="F19" t="s">
        <v>3109</v>
      </c>
      <c r="G19" t="str">
        <f t="shared" si="0"/>
        <v>new HoloCard("Garbodor", Pokedex.Garbodor, HoloRarity.SWSH_LINE_HOLO, Types.Darkness, Sets.SWSH_Promo, 25),</v>
      </c>
      <c r="R19" t="s">
        <v>3204</v>
      </c>
    </row>
    <row r="20" spans="1:18" x14ac:dyDescent="0.3">
      <c r="A20">
        <v>26</v>
      </c>
      <c r="B20" t="s">
        <v>326</v>
      </c>
      <c r="C20" t="s">
        <v>326</v>
      </c>
      <c r="D20" t="s">
        <v>3</v>
      </c>
      <c r="E20" t="s">
        <v>3278</v>
      </c>
      <c r="F20" t="s">
        <v>3128</v>
      </c>
      <c r="G20" t="str">
        <f t="shared" si="0"/>
        <v>new HoloCard("Mantine", Pokedex.Mantine, HoloRarity.SWSH_COSMOS_HOLO, Types.Water, Sets.SWSH_Promo, 26),</v>
      </c>
      <c r="R20" t="s">
        <v>3205</v>
      </c>
    </row>
    <row r="21" spans="1:18" x14ac:dyDescent="0.3">
      <c r="A21">
        <v>27</v>
      </c>
      <c r="B21" t="s">
        <v>308</v>
      </c>
      <c r="C21" t="s">
        <v>308</v>
      </c>
      <c r="D21" t="s">
        <v>8</v>
      </c>
      <c r="E21" t="s">
        <v>3278</v>
      </c>
      <c r="F21" t="s">
        <v>3128</v>
      </c>
      <c r="G21" t="str">
        <f t="shared" si="0"/>
        <v>new HoloCard("Noctowl", Pokedex.Noctowl, HoloRarity.SWSH_COSMOS_HOLO, Types.Colorless, Sets.SWSH_Promo, 27),</v>
      </c>
      <c r="R21" t="s">
        <v>3205</v>
      </c>
    </row>
    <row r="22" spans="1:18" x14ac:dyDescent="0.3">
      <c r="A22">
        <v>28</v>
      </c>
      <c r="B22" t="s">
        <v>2753</v>
      </c>
      <c r="C22" t="s">
        <v>2753</v>
      </c>
      <c r="D22" t="s">
        <v>143</v>
      </c>
      <c r="E22" t="s">
        <v>3278</v>
      </c>
      <c r="F22" t="s">
        <v>3128</v>
      </c>
      <c r="G22" t="str">
        <f t="shared" si="0"/>
        <v>new HoloCard("Duraludon", Pokedex.Duraludon, HoloRarity.SWSH_COSMOS_HOLO, Types.Metal, Sets.SWSH_Promo, 28),</v>
      </c>
      <c r="R22" t="s">
        <v>3207</v>
      </c>
    </row>
    <row r="23" spans="1:18" x14ac:dyDescent="0.3">
      <c r="A23">
        <v>28</v>
      </c>
      <c r="B23" t="s">
        <v>3206</v>
      </c>
      <c r="C23" t="s">
        <v>2753</v>
      </c>
      <c r="D23" t="s">
        <v>143</v>
      </c>
      <c r="E23" t="s">
        <v>3278</v>
      </c>
      <c r="F23" t="s">
        <v>3277</v>
      </c>
      <c r="G23" t="str">
        <f t="shared" si="0"/>
        <v>new HoloCard("Duraludon [GameStop logo]", Pokedex.Duraludon, HoloRarity.SWSH_MIRROR_HOLO, Types.Metal, Sets.SWSH_Promo, 28),</v>
      </c>
      <c r="R23" t="s">
        <v>3208</v>
      </c>
    </row>
    <row r="24" spans="1:18" x14ac:dyDescent="0.3">
      <c r="A24">
        <v>29</v>
      </c>
      <c r="B24" t="s">
        <v>457</v>
      </c>
      <c r="C24" t="s">
        <v>457</v>
      </c>
      <c r="D24" t="s">
        <v>8</v>
      </c>
      <c r="E24" t="s">
        <v>3278</v>
      </c>
      <c r="F24" t="s">
        <v>3128</v>
      </c>
      <c r="G24" t="str">
        <f t="shared" si="0"/>
        <v>new HoloCard("Rayquaza", Pokedex.Rayquaza, HoloRarity.SWSH_COSMOS_HOLO, Types.Colorless, Sets.SWSH_Promo, 29),</v>
      </c>
      <c r="R24" t="s">
        <v>3207</v>
      </c>
    </row>
    <row r="25" spans="1:18" x14ac:dyDescent="0.3">
      <c r="A25">
        <v>31</v>
      </c>
      <c r="B25" t="s">
        <v>2678</v>
      </c>
      <c r="C25" t="s">
        <v>2678</v>
      </c>
      <c r="D25" t="s">
        <v>11</v>
      </c>
      <c r="E25" t="s">
        <v>3278</v>
      </c>
      <c r="F25" t="s">
        <v>3128</v>
      </c>
      <c r="G25" t="str">
        <f t="shared" si="0"/>
        <v>new HoloCard("Morpeko", Pokedex.Morpeko, HoloRarity.SWSH_COSMOS_HOLO, Types.Lightning, Sets.SWSH_Promo, 31),</v>
      </c>
      <c r="R25" t="s">
        <v>3209</v>
      </c>
    </row>
    <row r="26" spans="1:18" x14ac:dyDescent="0.3">
      <c r="A26">
        <v>32</v>
      </c>
      <c r="B26" t="s">
        <v>70</v>
      </c>
      <c r="C26" t="s">
        <v>70</v>
      </c>
      <c r="D26" t="s">
        <v>8</v>
      </c>
      <c r="E26" t="s">
        <v>3278</v>
      </c>
      <c r="F26" t="s">
        <v>3128</v>
      </c>
      <c r="G26" t="str">
        <f t="shared" si="0"/>
        <v>new HoloCard("Snorlax", Pokedex.Snorlax, HoloRarity.SWSH_COSMOS_HOLO, Types.Colorless, Sets.SWSH_Promo, 32),</v>
      </c>
      <c r="R26" t="s">
        <v>3210</v>
      </c>
    </row>
    <row r="27" spans="1:18" x14ac:dyDescent="0.3">
      <c r="A27">
        <v>33</v>
      </c>
      <c r="B27" t="s">
        <v>2754</v>
      </c>
      <c r="C27" t="s">
        <v>2754</v>
      </c>
      <c r="D27" t="s">
        <v>143</v>
      </c>
      <c r="E27" t="s">
        <v>3278</v>
      </c>
      <c r="F27" t="s">
        <v>3128</v>
      </c>
      <c r="G27" t="str">
        <f t="shared" si="0"/>
        <v>new HoloCard("Zacian", Pokedex.Zacian, HoloRarity.SWSH_COSMOS_HOLO, Types.Metal, Sets.SWSH_Promo, 33),</v>
      </c>
      <c r="R27" t="s">
        <v>3211</v>
      </c>
    </row>
    <row r="28" spans="1:18" x14ac:dyDescent="0.3">
      <c r="A28">
        <v>34</v>
      </c>
      <c r="B28" t="s">
        <v>2755</v>
      </c>
      <c r="C28" t="s">
        <v>2755</v>
      </c>
      <c r="D28" t="s">
        <v>143</v>
      </c>
      <c r="E28" t="s">
        <v>3278</v>
      </c>
      <c r="F28" t="s">
        <v>3128</v>
      </c>
      <c r="G28" t="str">
        <f t="shared" si="0"/>
        <v>new HoloCard("Zamazenta", Pokedex.Zamazenta, HoloRarity.SWSH_COSMOS_HOLO, Types.Metal, Sets.SWSH_Promo, 34),</v>
      </c>
      <c r="R28" t="s">
        <v>3211</v>
      </c>
    </row>
    <row r="29" spans="1:18" x14ac:dyDescent="0.3">
      <c r="A29">
        <v>35</v>
      </c>
      <c r="B29" t="s">
        <v>2032</v>
      </c>
      <c r="C29" t="s">
        <v>2032</v>
      </c>
      <c r="D29" t="s">
        <v>22</v>
      </c>
      <c r="E29" t="s">
        <v>3278</v>
      </c>
      <c r="F29" t="s">
        <v>3109</v>
      </c>
      <c r="G29" t="str">
        <f t="shared" si="0"/>
        <v>new HoloCard("Decidueye", Pokedex.Decidueye, HoloRarity.SWSH_LINE_HOLO, Types.Grass, Sets.SWSH_Promo, 35),</v>
      </c>
      <c r="R29" t="s">
        <v>3212</v>
      </c>
    </row>
    <row r="30" spans="1:18" x14ac:dyDescent="0.3">
      <c r="A30">
        <v>36</v>
      </c>
      <c r="B30" t="s">
        <v>2779</v>
      </c>
      <c r="C30" t="s">
        <v>2779</v>
      </c>
      <c r="D30" t="s">
        <v>11</v>
      </c>
      <c r="E30" t="s">
        <v>3278</v>
      </c>
      <c r="F30" t="s">
        <v>3109</v>
      </c>
      <c r="G30" t="str">
        <f t="shared" si="0"/>
        <v>new HoloCard("Arctozolt", Pokedex.Arctozolt, HoloRarity.SWSH_LINE_HOLO, Types.Lightning, Sets.SWSH_Promo, 36),</v>
      </c>
      <c r="R30" t="s">
        <v>3212</v>
      </c>
    </row>
    <row r="31" spans="1:18" x14ac:dyDescent="0.3">
      <c r="A31">
        <v>37</v>
      </c>
      <c r="B31" t="s">
        <v>1425</v>
      </c>
      <c r="C31" t="s">
        <v>1425</v>
      </c>
      <c r="D31" t="s">
        <v>146</v>
      </c>
      <c r="E31" t="s">
        <v>3278</v>
      </c>
      <c r="F31" t="s">
        <v>3109</v>
      </c>
      <c r="G31" t="str">
        <f t="shared" si="0"/>
        <v>new HoloCard("Hydreigon", Pokedex.Hydreigon, HoloRarity.SWSH_LINE_HOLO, Types.Darkness, Sets.SWSH_Promo, 37),</v>
      </c>
      <c r="R31" t="s">
        <v>3212</v>
      </c>
    </row>
    <row r="32" spans="1:18" x14ac:dyDescent="0.3">
      <c r="A32">
        <v>38</v>
      </c>
      <c r="B32" t="s">
        <v>256</v>
      </c>
      <c r="C32" t="s">
        <v>256</v>
      </c>
      <c r="D32" t="s">
        <v>8</v>
      </c>
      <c r="E32" t="s">
        <v>3278</v>
      </c>
      <c r="F32" t="s">
        <v>3109</v>
      </c>
      <c r="G32" t="str">
        <f t="shared" si="0"/>
        <v>new HoloCard("Kangaskhan", Pokedex.Kangaskhan, HoloRarity.SWSH_LINE_HOLO, Types.Colorless, Sets.SWSH_Promo, 38),</v>
      </c>
      <c r="R32" t="s">
        <v>3212</v>
      </c>
    </row>
    <row r="33" spans="1:18" x14ac:dyDescent="0.3">
      <c r="A33">
        <v>39</v>
      </c>
      <c r="B33" t="s">
        <v>92</v>
      </c>
      <c r="C33" t="s">
        <v>92</v>
      </c>
      <c r="D33" t="s">
        <v>11</v>
      </c>
      <c r="E33" t="s">
        <v>3278</v>
      </c>
      <c r="F33" t="s">
        <v>3128</v>
      </c>
      <c r="G33" t="str">
        <f t="shared" si="0"/>
        <v>new HoloCard("Pikachu", Pokedex.Pikachu, HoloRarity.SWSH_COSMOS_HOLO, Types.Lightning, Sets.SWSH_Promo, 39),</v>
      </c>
      <c r="R33" t="s">
        <v>3214</v>
      </c>
    </row>
    <row r="34" spans="1:18" x14ac:dyDescent="0.3">
      <c r="A34">
        <v>39</v>
      </c>
      <c r="B34" t="s">
        <v>3213</v>
      </c>
      <c r="C34" t="s">
        <v>92</v>
      </c>
      <c r="D34" t="s">
        <v>11</v>
      </c>
      <c r="E34" t="s">
        <v>3278</v>
      </c>
      <c r="F34" t="s">
        <v>3276</v>
      </c>
      <c r="G34" t="str">
        <f t="shared" si="0"/>
        <v>new HoloCard("Pikachu [25th Anniversary]", Pokedex.Pikachu, HoloRarity.SWSH_SEQUIN_HOLO, Types.Lightning, Sets.SWSH_Promo, 39),</v>
      </c>
      <c r="R34" t="s">
        <v>3199</v>
      </c>
    </row>
    <row r="35" spans="1:18" x14ac:dyDescent="0.3">
      <c r="A35">
        <v>40</v>
      </c>
      <c r="B35" t="s">
        <v>2732</v>
      </c>
      <c r="C35" t="s">
        <v>2732</v>
      </c>
      <c r="D35" t="s">
        <v>1</v>
      </c>
      <c r="E35" t="s">
        <v>3278</v>
      </c>
      <c r="F35" t="s">
        <v>3128</v>
      </c>
      <c r="G35" t="str">
        <f t="shared" si="0"/>
        <v>new HoloCard("Hatenna", Pokedex.Hatenna, HoloRarity.SWSH_COSMOS_HOLO, Types.Psychic, Sets.SWSH_Promo, 40),</v>
      </c>
      <c r="R35" t="s">
        <v>3214</v>
      </c>
    </row>
    <row r="36" spans="1:18" x14ac:dyDescent="0.3">
      <c r="A36">
        <v>40</v>
      </c>
      <c r="B36" t="s">
        <v>3215</v>
      </c>
      <c r="C36" t="s">
        <v>2732</v>
      </c>
      <c r="D36" t="s">
        <v>1</v>
      </c>
      <c r="E36" t="s">
        <v>3278</v>
      </c>
      <c r="F36" t="s">
        <v>3276</v>
      </c>
      <c r="G36" t="str">
        <f t="shared" si="0"/>
        <v>new HoloCard("Hatenna [25th Anniversary]", Pokedex.Hatenna, HoloRarity.SWSH_SEQUIN_HOLO, Types.Psychic, Sets.SWSH_Promo, 40),</v>
      </c>
      <c r="R36" t="s">
        <v>3199</v>
      </c>
    </row>
    <row r="37" spans="1:18" x14ac:dyDescent="0.3">
      <c r="A37">
        <v>41</v>
      </c>
      <c r="B37" t="s">
        <v>14</v>
      </c>
      <c r="C37" t="s">
        <v>14</v>
      </c>
      <c r="D37" t="s">
        <v>5</v>
      </c>
      <c r="E37" t="s">
        <v>3278</v>
      </c>
      <c r="F37" t="s">
        <v>3128</v>
      </c>
      <c r="G37" t="str">
        <f t="shared" si="0"/>
        <v>new HoloCard("Flareon", Pokedex.Flareon, HoloRarity.SWSH_COSMOS_HOLO, Types.Fire, Sets.SWSH_Promo, 41),</v>
      </c>
      <c r="R37" t="s">
        <v>3216</v>
      </c>
    </row>
    <row r="38" spans="1:18" x14ac:dyDescent="0.3">
      <c r="A38">
        <v>42</v>
      </c>
      <c r="B38" t="s">
        <v>80</v>
      </c>
      <c r="C38" t="s">
        <v>80</v>
      </c>
      <c r="D38" t="s">
        <v>8</v>
      </c>
      <c r="E38" t="s">
        <v>3278</v>
      </c>
      <c r="F38" t="s">
        <v>3128</v>
      </c>
      <c r="G38" t="str">
        <f t="shared" si="0"/>
        <v>new HoloCard("Eevee", Pokedex.Eevee, HoloRarity.SWSH_COSMOS_HOLO, Types.Colorless, Sets.SWSH_Promo, 42),</v>
      </c>
      <c r="R38" t="s">
        <v>3216</v>
      </c>
    </row>
    <row r="39" spans="1:18" x14ac:dyDescent="0.3">
      <c r="A39">
        <v>46</v>
      </c>
      <c r="B39" t="s">
        <v>2661</v>
      </c>
      <c r="C39" t="s">
        <v>2661</v>
      </c>
      <c r="D39" t="s">
        <v>22</v>
      </c>
      <c r="E39" t="s">
        <v>3278</v>
      </c>
      <c r="F39" t="s">
        <v>3128</v>
      </c>
      <c r="G39" t="str">
        <f t="shared" si="0"/>
        <v>new HoloCard("Eldegoss", Pokedex.Eldegoss, HoloRarity.SWSH_COSMOS_HOLO, Types.Grass, Sets.SWSH_Promo, 46),</v>
      </c>
      <c r="R39" t="s">
        <v>3217</v>
      </c>
    </row>
    <row r="40" spans="1:18" x14ac:dyDescent="0.3">
      <c r="A40">
        <v>47</v>
      </c>
      <c r="B40" t="s">
        <v>2671</v>
      </c>
      <c r="C40" t="s">
        <v>2671</v>
      </c>
      <c r="D40" t="s">
        <v>3</v>
      </c>
      <c r="E40" t="s">
        <v>3278</v>
      </c>
      <c r="F40" t="s">
        <v>3128</v>
      </c>
      <c r="G40" t="str">
        <f t="shared" si="0"/>
        <v>new HoloCard("Drednaw", Pokedex.Drednaw, HoloRarity.SWSH_COSMOS_HOLO, Types.Water, Sets.SWSH_Promo, 47),</v>
      </c>
      <c r="R40" t="s">
        <v>3218</v>
      </c>
    </row>
    <row r="41" spans="1:18" x14ac:dyDescent="0.3">
      <c r="A41">
        <v>48</v>
      </c>
      <c r="B41" t="s">
        <v>2666</v>
      </c>
      <c r="C41" t="s">
        <v>2666</v>
      </c>
      <c r="D41" t="s">
        <v>5</v>
      </c>
      <c r="E41" t="s">
        <v>3278</v>
      </c>
      <c r="F41" t="s">
        <v>3128</v>
      </c>
      <c r="G41" t="str">
        <f t="shared" si="0"/>
        <v>new HoloCard("Centiskorch", Pokedex.Centiskorch, HoloRarity.SWSH_COSMOS_HOLO, Types.Fire, Sets.SWSH_Promo, 48),</v>
      </c>
      <c r="R41" t="s">
        <v>3219</v>
      </c>
    </row>
    <row r="42" spans="1:18" x14ac:dyDescent="0.3">
      <c r="A42">
        <v>51</v>
      </c>
      <c r="B42" t="s">
        <v>324</v>
      </c>
      <c r="C42" t="s">
        <v>324</v>
      </c>
      <c r="D42" t="s">
        <v>3</v>
      </c>
      <c r="E42" t="s">
        <v>3278</v>
      </c>
      <c r="F42" t="s">
        <v>3128</v>
      </c>
      <c r="G42" t="str">
        <f t="shared" si="0"/>
        <v>new HoloCard("Lapras", Pokedex.Lapras, HoloRarity.SWSH_COSMOS_HOLO, Types.Water, Sets.SWSH_Promo, 51),</v>
      </c>
      <c r="R42" t="s">
        <v>3220</v>
      </c>
    </row>
    <row r="43" spans="1:18" x14ac:dyDescent="0.3">
      <c r="A43">
        <v>52</v>
      </c>
      <c r="B43" t="s">
        <v>15</v>
      </c>
      <c r="C43" t="s">
        <v>15</v>
      </c>
      <c r="D43" t="s">
        <v>1</v>
      </c>
      <c r="E43" t="s">
        <v>3278</v>
      </c>
      <c r="F43" t="s">
        <v>3128</v>
      </c>
      <c r="G43" t="str">
        <f t="shared" si="0"/>
        <v>new HoloCard("Gengar", Pokedex.Gengar, HoloRarity.SWSH_COSMOS_HOLO, Types.Psychic, Sets.SWSH_Promo, 52),</v>
      </c>
      <c r="R43" t="s">
        <v>3221</v>
      </c>
    </row>
    <row r="44" spans="1:18" x14ac:dyDescent="0.3">
      <c r="A44">
        <v>53</v>
      </c>
      <c r="B44" t="s">
        <v>20</v>
      </c>
      <c r="C44" t="s">
        <v>20</v>
      </c>
      <c r="D44" t="s">
        <v>18</v>
      </c>
      <c r="E44" t="s">
        <v>3278</v>
      </c>
      <c r="F44" t="s">
        <v>3128</v>
      </c>
      <c r="G44" t="str">
        <f t="shared" si="0"/>
        <v>new HoloCard("Machamp", Pokedex.Machamp, HoloRarity.SWSH_COSMOS_HOLO, Types.Fighting, Sets.SWSH_Promo, 53),</v>
      </c>
      <c r="R44" t="s">
        <v>3221</v>
      </c>
    </row>
    <row r="45" spans="1:18" x14ac:dyDescent="0.3">
      <c r="A45">
        <v>54</v>
      </c>
      <c r="B45" t="s">
        <v>2747</v>
      </c>
      <c r="C45" t="s">
        <v>2747</v>
      </c>
      <c r="D45" t="s">
        <v>18</v>
      </c>
      <c r="E45" t="s">
        <v>3278</v>
      </c>
      <c r="F45" t="s">
        <v>3128</v>
      </c>
      <c r="G45" t="str">
        <f t="shared" si="0"/>
        <v>new HoloCard("Coalossal", Pokedex.Coalossal, HoloRarity.SWSH_COSMOS_HOLO, Types.Fighting, Sets.SWSH_Promo, 54),</v>
      </c>
      <c r="R45" t="s">
        <v>3220</v>
      </c>
    </row>
    <row r="46" spans="1:18" x14ac:dyDescent="0.3">
      <c r="A46">
        <v>58</v>
      </c>
      <c r="B46" t="s">
        <v>2736</v>
      </c>
      <c r="C46" t="s">
        <v>2736</v>
      </c>
      <c r="D46" t="s">
        <v>1</v>
      </c>
      <c r="E46" t="s">
        <v>3278</v>
      </c>
      <c r="F46" t="s">
        <v>3128</v>
      </c>
      <c r="G46" t="str">
        <f t="shared" si="0"/>
        <v>new HoloCard("Alcremie", Pokedex.Alcremie, HoloRarity.SWSH_COSMOS_HOLO, Types.Psychic, Sets.SWSH_Promo, 58),</v>
      </c>
      <c r="R46" t="s">
        <v>3222</v>
      </c>
    </row>
    <row r="47" spans="1:18" x14ac:dyDescent="0.3">
      <c r="A47">
        <v>59</v>
      </c>
      <c r="B47" t="s">
        <v>2690</v>
      </c>
      <c r="C47" t="s">
        <v>3127</v>
      </c>
      <c r="D47" t="s">
        <v>146</v>
      </c>
      <c r="E47" t="s">
        <v>3278</v>
      </c>
      <c r="F47" t="s">
        <v>3128</v>
      </c>
      <c r="G47" t="str">
        <f t="shared" si="0"/>
        <v>new HoloCard("Galarian Obstagoon", Pokedex.Obstagoon, HoloRarity.SWSH_COSMOS_HOLO, Types.Darkness, Sets.SWSH_Promo, 59),</v>
      </c>
      <c r="R47" t="s">
        <v>3223</v>
      </c>
    </row>
    <row r="48" spans="1:18" x14ac:dyDescent="0.3">
      <c r="A48">
        <v>60</v>
      </c>
      <c r="B48" t="s">
        <v>2753</v>
      </c>
      <c r="C48" t="s">
        <v>2753</v>
      </c>
      <c r="D48" t="s">
        <v>143</v>
      </c>
      <c r="E48" t="s">
        <v>3278</v>
      </c>
      <c r="F48" t="s">
        <v>3128</v>
      </c>
      <c r="G48" t="str">
        <f t="shared" si="0"/>
        <v>new HoloCard("Duraludon", Pokedex.Duraludon, HoloRarity.SWSH_COSMOS_HOLO, Types.Metal, Sets.SWSH_Promo, 60),</v>
      </c>
      <c r="R48" t="s">
        <v>3224</v>
      </c>
    </row>
    <row r="49" spans="1:18" x14ac:dyDescent="0.3">
      <c r="A49">
        <v>66</v>
      </c>
      <c r="B49" t="s">
        <v>4</v>
      </c>
      <c r="C49" t="s">
        <v>4</v>
      </c>
      <c r="D49" t="s">
        <v>5</v>
      </c>
      <c r="E49" t="s">
        <v>3278</v>
      </c>
      <c r="F49" t="s">
        <v>3109</v>
      </c>
      <c r="G49" t="str">
        <f t="shared" si="0"/>
        <v>new HoloCard("Charizard", Pokedex.Charizard, HoloRarity.SWSH_LINE_HOLO, Types.Fire, Sets.SWSH_Promo, 66),</v>
      </c>
      <c r="R49" t="s">
        <v>3225</v>
      </c>
    </row>
    <row r="50" spans="1:18" x14ac:dyDescent="0.3">
      <c r="A50">
        <v>67</v>
      </c>
      <c r="B50" t="s">
        <v>235</v>
      </c>
      <c r="C50" t="s">
        <v>235</v>
      </c>
      <c r="D50" t="s">
        <v>18</v>
      </c>
      <c r="E50" t="s">
        <v>3278</v>
      </c>
      <c r="F50" t="s">
        <v>3109</v>
      </c>
      <c r="G50" t="str">
        <f t="shared" si="0"/>
        <v>new HoloCard("Donphan", Pokedex.Donphan, HoloRarity.SWSH_LINE_HOLO, Types.Fighting, Sets.SWSH_Promo, 67),</v>
      </c>
      <c r="R50" t="s">
        <v>3225</v>
      </c>
    </row>
    <row r="51" spans="1:18" x14ac:dyDescent="0.3">
      <c r="A51">
        <v>68</v>
      </c>
      <c r="B51" t="s">
        <v>70</v>
      </c>
      <c r="C51" t="s">
        <v>70</v>
      </c>
      <c r="D51" t="s">
        <v>8</v>
      </c>
      <c r="E51" t="s">
        <v>3278</v>
      </c>
      <c r="F51" t="s">
        <v>3109</v>
      </c>
      <c r="G51" t="str">
        <f t="shared" si="0"/>
        <v>new HoloCard("Snorlax", Pokedex.Snorlax, HoloRarity.SWSH_LINE_HOLO, Types.Colorless, Sets.SWSH_Promo, 68),</v>
      </c>
      <c r="R51" t="s">
        <v>3225</v>
      </c>
    </row>
    <row r="52" spans="1:18" x14ac:dyDescent="0.3">
      <c r="A52">
        <v>69</v>
      </c>
      <c r="B52" t="s">
        <v>461</v>
      </c>
      <c r="C52" t="s">
        <v>461</v>
      </c>
      <c r="D52" t="s">
        <v>8</v>
      </c>
      <c r="E52" t="s">
        <v>3278</v>
      </c>
      <c r="F52" t="s">
        <v>3109</v>
      </c>
      <c r="G52" t="str">
        <f t="shared" si="0"/>
        <v>new HoloCard("Lugia", Pokedex.Lugia, HoloRarity.SWSH_LINE_HOLO, Types.Colorless, Sets.SWSH_Promo, 69),</v>
      </c>
      <c r="R52" t="s">
        <v>3225</v>
      </c>
    </row>
    <row r="53" spans="1:18" x14ac:dyDescent="0.3">
      <c r="A53">
        <v>70</v>
      </c>
      <c r="B53" t="s">
        <v>2654</v>
      </c>
      <c r="C53" t="s">
        <v>2654</v>
      </c>
      <c r="D53" t="s">
        <v>22</v>
      </c>
      <c r="E53" t="s">
        <v>3278</v>
      </c>
      <c r="F53" t="s">
        <v>3128</v>
      </c>
      <c r="G53" t="str">
        <f t="shared" si="0"/>
        <v>new HoloCard("Grookey", Pokedex.Grookey, HoloRarity.SWSH_COSMOS_HOLO, Types.Grass, Sets.SWSH_Promo, 70),</v>
      </c>
      <c r="R53" t="s">
        <v>3226</v>
      </c>
    </row>
    <row r="54" spans="1:18" x14ac:dyDescent="0.3">
      <c r="A54">
        <v>71</v>
      </c>
      <c r="B54" t="s">
        <v>2662</v>
      </c>
      <c r="C54" t="s">
        <v>2662</v>
      </c>
      <c r="D54" t="s">
        <v>5</v>
      </c>
      <c r="E54" t="s">
        <v>3278</v>
      </c>
      <c r="F54" t="s">
        <v>3128</v>
      </c>
      <c r="G54" t="str">
        <f t="shared" si="0"/>
        <v>new HoloCard("Scorbunny", Pokedex.Scorbunny, HoloRarity.SWSH_COSMOS_HOLO, Types.Fire, Sets.SWSH_Promo, 71),</v>
      </c>
      <c r="R54" t="s">
        <v>3226</v>
      </c>
    </row>
    <row r="55" spans="1:18" x14ac:dyDescent="0.3">
      <c r="A55">
        <v>72</v>
      </c>
      <c r="B55" t="s">
        <v>122</v>
      </c>
      <c r="C55" t="s">
        <v>122</v>
      </c>
      <c r="D55" t="s">
        <v>3</v>
      </c>
      <c r="E55" t="s">
        <v>3278</v>
      </c>
      <c r="F55" t="s">
        <v>3128</v>
      </c>
      <c r="G55" t="str">
        <f t="shared" si="0"/>
        <v>new HoloCard("Vaporeon", Pokedex.Vaporeon, HoloRarity.SWSH_COSMOS_HOLO, Types.Water, Sets.SWSH_Promo, 72),</v>
      </c>
      <c r="R55" t="s">
        <v>3227</v>
      </c>
    </row>
    <row r="56" spans="1:18" x14ac:dyDescent="0.3">
      <c r="A56">
        <v>73</v>
      </c>
      <c r="B56" t="s">
        <v>2667</v>
      </c>
      <c r="C56" t="s">
        <v>2667</v>
      </c>
      <c r="D56" t="s">
        <v>3</v>
      </c>
      <c r="E56" t="s">
        <v>3278</v>
      </c>
      <c r="F56" t="s">
        <v>3128</v>
      </c>
      <c r="G56" t="str">
        <f t="shared" si="0"/>
        <v>new HoloCard("Sobble", Pokedex.Sobble, HoloRarity.SWSH_COSMOS_HOLO, Types.Water, Sets.SWSH_Promo, 73),</v>
      </c>
      <c r="R56" t="s">
        <v>3227</v>
      </c>
    </row>
    <row r="57" spans="1:18" x14ac:dyDescent="0.3">
      <c r="A57">
        <v>74</v>
      </c>
      <c r="B57" t="s">
        <v>3228</v>
      </c>
      <c r="C57" t="s">
        <v>92</v>
      </c>
      <c r="D57" t="s">
        <v>11</v>
      </c>
      <c r="E57" t="s">
        <v>3278</v>
      </c>
      <c r="F57" t="s">
        <v>3128</v>
      </c>
      <c r="G57" t="str">
        <f t="shared" si="0"/>
        <v>new HoloCard("Special Delivery Pikachu", Pokedex.Pikachu, HoloRarity.SWSH_COSMOS_HOLO, Types.Lightning, Sets.SWSH_Promo, 74),</v>
      </c>
      <c r="R57" t="s">
        <v>3229</v>
      </c>
    </row>
    <row r="58" spans="1:18" x14ac:dyDescent="0.3">
      <c r="A58">
        <v>75</v>
      </c>
      <c r="B58" t="s">
        <v>3230</v>
      </c>
      <c r="C58" t="s">
        <v>4</v>
      </c>
      <c r="D58" t="s">
        <v>5</v>
      </c>
      <c r="E58" t="s">
        <v>3278</v>
      </c>
      <c r="F58" t="s">
        <v>3128</v>
      </c>
      <c r="G58" t="str">
        <f t="shared" si="0"/>
        <v>new HoloCard("Special Delivery Charizard", Pokedex.Charizard, HoloRarity.SWSH_COSMOS_HOLO, Types.Fire, Sets.SWSH_Promo, 75),</v>
      </c>
      <c r="R58" t="s">
        <v>3231</v>
      </c>
    </row>
    <row r="59" spans="1:18" x14ac:dyDescent="0.3">
      <c r="A59">
        <v>79</v>
      </c>
      <c r="B59" t="s">
        <v>2722</v>
      </c>
      <c r="C59" t="s">
        <v>3189</v>
      </c>
      <c r="D59" t="s">
        <v>3</v>
      </c>
      <c r="E59" t="s">
        <v>3278</v>
      </c>
      <c r="F59" t="s">
        <v>3128</v>
      </c>
      <c r="G59" t="str">
        <f t="shared" si="0"/>
        <v>new HoloCard("Galarian Mr. Rime", Pokedex.Mr_Rime, HoloRarity.SWSH_COSMOS_HOLO, Types.Water, Sets.SWSH_Promo, 79),</v>
      </c>
      <c r="R59" t="s">
        <v>3232</v>
      </c>
    </row>
    <row r="60" spans="1:18" x14ac:dyDescent="0.3">
      <c r="A60">
        <v>80</v>
      </c>
      <c r="B60" t="s">
        <v>1675</v>
      </c>
      <c r="C60" t="s">
        <v>1675</v>
      </c>
      <c r="D60" t="s">
        <v>1</v>
      </c>
      <c r="E60" t="s">
        <v>3278</v>
      </c>
      <c r="F60" t="s">
        <v>3128</v>
      </c>
      <c r="G60" t="str">
        <f t="shared" si="0"/>
        <v>new HoloCard("Dedenne", Pokedex.Dedenne, HoloRarity.SWSH_COSMOS_HOLO, Types.Psychic, Sets.SWSH_Promo, 80),</v>
      </c>
      <c r="R60" t="s">
        <v>3233</v>
      </c>
    </row>
    <row r="61" spans="1:18" x14ac:dyDescent="0.3">
      <c r="A61">
        <v>81</v>
      </c>
      <c r="B61" t="s">
        <v>2682</v>
      </c>
      <c r="C61" t="s">
        <v>2682</v>
      </c>
      <c r="D61" t="s">
        <v>1</v>
      </c>
      <c r="E61" t="s">
        <v>3278</v>
      </c>
      <c r="F61" t="s">
        <v>3128</v>
      </c>
      <c r="G61" t="str">
        <f t="shared" si="0"/>
        <v>new HoloCard("Polteageist", Pokedex.Polteageist, HoloRarity.SWSH_COSMOS_HOLO, Types.Psychic, Sets.SWSH_Promo, 81),</v>
      </c>
      <c r="R61" t="s">
        <v>3234</v>
      </c>
    </row>
    <row r="62" spans="1:18" x14ac:dyDescent="0.3">
      <c r="A62">
        <v>82</v>
      </c>
      <c r="B62" t="s">
        <v>1622</v>
      </c>
      <c r="C62" t="s">
        <v>1622</v>
      </c>
      <c r="D62" t="s">
        <v>8</v>
      </c>
      <c r="E62" t="s">
        <v>3278</v>
      </c>
      <c r="F62" t="s">
        <v>3128</v>
      </c>
      <c r="G62" t="str">
        <f t="shared" si="0"/>
        <v>new HoloCard("Bunnelby", Pokedex.Bunnelby, HoloRarity.SWSH_COSMOS_HOLO, Types.Colorless, Sets.SWSH_Promo, 82),</v>
      </c>
      <c r="R62" t="s">
        <v>3235</v>
      </c>
    </row>
    <row r="63" spans="1:18" x14ac:dyDescent="0.3">
      <c r="A63">
        <v>88</v>
      </c>
      <c r="B63" t="s">
        <v>1036</v>
      </c>
      <c r="C63" t="s">
        <v>1036</v>
      </c>
      <c r="D63" t="s">
        <v>22</v>
      </c>
      <c r="E63" t="s">
        <v>3278</v>
      </c>
      <c r="F63" t="s">
        <v>3109</v>
      </c>
      <c r="G63" t="str">
        <f t="shared" si="0"/>
        <v>new HoloCard("Cherrim", Pokedex.Cherrim, HoloRarity.SWSH_LINE_HOLO, Types.Grass, Sets.SWSH_Promo, 88),</v>
      </c>
      <c r="R63" t="s">
        <v>3236</v>
      </c>
    </row>
    <row r="64" spans="1:18" x14ac:dyDescent="0.3">
      <c r="A64">
        <v>89</v>
      </c>
      <c r="B64" t="s">
        <v>161</v>
      </c>
      <c r="C64" t="s">
        <v>161</v>
      </c>
      <c r="D64" t="s">
        <v>3</v>
      </c>
      <c r="E64" t="s">
        <v>3278</v>
      </c>
      <c r="F64" t="s">
        <v>3109</v>
      </c>
      <c r="G64" t="str">
        <f t="shared" si="0"/>
        <v>new HoloCard("Octillery", Pokedex.Octillery, HoloRarity.SWSH_LINE_HOLO, Types.Water, Sets.SWSH_Promo, 89),</v>
      </c>
      <c r="R64" t="s">
        <v>3236</v>
      </c>
    </row>
    <row r="65" spans="1:18" x14ac:dyDescent="0.3">
      <c r="A65">
        <v>90</v>
      </c>
      <c r="B65" t="s">
        <v>157</v>
      </c>
      <c r="C65" t="s">
        <v>157</v>
      </c>
      <c r="D65" t="s">
        <v>146</v>
      </c>
      <c r="E65" t="s">
        <v>3278</v>
      </c>
      <c r="F65" t="s">
        <v>3109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HoloCard("Houndoom", Pokedex.Houndoom, HoloRarity.SWSH_LINE_HOLO, Types.Darkness, Sets.SWSH_Promo, 90),</v>
      </c>
      <c r="R65" t="s">
        <v>3236</v>
      </c>
    </row>
    <row r="66" spans="1:18" x14ac:dyDescent="0.3">
      <c r="A66">
        <v>91</v>
      </c>
      <c r="B66" t="s">
        <v>901</v>
      </c>
      <c r="C66" t="s">
        <v>901</v>
      </c>
      <c r="D66" t="s">
        <v>143</v>
      </c>
      <c r="E66" t="s">
        <v>3278</v>
      </c>
      <c r="F66" t="s">
        <v>3109</v>
      </c>
      <c r="G66" t="str">
        <f t="shared" si="1"/>
        <v>new HoloCard("Bronzong", Pokedex.Bronzong, HoloRarity.SWSH_LINE_HOLO, Types.Metal, Sets.SWSH_Promo, 91),</v>
      </c>
      <c r="R66" t="s">
        <v>3236</v>
      </c>
    </row>
    <row r="67" spans="1:18" x14ac:dyDescent="0.3">
      <c r="A67">
        <v>92</v>
      </c>
      <c r="B67" t="s">
        <v>76</v>
      </c>
      <c r="C67" t="s">
        <v>76</v>
      </c>
      <c r="D67" t="s">
        <v>5</v>
      </c>
      <c r="E67" t="s">
        <v>3278</v>
      </c>
      <c r="F67" t="s">
        <v>3128</v>
      </c>
      <c r="G67" t="str">
        <f t="shared" si="1"/>
        <v>new HoloCard("Charmander", Pokedex.Charmander, HoloRarity.SWSH_COSMOS_HOLO, Types.Fire, Sets.SWSH_Promo, 92),</v>
      </c>
      <c r="R67" t="s">
        <v>3237</v>
      </c>
    </row>
    <row r="68" spans="1:18" x14ac:dyDescent="0.3">
      <c r="A68">
        <v>93</v>
      </c>
      <c r="B68" t="s">
        <v>2725</v>
      </c>
      <c r="C68" t="s">
        <v>2725</v>
      </c>
      <c r="D68" t="s">
        <v>3</v>
      </c>
      <c r="E68" t="s">
        <v>3278</v>
      </c>
      <c r="F68" t="s">
        <v>3128</v>
      </c>
      <c r="G68" t="str">
        <f t="shared" si="1"/>
        <v>new HoloCard("Arrokuda", Pokedex.Arrokuda, HoloRarity.SWSH_COSMOS_HOLO, Types.Water, Sets.SWSH_Promo, 93),</v>
      </c>
      <c r="R68" t="s">
        <v>3237</v>
      </c>
    </row>
    <row r="69" spans="1:18" x14ac:dyDescent="0.3">
      <c r="A69">
        <v>94</v>
      </c>
      <c r="B69" t="s">
        <v>19</v>
      </c>
      <c r="C69" t="s">
        <v>19</v>
      </c>
      <c r="D69" t="s">
        <v>11</v>
      </c>
      <c r="E69" t="s">
        <v>3278</v>
      </c>
      <c r="F69" t="s">
        <v>3128</v>
      </c>
      <c r="G69" t="str">
        <f t="shared" si="1"/>
        <v>new HoloCard("Jolteon", Pokedex.Jolteon, HoloRarity.SWSH_COSMOS_HOLO, Types.Lightning, Sets.SWSH_Promo, 94),</v>
      </c>
      <c r="R69" t="s">
        <v>3238</v>
      </c>
    </row>
    <row r="70" spans="1:18" x14ac:dyDescent="0.3">
      <c r="A70">
        <v>95</v>
      </c>
      <c r="B70" t="s">
        <v>80</v>
      </c>
      <c r="C70" t="s">
        <v>80</v>
      </c>
      <c r="D70" t="s">
        <v>8</v>
      </c>
      <c r="E70" t="s">
        <v>3278</v>
      </c>
      <c r="F70" t="s">
        <v>3128</v>
      </c>
      <c r="G70" t="str">
        <f t="shared" si="1"/>
        <v>new HoloCard("Eevee", Pokedex.Eevee, HoloRarity.SWSH_COSMOS_HOLO, Types.Colorless, Sets.SWSH_Promo, 95),</v>
      </c>
      <c r="R70" t="s">
        <v>3238</v>
      </c>
    </row>
    <row r="71" spans="1:18" x14ac:dyDescent="0.3">
      <c r="A71">
        <v>112</v>
      </c>
      <c r="B71" t="s">
        <v>2664</v>
      </c>
      <c r="C71" t="s">
        <v>2664</v>
      </c>
      <c r="D71" t="s">
        <v>5</v>
      </c>
      <c r="E71" t="s">
        <v>3278</v>
      </c>
      <c r="F71" t="s">
        <v>3109</v>
      </c>
      <c r="G71" t="str">
        <f t="shared" si="1"/>
        <v>new HoloCard("Cinderace", Pokedex.Cinderace, HoloRarity.SWSH_LINE_HOLO, Types.Fire, Sets.SWSH_Promo, 112),</v>
      </c>
      <c r="R71" t="s">
        <v>3239</v>
      </c>
    </row>
    <row r="72" spans="1:18" x14ac:dyDescent="0.3">
      <c r="A72">
        <v>113</v>
      </c>
      <c r="B72" t="s">
        <v>2669</v>
      </c>
      <c r="C72" t="s">
        <v>2669</v>
      </c>
      <c r="D72" t="s">
        <v>3</v>
      </c>
      <c r="E72" t="s">
        <v>3278</v>
      </c>
      <c r="F72" t="s">
        <v>3109</v>
      </c>
      <c r="G72" t="str">
        <f t="shared" si="1"/>
        <v>new HoloCard("Inteleon", Pokedex.Inteleon, HoloRarity.SWSH_LINE_HOLO, Types.Water, Sets.SWSH_Promo, 113),</v>
      </c>
      <c r="R72" t="s">
        <v>3239</v>
      </c>
    </row>
    <row r="73" spans="1:18" x14ac:dyDescent="0.3">
      <c r="A73">
        <v>114</v>
      </c>
      <c r="B73" t="s">
        <v>915</v>
      </c>
      <c r="C73" t="s">
        <v>915</v>
      </c>
      <c r="D73" t="s">
        <v>1</v>
      </c>
      <c r="E73" t="s">
        <v>3278</v>
      </c>
      <c r="F73" t="s">
        <v>3109</v>
      </c>
      <c r="G73" t="str">
        <f t="shared" si="1"/>
        <v>new HoloCard("Cresselia", Pokedex.Cresselia, HoloRarity.SWSH_LINE_HOLO, Types.Psychic, Sets.SWSH_Promo, 114),</v>
      </c>
      <c r="R73" t="s">
        <v>3239</v>
      </c>
    </row>
    <row r="74" spans="1:18" x14ac:dyDescent="0.3">
      <c r="A74">
        <v>115</v>
      </c>
      <c r="B74" t="s">
        <v>2062</v>
      </c>
      <c r="C74" t="s">
        <v>2062</v>
      </c>
      <c r="D74" t="s">
        <v>18</v>
      </c>
      <c r="E74" t="s">
        <v>3278</v>
      </c>
      <c r="F74" t="s">
        <v>3109</v>
      </c>
      <c r="G74" t="str">
        <f t="shared" si="1"/>
        <v>new HoloCard("Passimian", Pokedex.Passimian, HoloRarity.SWSH_LINE_HOLO, Types.Fighting, Sets.SWSH_Promo, 115),</v>
      </c>
      <c r="R74" t="s">
        <v>3239</v>
      </c>
    </row>
    <row r="75" spans="1:18" x14ac:dyDescent="0.3">
      <c r="A75">
        <v>116</v>
      </c>
      <c r="B75" t="s">
        <v>2678</v>
      </c>
      <c r="C75" t="s">
        <v>2678</v>
      </c>
      <c r="D75" t="s">
        <v>11</v>
      </c>
      <c r="E75" t="s">
        <v>3278</v>
      </c>
      <c r="F75" t="s">
        <v>3128</v>
      </c>
      <c r="G75" t="str">
        <f t="shared" si="1"/>
        <v>new HoloCard("Morpeko", Pokedex.Morpeko, HoloRarity.SWSH_COSMOS_HOLO, Types.Lightning, Sets.SWSH_Promo, 116),</v>
      </c>
      <c r="R75" t="s">
        <v>3240</v>
      </c>
    </row>
    <row r="76" spans="1:18" x14ac:dyDescent="0.3">
      <c r="A76">
        <v>117</v>
      </c>
      <c r="B76" t="s">
        <v>261</v>
      </c>
      <c r="C76" t="s">
        <v>261</v>
      </c>
      <c r="D76" t="s">
        <v>18</v>
      </c>
      <c r="E76" t="s">
        <v>3278</v>
      </c>
      <c r="F76" t="s">
        <v>3128</v>
      </c>
      <c r="G76" t="str">
        <f t="shared" si="1"/>
        <v>new HoloCard("Phanpy", Pokedex.Phanpy, HoloRarity.SWSH_COSMOS_HOLO, Types.Fighting, Sets.SWSH_Promo, 117),</v>
      </c>
      <c r="R76" t="s">
        <v>3240</v>
      </c>
    </row>
    <row r="77" spans="1:18" x14ac:dyDescent="0.3">
      <c r="A77">
        <v>118</v>
      </c>
      <c r="B77" t="s">
        <v>80</v>
      </c>
      <c r="C77" t="s">
        <v>80</v>
      </c>
      <c r="D77" t="s">
        <v>8</v>
      </c>
      <c r="E77" t="s">
        <v>3278</v>
      </c>
      <c r="F77" t="s">
        <v>3128</v>
      </c>
      <c r="G77" t="str">
        <f t="shared" si="1"/>
        <v>new HoloCard("Eevee", Pokedex.Eevee, HoloRarity.SWSH_COSMOS_HOLO, Types.Colorless, Sets.SWSH_Promo, 118),</v>
      </c>
      <c r="R77" t="s">
        <v>3241</v>
      </c>
    </row>
    <row r="78" spans="1:18" x14ac:dyDescent="0.3">
      <c r="A78">
        <v>119</v>
      </c>
      <c r="B78" t="s">
        <v>70</v>
      </c>
      <c r="C78" t="s">
        <v>70</v>
      </c>
      <c r="D78" t="s">
        <v>8</v>
      </c>
      <c r="E78" t="s">
        <v>3278</v>
      </c>
      <c r="F78" t="s">
        <v>3128</v>
      </c>
      <c r="G78" t="str">
        <f t="shared" si="1"/>
        <v>new HoloCard("Snorlax", Pokedex.Snorlax, HoloRarity.SWSH_COSMOS_HOLO, Types.Colorless, Sets.SWSH_Promo, 119),</v>
      </c>
      <c r="R78" t="s">
        <v>3241</v>
      </c>
    </row>
    <row r="79" spans="1:18" x14ac:dyDescent="0.3">
      <c r="A79">
        <v>120</v>
      </c>
      <c r="B79" t="s">
        <v>2708</v>
      </c>
      <c r="C79" t="s">
        <v>127</v>
      </c>
      <c r="D79" t="s">
        <v>232</v>
      </c>
      <c r="E79" t="s">
        <v>3278</v>
      </c>
      <c r="F79" t="s">
        <v>3128</v>
      </c>
      <c r="G79" t="str">
        <f t="shared" si="1"/>
        <v>new HoloCard("Marnie", Pokedex.NVT, HoloRarity.SWSH_COSMOS_HOLO, Types.Supporter, Sets.SWSH_Promo, 120),</v>
      </c>
      <c r="R79" t="s">
        <v>3242</v>
      </c>
    </row>
    <row r="80" spans="1:18" x14ac:dyDescent="0.3">
      <c r="A80">
        <v>122</v>
      </c>
      <c r="B80" t="s">
        <v>184</v>
      </c>
      <c r="C80" t="s">
        <v>184</v>
      </c>
      <c r="D80" t="s">
        <v>11</v>
      </c>
      <c r="E80" t="s">
        <v>3278</v>
      </c>
      <c r="F80" t="s">
        <v>3109</v>
      </c>
      <c r="G80" t="str">
        <f t="shared" si="1"/>
        <v>new HoloCard("Flaaffy", Pokedex.Flaaffy, HoloRarity.SWSH_LINE_HOLO, Types.Lightning, Sets.SWSH_Promo, 122),</v>
      </c>
      <c r="R80" t="s">
        <v>3243</v>
      </c>
    </row>
    <row r="81" spans="1:18" x14ac:dyDescent="0.3">
      <c r="A81">
        <v>123</v>
      </c>
      <c r="B81" t="s">
        <v>2892</v>
      </c>
      <c r="C81" t="s">
        <v>3087</v>
      </c>
      <c r="D81" t="s">
        <v>1</v>
      </c>
      <c r="E81" t="s">
        <v>3278</v>
      </c>
      <c r="F81" t="s">
        <v>3109</v>
      </c>
      <c r="G81" t="str">
        <f t="shared" si="1"/>
        <v>new HoloCard("Galarian Articuno", Pokedex.Galarian_Articuno, HoloRarity.SWSH_LINE_HOLO, Types.Psychic, Sets.SWSH_Promo, 123),</v>
      </c>
      <c r="R81" t="s">
        <v>3243</v>
      </c>
    </row>
    <row r="82" spans="1:18" x14ac:dyDescent="0.3">
      <c r="A82">
        <v>124</v>
      </c>
      <c r="B82" t="s">
        <v>2893</v>
      </c>
      <c r="C82" t="s">
        <v>3088</v>
      </c>
      <c r="D82" t="s">
        <v>18</v>
      </c>
      <c r="E82" t="s">
        <v>3278</v>
      </c>
      <c r="F82" t="s">
        <v>3109</v>
      </c>
      <c r="G82" t="str">
        <f t="shared" si="1"/>
        <v>new HoloCard("Galarian Zapdos", Pokedex.Galarian_Zapdos, HoloRarity.SWSH_LINE_HOLO, Types.Fighting, Sets.SWSH_Promo, 124),</v>
      </c>
      <c r="R82" t="s">
        <v>3243</v>
      </c>
    </row>
    <row r="83" spans="1:18" x14ac:dyDescent="0.3">
      <c r="A83">
        <v>125</v>
      </c>
      <c r="B83" t="s">
        <v>2894</v>
      </c>
      <c r="C83" t="s">
        <v>3089</v>
      </c>
      <c r="D83" t="s">
        <v>146</v>
      </c>
      <c r="E83" t="s">
        <v>3278</v>
      </c>
      <c r="F83" t="s">
        <v>3109</v>
      </c>
      <c r="G83" t="str">
        <f t="shared" si="1"/>
        <v>new HoloCard("Galarian Moltres", Pokedex.Galarian_Moltres, HoloRarity.SWSH_LINE_HOLO, Types.Darkness, Sets.SWSH_Promo, 125),</v>
      </c>
      <c r="R83" t="s">
        <v>3243</v>
      </c>
    </row>
    <row r="84" spans="1:18" x14ac:dyDescent="0.3">
      <c r="A84">
        <v>126</v>
      </c>
      <c r="B84" t="s">
        <v>2833</v>
      </c>
      <c r="C84" t="s">
        <v>3082</v>
      </c>
      <c r="D84" t="s">
        <v>1</v>
      </c>
      <c r="E84" t="s">
        <v>3278</v>
      </c>
      <c r="F84" t="s">
        <v>3128</v>
      </c>
      <c r="G84" t="str">
        <f t="shared" si="1"/>
        <v>new HoloCard("Galarian Slowpoke", Pokedex.Galarian_Slowpoke, HoloRarity.SWSH_COSMOS_HOLO, Types.Psychic, Sets.SWSH_Promo, 126),</v>
      </c>
      <c r="R84" t="s">
        <v>3244</v>
      </c>
    </row>
    <row r="85" spans="1:18" x14ac:dyDescent="0.3">
      <c r="A85">
        <v>127</v>
      </c>
      <c r="B85" t="s">
        <v>80</v>
      </c>
      <c r="C85" t="s">
        <v>80</v>
      </c>
      <c r="D85" t="s">
        <v>8</v>
      </c>
      <c r="E85" t="s">
        <v>3278</v>
      </c>
      <c r="F85" t="s">
        <v>3128</v>
      </c>
      <c r="G85" t="str">
        <f t="shared" si="1"/>
        <v>new HoloCard("Eevee", Pokedex.Eevee, HoloRarity.SWSH_COSMOS_HOLO, Types.Colorless, Sets.SWSH_Promo, 127),</v>
      </c>
      <c r="R85" t="s">
        <v>3244</v>
      </c>
    </row>
    <row r="86" spans="1:18" x14ac:dyDescent="0.3">
      <c r="A86">
        <v>128</v>
      </c>
      <c r="B86" t="s">
        <v>2727</v>
      </c>
      <c r="C86" t="s">
        <v>2727</v>
      </c>
      <c r="D86" t="s">
        <v>3</v>
      </c>
      <c r="E86" t="s">
        <v>3278</v>
      </c>
      <c r="F86" t="s">
        <v>3128</v>
      </c>
      <c r="G86" t="str">
        <f t="shared" si="1"/>
        <v>new HoloCard("Eiscue", Pokedex.Eiscue, HoloRarity.SWSH_COSMOS_HOLO, Types.Water, Sets.SWSH_Promo, 128),</v>
      </c>
      <c r="R86" t="s">
        <v>3245</v>
      </c>
    </row>
    <row r="87" spans="1:18" x14ac:dyDescent="0.3">
      <c r="A87">
        <v>129</v>
      </c>
      <c r="B87" t="s">
        <v>168</v>
      </c>
      <c r="C87" t="s">
        <v>168</v>
      </c>
      <c r="D87" t="s">
        <v>146</v>
      </c>
      <c r="E87" t="s">
        <v>3278</v>
      </c>
      <c r="F87" t="s">
        <v>3128</v>
      </c>
      <c r="G87" t="str">
        <f t="shared" si="1"/>
        <v>new HoloCard("Umbreon", Pokedex.Umbreon, HoloRarity.SWSH_COSMOS_HOLO, Types.Darkness, Sets.SWSH_Promo, 129),</v>
      </c>
      <c r="R87" t="s">
        <v>3245</v>
      </c>
    </row>
    <row r="88" spans="1:18" x14ac:dyDescent="0.3">
      <c r="A88">
        <v>153</v>
      </c>
      <c r="B88" t="s">
        <v>92</v>
      </c>
      <c r="C88" t="s">
        <v>92</v>
      </c>
      <c r="D88" t="s">
        <v>11</v>
      </c>
      <c r="E88" t="s">
        <v>3278</v>
      </c>
      <c r="F88" t="s">
        <v>3128</v>
      </c>
      <c r="G88" t="str">
        <f t="shared" si="1"/>
        <v>new HoloCard("Pikachu", Pokedex.Pikachu, HoloRarity.SWSH_COSMOS_HOLO, Types.Lightning, Sets.SWSH_Promo, 153),</v>
      </c>
      <c r="R88" t="s">
        <v>3246</v>
      </c>
    </row>
    <row r="89" spans="1:18" x14ac:dyDescent="0.3">
      <c r="A89">
        <v>167</v>
      </c>
      <c r="B89" t="s">
        <v>3247</v>
      </c>
      <c r="C89" t="s">
        <v>127</v>
      </c>
      <c r="D89" t="s">
        <v>232</v>
      </c>
      <c r="E89" t="s">
        <v>3278</v>
      </c>
      <c r="F89" t="s">
        <v>3141</v>
      </c>
      <c r="G89" t="str">
        <f t="shared" si="1"/>
        <v>new HoloCard("Professor Burnet [Professor Program]", Pokedex.NVT, HoloRarity.SWSH_REVERSE_MIRROR_ENERGY_BANNER_HOLO, Types.Supporter, Sets.SWSH_Promo, 167),</v>
      </c>
      <c r="R89" t="s">
        <v>3248</v>
      </c>
    </row>
    <row r="90" spans="1:18" x14ac:dyDescent="0.3">
      <c r="A90">
        <v>168</v>
      </c>
      <c r="B90" t="s">
        <v>2094</v>
      </c>
      <c r="C90" t="s">
        <v>2094</v>
      </c>
      <c r="D90" t="s">
        <v>5</v>
      </c>
      <c r="E90" t="s">
        <v>3278</v>
      </c>
      <c r="F90" t="s">
        <v>3109</v>
      </c>
      <c r="G90" t="str">
        <f t="shared" si="1"/>
        <v>new HoloCard("Oricorio", Pokedex.Oricorio, HoloRarity.SWSH_LINE_HOLO, Types.Fire, Sets.SWSH_Promo, 168),</v>
      </c>
      <c r="R90" t="s">
        <v>3249</v>
      </c>
    </row>
    <row r="91" spans="1:18" x14ac:dyDescent="0.3">
      <c r="A91">
        <v>169</v>
      </c>
      <c r="B91" t="s">
        <v>2050</v>
      </c>
      <c r="C91" t="s">
        <v>2050</v>
      </c>
      <c r="D91" t="s">
        <v>3</v>
      </c>
      <c r="E91" t="s">
        <v>3278</v>
      </c>
      <c r="F91" t="s">
        <v>3109</v>
      </c>
      <c r="G91" t="str">
        <f t="shared" si="1"/>
        <v>new HoloCard("Pyukumuku", Pokedex.Pyukumuku, HoloRarity.SWSH_LINE_HOLO, Types.Water, Sets.SWSH_Promo, 169),</v>
      </c>
      <c r="R91" t="s">
        <v>3249</v>
      </c>
    </row>
    <row r="92" spans="1:18" x14ac:dyDescent="0.3">
      <c r="A92">
        <v>170</v>
      </c>
      <c r="B92" t="s">
        <v>456</v>
      </c>
      <c r="C92" t="s">
        <v>456</v>
      </c>
      <c r="D92" t="s">
        <v>1</v>
      </c>
      <c r="E92" t="s">
        <v>3278</v>
      </c>
      <c r="F92" t="s">
        <v>3109</v>
      </c>
      <c r="G92" t="str">
        <f t="shared" si="1"/>
        <v>new HoloCard("Deoxys", Pokedex.Deoxys, HoloRarity.SWSH_LINE_HOLO, Types.Psychic, Sets.SWSH_Promo, 170),</v>
      </c>
      <c r="R92" t="s">
        <v>3249</v>
      </c>
    </row>
    <row r="93" spans="1:18" x14ac:dyDescent="0.3">
      <c r="A93">
        <v>171</v>
      </c>
      <c r="B93" t="s">
        <v>482</v>
      </c>
      <c r="C93" t="s">
        <v>482</v>
      </c>
      <c r="D93" t="s">
        <v>1454</v>
      </c>
      <c r="E93" t="s">
        <v>3278</v>
      </c>
      <c r="F93" t="s">
        <v>3109</v>
      </c>
      <c r="G93" t="str">
        <f t="shared" si="1"/>
        <v>new HoloCard("Latias", Pokedex.Latias, HoloRarity.SWSH_LINE_HOLO, Types.Dragon, Sets.SWSH_Promo, 171),</v>
      </c>
      <c r="R93" t="s">
        <v>3249</v>
      </c>
    </row>
    <row r="94" spans="1:18" x14ac:dyDescent="0.3">
      <c r="A94">
        <v>172</v>
      </c>
      <c r="B94" t="s">
        <v>1279</v>
      </c>
      <c r="C94" t="s">
        <v>1279</v>
      </c>
      <c r="D94" t="s">
        <v>5</v>
      </c>
      <c r="E94" t="s">
        <v>3278</v>
      </c>
      <c r="F94" t="s">
        <v>3128</v>
      </c>
      <c r="G94" t="str">
        <f t="shared" si="1"/>
        <v>new HoloCard("Tepig", Pokedex.Tepig, HoloRarity.SWSH_COSMOS_HOLO, Types.Fire, Sets.SWSH_Promo, 172),</v>
      </c>
      <c r="R94" t="s">
        <v>3250</v>
      </c>
    </row>
    <row r="95" spans="1:18" x14ac:dyDescent="0.3">
      <c r="A95">
        <v>173</v>
      </c>
      <c r="B95" t="s">
        <v>1296</v>
      </c>
      <c r="C95" t="s">
        <v>1296</v>
      </c>
      <c r="D95" t="s">
        <v>11</v>
      </c>
      <c r="E95" t="s">
        <v>3278</v>
      </c>
      <c r="F95" t="s">
        <v>3128</v>
      </c>
      <c r="G95" t="str">
        <f t="shared" si="1"/>
        <v>new HoloCard("Blitzle", Pokedex.Blitzle, HoloRarity.SWSH_COSMOS_HOLO, Types.Lightning, Sets.SWSH_Promo, 173),</v>
      </c>
      <c r="R95" t="s">
        <v>3250</v>
      </c>
    </row>
    <row r="96" spans="1:18" x14ac:dyDescent="0.3">
      <c r="A96">
        <v>174</v>
      </c>
      <c r="B96" t="s">
        <v>156</v>
      </c>
      <c r="C96" t="s">
        <v>156</v>
      </c>
      <c r="D96" t="s">
        <v>1</v>
      </c>
      <c r="E96" t="s">
        <v>3278</v>
      </c>
      <c r="F96" t="s">
        <v>3128</v>
      </c>
      <c r="G96" t="str">
        <f t="shared" si="1"/>
        <v>new HoloCard("Espeon", Pokedex.Espeon, HoloRarity.SWSH_COSMOS_HOLO, Types.Psychic, Sets.SWSH_Promo, 174),</v>
      </c>
      <c r="R96" t="s">
        <v>3251</v>
      </c>
    </row>
    <row r="97" spans="1:18" x14ac:dyDescent="0.3">
      <c r="A97">
        <v>175</v>
      </c>
      <c r="B97" t="s">
        <v>80</v>
      </c>
      <c r="C97" t="s">
        <v>80</v>
      </c>
      <c r="D97" t="s">
        <v>8</v>
      </c>
      <c r="E97" t="s">
        <v>3278</v>
      </c>
      <c r="F97" t="s">
        <v>3128</v>
      </c>
      <c r="G97" t="str">
        <f t="shared" si="1"/>
        <v>new HoloCard("Eevee", Pokedex.Eevee, HoloRarity.SWSH_COSMOS_HOLO, Types.Colorless, Sets.SWSH_Promo, 175),</v>
      </c>
      <c r="R97" t="s">
        <v>3251</v>
      </c>
    </row>
    <row r="98" spans="1:18" x14ac:dyDescent="0.3">
      <c r="A98">
        <v>177</v>
      </c>
      <c r="B98" t="s">
        <v>3252</v>
      </c>
      <c r="C98" t="s">
        <v>991</v>
      </c>
      <c r="D98" t="s">
        <v>8</v>
      </c>
      <c r="E98" t="s">
        <v>3278</v>
      </c>
      <c r="F98" t="s">
        <v>3128</v>
      </c>
      <c r="G98" t="str">
        <f t="shared" si="1"/>
        <v>new HoloCard("Special Delivery Bidoof", Pokedex.Bidoof, HoloRarity.SWSH_COSMOS_HOLO, Types.Colorless, Sets.SWSH_Promo, 177),</v>
      </c>
      <c r="R98" t="s">
        <v>3253</v>
      </c>
    </row>
    <row r="99" spans="1:18" x14ac:dyDescent="0.3">
      <c r="A99">
        <v>178</v>
      </c>
      <c r="B99" t="s">
        <v>3254</v>
      </c>
      <c r="C99" t="s">
        <v>127</v>
      </c>
      <c r="D99" t="s">
        <v>232</v>
      </c>
      <c r="E99" t="s">
        <v>3278</v>
      </c>
      <c r="F99" t="s">
        <v>3109</v>
      </c>
      <c r="G99" t="str">
        <f t="shared" si="1"/>
        <v>new HoloCard("Professor's Research [Professor Willow]", Pokedex.NVT, HoloRarity.SWSH_LINE_HOLO, Types.Supporter, Sets.SWSH_Promo, 178),</v>
      </c>
      <c r="R99" t="s">
        <v>3255</v>
      </c>
    </row>
    <row r="100" spans="1:18" x14ac:dyDescent="0.3">
      <c r="A100">
        <v>185</v>
      </c>
      <c r="B100" t="s">
        <v>36</v>
      </c>
      <c r="C100" t="s">
        <v>36</v>
      </c>
      <c r="D100" t="s">
        <v>5</v>
      </c>
      <c r="E100" t="s">
        <v>3278</v>
      </c>
      <c r="F100" t="s">
        <v>3109</v>
      </c>
      <c r="G100" t="str">
        <f t="shared" si="1"/>
        <v>new HoloCard("Moltres", Pokedex.Moltres, HoloRarity.SWSH_LINE_HOLO, Types.Fire, Sets.SWSH_Promo, 185),</v>
      </c>
      <c r="R100" t="s">
        <v>3256</v>
      </c>
    </row>
    <row r="101" spans="1:18" x14ac:dyDescent="0.3">
      <c r="A101">
        <v>186</v>
      </c>
      <c r="B101" t="s">
        <v>886</v>
      </c>
      <c r="C101" t="s">
        <v>886</v>
      </c>
      <c r="D101" t="s">
        <v>18</v>
      </c>
      <c r="E101" t="s">
        <v>3278</v>
      </c>
      <c r="F101" t="s">
        <v>3109</v>
      </c>
      <c r="G101" t="str">
        <f t="shared" si="1"/>
        <v>new HoloCard("Lucario", Pokedex.Lucario, HoloRarity.SWSH_LINE_HOLO, Types.Fighting, Sets.SWSH_Promo, 186),</v>
      </c>
      <c r="R101" t="s">
        <v>3256</v>
      </c>
    </row>
    <row r="102" spans="1:18" x14ac:dyDescent="0.3">
      <c r="A102">
        <v>187</v>
      </c>
      <c r="B102" t="s">
        <v>1319</v>
      </c>
      <c r="C102" t="s">
        <v>1319</v>
      </c>
      <c r="D102" t="s">
        <v>146</v>
      </c>
      <c r="E102" t="s">
        <v>3278</v>
      </c>
      <c r="F102" t="s">
        <v>3109</v>
      </c>
      <c r="G102" t="str">
        <f t="shared" si="1"/>
        <v>new HoloCard("Liepard", Pokedex.Liepard, HoloRarity.SWSH_LINE_HOLO, Types.Darkness, Sets.SWSH_Promo, 187),</v>
      </c>
      <c r="R102" t="s">
        <v>3256</v>
      </c>
    </row>
    <row r="103" spans="1:18" x14ac:dyDescent="0.3">
      <c r="A103">
        <v>188</v>
      </c>
      <c r="B103" t="s">
        <v>1042</v>
      </c>
      <c r="C103" t="s">
        <v>1042</v>
      </c>
      <c r="D103" t="s">
        <v>8</v>
      </c>
      <c r="E103" t="s">
        <v>3278</v>
      </c>
      <c r="F103" t="s">
        <v>3109</v>
      </c>
      <c r="G103" t="str">
        <f t="shared" si="1"/>
        <v>new HoloCard("Bibarel", Pokedex.Bibarel, HoloRarity.SWSH_LINE_HOLO, Types.Colorless, Sets.SWSH_Promo, 188),</v>
      </c>
      <c r="R103" t="s">
        <v>3256</v>
      </c>
    </row>
    <row r="104" spans="1:18" x14ac:dyDescent="0.3">
      <c r="A104">
        <v>189</v>
      </c>
      <c r="B104" t="s">
        <v>2719</v>
      </c>
      <c r="C104" t="s">
        <v>2719</v>
      </c>
      <c r="D104" t="s">
        <v>1454</v>
      </c>
      <c r="E104" t="s">
        <v>3278</v>
      </c>
      <c r="F104" t="s">
        <v>3128</v>
      </c>
      <c r="G104" t="str">
        <f t="shared" si="1"/>
        <v>new HoloCard("Flapple", Pokedex.Flapple, HoloRarity.SWSH_COSMOS_HOLO, Types.Dragon, Sets.SWSH_Promo, 189),</v>
      </c>
      <c r="R104" t="s">
        <v>3257</v>
      </c>
    </row>
    <row r="105" spans="1:18" x14ac:dyDescent="0.3">
      <c r="A105">
        <v>190</v>
      </c>
      <c r="B105" t="s">
        <v>80</v>
      </c>
      <c r="C105" t="s">
        <v>80</v>
      </c>
      <c r="D105" t="s">
        <v>8</v>
      </c>
      <c r="E105" t="s">
        <v>3278</v>
      </c>
      <c r="F105" t="s">
        <v>3128</v>
      </c>
      <c r="G105" t="str">
        <f t="shared" si="1"/>
        <v>new HoloCard("Eevee", Pokedex.Eevee, HoloRarity.SWSH_COSMOS_HOLO, Types.Colorless, Sets.SWSH_Promo, 190),</v>
      </c>
      <c r="R105" t="s">
        <v>3257</v>
      </c>
    </row>
    <row r="106" spans="1:18" x14ac:dyDescent="0.3">
      <c r="A106">
        <v>191</v>
      </c>
      <c r="B106" t="s">
        <v>925</v>
      </c>
      <c r="C106" t="s">
        <v>925</v>
      </c>
      <c r="D106" t="s">
        <v>22</v>
      </c>
      <c r="E106" t="s">
        <v>3278</v>
      </c>
      <c r="F106" t="s">
        <v>3128</v>
      </c>
      <c r="G106" t="str">
        <f t="shared" si="1"/>
        <v>new HoloCard("Leafeon", Pokedex.Leafeon, HoloRarity.SWSH_COSMOS_HOLO, Types.Grass, Sets.SWSH_Promo, 191),</v>
      </c>
      <c r="R106" t="s">
        <v>3258</v>
      </c>
    </row>
    <row r="107" spans="1:18" x14ac:dyDescent="0.3">
      <c r="A107">
        <v>192</v>
      </c>
      <c r="B107" t="s">
        <v>924</v>
      </c>
      <c r="C107" t="s">
        <v>924</v>
      </c>
      <c r="D107" t="s">
        <v>3</v>
      </c>
      <c r="E107" t="s">
        <v>3278</v>
      </c>
      <c r="F107" t="s">
        <v>3128</v>
      </c>
      <c r="G107" t="str">
        <f t="shared" si="1"/>
        <v>new HoloCard("Glaceon", Pokedex.Glaceon, HoloRarity.SWSH_COSMOS_HOLO, Types.Water, Sets.SWSH_Promo, 192),</v>
      </c>
      <c r="R107" t="s">
        <v>3258</v>
      </c>
    </row>
    <row r="108" spans="1:18" x14ac:dyDescent="0.3">
      <c r="A108">
        <v>205</v>
      </c>
      <c r="B108" t="s">
        <v>2967</v>
      </c>
      <c r="C108" t="s">
        <v>3280</v>
      </c>
      <c r="D108" t="s">
        <v>3</v>
      </c>
      <c r="E108" t="s">
        <v>3278</v>
      </c>
      <c r="F108" t="s">
        <v>3109</v>
      </c>
      <c r="G108" t="str">
        <f t="shared" si="1"/>
        <v>new HoloCard("Hisuian Basculegion", Pokedex.Basculegion, HoloRarity.SWSH_LINE_HOLO, Types.Water, Sets.SWSH_Promo, 205),</v>
      </c>
      <c r="R108" t="s">
        <v>3259</v>
      </c>
    </row>
    <row r="109" spans="1:18" x14ac:dyDescent="0.3">
      <c r="A109">
        <v>206</v>
      </c>
      <c r="B109" t="s">
        <v>2970</v>
      </c>
      <c r="C109" t="s">
        <v>2970</v>
      </c>
      <c r="D109" t="s">
        <v>1</v>
      </c>
      <c r="E109" t="s">
        <v>3278</v>
      </c>
      <c r="F109" t="s">
        <v>3109</v>
      </c>
      <c r="G109" t="str">
        <f t="shared" si="1"/>
        <v>new HoloCard("Wyrdeer", Pokedex.Wyrdeer, HoloRarity.SWSH_LINE_HOLO, Types.Psychic, Sets.SWSH_Promo, 206),</v>
      </c>
      <c r="R109" t="s">
        <v>3259</v>
      </c>
    </row>
    <row r="110" spans="1:18" x14ac:dyDescent="0.3">
      <c r="A110">
        <v>207</v>
      </c>
      <c r="B110" t="s">
        <v>2979</v>
      </c>
      <c r="C110" t="s">
        <v>3103</v>
      </c>
      <c r="D110" t="s">
        <v>146</v>
      </c>
      <c r="E110" t="s">
        <v>3278</v>
      </c>
      <c r="F110" t="s">
        <v>3109</v>
      </c>
      <c r="G110" t="str">
        <f t="shared" si="1"/>
        <v>new HoloCard("Hisuian Samurott", Pokedex.Hisuian_Samurott, HoloRarity.SWSH_LINE_HOLO, Types.Darkness, Sets.SWSH_Promo, 207),</v>
      </c>
      <c r="R110" t="s">
        <v>3259</v>
      </c>
    </row>
    <row r="111" spans="1:18" x14ac:dyDescent="0.3">
      <c r="A111">
        <v>208</v>
      </c>
      <c r="B111" t="s">
        <v>888</v>
      </c>
      <c r="C111" t="s">
        <v>888</v>
      </c>
      <c r="D111" t="s">
        <v>143</v>
      </c>
      <c r="E111" t="s">
        <v>3278</v>
      </c>
      <c r="F111" t="s">
        <v>3109</v>
      </c>
      <c r="G111" t="str">
        <f t="shared" si="1"/>
        <v>new HoloCard("Magnezone", Pokedex.Magnezone, HoloRarity.SWSH_LINE_HOLO, Types.Metal, Sets.SWSH_Promo, 208),</v>
      </c>
      <c r="R111" t="s">
        <v>3259</v>
      </c>
    </row>
    <row r="112" spans="1:18" x14ac:dyDescent="0.3">
      <c r="A112">
        <v>209</v>
      </c>
      <c r="B112" t="s">
        <v>2728</v>
      </c>
      <c r="C112" t="s">
        <v>2728</v>
      </c>
      <c r="D112" t="s">
        <v>11</v>
      </c>
      <c r="E112" t="s">
        <v>3278</v>
      </c>
      <c r="F112" t="s">
        <v>3128</v>
      </c>
      <c r="G112" t="str">
        <f t="shared" si="1"/>
        <v>new HoloCard("Toxel", Pokedex.Toxel, HoloRarity.SWSH_COSMOS_HOLO, Types.Lightning, Sets.SWSH_Promo, 209),</v>
      </c>
      <c r="R112" t="s">
        <v>3260</v>
      </c>
    </row>
    <row r="113" spans="1:18" x14ac:dyDescent="0.3">
      <c r="A113">
        <v>210</v>
      </c>
      <c r="B113" t="s">
        <v>2094</v>
      </c>
      <c r="C113" t="s">
        <v>2094</v>
      </c>
      <c r="D113" t="s">
        <v>1</v>
      </c>
      <c r="E113" t="s">
        <v>3278</v>
      </c>
      <c r="F113" t="s">
        <v>3128</v>
      </c>
      <c r="G113" t="str">
        <f t="shared" si="1"/>
        <v>new HoloCard("Oricorio", Pokedex.Oricorio, HoloRarity.SWSH_COSMOS_HOLO, Types.Psychic, Sets.SWSH_Promo, 210),</v>
      </c>
      <c r="R113" t="s">
        <v>3260</v>
      </c>
    </row>
    <row r="114" spans="1:18" x14ac:dyDescent="0.3">
      <c r="A114">
        <v>211</v>
      </c>
      <c r="B114" t="s">
        <v>1681</v>
      </c>
      <c r="C114" t="s">
        <v>1681</v>
      </c>
      <c r="D114" t="s">
        <v>1</v>
      </c>
      <c r="E114" t="s">
        <v>3278</v>
      </c>
      <c r="F114" t="s">
        <v>3128</v>
      </c>
      <c r="G114" t="str">
        <f t="shared" si="1"/>
        <v>new HoloCard("Sylveon", Pokedex.Sylveon, HoloRarity.SWSH_COSMOS_HOLO, Types.Psychic, Sets.SWSH_Promo, 211),</v>
      </c>
      <c r="R114" t="s">
        <v>3261</v>
      </c>
    </row>
    <row r="115" spans="1:18" x14ac:dyDescent="0.3">
      <c r="A115">
        <v>212</v>
      </c>
      <c r="B115" t="s">
        <v>80</v>
      </c>
      <c r="C115" t="s">
        <v>80</v>
      </c>
      <c r="D115" t="s">
        <v>8</v>
      </c>
      <c r="E115" t="s">
        <v>3278</v>
      </c>
      <c r="F115" t="s">
        <v>3128</v>
      </c>
      <c r="G115" t="str">
        <f t="shared" si="1"/>
        <v>new HoloCard("Eevee", Pokedex.Eevee, HoloRarity.SWSH_COSMOS_HOLO, Types.Colorless, Sets.SWSH_Promo, 212),</v>
      </c>
      <c r="R115" t="s">
        <v>3261</v>
      </c>
    </row>
    <row r="116" spans="1:18" x14ac:dyDescent="0.3">
      <c r="A116">
        <v>220</v>
      </c>
      <c r="B116" t="s">
        <v>2030</v>
      </c>
      <c r="C116" t="s">
        <v>2030</v>
      </c>
      <c r="D116" t="s">
        <v>22</v>
      </c>
      <c r="E116" t="s">
        <v>3278</v>
      </c>
      <c r="F116" t="s">
        <v>3277</v>
      </c>
      <c r="G116" t="str">
        <f t="shared" si="1"/>
        <v>new HoloCard("Rowlet", Pokedex.Rowlet, HoloRarity.SWSH_MIRROR_HOLO, Types.Grass, Sets.SWSH_Promo, 220),</v>
      </c>
      <c r="R116" t="s">
        <v>3262</v>
      </c>
    </row>
    <row r="117" spans="1:18" x14ac:dyDescent="0.3">
      <c r="A117">
        <v>221</v>
      </c>
      <c r="B117" t="s">
        <v>194</v>
      </c>
      <c r="C117" t="s">
        <v>194</v>
      </c>
      <c r="D117" t="s">
        <v>5</v>
      </c>
      <c r="E117" t="s">
        <v>3278</v>
      </c>
      <c r="F117" t="s">
        <v>3277</v>
      </c>
      <c r="G117" t="str">
        <f t="shared" si="1"/>
        <v>new HoloCard("Cyndaquil", Pokedex.Cyndaquil, HoloRarity.SWSH_MIRROR_HOLO, Types.Fire, Sets.SWSH_Promo, 221),</v>
      </c>
      <c r="R117" t="s">
        <v>3262</v>
      </c>
    </row>
    <row r="118" spans="1:18" x14ac:dyDescent="0.3">
      <c r="A118">
        <v>222</v>
      </c>
      <c r="B118" t="s">
        <v>1287</v>
      </c>
      <c r="C118" t="s">
        <v>1287</v>
      </c>
      <c r="D118" t="s">
        <v>3</v>
      </c>
      <c r="E118" t="s">
        <v>3278</v>
      </c>
      <c r="F118" t="s">
        <v>3277</v>
      </c>
      <c r="G118" t="str">
        <f t="shared" si="1"/>
        <v>new HoloCard("Oshawott", Pokedex.Oshawott, HoloRarity.SWSH_MIRROR_HOLO, Types.Water, Sets.SWSH_Promo, 222),</v>
      </c>
      <c r="R118" t="s">
        <v>3262</v>
      </c>
    </row>
    <row r="119" spans="1:18" x14ac:dyDescent="0.3">
      <c r="A119">
        <v>231</v>
      </c>
      <c r="B119" t="s">
        <v>74</v>
      </c>
      <c r="C119" t="s">
        <v>74</v>
      </c>
      <c r="D119" t="s">
        <v>22</v>
      </c>
      <c r="E119" t="s">
        <v>3278</v>
      </c>
      <c r="F119" t="s">
        <v>3128</v>
      </c>
      <c r="G119" t="str">
        <f t="shared" si="1"/>
        <v>new HoloCard("Bulbasaur", Pokedex.Bulbasaur, HoloRarity.SWSH_COSMOS_HOLO, Types.Grass, Sets.SWSH_Promo, 231),</v>
      </c>
      <c r="R119" t="s">
        <v>3263</v>
      </c>
    </row>
    <row r="120" spans="1:18" x14ac:dyDescent="0.3">
      <c r="A120">
        <v>232</v>
      </c>
      <c r="B120" t="s">
        <v>76</v>
      </c>
      <c r="C120" t="s">
        <v>76</v>
      </c>
      <c r="D120" t="s">
        <v>5</v>
      </c>
      <c r="E120" t="s">
        <v>3278</v>
      </c>
      <c r="F120" t="s">
        <v>3128</v>
      </c>
      <c r="G120" t="str">
        <f t="shared" si="1"/>
        <v>new HoloCard("Charmander", Pokedex.Charmander, HoloRarity.SWSH_COSMOS_HOLO, Types.Fire, Sets.SWSH_Promo, 232),</v>
      </c>
      <c r="R120" t="s">
        <v>3264</v>
      </c>
    </row>
    <row r="121" spans="1:18" x14ac:dyDescent="0.3">
      <c r="A121">
        <v>233</v>
      </c>
      <c r="B121" t="s">
        <v>101</v>
      </c>
      <c r="C121" t="s">
        <v>101</v>
      </c>
      <c r="D121" t="s">
        <v>3</v>
      </c>
      <c r="E121" t="s">
        <v>3278</v>
      </c>
      <c r="F121" t="s">
        <v>3128</v>
      </c>
      <c r="G121" t="str">
        <f t="shared" si="1"/>
        <v>new HoloCard("Squirtle", Pokedex.Squirtle, HoloRarity.SWSH_COSMOS_HOLO, Types.Water, Sets.SWSH_Promo, 233),</v>
      </c>
      <c r="R121" t="s">
        <v>3265</v>
      </c>
    </row>
    <row r="122" spans="1:18" x14ac:dyDescent="0.3">
      <c r="A122">
        <v>234</v>
      </c>
      <c r="B122" t="s">
        <v>92</v>
      </c>
      <c r="C122" t="s">
        <v>92</v>
      </c>
      <c r="D122" t="s">
        <v>11</v>
      </c>
      <c r="E122" t="s">
        <v>3278</v>
      </c>
      <c r="F122" t="s">
        <v>3128</v>
      </c>
      <c r="G122" t="str">
        <f t="shared" si="1"/>
        <v>new HoloCard("Pikachu", Pokedex.Pikachu, HoloRarity.SWSH_COSMOS_HOLO, Types.Lightning, Sets.SWSH_Promo, 234),</v>
      </c>
      <c r="R122" t="s">
        <v>3266</v>
      </c>
    </row>
    <row r="123" spans="1:18" x14ac:dyDescent="0.3">
      <c r="A123">
        <v>240</v>
      </c>
      <c r="B123" t="s">
        <v>1075</v>
      </c>
      <c r="C123" t="s">
        <v>1075</v>
      </c>
      <c r="D123" t="s">
        <v>3</v>
      </c>
      <c r="E123" t="s">
        <v>3278</v>
      </c>
      <c r="F123" t="s">
        <v>3109</v>
      </c>
      <c r="G123" t="str">
        <f t="shared" si="1"/>
        <v>new HoloCard("Finneon", Pokedex.Finneon, HoloRarity.SWSH_LINE_HOLO, Types.Water, Sets.SWSH_Promo, 240),</v>
      </c>
      <c r="R123" t="s">
        <v>3267</v>
      </c>
    </row>
    <row r="124" spans="1:18" x14ac:dyDescent="0.3">
      <c r="A124">
        <v>241</v>
      </c>
      <c r="B124" t="s">
        <v>15</v>
      </c>
      <c r="C124" t="s">
        <v>15</v>
      </c>
      <c r="D124" t="s">
        <v>1</v>
      </c>
      <c r="E124" t="s">
        <v>3278</v>
      </c>
      <c r="F124" t="s">
        <v>3109</v>
      </c>
      <c r="G124" t="str">
        <f t="shared" si="1"/>
        <v>new HoloCard("Gengar", Pokedex.Gengar, HoloRarity.SWSH_LINE_HOLO, Types.Psychic, Sets.SWSH_Promo, 241),</v>
      </c>
      <c r="R124" t="s">
        <v>3267</v>
      </c>
    </row>
    <row r="125" spans="1:18" x14ac:dyDescent="0.3">
      <c r="A125">
        <v>242</v>
      </c>
      <c r="B125" t="s">
        <v>2112</v>
      </c>
      <c r="C125" t="s">
        <v>2112</v>
      </c>
      <c r="D125" t="s">
        <v>1</v>
      </c>
      <c r="E125" t="s">
        <v>3278</v>
      </c>
      <c r="F125" t="s">
        <v>3109</v>
      </c>
      <c r="G125" t="str">
        <f t="shared" si="1"/>
        <v>new HoloCard("Comfey", Pokedex.Comfey, HoloRarity.SWSH_LINE_HOLO, Types.Psychic, Sets.SWSH_Promo, 242),</v>
      </c>
      <c r="R125" t="s">
        <v>3267</v>
      </c>
    </row>
    <row r="126" spans="1:18" x14ac:dyDescent="0.3">
      <c r="A126">
        <v>243</v>
      </c>
      <c r="B126" t="s">
        <v>20</v>
      </c>
      <c r="C126" t="s">
        <v>20</v>
      </c>
      <c r="D126" t="s">
        <v>18</v>
      </c>
      <c r="E126" t="s">
        <v>3278</v>
      </c>
      <c r="F126" t="s">
        <v>3109</v>
      </c>
      <c r="G126" t="str">
        <f t="shared" si="1"/>
        <v>new HoloCard("Machamp", Pokedex.Machamp, HoloRarity.SWSH_LINE_HOLO, Types.Fighting, Sets.SWSH_Promo, 243),</v>
      </c>
      <c r="R126" t="s">
        <v>3267</v>
      </c>
    </row>
    <row r="127" spans="1:18" x14ac:dyDescent="0.3">
      <c r="A127">
        <v>244</v>
      </c>
      <c r="B127" t="s">
        <v>2662</v>
      </c>
      <c r="C127" t="s">
        <v>2662</v>
      </c>
      <c r="D127" t="s">
        <v>5</v>
      </c>
      <c r="E127" t="s">
        <v>3278</v>
      </c>
      <c r="F127" t="s">
        <v>3128</v>
      </c>
      <c r="G127" t="str">
        <f t="shared" si="1"/>
        <v>new HoloCard("Scorbunny", Pokedex.Scorbunny, HoloRarity.SWSH_COSMOS_HOLO, Types.Fire, Sets.SWSH_Promo, 244),</v>
      </c>
      <c r="R127" t="s">
        <v>3268</v>
      </c>
    </row>
    <row r="128" spans="1:18" x14ac:dyDescent="0.3">
      <c r="A128">
        <v>245</v>
      </c>
      <c r="B128" t="s">
        <v>1038</v>
      </c>
      <c r="C128" t="s">
        <v>1038</v>
      </c>
      <c r="D128" t="s">
        <v>146</v>
      </c>
      <c r="E128" t="s">
        <v>3278</v>
      </c>
      <c r="F128" t="s">
        <v>3128</v>
      </c>
      <c r="G128" t="str">
        <f t="shared" si="1"/>
        <v>new HoloCard("Croagunk", Pokedex.Croagunk, HoloRarity.SWSH_COSMOS_HOLO, Types.Darkness, Sets.SWSH_Promo, 245),</v>
      </c>
      <c r="R128" t="s">
        <v>3268</v>
      </c>
    </row>
    <row r="129" spans="1:18" x14ac:dyDescent="0.3">
      <c r="A129">
        <v>246</v>
      </c>
      <c r="B129" t="s">
        <v>945</v>
      </c>
      <c r="C129" t="s">
        <v>945</v>
      </c>
      <c r="D129" t="s">
        <v>146</v>
      </c>
      <c r="E129" t="s">
        <v>3278</v>
      </c>
      <c r="F129" t="s">
        <v>3128</v>
      </c>
      <c r="G129" t="str">
        <f t="shared" ref="G129:G141" si="2">"new HoloCard(""" &amp; B129 &amp; """, Pokedex." &amp; C129 &amp; ", HoloRarity." &amp; F129 &amp; ", Types." &amp; D129 &amp; ", Sets." &amp; E129 &amp; ", " &amp; A129 &amp; "),"</f>
        <v>new HoloCard("Weavile", Pokedex.Weavile, HoloRarity.SWSH_COSMOS_HOLO, Types.Darkness, Sets.SWSH_Promo, 246),</v>
      </c>
      <c r="R129" t="s">
        <v>3269</v>
      </c>
    </row>
    <row r="130" spans="1:18" x14ac:dyDescent="0.3">
      <c r="A130">
        <v>247</v>
      </c>
      <c r="B130" t="s">
        <v>935</v>
      </c>
      <c r="C130" t="s">
        <v>935</v>
      </c>
      <c r="D130" t="s">
        <v>8</v>
      </c>
      <c r="E130" t="s">
        <v>3278</v>
      </c>
      <c r="F130" t="s">
        <v>3128</v>
      </c>
      <c r="G130" t="str">
        <f t="shared" si="2"/>
        <v>new HoloCard("Regigigas", Pokedex.Regigigas, HoloRarity.SWSH_COSMOS_HOLO, Types.Colorless, Sets.SWSH_Promo, 247),</v>
      </c>
      <c r="R130" t="s">
        <v>3269</v>
      </c>
    </row>
    <row r="131" spans="1:18" x14ac:dyDescent="0.3">
      <c r="A131">
        <v>269</v>
      </c>
      <c r="B131" t="s">
        <v>335</v>
      </c>
      <c r="C131" t="s">
        <v>335</v>
      </c>
      <c r="D131" t="s">
        <v>22</v>
      </c>
      <c r="E131" t="s">
        <v>3278</v>
      </c>
      <c r="F131" t="s">
        <v>3109</v>
      </c>
      <c r="G131" t="str">
        <f t="shared" si="2"/>
        <v>new HoloCard("Sunflora", Pokedex.Sunflora, HoloRarity.SWSH_LINE_HOLO, Types.Grass, Sets.SWSH_Promo, 269),</v>
      </c>
      <c r="R131" t="s">
        <v>3270</v>
      </c>
    </row>
    <row r="132" spans="1:18" x14ac:dyDescent="0.3">
      <c r="A132">
        <v>270</v>
      </c>
      <c r="B132" t="s">
        <v>66</v>
      </c>
      <c r="C132" t="s">
        <v>66</v>
      </c>
      <c r="D132" t="s">
        <v>5</v>
      </c>
      <c r="E132" t="s">
        <v>3278</v>
      </c>
      <c r="F132" t="s">
        <v>3109</v>
      </c>
      <c r="G132" t="str">
        <f t="shared" si="2"/>
        <v>new HoloCard("Rapidash", Pokedex.Rapidash, HoloRarity.SWSH_LINE_HOLO, Types.Fire, Sets.SWSH_Promo, 270),</v>
      </c>
      <c r="R132" t="s">
        <v>3270</v>
      </c>
    </row>
    <row r="133" spans="1:18" x14ac:dyDescent="0.3">
      <c r="A133">
        <v>271</v>
      </c>
      <c r="B133" t="s">
        <v>535</v>
      </c>
      <c r="C133" t="s">
        <v>535</v>
      </c>
      <c r="D133" t="s">
        <v>1</v>
      </c>
      <c r="E133" t="s">
        <v>3278</v>
      </c>
      <c r="F133" t="s">
        <v>3109</v>
      </c>
      <c r="G133" t="str">
        <f t="shared" si="2"/>
        <v>new HoloCard("Kirlia", Pokedex.Kirlia, HoloRarity.SWSH_LINE_HOLO, Types.Psychic, Sets.SWSH_Promo, 271),</v>
      </c>
      <c r="R133" t="s">
        <v>3270</v>
      </c>
    </row>
    <row r="134" spans="1:18" x14ac:dyDescent="0.3">
      <c r="A134">
        <v>272</v>
      </c>
      <c r="B134" t="s">
        <v>1415</v>
      </c>
      <c r="C134" t="s">
        <v>1415</v>
      </c>
      <c r="D134" t="s">
        <v>8</v>
      </c>
      <c r="E134" t="s">
        <v>3278</v>
      </c>
      <c r="F134" t="s">
        <v>3109</v>
      </c>
      <c r="G134" t="str">
        <f t="shared" si="2"/>
        <v>new HoloCard("Archeops", Pokedex.Archeops, HoloRarity.SWSH_LINE_HOLO, Types.Colorless, Sets.SWSH_Promo, 272),</v>
      </c>
      <c r="R134" t="s">
        <v>3270</v>
      </c>
    </row>
    <row r="135" spans="1:18" x14ac:dyDescent="0.3">
      <c r="A135">
        <v>273</v>
      </c>
      <c r="B135" t="s">
        <v>2966</v>
      </c>
      <c r="C135" t="s">
        <v>3093</v>
      </c>
      <c r="D135" t="s">
        <v>3</v>
      </c>
      <c r="E135" t="s">
        <v>3278</v>
      </c>
      <c r="F135" t="s">
        <v>3128</v>
      </c>
      <c r="G135" t="str">
        <f t="shared" si="2"/>
        <v>new HoloCard("Hisuian Basculin", Pokedex.Hisuian_Basculin, HoloRarity.SWSH_COSMOS_HOLO, Types.Water, Sets.SWSH_Promo, 273),</v>
      </c>
      <c r="R135" t="s">
        <v>3271</v>
      </c>
    </row>
    <row r="136" spans="1:18" x14ac:dyDescent="0.3">
      <c r="A136">
        <v>274</v>
      </c>
      <c r="B136" t="s">
        <v>1070</v>
      </c>
      <c r="C136" t="s">
        <v>1070</v>
      </c>
      <c r="D136" t="s">
        <v>18</v>
      </c>
      <c r="E136" t="s">
        <v>3278</v>
      </c>
      <c r="F136" t="s">
        <v>3128</v>
      </c>
      <c r="G136" t="str">
        <f t="shared" si="2"/>
        <v>new HoloCard("Cranidos", Pokedex.Cranidos, HoloRarity.SWSH_COSMOS_HOLO, Types.Fighting, Sets.SWSH_Promo, 274),</v>
      </c>
      <c r="R136" t="s">
        <v>3271</v>
      </c>
    </row>
    <row r="137" spans="1:18" x14ac:dyDescent="0.3">
      <c r="A137">
        <v>275</v>
      </c>
      <c r="B137" t="s">
        <v>889</v>
      </c>
      <c r="C137" t="s">
        <v>889</v>
      </c>
      <c r="D137" t="s">
        <v>3</v>
      </c>
      <c r="E137" t="s">
        <v>3278</v>
      </c>
      <c r="F137" t="s">
        <v>3128</v>
      </c>
      <c r="G137" t="str">
        <f t="shared" si="2"/>
        <v>new HoloCard("Manaphy", Pokedex.Manaphy, HoloRarity.SWSH_COSMOS_HOLO, Types.Water, Sets.SWSH_Promo, 275),</v>
      </c>
      <c r="R137" t="s">
        <v>3272</v>
      </c>
    </row>
    <row r="138" spans="1:18" x14ac:dyDescent="0.3">
      <c r="A138">
        <v>276</v>
      </c>
      <c r="B138" t="s">
        <v>167</v>
      </c>
      <c r="C138" t="s">
        <v>167</v>
      </c>
      <c r="D138" t="s">
        <v>1</v>
      </c>
      <c r="E138" t="s">
        <v>3278</v>
      </c>
      <c r="F138" t="s">
        <v>3128</v>
      </c>
      <c r="G138" t="str">
        <f t="shared" si="2"/>
        <v>new HoloCard("Togetic", Pokedex.Togetic, HoloRarity.SWSH_COSMOS_HOLO, Types.Psychic, Sets.SWSH_Promo, 276),</v>
      </c>
      <c r="R138" t="s">
        <v>3272</v>
      </c>
    </row>
    <row r="139" spans="1:18" x14ac:dyDescent="0.3">
      <c r="A139">
        <v>277</v>
      </c>
      <c r="B139" t="s">
        <v>2656</v>
      </c>
      <c r="C139" t="s">
        <v>2656</v>
      </c>
      <c r="D139" t="s">
        <v>22</v>
      </c>
      <c r="E139" t="s">
        <v>3278</v>
      </c>
      <c r="F139" t="s">
        <v>3128</v>
      </c>
      <c r="G139" t="str">
        <f t="shared" si="2"/>
        <v>new HoloCard("Rillaboom", Pokedex.Rillaboom, HoloRarity.SWSH_COSMOS_HOLO, Types.Grass, Sets.SWSH_Promo, 277),</v>
      </c>
      <c r="R139" t="s">
        <v>3273</v>
      </c>
    </row>
    <row r="140" spans="1:18" x14ac:dyDescent="0.3">
      <c r="A140">
        <v>278</v>
      </c>
      <c r="B140" t="s">
        <v>2664</v>
      </c>
      <c r="C140" t="s">
        <v>2664</v>
      </c>
      <c r="D140" t="s">
        <v>5</v>
      </c>
      <c r="E140" t="s">
        <v>3278</v>
      </c>
      <c r="F140" t="s">
        <v>3128</v>
      </c>
      <c r="G140" t="str">
        <f t="shared" si="2"/>
        <v>new HoloCard("Cinderace", Pokedex.Cinderace, HoloRarity.SWSH_COSMOS_HOLO, Types.Fire, Sets.SWSH_Promo, 278),</v>
      </c>
      <c r="R140" t="s">
        <v>3274</v>
      </c>
    </row>
    <row r="141" spans="1:18" x14ac:dyDescent="0.3">
      <c r="A141">
        <v>279</v>
      </c>
      <c r="B141" t="s">
        <v>2669</v>
      </c>
      <c r="C141" t="s">
        <v>2669</v>
      </c>
      <c r="D141" t="s">
        <v>3</v>
      </c>
      <c r="E141" t="s">
        <v>3278</v>
      </c>
      <c r="F141" t="s">
        <v>3128</v>
      </c>
      <c r="G141" t="str">
        <f t="shared" si="2"/>
        <v>new HoloCard("Inteleon", Pokedex.Inteleon, HoloRarity.SWSH_COSMOS_HOLO, Types.Water, Sets.SWSH_Promo, 279),</v>
      </c>
      <c r="R141" t="s">
        <v>3275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F5B6-04E9-45CF-8769-C8B1CCF872AA}">
  <dimension ref="A1:F454"/>
  <sheetViews>
    <sheetView topLeftCell="A128" workbookViewId="0">
      <selection activeCell="F1" sqref="F1"/>
    </sheetView>
  </sheetViews>
  <sheetFormatPr defaultRowHeight="14.4" x14ac:dyDescent="0.3"/>
  <sheetData>
    <row r="1" spans="1:6" x14ac:dyDescent="0.3">
      <c r="A1">
        <v>1</v>
      </c>
      <c r="B1" t="s">
        <v>0</v>
      </c>
      <c r="C1" t="s">
        <v>0</v>
      </c>
      <c r="D1" t="s">
        <v>1</v>
      </c>
      <c r="E1" t="s">
        <v>149</v>
      </c>
      <c r="F1" t="str">
        <f>"new HoloCard(""" &amp; B1 &amp; """, Pokedex." &amp; C1 &amp; ", HoloRarity.E_REVERSE_REFRACTOR_HOLO, Types." &amp; D1 &amp; ", Sets." &amp; E1 &amp; ", " &amp; A1 &amp; "),"</f>
        <v>new HoloCard("Alakazam", Pokedex.Alakazam, HoloRarity.E_REVERSE_REFRACTOR_HOLO, Types.Psychic, Sets.Expedition, 1),</v>
      </c>
    </row>
    <row r="2" spans="1:6" x14ac:dyDescent="0.3">
      <c r="A2">
        <v>2</v>
      </c>
      <c r="B2" t="s">
        <v>130</v>
      </c>
      <c r="C2" t="s">
        <v>130</v>
      </c>
      <c r="D2" t="s">
        <v>11</v>
      </c>
      <c r="E2" t="s">
        <v>149</v>
      </c>
      <c r="F2" t="str">
        <f t="shared" ref="F2:F65" si="0">"new HoloCard(""" &amp; B2 &amp; """, Pokedex." &amp; C2 &amp; ", HoloRarity.E_REVERSE_REFRACTOR_HOLO, Types." &amp; D2 &amp; ", Sets." &amp; E2 &amp; ", " &amp; A2 &amp; "),"</f>
        <v>new HoloCard("Ampharos", Pokedex.Ampharos, HoloRarity.E_REVERSE_REFRACTOR_HOLO, Types.Lightning, Sets.Expedition, 2),</v>
      </c>
    </row>
    <row r="3" spans="1:6" x14ac:dyDescent="0.3">
      <c r="A3">
        <v>3</v>
      </c>
      <c r="B3" t="s">
        <v>131</v>
      </c>
      <c r="C3" t="s">
        <v>131</v>
      </c>
      <c r="D3" t="s">
        <v>22</v>
      </c>
      <c r="E3" t="s">
        <v>149</v>
      </c>
      <c r="F3" t="str">
        <f t="shared" si="0"/>
        <v>new HoloCard("Arbok", Pokedex.Arbok, HoloRarity.E_REVERSE_REFRACTOR_HOLO, Types.Grass, Sets.Expedition, 3),</v>
      </c>
    </row>
    <row r="4" spans="1:6" x14ac:dyDescent="0.3">
      <c r="A4">
        <v>4</v>
      </c>
      <c r="B4" t="s">
        <v>117</v>
      </c>
      <c r="C4" t="s">
        <v>117</v>
      </c>
      <c r="D4" t="s">
        <v>3</v>
      </c>
      <c r="E4" t="s">
        <v>149</v>
      </c>
      <c r="F4" t="str">
        <f t="shared" si="0"/>
        <v>new HoloCard("Blastoise", Pokedex.Blastoise, HoloRarity.E_REVERSE_REFRACTOR_HOLO, Types.Water, Sets.Expedition, 4),</v>
      </c>
    </row>
    <row r="5" spans="1:6" x14ac:dyDescent="0.3">
      <c r="A5">
        <v>5</v>
      </c>
      <c r="B5" t="s">
        <v>27</v>
      </c>
      <c r="C5" t="s">
        <v>27</v>
      </c>
      <c r="D5" t="s">
        <v>22</v>
      </c>
      <c r="E5" t="s">
        <v>149</v>
      </c>
      <c r="F5" t="str">
        <f t="shared" si="0"/>
        <v>new HoloCard("Butterfree", Pokedex.Butterfree, HoloRarity.E_REVERSE_REFRACTOR_HOLO, Types.Grass, Sets.Expedition, 5),</v>
      </c>
    </row>
    <row r="6" spans="1:6" x14ac:dyDescent="0.3">
      <c r="A6">
        <v>6</v>
      </c>
      <c r="B6" t="s">
        <v>4</v>
      </c>
      <c r="C6" t="s">
        <v>4</v>
      </c>
      <c r="D6" t="s">
        <v>5</v>
      </c>
      <c r="E6" t="s">
        <v>149</v>
      </c>
      <c r="F6" t="str">
        <f t="shared" si="0"/>
        <v>new HoloCard("Charizard", Pokedex.Charizard, HoloRarity.E_REVERSE_REFRACTOR_HOLO, Types.Fire, Sets.Expedition, 6),</v>
      </c>
    </row>
    <row r="7" spans="1:6" x14ac:dyDescent="0.3">
      <c r="A7">
        <v>7</v>
      </c>
      <c r="B7" t="s">
        <v>132</v>
      </c>
      <c r="C7" t="s">
        <v>132</v>
      </c>
      <c r="D7" t="s">
        <v>8</v>
      </c>
      <c r="E7" t="s">
        <v>149</v>
      </c>
      <c r="F7" t="str">
        <f t="shared" si="0"/>
        <v>new HoloCard("Clefable", Pokedex.Clefable, HoloRarity.E_REVERSE_REFRACTOR_HOLO, Types.Colorless, Sets.Expedition, 7),</v>
      </c>
    </row>
    <row r="8" spans="1:6" x14ac:dyDescent="0.3">
      <c r="A8">
        <v>8</v>
      </c>
      <c r="B8" t="s">
        <v>133</v>
      </c>
      <c r="C8" t="s">
        <v>133</v>
      </c>
      <c r="D8" t="s">
        <v>3</v>
      </c>
      <c r="E8" t="s">
        <v>149</v>
      </c>
      <c r="F8" t="str">
        <f t="shared" si="0"/>
        <v>new HoloCard("Cloyster", Pokedex.Cloyster, HoloRarity.E_REVERSE_REFRACTOR_HOLO, Types.Water, Sets.Expedition, 8),</v>
      </c>
    </row>
    <row r="9" spans="1:6" x14ac:dyDescent="0.3">
      <c r="A9">
        <v>9</v>
      </c>
      <c r="B9" t="s">
        <v>118</v>
      </c>
      <c r="C9" t="s">
        <v>118</v>
      </c>
      <c r="D9" t="s">
        <v>8</v>
      </c>
      <c r="E9" t="s">
        <v>149</v>
      </c>
      <c r="F9" t="str">
        <f t="shared" si="0"/>
        <v>new HoloCard("Dragonite", Pokedex.Dragonite, HoloRarity.E_REVERSE_REFRACTOR_HOLO, Types.Colorless, Sets.Expedition, 9),</v>
      </c>
    </row>
    <row r="10" spans="1:6" x14ac:dyDescent="0.3">
      <c r="A10">
        <v>10</v>
      </c>
      <c r="B10" t="s">
        <v>134</v>
      </c>
      <c r="C10" t="s">
        <v>134</v>
      </c>
      <c r="D10" t="s">
        <v>18</v>
      </c>
      <c r="E10" t="s">
        <v>149</v>
      </c>
      <c r="F10" t="str">
        <f t="shared" si="0"/>
        <v>new HoloCard("Dugtrio", Pokedex.Dugtrio, HoloRarity.E_REVERSE_REFRACTOR_HOLO, Types.Fighting, Sets.Expedition, 10),</v>
      </c>
    </row>
    <row r="11" spans="1:6" x14ac:dyDescent="0.3">
      <c r="A11">
        <v>11</v>
      </c>
      <c r="B11" t="s">
        <v>48</v>
      </c>
      <c r="C11" t="s">
        <v>48</v>
      </c>
      <c r="D11" t="s">
        <v>8</v>
      </c>
      <c r="E11" t="s">
        <v>149</v>
      </c>
      <c r="F11" t="str">
        <f t="shared" si="0"/>
        <v>new HoloCard("Fearow", Pokedex.Fearow, HoloRarity.E_REVERSE_REFRACTOR_HOLO, Types.Colorless, Sets.Expedition, 11),</v>
      </c>
    </row>
    <row r="12" spans="1:6" x14ac:dyDescent="0.3">
      <c r="A12">
        <v>12</v>
      </c>
      <c r="B12" t="s">
        <v>135</v>
      </c>
      <c r="C12" t="s">
        <v>135</v>
      </c>
      <c r="D12" t="s">
        <v>3</v>
      </c>
      <c r="E12" t="s">
        <v>149</v>
      </c>
      <c r="F12" t="str">
        <f t="shared" si="0"/>
        <v>new HoloCard("Feraligatr", Pokedex.Feraligatr, HoloRarity.E_REVERSE_REFRACTOR_HOLO, Types.Water, Sets.Expedition, 12),</v>
      </c>
    </row>
    <row r="13" spans="1:6" x14ac:dyDescent="0.3">
      <c r="A13">
        <v>13</v>
      </c>
      <c r="B13" t="s">
        <v>15</v>
      </c>
      <c r="C13" t="s">
        <v>15</v>
      </c>
      <c r="D13" t="s">
        <v>1</v>
      </c>
      <c r="E13" t="s">
        <v>149</v>
      </c>
      <c r="F13" t="str">
        <f t="shared" si="0"/>
        <v>new HoloCard("Gengar", Pokedex.Gengar, HoloRarity.E_REVERSE_REFRACTOR_HOLO, Types.Psychic, Sets.Expedition, 13),</v>
      </c>
    </row>
    <row r="14" spans="1:6" x14ac:dyDescent="0.3">
      <c r="A14">
        <v>14</v>
      </c>
      <c r="B14" t="s">
        <v>30</v>
      </c>
      <c r="C14" t="s">
        <v>30</v>
      </c>
      <c r="D14" t="s">
        <v>18</v>
      </c>
      <c r="E14" t="s">
        <v>149</v>
      </c>
      <c r="F14" t="str">
        <f t="shared" si="0"/>
        <v>new HoloCard("Golem", Pokedex.Golem, HoloRarity.E_REVERSE_REFRACTOR_HOLO, Types.Fighting, Sets.Expedition, 14),</v>
      </c>
    </row>
    <row r="15" spans="1:6" x14ac:dyDescent="0.3">
      <c r="A15">
        <v>15</v>
      </c>
      <c r="B15" t="s">
        <v>136</v>
      </c>
      <c r="C15" t="s">
        <v>136</v>
      </c>
      <c r="D15" t="s">
        <v>3</v>
      </c>
      <c r="E15" t="s">
        <v>149</v>
      </c>
      <c r="F15" t="str">
        <f t="shared" si="0"/>
        <v>new HoloCard("Kingler", Pokedex.Kingler, HoloRarity.E_REVERSE_REFRACTOR_HOLO, Types.Water, Sets.Expedition, 15),</v>
      </c>
    </row>
    <row r="16" spans="1:6" x14ac:dyDescent="0.3">
      <c r="A16">
        <v>16</v>
      </c>
      <c r="B16" t="s">
        <v>20</v>
      </c>
      <c r="C16" t="s">
        <v>20</v>
      </c>
      <c r="D16" t="s">
        <v>18</v>
      </c>
      <c r="E16" t="s">
        <v>149</v>
      </c>
      <c r="F16" t="str">
        <f t="shared" si="0"/>
        <v>new HoloCard("Machamp", Pokedex.Machamp, HoloRarity.E_REVERSE_REFRACTOR_HOLO, Types.Fighting, Sets.Expedition, 16),</v>
      </c>
    </row>
    <row r="17" spans="1:6" x14ac:dyDescent="0.3">
      <c r="A17">
        <v>17</v>
      </c>
      <c r="B17" t="s">
        <v>137</v>
      </c>
      <c r="C17" t="s">
        <v>137</v>
      </c>
      <c r="D17" t="s">
        <v>5</v>
      </c>
      <c r="E17" t="s">
        <v>149</v>
      </c>
      <c r="F17" t="str">
        <f t="shared" si="0"/>
        <v>new HoloCard("Magby", Pokedex.Magby, HoloRarity.E_REVERSE_REFRACTOR_HOLO, Types.Fire, Sets.Expedition, 17),</v>
      </c>
    </row>
    <row r="18" spans="1:6" x14ac:dyDescent="0.3">
      <c r="A18">
        <v>18</v>
      </c>
      <c r="B18" t="s">
        <v>138</v>
      </c>
      <c r="C18" t="s">
        <v>138</v>
      </c>
      <c r="D18" t="s">
        <v>22</v>
      </c>
      <c r="E18" t="s">
        <v>149</v>
      </c>
      <c r="F18" t="str">
        <f t="shared" si="0"/>
        <v>new HoloCard("Meganium", Pokedex.Meganium, HoloRarity.E_REVERSE_REFRACTOR_HOLO, Types.Grass, Sets.Expedition, 18),</v>
      </c>
    </row>
    <row r="19" spans="1:6" x14ac:dyDescent="0.3">
      <c r="A19">
        <v>19</v>
      </c>
      <c r="B19" t="s">
        <v>139</v>
      </c>
      <c r="C19" t="s">
        <v>139</v>
      </c>
      <c r="D19" t="s">
        <v>1</v>
      </c>
      <c r="E19" t="s">
        <v>149</v>
      </c>
      <c r="F19" t="str">
        <f t="shared" si="0"/>
        <v>new HoloCard("Mew", Pokedex.Mew, HoloRarity.E_REVERSE_REFRACTOR_HOLO, Types.Psychic, Sets.Expedition, 19),</v>
      </c>
    </row>
    <row r="20" spans="1:6" x14ac:dyDescent="0.3">
      <c r="A20">
        <v>20</v>
      </c>
      <c r="B20" t="s">
        <v>35</v>
      </c>
      <c r="C20" t="s">
        <v>35</v>
      </c>
      <c r="D20" t="s">
        <v>1</v>
      </c>
      <c r="E20" t="s">
        <v>149</v>
      </c>
      <c r="F20" t="str">
        <f t="shared" si="0"/>
        <v>new HoloCard("Mewtwo", Pokedex.Mewtwo, HoloRarity.E_REVERSE_REFRACTOR_HOLO, Types.Psychic, Sets.Expedition, 20),</v>
      </c>
    </row>
    <row r="21" spans="1:6" x14ac:dyDescent="0.3">
      <c r="A21">
        <v>21</v>
      </c>
      <c r="B21" t="s">
        <v>23</v>
      </c>
      <c r="C21" t="s">
        <v>23</v>
      </c>
      <c r="D21" t="s">
        <v>5</v>
      </c>
      <c r="E21" t="s">
        <v>149</v>
      </c>
      <c r="F21" t="str">
        <f t="shared" si="0"/>
        <v>new HoloCard("Ninetales", Pokedex.Ninetales, HoloRarity.E_REVERSE_REFRACTOR_HOLO, Types.Fire, Sets.Expedition, 21),</v>
      </c>
    </row>
    <row r="22" spans="1:6" x14ac:dyDescent="0.3">
      <c r="A22">
        <v>22</v>
      </c>
      <c r="B22" t="s">
        <v>140</v>
      </c>
      <c r="C22" t="s">
        <v>140</v>
      </c>
      <c r="D22" t="s">
        <v>11</v>
      </c>
      <c r="E22" t="s">
        <v>149</v>
      </c>
      <c r="F22" t="str">
        <f t="shared" si="0"/>
        <v>new HoloCard("Pichu", Pokedex.Pichu, HoloRarity.E_REVERSE_REFRACTOR_HOLO, Types.Lightning, Sets.Expedition, 22),</v>
      </c>
    </row>
    <row r="23" spans="1:6" x14ac:dyDescent="0.3">
      <c r="A23">
        <v>23</v>
      </c>
      <c r="B23" t="s">
        <v>39</v>
      </c>
      <c r="C23" t="s">
        <v>39</v>
      </c>
      <c r="D23" t="s">
        <v>8</v>
      </c>
      <c r="E23" t="s">
        <v>149</v>
      </c>
      <c r="F23" t="str">
        <f t="shared" si="0"/>
        <v>new HoloCard("Pidgeot", Pokedex.Pidgeot, HoloRarity.E_REVERSE_REFRACTOR_HOLO, Types.Colorless, Sets.Expedition, 23),</v>
      </c>
    </row>
    <row r="24" spans="1:6" x14ac:dyDescent="0.3">
      <c r="A24">
        <v>24</v>
      </c>
      <c r="B24" t="s">
        <v>141</v>
      </c>
      <c r="C24" t="s">
        <v>141</v>
      </c>
      <c r="D24" t="s">
        <v>3</v>
      </c>
      <c r="E24" t="s">
        <v>149</v>
      </c>
      <c r="F24" t="str">
        <f t="shared" si="0"/>
        <v>new HoloCard("Poliwrath", Pokedex.Poliwrath, HoloRarity.E_REVERSE_REFRACTOR_HOLO, Types.Water, Sets.Expedition, 24),</v>
      </c>
    </row>
    <row r="25" spans="1:6" x14ac:dyDescent="0.3">
      <c r="A25">
        <v>25</v>
      </c>
      <c r="B25" t="s">
        <v>120</v>
      </c>
      <c r="C25" t="s">
        <v>120</v>
      </c>
      <c r="D25" t="s">
        <v>11</v>
      </c>
      <c r="E25" t="s">
        <v>149</v>
      </c>
      <c r="F25" t="str">
        <f t="shared" si="0"/>
        <v>new HoloCard("Raichu", Pokedex.Raichu, HoloRarity.E_REVERSE_REFRACTOR_HOLO, Types.Lightning, Sets.Expedition, 25),</v>
      </c>
    </row>
    <row r="26" spans="1:6" x14ac:dyDescent="0.3">
      <c r="A26">
        <v>26</v>
      </c>
      <c r="B26" t="s">
        <v>66</v>
      </c>
      <c r="C26" t="s">
        <v>66</v>
      </c>
      <c r="D26" t="s">
        <v>5</v>
      </c>
      <c r="E26" t="s">
        <v>149</v>
      </c>
      <c r="F26" t="str">
        <f t="shared" si="0"/>
        <v>new HoloCard("Rapidash", Pokedex.Rapidash, HoloRarity.E_REVERSE_REFRACTOR_HOLO, Types.Fire, Sets.Expedition, 26),</v>
      </c>
    </row>
    <row r="27" spans="1:6" x14ac:dyDescent="0.3">
      <c r="A27">
        <v>27</v>
      </c>
      <c r="B27" t="s">
        <v>142</v>
      </c>
      <c r="C27" t="s">
        <v>142</v>
      </c>
      <c r="D27" t="s">
        <v>143</v>
      </c>
      <c r="E27" t="s">
        <v>149</v>
      </c>
      <c r="F27" t="str">
        <f t="shared" si="0"/>
        <v>new HoloCard("Skarmory", Pokedex.Skarmory, HoloRarity.E_REVERSE_REFRACTOR_HOLO, Types.Metal, Sets.Expedition, 27),</v>
      </c>
    </row>
    <row r="28" spans="1:6" x14ac:dyDescent="0.3">
      <c r="A28">
        <v>28</v>
      </c>
      <c r="B28" t="s">
        <v>144</v>
      </c>
      <c r="C28" t="s">
        <v>144</v>
      </c>
      <c r="D28" t="s">
        <v>5</v>
      </c>
      <c r="E28" t="s">
        <v>149</v>
      </c>
      <c r="F28" t="str">
        <f t="shared" si="0"/>
        <v>new HoloCard("Typhlosion", Pokedex.Typhlosion, HoloRarity.E_REVERSE_REFRACTOR_HOLO, Types.Fire, Sets.Expedition, 28),</v>
      </c>
    </row>
    <row r="29" spans="1:6" x14ac:dyDescent="0.3">
      <c r="A29">
        <v>29</v>
      </c>
      <c r="B29" t="s">
        <v>145</v>
      </c>
      <c r="C29" t="s">
        <v>145</v>
      </c>
      <c r="D29" t="s">
        <v>146</v>
      </c>
      <c r="E29" t="s">
        <v>149</v>
      </c>
      <c r="F29" t="str">
        <f t="shared" si="0"/>
        <v>new HoloCard("Tyranitar", Pokedex.Tyranitar, HoloRarity.E_REVERSE_REFRACTOR_HOLO, Types.Darkness, Sets.Expedition, 29),</v>
      </c>
    </row>
    <row r="30" spans="1:6" x14ac:dyDescent="0.3">
      <c r="A30">
        <v>30</v>
      </c>
      <c r="B30" t="s">
        <v>24</v>
      </c>
      <c r="C30" t="s">
        <v>24</v>
      </c>
      <c r="D30" t="s">
        <v>22</v>
      </c>
      <c r="E30" t="s">
        <v>149</v>
      </c>
      <c r="F30" t="str">
        <f t="shared" si="0"/>
        <v>new HoloCard("Venusaur", Pokedex.Venusaur, HoloRarity.E_REVERSE_REFRACTOR_HOLO, Types.Grass, Sets.Expedition, 30),</v>
      </c>
    </row>
    <row r="31" spans="1:6" x14ac:dyDescent="0.3">
      <c r="A31">
        <v>31</v>
      </c>
      <c r="B31" t="s">
        <v>147</v>
      </c>
      <c r="C31" t="s">
        <v>147</v>
      </c>
      <c r="D31" t="s">
        <v>22</v>
      </c>
      <c r="E31" t="s">
        <v>149</v>
      </c>
      <c r="F31" t="str">
        <f t="shared" si="0"/>
        <v>new HoloCard("Vileplume", Pokedex.Vileplume, HoloRarity.E_REVERSE_REFRACTOR_HOLO, Types.Grass, Sets.Expedition, 31),</v>
      </c>
    </row>
    <row r="32" spans="1:6" x14ac:dyDescent="0.3">
      <c r="A32">
        <v>32</v>
      </c>
      <c r="B32" t="s">
        <v>148</v>
      </c>
      <c r="C32" t="s">
        <v>148</v>
      </c>
      <c r="D32" t="s">
        <v>22</v>
      </c>
      <c r="E32" t="s">
        <v>149</v>
      </c>
      <c r="F32" t="str">
        <f t="shared" si="0"/>
        <v>new HoloCard("Weezing", Pokedex.Weezing, HoloRarity.E_REVERSE_REFRACTOR_HOLO, Types.Grass, Sets.Expedition, 32),</v>
      </c>
    </row>
    <row r="33" spans="1:6" x14ac:dyDescent="0.3">
      <c r="A33">
        <v>33</v>
      </c>
      <c r="B33" t="s">
        <v>0</v>
      </c>
      <c r="C33" t="s">
        <v>0</v>
      </c>
      <c r="D33" t="s">
        <v>1</v>
      </c>
      <c r="E33" t="s">
        <v>149</v>
      </c>
      <c r="F33" t="str">
        <f t="shared" si="0"/>
        <v>new HoloCard("Alakazam", Pokedex.Alakazam, HoloRarity.E_REVERSE_REFRACTOR_HOLO, Types.Psychic, Sets.Expedition, 33),</v>
      </c>
    </row>
    <row r="34" spans="1:6" x14ac:dyDescent="0.3">
      <c r="A34">
        <v>34</v>
      </c>
      <c r="B34" t="s">
        <v>130</v>
      </c>
      <c r="C34" t="s">
        <v>130</v>
      </c>
      <c r="D34" t="s">
        <v>11</v>
      </c>
      <c r="E34" t="s">
        <v>149</v>
      </c>
      <c r="F34" t="str">
        <f t="shared" si="0"/>
        <v>new HoloCard("Ampharos", Pokedex.Ampharos, HoloRarity.E_REVERSE_REFRACTOR_HOLO, Types.Lightning, Sets.Expedition, 34),</v>
      </c>
    </row>
    <row r="35" spans="1:6" x14ac:dyDescent="0.3">
      <c r="A35">
        <v>35</v>
      </c>
      <c r="B35" t="s">
        <v>131</v>
      </c>
      <c r="C35" t="s">
        <v>131</v>
      </c>
      <c r="D35" t="s">
        <v>22</v>
      </c>
      <c r="E35" t="s">
        <v>149</v>
      </c>
      <c r="F35" t="str">
        <f t="shared" si="0"/>
        <v>new HoloCard("Arbok", Pokedex.Arbok, HoloRarity.E_REVERSE_REFRACTOR_HOLO, Types.Grass, Sets.Expedition, 35),</v>
      </c>
    </row>
    <row r="36" spans="1:6" x14ac:dyDescent="0.3">
      <c r="A36">
        <v>36</v>
      </c>
      <c r="B36" t="s">
        <v>117</v>
      </c>
      <c r="C36" t="s">
        <v>117</v>
      </c>
      <c r="D36" t="s">
        <v>3</v>
      </c>
      <c r="E36" t="s">
        <v>149</v>
      </c>
      <c r="F36" t="str">
        <f t="shared" si="0"/>
        <v>new HoloCard("Blastoise", Pokedex.Blastoise, HoloRarity.E_REVERSE_REFRACTOR_HOLO, Types.Water, Sets.Expedition, 36),</v>
      </c>
    </row>
    <row r="37" spans="1:6" x14ac:dyDescent="0.3">
      <c r="A37">
        <v>37</v>
      </c>
      <c r="B37" t="s">
        <v>117</v>
      </c>
      <c r="C37" t="s">
        <v>117</v>
      </c>
      <c r="D37" t="s">
        <v>3</v>
      </c>
      <c r="E37" t="s">
        <v>149</v>
      </c>
      <c r="F37" t="str">
        <f t="shared" si="0"/>
        <v>new HoloCard("Blastoise", Pokedex.Blastoise, HoloRarity.E_REVERSE_REFRACTOR_HOLO, Types.Water, Sets.Expedition, 37),</v>
      </c>
    </row>
    <row r="38" spans="1:6" x14ac:dyDescent="0.3">
      <c r="A38">
        <v>38</v>
      </c>
      <c r="B38" t="s">
        <v>27</v>
      </c>
      <c r="C38" t="s">
        <v>27</v>
      </c>
      <c r="D38" t="s">
        <v>22</v>
      </c>
      <c r="E38" t="s">
        <v>149</v>
      </c>
      <c r="F38" t="str">
        <f t="shared" si="0"/>
        <v>new HoloCard("Butterfree", Pokedex.Butterfree, HoloRarity.E_REVERSE_REFRACTOR_HOLO, Types.Grass, Sets.Expedition, 38),</v>
      </c>
    </row>
    <row r="39" spans="1:6" x14ac:dyDescent="0.3">
      <c r="A39">
        <v>39</v>
      </c>
      <c r="B39" t="s">
        <v>4</v>
      </c>
      <c r="C39" t="s">
        <v>4</v>
      </c>
      <c r="D39" t="s">
        <v>5</v>
      </c>
      <c r="E39" t="s">
        <v>149</v>
      </c>
      <c r="F39" t="str">
        <f t="shared" si="0"/>
        <v>new HoloCard("Charizard", Pokedex.Charizard, HoloRarity.E_REVERSE_REFRACTOR_HOLO, Types.Fire, Sets.Expedition, 39),</v>
      </c>
    </row>
    <row r="40" spans="1:6" x14ac:dyDescent="0.3">
      <c r="A40">
        <v>40</v>
      </c>
      <c r="B40" t="s">
        <v>4</v>
      </c>
      <c r="C40" t="s">
        <v>4</v>
      </c>
      <c r="D40" t="s">
        <v>5</v>
      </c>
      <c r="E40" t="s">
        <v>149</v>
      </c>
      <c r="F40" t="str">
        <f t="shared" si="0"/>
        <v>new HoloCard("Charizard", Pokedex.Charizard, HoloRarity.E_REVERSE_REFRACTOR_HOLO, Types.Fire, Sets.Expedition, 40),</v>
      </c>
    </row>
    <row r="41" spans="1:6" x14ac:dyDescent="0.3">
      <c r="A41">
        <v>41</v>
      </c>
      <c r="B41" t="s">
        <v>132</v>
      </c>
      <c r="C41" t="s">
        <v>132</v>
      </c>
      <c r="D41" t="s">
        <v>8</v>
      </c>
      <c r="E41" t="s">
        <v>149</v>
      </c>
      <c r="F41" t="str">
        <f t="shared" si="0"/>
        <v>new HoloCard("Clefable", Pokedex.Clefable, HoloRarity.E_REVERSE_REFRACTOR_HOLO, Types.Colorless, Sets.Expedition, 41),</v>
      </c>
    </row>
    <row r="42" spans="1:6" x14ac:dyDescent="0.3">
      <c r="A42">
        <v>42</v>
      </c>
      <c r="B42" t="s">
        <v>133</v>
      </c>
      <c r="C42" t="s">
        <v>133</v>
      </c>
      <c r="D42" t="s">
        <v>3</v>
      </c>
      <c r="E42" t="s">
        <v>149</v>
      </c>
      <c r="F42" t="str">
        <f t="shared" si="0"/>
        <v>new HoloCard("Cloyster", Pokedex.Cloyster, HoloRarity.E_REVERSE_REFRACTOR_HOLO, Types.Water, Sets.Expedition, 42),</v>
      </c>
    </row>
    <row r="43" spans="1:6" x14ac:dyDescent="0.3">
      <c r="A43">
        <v>43</v>
      </c>
      <c r="B43" t="s">
        <v>118</v>
      </c>
      <c r="C43" t="s">
        <v>118</v>
      </c>
      <c r="D43" t="s">
        <v>8</v>
      </c>
      <c r="E43" t="s">
        <v>149</v>
      </c>
      <c r="F43" t="str">
        <f t="shared" si="0"/>
        <v>new HoloCard("Dragonite", Pokedex.Dragonite, HoloRarity.E_REVERSE_REFRACTOR_HOLO, Types.Colorless, Sets.Expedition, 43),</v>
      </c>
    </row>
    <row r="44" spans="1:6" x14ac:dyDescent="0.3">
      <c r="A44">
        <v>44</v>
      </c>
      <c r="B44" t="s">
        <v>134</v>
      </c>
      <c r="C44" t="s">
        <v>134</v>
      </c>
      <c r="D44" t="s">
        <v>18</v>
      </c>
      <c r="E44" t="s">
        <v>149</v>
      </c>
      <c r="F44" t="str">
        <f t="shared" si="0"/>
        <v>new HoloCard("Dugtrio", Pokedex.Dugtrio, HoloRarity.E_REVERSE_REFRACTOR_HOLO, Types.Fighting, Sets.Expedition, 44),</v>
      </c>
    </row>
    <row r="45" spans="1:6" x14ac:dyDescent="0.3">
      <c r="A45">
        <v>45</v>
      </c>
      <c r="B45" t="s">
        <v>48</v>
      </c>
      <c r="C45" t="s">
        <v>48</v>
      </c>
      <c r="D45" t="s">
        <v>8</v>
      </c>
      <c r="E45" t="s">
        <v>149</v>
      </c>
      <c r="F45" t="str">
        <f t="shared" si="0"/>
        <v>new HoloCard("Fearow", Pokedex.Fearow, HoloRarity.E_REVERSE_REFRACTOR_HOLO, Types.Colorless, Sets.Expedition, 45),</v>
      </c>
    </row>
    <row r="46" spans="1:6" x14ac:dyDescent="0.3">
      <c r="A46">
        <v>46</v>
      </c>
      <c r="B46" t="s">
        <v>135</v>
      </c>
      <c r="C46" t="s">
        <v>135</v>
      </c>
      <c r="D46" t="s">
        <v>3</v>
      </c>
      <c r="E46" t="s">
        <v>149</v>
      </c>
      <c r="F46" t="str">
        <f t="shared" si="0"/>
        <v>new HoloCard("Feraligatr", Pokedex.Feraligatr, HoloRarity.E_REVERSE_REFRACTOR_HOLO, Types.Water, Sets.Expedition, 46),</v>
      </c>
    </row>
    <row r="47" spans="1:6" x14ac:dyDescent="0.3">
      <c r="A47">
        <v>47</v>
      </c>
      <c r="B47" t="s">
        <v>135</v>
      </c>
      <c r="C47" t="s">
        <v>135</v>
      </c>
      <c r="D47" t="s">
        <v>3</v>
      </c>
      <c r="E47" t="s">
        <v>149</v>
      </c>
      <c r="F47" t="str">
        <f t="shared" si="0"/>
        <v>new HoloCard("Feraligatr", Pokedex.Feraligatr, HoloRarity.E_REVERSE_REFRACTOR_HOLO, Types.Water, Sets.Expedition, 47),</v>
      </c>
    </row>
    <row r="48" spans="1:6" x14ac:dyDescent="0.3">
      <c r="A48">
        <v>48</v>
      </c>
      <c r="B48" t="s">
        <v>15</v>
      </c>
      <c r="C48" t="s">
        <v>15</v>
      </c>
      <c r="D48" t="s">
        <v>1</v>
      </c>
      <c r="E48" t="s">
        <v>149</v>
      </c>
      <c r="F48" t="str">
        <f t="shared" si="0"/>
        <v>new HoloCard("Gengar", Pokedex.Gengar, HoloRarity.E_REVERSE_REFRACTOR_HOLO, Types.Psychic, Sets.Expedition, 48),</v>
      </c>
    </row>
    <row r="49" spans="1:6" x14ac:dyDescent="0.3">
      <c r="A49">
        <v>49</v>
      </c>
      <c r="B49" t="s">
        <v>30</v>
      </c>
      <c r="C49" t="s">
        <v>30</v>
      </c>
      <c r="D49" t="s">
        <v>18</v>
      </c>
      <c r="E49" t="s">
        <v>149</v>
      </c>
      <c r="F49" t="str">
        <f t="shared" si="0"/>
        <v>new HoloCard("Golem", Pokedex.Golem, HoloRarity.E_REVERSE_REFRACTOR_HOLO, Types.Fighting, Sets.Expedition, 49),</v>
      </c>
    </row>
    <row r="50" spans="1:6" x14ac:dyDescent="0.3">
      <c r="A50">
        <v>50</v>
      </c>
      <c r="B50" t="s">
        <v>136</v>
      </c>
      <c r="C50" t="s">
        <v>136</v>
      </c>
      <c r="D50" t="s">
        <v>3</v>
      </c>
      <c r="E50" t="s">
        <v>149</v>
      </c>
      <c r="F50" t="str">
        <f t="shared" si="0"/>
        <v>new HoloCard("Kingler", Pokedex.Kingler, HoloRarity.E_REVERSE_REFRACTOR_HOLO, Types.Water, Sets.Expedition, 50),</v>
      </c>
    </row>
    <row r="51" spans="1:6" x14ac:dyDescent="0.3">
      <c r="A51">
        <v>51</v>
      </c>
      <c r="B51" t="s">
        <v>20</v>
      </c>
      <c r="C51" t="s">
        <v>20</v>
      </c>
      <c r="D51" t="s">
        <v>18</v>
      </c>
      <c r="E51" t="s">
        <v>149</v>
      </c>
      <c r="F51" t="str">
        <f t="shared" si="0"/>
        <v>new HoloCard("Machamp", Pokedex.Machamp, HoloRarity.E_REVERSE_REFRACTOR_HOLO, Types.Fighting, Sets.Expedition, 51),</v>
      </c>
    </row>
    <row r="52" spans="1:6" x14ac:dyDescent="0.3">
      <c r="A52">
        <v>52</v>
      </c>
      <c r="B52" t="s">
        <v>137</v>
      </c>
      <c r="C52" t="s">
        <v>137</v>
      </c>
      <c r="D52" t="s">
        <v>5</v>
      </c>
      <c r="E52" t="s">
        <v>149</v>
      </c>
      <c r="F52" t="str">
        <f t="shared" si="0"/>
        <v>new HoloCard("Magby", Pokedex.Magby, HoloRarity.E_REVERSE_REFRACTOR_HOLO, Types.Fire, Sets.Expedition, 52),</v>
      </c>
    </row>
    <row r="53" spans="1:6" x14ac:dyDescent="0.3">
      <c r="A53">
        <v>53</v>
      </c>
      <c r="B53" t="s">
        <v>138</v>
      </c>
      <c r="C53" t="s">
        <v>138</v>
      </c>
      <c r="D53" t="s">
        <v>22</v>
      </c>
      <c r="E53" t="s">
        <v>149</v>
      </c>
      <c r="F53" t="str">
        <f t="shared" si="0"/>
        <v>new HoloCard("Meganium", Pokedex.Meganium, HoloRarity.E_REVERSE_REFRACTOR_HOLO, Types.Grass, Sets.Expedition, 53),</v>
      </c>
    </row>
    <row r="54" spans="1:6" x14ac:dyDescent="0.3">
      <c r="A54">
        <v>54</v>
      </c>
      <c r="B54" t="s">
        <v>138</v>
      </c>
      <c r="C54" t="s">
        <v>138</v>
      </c>
      <c r="D54" t="s">
        <v>22</v>
      </c>
      <c r="E54" t="s">
        <v>149</v>
      </c>
      <c r="F54" t="str">
        <f t="shared" si="0"/>
        <v>new HoloCard("Meganium", Pokedex.Meganium, HoloRarity.E_REVERSE_REFRACTOR_HOLO, Types.Grass, Sets.Expedition, 54),</v>
      </c>
    </row>
    <row r="55" spans="1:6" x14ac:dyDescent="0.3">
      <c r="A55">
        <v>55</v>
      </c>
      <c r="B55" t="s">
        <v>139</v>
      </c>
      <c r="C55" t="s">
        <v>139</v>
      </c>
      <c r="D55" t="s">
        <v>1</v>
      </c>
      <c r="E55" t="s">
        <v>149</v>
      </c>
      <c r="F55" t="str">
        <f t="shared" si="0"/>
        <v>new HoloCard("Mew", Pokedex.Mew, HoloRarity.E_REVERSE_REFRACTOR_HOLO, Types.Psychic, Sets.Expedition, 55),</v>
      </c>
    </row>
    <row r="56" spans="1:6" x14ac:dyDescent="0.3">
      <c r="A56">
        <v>56</v>
      </c>
      <c r="B56" t="s">
        <v>35</v>
      </c>
      <c r="C56" t="s">
        <v>35</v>
      </c>
      <c r="D56" t="s">
        <v>1</v>
      </c>
      <c r="E56" t="s">
        <v>149</v>
      </c>
      <c r="F56" t="str">
        <f t="shared" si="0"/>
        <v>new HoloCard("Mewtwo", Pokedex.Mewtwo, HoloRarity.E_REVERSE_REFRACTOR_HOLO, Types.Psychic, Sets.Expedition, 56),</v>
      </c>
    </row>
    <row r="57" spans="1:6" x14ac:dyDescent="0.3">
      <c r="A57">
        <v>57</v>
      </c>
      <c r="B57" t="s">
        <v>23</v>
      </c>
      <c r="C57" t="s">
        <v>23</v>
      </c>
      <c r="D57" t="s">
        <v>5</v>
      </c>
      <c r="E57" t="s">
        <v>149</v>
      </c>
      <c r="F57" t="str">
        <f t="shared" si="0"/>
        <v>new HoloCard("Ninetales", Pokedex.Ninetales, HoloRarity.E_REVERSE_REFRACTOR_HOLO, Types.Fire, Sets.Expedition, 57),</v>
      </c>
    </row>
    <row r="58" spans="1:6" x14ac:dyDescent="0.3">
      <c r="A58">
        <v>58</v>
      </c>
      <c r="B58" t="s">
        <v>140</v>
      </c>
      <c r="C58" t="s">
        <v>140</v>
      </c>
      <c r="D58" t="s">
        <v>11</v>
      </c>
      <c r="E58" t="s">
        <v>149</v>
      </c>
      <c r="F58" t="str">
        <f t="shared" si="0"/>
        <v>new HoloCard("Pichu", Pokedex.Pichu, HoloRarity.E_REVERSE_REFRACTOR_HOLO, Types.Lightning, Sets.Expedition, 58),</v>
      </c>
    </row>
    <row r="59" spans="1:6" x14ac:dyDescent="0.3">
      <c r="A59">
        <v>59</v>
      </c>
      <c r="B59" t="s">
        <v>39</v>
      </c>
      <c r="C59" t="s">
        <v>39</v>
      </c>
      <c r="D59" t="s">
        <v>8</v>
      </c>
      <c r="E59" t="s">
        <v>149</v>
      </c>
      <c r="F59" t="str">
        <f t="shared" si="0"/>
        <v>new HoloCard("Pidgeot", Pokedex.Pidgeot, HoloRarity.E_REVERSE_REFRACTOR_HOLO, Types.Colorless, Sets.Expedition, 59),</v>
      </c>
    </row>
    <row r="60" spans="1:6" x14ac:dyDescent="0.3">
      <c r="A60">
        <v>60</v>
      </c>
      <c r="B60" t="s">
        <v>141</v>
      </c>
      <c r="C60" t="s">
        <v>141</v>
      </c>
      <c r="D60" t="s">
        <v>3</v>
      </c>
      <c r="E60" t="s">
        <v>149</v>
      </c>
      <c r="F60" t="str">
        <f t="shared" si="0"/>
        <v>new HoloCard("Poliwrath", Pokedex.Poliwrath, HoloRarity.E_REVERSE_REFRACTOR_HOLO, Types.Water, Sets.Expedition, 60),</v>
      </c>
    </row>
    <row r="61" spans="1:6" x14ac:dyDescent="0.3">
      <c r="A61">
        <v>61</v>
      </c>
      <c r="B61" t="s">
        <v>120</v>
      </c>
      <c r="C61" t="s">
        <v>120</v>
      </c>
      <c r="D61" t="s">
        <v>11</v>
      </c>
      <c r="E61" t="s">
        <v>149</v>
      </c>
      <c r="F61" t="str">
        <f t="shared" si="0"/>
        <v>new HoloCard("Raichu", Pokedex.Raichu, HoloRarity.E_REVERSE_REFRACTOR_HOLO, Types.Lightning, Sets.Expedition, 61),</v>
      </c>
    </row>
    <row r="62" spans="1:6" x14ac:dyDescent="0.3">
      <c r="A62">
        <v>62</v>
      </c>
      <c r="B62" t="s">
        <v>66</v>
      </c>
      <c r="C62" t="s">
        <v>66</v>
      </c>
      <c r="D62" t="s">
        <v>5</v>
      </c>
      <c r="E62" t="s">
        <v>149</v>
      </c>
      <c r="F62" t="str">
        <f t="shared" si="0"/>
        <v>new HoloCard("Rapidash", Pokedex.Rapidash, HoloRarity.E_REVERSE_REFRACTOR_HOLO, Types.Fire, Sets.Expedition, 62),</v>
      </c>
    </row>
    <row r="63" spans="1:6" x14ac:dyDescent="0.3">
      <c r="A63">
        <v>63</v>
      </c>
      <c r="B63" t="s">
        <v>142</v>
      </c>
      <c r="C63" t="s">
        <v>142</v>
      </c>
      <c r="D63" t="s">
        <v>143</v>
      </c>
      <c r="E63" t="s">
        <v>149</v>
      </c>
      <c r="F63" t="str">
        <f t="shared" si="0"/>
        <v>new HoloCard("Skarmory", Pokedex.Skarmory, HoloRarity.E_REVERSE_REFRACTOR_HOLO, Types.Metal, Sets.Expedition, 63),</v>
      </c>
    </row>
    <row r="64" spans="1:6" x14ac:dyDescent="0.3">
      <c r="A64">
        <v>64</v>
      </c>
      <c r="B64" t="s">
        <v>144</v>
      </c>
      <c r="C64" t="s">
        <v>144</v>
      </c>
      <c r="D64" t="s">
        <v>5</v>
      </c>
      <c r="E64" t="s">
        <v>149</v>
      </c>
      <c r="F64" t="str">
        <f t="shared" si="0"/>
        <v>new HoloCard("Typhlosion", Pokedex.Typhlosion, HoloRarity.E_REVERSE_REFRACTOR_HOLO, Types.Fire, Sets.Expedition, 64),</v>
      </c>
    </row>
    <row r="65" spans="1:6" x14ac:dyDescent="0.3">
      <c r="A65">
        <v>65</v>
      </c>
      <c r="B65" t="s">
        <v>144</v>
      </c>
      <c r="C65" t="s">
        <v>144</v>
      </c>
      <c r="D65" t="s">
        <v>5</v>
      </c>
      <c r="E65" t="s">
        <v>149</v>
      </c>
      <c r="F65" t="str">
        <f t="shared" si="0"/>
        <v>new HoloCard("Typhlosion", Pokedex.Typhlosion, HoloRarity.E_REVERSE_REFRACTOR_HOLO, Types.Fire, Sets.Expedition, 65),</v>
      </c>
    </row>
    <row r="66" spans="1:6" x14ac:dyDescent="0.3">
      <c r="A66">
        <v>66</v>
      </c>
      <c r="B66" t="s">
        <v>145</v>
      </c>
      <c r="C66" t="s">
        <v>145</v>
      </c>
      <c r="D66" t="s">
        <v>146</v>
      </c>
      <c r="E66" t="s">
        <v>149</v>
      </c>
      <c r="F66" t="str">
        <f t="shared" ref="F66:F129" si="1">"new HoloCard(""" &amp; B66 &amp; """, Pokedex." &amp; C66 &amp; ", HoloRarity.E_REVERSE_REFRACTOR_HOLO, Types." &amp; D66 &amp; ", Sets." &amp; E66 &amp; ", " &amp; A66 &amp; "),"</f>
        <v>new HoloCard("Tyranitar", Pokedex.Tyranitar, HoloRarity.E_REVERSE_REFRACTOR_HOLO, Types.Darkness, Sets.Expedition, 66),</v>
      </c>
    </row>
    <row r="67" spans="1:6" x14ac:dyDescent="0.3">
      <c r="A67">
        <v>67</v>
      </c>
      <c r="B67" t="s">
        <v>24</v>
      </c>
      <c r="C67" t="s">
        <v>24</v>
      </c>
      <c r="D67" t="s">
        <v>22</v>
      </c>
      <c r="E67" t="s">
        <v>149</v>
      </c>
      <c r="F67" t="str">
        <f t="shared" si="1"/>
        <v>new HoloCard("Venusaur", Pokedex.Venusaur, HoloRarity.E_REVERSE_REFRACTOR_HOLO, Types.Grass, Sets.Expedition, 67),</v>
      </c>
    </row>
    <row r="68" spans="1:6" x14ac:dyDescent="0.3">
      <c r="A68">
        <v>68</v>
      </c>
      <c r="B68" t="s">
        <v>24</v>
      </c>
      <c r="C68" t="s">
        <v>24</v>
      </c>
      <c r="D68" t="s">
        <v>22</v>
      </c>
      <c r="E68" t="s">
        <v>149</v>
      </c>
      <c r="F68" t="str">
        <f t="shared" si="1"/>
        <v>new HoloCard("Venusaur", Pokedex.Venusaur, HoloRarity.E_REVERSE_REFRACTOR_HOLO, Types.Grass, Sets.Expedition, 68),</v>
      </c>
    </row>
    <row r="69" spans="1:6" x14ac:dyDescent="0.3">
      <c r="A69">
        <v>69</v>
      </c>
      <c r="B69" t="s">
        <v>147</v>
      </c>
      <c r="C69" t="s">
        <v>147</v>
      </c>
      <c r="D69" t="s">
        <v>22</v>
      </c>
      <c r="E69" t="s">
        <v>149</v>
      </c>
      <c r="F69" t="str">
        <f t="shared" si="1"/>
        <v>new HoloCard("Vileplume", Pokedex.Vileplume, HoloRarity.E_REVERSE_REFRACTOR_HOLO, Types.Grass, Sets.Expedition, 69),</v>
      </c>
    </row>
    <row r="70" spans="1:6" x14ac:dyDescent="0.3">
      <c r="A70">
        <v>70</v>
      </c>
      <c r="B70" t="s">
        <v>148</v>
      </c>
      <c r="C70" t="s">
        <v>148</v>
      </c>
      <c r="D70" t="s">
        <v>22</v>
      </c>
      <c r="E70" t="s">
        <v>149</v>
      </c>
      <c r="F70" t="str">
        <f t="shared" si="1"/>
        <v>new HoloCard("Weezing", Pokedex.Weezing, HoloRarity.E_REVERSE_REFRACTOR_HOLO, Types.Grass, Sets.Expedition, 70),</v>
      </c>
    </row>
    <row r="71" spans="1:6" x14ac:dyDescent="0.3">
      <c r="A71">
        <v>71</v>
      </c>
      <c r="B71" t="s">
        <v>180</v>
      </c>
      <c r="C71" t="s">
        <v>180</v>
      </c>
      <c r="D71" t="s">
        <v>22</v>
      </c>
      <c r="E71" t="s">
        <v>149</v>
      </c>
      <c r="F71" t="str">
        <f t="shared" si="1"/>
        <v>new HoloCard("Bayleef", Pokedex.Bayleef, HoloRarity.E_REVERSE_REFRACTOR_HOLO, Types.Grass, Sets.Expedition, 71),</v>
      </c>
    </row>
    <row r="72" spans="1:6" x14ac:dyDescent="0.3">
      <c r="A72">
        <v>72</v>
      </c>
      <c r="B72" t="s">
        <v>181</v>
      </c>
      <c r="C72" t="s">
        <v>181</v>
      </c>
      <c r="D72" t="s">
        <v>8</v>
      </c>
      <c r="E72" t="s">
        <v>149</v>
      </c>
      <c r="F72" t="str">
        <f t="shared" si="1"/>
        <v>new HoloCard("Chansey", Pokedex.Chansey, HoloRarity.E_REVERSE_REFRACTOR_HOLO, Types.Colorless, Sets.Expedition, 72),</v>
      </c>
    </row>
    <row r="73" spans="1:6" x14ac:dyDescent="0.3">
      <c r="A73">
        <v>73</v>
      </c>
      <c r="B73" t="s">
        <v>43</v>
      </c>
      <c r="C73" t="s">
        <v>43</v>
      </c>
      <c r="D73" t="s">
        <v>5</v>
      </c>
      <c r="E73" t="s">
        <v>149</v>
      </c>
      <c r="F73" t="str">
        <f t="shared" si="1"/>
        <v>new HoloCard("Charmeleon", Pokedex.Charmeleon, HoloRarity.E_REVERSE_REFRACTOR_HOLO, Types.Fire, Sets.Expedition, 73),</v>
      </c>
    </row>
    <row r="74" spans="1:6" x14ac:dyDescent="0.3">
      <c r="A74">
        <v>74</v>
      </c>
      <c r="B74" t="s">
        <v>182</v>
      </c>
      <c r="C74" t="s">
        <v>182</v>
      </c>
      <c r="D74" t="s">
        <v>3</v>
      </c>
      <c r="E74" t="s">
        <v>149</v>
      </c>
      <c r="F74" t="str">
        <f t="shared" si="1"/>
        <v>new HoloCard("Croconaw", Pokedex.Croconaw, HoloRarity.E_REVERSE_REFRACTOR_HOLO, Types.Water, Sets.Expedition, 74),</v>
      </c>
    </row>
    <row r="75" spans="1:6" x14ac:dyDescent="0.3">
      <c r="A75">
        <v>75</v>
      </c>
      <c r="B75" t="s">
        <v>123</v>
      </c>
      <c r="C75" t="s">
        <v>123</v>
      </c>
      <c r="D75" t="s">
        <v>8</v>
      </c>
      <c r="E75" t="s">
        <v>149</v>
      </c>
      <c r="F75" t="str">
        <f t="shared" si="1"/>
        <v>new HoloCard("Dragonair", Pokedex.Dragonair, HoloRarity.E_REVERSE_REFRACTOR_HOLO, Types.Colorless, Sets.Expedition, 75),</v>
      </c>
    </row>
    <row r="76" spans="1:6" x14ac:dyDescent="0.3">
      <c r="A76">
        <v>76</v>
      </c>
      <c r="B76" t="s">
        <v>183</v>
      </c>
      <c r="C76" t="s">
        <v>183</v>
      </c>
      <c r="D76" t="s">
        <v>11</v>
      </c>
      <c r="E76" t="s">
        <v>149</v>
      </c>
      <c r="F76" t="str">
        <f t="shared" si="1"/>
        <v>new HoloCard("Electabuzz", Pokedex.Electabuzz, HoloRarity.E_REVERSE_REFRACTOR_HOLO, Types.Lightning, Sets.Expedition, 76),</v>
      </c>
    </row>
    <row r="77" spans="1:6" x14ac:dyDescent="0.3">
      <c r="A77">
        <v>77</v>
      </c>
      <c r="B77" t="s">
        <v>184</v>
      </c>
      <c r="C77" t="s">
        <v>184</v>
      </c>
      <c r="D77" t="s">
        <v>11</v>
      </c>
      <c r="E77" t="s">
        <v>149</v>
      </c>
      <c r="F77" t="str">
        <f t="shared" si="1"/>
        <v>new HoloCard("Flaaffy", Pokedex.Flaaffy, HoloRarity.E_REVERSE_REFRACTOR_HOLO, Types.Lightning, Sets.Expedition, 77),</v>
      </c>
    </row>
    <row r="78" spans="1:6" x14ac:dyDescent="0.3">
      <c r="A78">
        <v>78</v>
      </c>
      <c r="B78" t="s">
        <v>185</v>
      </c>
      <c r="C78" t="s">
        <v>185</v>
      </c>
      <c r="D78" t="s">
        <v>22</v>
      </c>
      <c r="E78" t="s">
        <v>149</v>
      </c>
      <c r="F78" t="str">
        <f t="shared" si="1"/>
        <v>new HoloCard("Gloom", Pokedex.Gloom, HoloRarity.E_REVERSE_REFRACTOR_HOLO, Types.Grass, Sets.Expedition, 78),</v>
      </c>
    </row>
    <row r="79" spans="1:6" x14ac:dyDescent="0.3">
      <c r="A79">
        <v>79</v>
      </c>
      <c r="B79" t="s">
        <v>50</v>
      </c>
      <c r="C79" t="s">
        <v>50</v>
      </c>
      <c r="D79" t="s">
        <v>18</v>
      </c>
      <c r="E79" t="s">
        <v>149</v>
      </c>
      <c r="F79" t="str">
        <f t="shared" si="1"/>
        <v>new HoloCard("Graveler", Pokedex.Graveler, HoloRarity.E_REVERSE_REFRACTOR_HOLO, Types.Fighting, Sets.Expedition, 79),</v>
      </c>
    </row>
    <row r="80" spans="1:6" x14ac:dyDescent="0.3">
      <c r="A80">
        <v>80</v>
      </c>
      <c r="B80" t="s">
        <v>52</v>
      </c>
      <c r="C80" t="s">
        <v>52</v>
      </c>
      <c r="D80" t="s">
        <v>1</v>
      </c>
      <c r="E80" t="s">
        <v>149</v>
      </c>
      <c r="F80" t="str">
        <f t="shared" si="1"/>
        <v>new HoloCard("Haunter", Pokedex.Haunter, HoloRarity.E_REVERSE_REFRACTOR_HOLO, Types.Psychic, Sets.Expedition, 80),</v>
      </c>
    </row>
    <row r="81" spans="1:6" x14ac:dyDescent="0.3">
      <c r="A81">
        <v>81</v>
      </c>
      <c r="B81" t="s">
        <v>17</v>
      </c>
      <c r="C81" t="s">
        <v>17</v>
      </c>
      <c r="D81" t="s">
        <v>18</v>
      </c>
      <c r="E81" t="s">
        <v>149</v>
      </c>
      <c r="F81" t="str">
        <f t="shared" si="1"/>
        <v>new HoloCard("Hitmonlee", Pokedex.Hitmonlee, HoloRarity.E_REVERSE_REFRACTOR_HOLO, Types.Fighting, Sets.Expedition, 81),</v>
      </c>
    </row>
    <row r="82" spans="1:6" x14ac:dyDescent="0.3">
      <c r="A82">
        <v>82</v>
      </c>
      <c r="B82" t="s">
        <v>53</v>
      </c>
      <c r="C82" t="s">
        <v>53</v>
      </c>
      <c r="D82" t="s">
        <v>22</v>
      </c>
      <c r="E82" t="s">
        <v>149</v>
      </c>
      <c r="F82" t="str">
        <f t="shared" si="1"/>
        <v>new HoloCard("Ivysaur", Pokedex.Ivysaur, HoloRarity.E_REVERSE_REFRACTOR_HOLO, Types.Grass, Sets.Expedition, 82),</v>
      </c>
    </row>
    <row r="83" spans="1:6" x14ac:dyDescent="0.3">
      <c r="A83">
        <v>83</v>
      </c>
      <c r="B83" t="s">
        <v>32</v>
      </c>
      <c r="C83" t="s">
        <v>32</v>
      </c>
      <c r="D83" t="s">
        <v>3</v>
      </c>
      <c r="E83" t="s">
        <v>149</v>
      </c>
      <c r="F83" t="str">
        <f t="shared" si="1"/>
        <v>new HoloCard("Jynx", Pokedex.Jynx, HoloRarity.E_REVERSE_REFRACTOR_HOLO, Types.Water, Sets.Expedition, 83),</v>
      </c>
    </row>
    <row r="84" spans="1:6" x14ac:dyDescent="0.3">
      <c r="A84">
        <v>84</v>
      </c>
      <c r="B84" t="s">
        <v>55</v>
      </c>
      <c r="C84" t="s">
        <v>55</v>
      </c>
      <c r="D84" t="s">
        <v>1</v>
      </c>
      <c r="E84" t="s">
        <v>149</v>
      </c>
      <c r="F84" t="str">
        <f t="shared" si="1"/>
        <v>new HoloCard("Kadabra", Pokedex.Kadabra, HoloRarity.E_REVERSE_REFRACTOR_HOLO, Types.Psychic, Sets.Expedition, 84),</v>
      </c>
    </row>
    <row r="85" spans="1:6" x14ac:dyDescent="0.3">
      <c r="A85">
        <v>85</v>
      </c>
      <c r="B85" t="s">
        <v>57</v>
      </c>
      <c r="C85" t="s">
        <v>57</v>
      </c>
      <c r="D85" t="s">
        <v>18</v>
      </c>
      <c r="E85" t="s">
        <v>149</v>
      </c>
      <c r="F85" t="str">
        <f t="shared" si="1"/>
        <v>new HoloCard("Machoke", Pokedex.Machoke, HoloRarity.E_REVERSE_REFRACTOR_HOLO, Types.Fighting, Sets.Expedition, 85),</v>
      </c>
    </row>
    <row r="86" spans="1:6" x14ac:dyDescent="0.3">
      <c r="A86">
        <v>86</v>
      </c>
      <c r="B86" t="s">
        <v>186</v>
      </c>
      <c r="C86" t="s">
        <v>186</v>
      </c>
      <c r="D86" t="s">
        <v>5</v>
      </c>
      <c r="E86" t="s">
        <v>149</v>
      </c>
      <c r="F86" t="str">
        <f t="shared" si="1"/>
        <v>new HoloCard("Magmar", Pokedex.Magmar, HoloRarity.E_REVERSE_REFRACTOR_HOLO, Types.Fire, Sets.Expedition, 86),</v>
      </c>
    </row>
    <row r="87" spans="1:6" x14ac:dyDescent="0.3">
      <c r="A87">
        <v>87</v>
      </c>
      <c r="B87" t="s">
        <v>60</v>
      </c>
      <c r="C87" t="s">
        <v>60</v>
      </c>
      <c r="D87" t="s">
        <v>22</v>
      </c>
      <c r="E87" t="s">
        <v>149</v>
      </c>
      <c r="F87" t="str">
        <f t="shared" si="1"/>
        <v>new HoloCard("Metapod", Pokedex.Metapod, HoloRarity.E_REVERSE_REFRACTOR_HOLO, Types.Grass, Sets.Expedition, 87),</v>
      </c>
    </row>
    <row r="88" spans="1:6" x14ac:dyDescent="0.3">
      <c r="A88">
        <v>88</v>
      </c>
      <c r="B88" t="s">
        <v>40</v>
      </c>
      <c r="C88" t="s">
        <v>40</v>
      </c>
      <c r="D88" t="s">
        <v>8</v>
      </c>
      <c r="E88" t="s">
        <v>149</v>
      </c>
      <c r="F88" t="str">
        <f t="shared" si="1"/>
        <v>new HoloCard("Pidgeotto", Pokedex.Pidgeotto, HoloRarity.E_REVERSE_REFRACTOR_HOLO, Types.Colorless, Sets.Expedition, 88),</v>
      </c>
    </row>
    <row r="89" spans="1:6" x14ac:dyDescent="0.3">
      <c r="A89">
        <v>89</v>
      </c>
      <c r="B89" t="s">
        <v>187</v>
      </c>
      <c r="C89" t="s">
        <v>187</v>
      </c>
      <c r="D89" t="s">
        <v>3</v>
      </c>
      <c r="E89" t="s">
        <v>149</v>
      </c>
      <c r="F89" t="str">
        <f t="shared" si="1"/>
        <v>new HoloCard("Poliwhirl", Pokedex.Poliwhirl, HoloRarity.E_REVERSE_REFRACTOR_HOLO, Types.Water, Sets.Expedition, 89),</v>
      </c>
    </row>
    <row r="90" spans="1:6" x14ac:dyDescent="0.3">
      <c r="A90">
        <v>90</v>
      </c>
      <c r="B90" t="s">
        <v>188</v>
      </c>
      <c r="C90" t="s">
        <v>188</v>
      </c>
      <c r="D90" t="s">
        <v>18</v>
      </c>
      <c r="E90" t="s">
        <v>149</v>
      </c>
      <c r="F90" t="str">
        <f t="shared" si="1"/>
        <v>new HoloCard("Pupitar", Pokedex.Pupitar, HoloRarity.E_REVERSE_REFRACTOR_HOLO, Types.Fighting, Sets.Expedition, 90),</v>
      </c>
    </row>
    <row r="91" spans="1:6" x14ac:dyDescent="0.3">
      <c r="A91">
        <v>91</v>
      </c>
      <c r="B91" t="s">
        <v>189</v>
      </c>
      <c r="C91" t="s">
        <v>189</v>
      </c>
      <c r="D91" t="s">
        <v>5</v>
      </c>
      <c r="E91" t="s">
        <v>149</v>
      </c>
      <c r="F91" t="str">
        <f t="shared" si="1"/>
        <v>new HoloCard("Quilava", Pokedex.Quilava, HoloRarity.E_REVERSE_REFRACTOR_HOLO, Types.Fire, Sets.Expedition, 91),</v>
      </c>
    </row>
    <row r="92" spans="1:6" x14ac:dyDescent="0.3">
      <c r="A92">
        <v>92</v>
      </c>
      <c r="B92" t="s">
        <v>124</v>
      </c>
      <c r="C92" t="s">
        <v>124</v>
      </c>
      <c r="D92" t="s">
        <v>3</v>
      </c>
      <c r="E92" t="s">
        <v>149</v>
      </c>
      <c r="F92" t="str">
        <f t="shared" si="1"/>
        <v>new HoloCard("Wartortle", Pokedex.Wartortle, HoloRarity.E_REVERSE_REFRACTOR_HOLO, Types.Water, Sets.Expedition, 92),</v>
      </c>
    </row>
    <row r="93" spans="1:6" x14ac:dyDescent="0.3">
      <c r="A93">
        <v>93</v>
      </c>
      <c r="B93" t="s">
        <v>73</v>
      </c>
      <c r="C93" t="s">
        <v>73</v>
      </c>
      <c r="D93" t="s">
        <v>1</v>
      </c>
      <c r="E93" t="s">
        <v>149</v>
      </c>
      <c r="F93" t="str">
        <f t="shared" si="1"/>
        <v>new HoloCard("Abra", Pokedex.Abra, HoloRarity.E_REVERSE_REFRACTOR_HOLO, Types.Psychic, Sets.Expedition, 93),</v>
      </c>
    </row>
    <row r="94" spans="1:6" x14ac:dyDescent="0.3">
      <c r="A94">
        <v>94</v>
      </c>
      <c r="B94" t="s">
        <v>74</v>
      </c>
      <c r="C94" t="s">
        <v>74</v>
      </c>
      <c r="D94" t="s">
        <v>22</v>
      </c>
      <c r="E94" t="s">
        <v>149</v>
      </c>
      <c r="F94" t="str">
        <f t="shared" si="1"/>
        <v>new HoloCard("Bulbasaur", Pokedex.Bulbasaur, HoloRarity.E_REVERSE_REFRACTOR_HOLO, Types.Grass, Sets.Expedition, 94),</v>
      </c>
    </row>
    <row r="95" spans="1:6" x14ac:dyDescent="0.3">
      <c r="A95">
        <v>95</v>
      </c>
      <c r="B95" t="s">
        <v>74</v>
      </c>
      <c r="C95" t="s">
        <v>74</v>
      </c>
      <c r="D95" t="s">
        <v>22</v>
      </c>
      <c r="E95" t="s">
        <v>149</v>
      </c>
      <c r="F95" t="str">
        <f t="shared" si="1"/>
        <v>new HoloCard("Bulbasaur", Pokedex.Bulbasaur, HoloRarity.E_REVERSE_REFRACTOR_HOLO, Types.Grass, Sets.Expedition, 95),</v>
      </c>
    </row>
    <row r="96" spans="1:6" x14ac:dyDescent="0.3">
      <c r="A96">
        <v>96</v>
      </c>
      <c r="B96" t="s">
        <v>75</v>
      </c>
      <c r="C96" t="s">
        <v>75</v>
      </c>
      <c r="D96" t="s">
        <v>22</v>
      </c>
      <c r="E96" t="s">
        <v>149</v>
      </c>
      <c r="F96" t="str">
        <f t="shared" si="1"/>
        <v>new HoloCard("Caterpie", Pokedex.Caterpie, HoloRarity.E_REVERSE_REFRACTOR_HOLO, Types.Grass, Sets.Expedition, 96),</v>
      </c>
    </row>
    <row r="97" spans="1:6" x14ac:dyDescent="0.3">
      <c r="A97">
        <v>97</v>
      </c>
      <c r="B97" t="s">
        <v>76</v>
      </c>
      <c r="C97" t="s">
        <v>76</v>
      </c>
      <c r="D97" t="s">
        <v>5</v>
      </c>
      <c r="E97" t="s">
        <v>149</v>
      </c>
      <c r="F97" t="str">
        <f t="shared" si="1"/>
        <v>new HoloCard("Charmander", Pokedex.Charmander, HoloRarity.E_REVERSE_REFRACTOR_HOLO, Types.Fire, Sets.Expedition, 97),</v>
      </c>
    </row>
    <row r="98" spans="1:6" x14ac:dyDescent="0.3">
      <c r="A98">
        <v>98</v>
      </c>
      <c r="B98" t="s">
        <v>76</v>
      </c>
      <c r="C98" t="s">
        <v>76</v>
      </c>
      <c r="D98" t="s">
        <v>5</v>
      </c>
      <c r="E98" t="s">
        <v>149</v>
      </c>
      <c r="F98" t="str">
        <f t="shared" si="1"/>
        <v>new HoloCard("Charmander", Pokedex.Charmander, HoloRarity.E_REVERSE_REFRACTOR_HOLO, Types.Fire, Sets.Expedition, 98),</v>
      </c>
    </row>
    <row r="99" spans="1:6" x14ac:dyDescent="0.3">
      <c r="A99">
        <v>99</v>
      </c>
      <c r="B99" t="s">
        <v>190</v>
      </c>
      <c r="C99" t="s">
        <v>190</v>
      </c>
      <c r="D99" t="s">
        <v>22</v>
      </c>
      <c r="E99" t="s">
        <v>149</v>
      </c>
      <c r="F99" t="str">
        <f t="shared" si="1"/>
        <v>new HoloCard("Chikorita", Pokedex.Chikorita, HoloRarity.E_REVERSE_REFRACTOR_HOLO, Types.Grass, Sets.Expedition, 99),</v>
      </c>
    </row>
    <row r="100" spans="1:6" x14ac:dyDescent="0.3">
      <c r="A100">
        <v>100</v>
      </c>
      <c r="B100" t="s">
        <v>190</v>
      </c>
      <c r="C100" t="s">
        <v>190</v>
      </c>
      <c r="D100" t="s">
        <v>22</v>
      </c>
      <c r="E100" t="s">
        <v>149</v>
      </c>
      <c r="F100" t="str">
        <f t="shared" si="1"/>
        <v>new HoloCard("Chikorita", Pokedex.Chikorita, HoloRarity.E_REVERSE_REFRACTOR_HOLO, Types.Grass, Sets.Expedition, 100),</v>
      </c>
    </row>
    <row r="101" spans="1:6" x14ac:dyDescent="0.3">
      <c r="A101">
        <v>101</v>
      </c>
      <c r="B101" t="s">
        <v>191</v>
      </c>
      <c r="C101" t="s">
        <v>191</v>
      </c>
      <c r="D101" t="s">
        <v>8</v>
      </c>
      <c r="E101" t="s">
        <v>149</v>
      </c>
      <c r="F101" t="str">
        <f t="shared" si="1"/>
        <v>new HoloCard("Clefairy", Pokedex.Clefairy, HoloRarity.E_REVERSE_REFRACTOR_HOLO, Types.Colorless, Sets.Expedition, 101),</v>
      </c>
    </row>
    <row r="102" spans="1:6" x14ac:dyDescent="0.3">
      <c r="A102">
        <v>102</v>
      </c>
      <c r="B102" t="s">
        <v>192</v>
      </c>
      <c r="C102" t="s">
        <v>192</v>
      </c>
      <c r="D102" t="s">
        <v>3</v>
      </c>
      <c r="E102" t="s">
        <v>149</v>
      </c>
      <c r="F102" t="str">
        <f t="shared" si="1"/>
        <v>new HoloCard("Corsola", Pokedex.Corsola, HoloRarity.E_REVERSE_REFRACTOR_HOLO, Types.Water, Sets.Expedition, 102),</v>
      </c>
    </row>
    <row r="103" spans="1:6" x14ac:dyDescent="0.3">
      <c r="A103">
        <v>103</v>
      </c>
      <c r="B103" t="s">
        <v>193</v>
      </c>
      <c r="C103" t="s">
        <v>193</v>
      </c>
      <c r="D103" t="s">
        <v>18</v>
      </c>
      <c r="E103" t="s">
        <v>149</v>
      </c>
      <c r="F103" t="str">
        <f t="shared" si="1"/>
        <v>new HoloCard("Cubone", Pokedex.Cubone, HoloRarity.E_REVERSE_REFRACTOR_HOLO, Types.Fighting, Sets.Expedition, 103),</v>
      </c>
    </row>
    <row r="104" spans="1:6" x14ac:dyDescent="0.3">
      <c r="A104">
        <v>104</v>
      </c>
      <c r="B104" t="s">
        <v>194</v>
      </c>
      <c r="C104" t="s">
        <v>194</v>
      </c>
      <c r="D104" t="s">
        <v>5</v>
      </c>
      <c r="E104" t="s">
        <v>149</v>
      </c>
      <c r="F104" t="str">
        <f t="shared" si="1"/>
        <v>new HoloCard("Cyndaquil", Pokedex.Cyndaquil, HoloRarity.E_REVERSE_REFRACTOR_HOLO, Types.Fire, Sets.Expedition, 104),</v>
      </c>
    </row>
    <row r="105" spans="1:6" x14ac:dyDescent="0.3">
      <c r="A105">
        <v>105</v>
      </c>
      <c r="B105" t="s">
        <v>194</v>
      </c>
      <c r="C105" t="s">
        <v>194</v>
      </c>
      <c r="D105" t="s">
        <v>5</v>
      </c>
      <c r="E105" t="s">
        <v>149</v>
      </c>
      <c r="F105" t="str">
        <f t="shared" si="1"/>
        <v>new HoloCard("Cyndaquil", Pokedex.Cyndaquil, HoloRarity.E_REVERSE_REFRACTOR_HOLO, Types.Fire, Sets.Expedition, 105),</v>
      </c>
    </row>
    <row r="106" spans="1:6" x14ac:dyDescent="0.3">
      <c r="A106">
        <v>106</v>
      </c>
      <c r="B106" t="s">
        <v>195</v>
      </c>
      <c r="C106" t="s">
        <v>195</v>
      </c>
      <c r="D106" t="s">
        <v>18</v>
      </c>
      <c r="E106" t="s">
        <v>149</v>
      </c>
      <c r="F106" t="str">
        <f t="shared" si="1"/>
        <v>new HoloCard("Diglett", Pokedex.Diglett, HoloRarity.E_REVERSE_REFRACTOR_HOLO, Types.Fighting, Sets.Expedition, 106),</v>
      </c>
    </row>
    <row r="107" spans="1:6" x14ac:dyDescent="0.3">
      <c r="A107">
        <v>107</v>
      </c>
      <c r="B107" t="s">
        <v>78</v>
      </c>
      <c r="C107" t="s">
        <v>78</v>
      </c>
      <c r="D107" t="s">
        <v>8</v>
      </c>
      <c r="E107" t="s">
        <v>149</v>
      </c>
      <c r="F107" t="str">
        <f t="shared" si="1"/>
        <v>new HoloCard("Dratini", Pokedex.Dratini, HoloRarity.E_REVERSE_REFRACTOR_HOLO, Types.Colorless, Sets.Expedition, 107),</v>
      </c>
    </row>
    <row r="108" spans="1:6" x14ac:dyDescent="0.3">
      <c r="A108">
        <v>108</v>
      </c>
      <c r="B108" t="s">
        <v>196</v>
      </c>
      <c r="C108" t="s">
        <v>196</v>
      </c>
      <c r="D108" t="s">
        <v>22</v>
      </c>
      <c r="E108" t="s">
        <v>149</v>
      </c>
      <c r="F108" t="str">
        <f t="shared" si="1"/>
        <v>new HoloCard("Ekans", Pokedex.Ekans, HoloRarity.E_REVERSE_REFRACTOR_HOLO, Types.Grass, Sets.Expedition, 108),</v>
      </c>
    </row>
    <row r="109" spans="1:6" x14ac:dyDescent="0.3">
      <c r="A109">
        <v>109</v>
      </c>
      <c r="B109" t="s">
        <v>82</v>
      </c>
      <c r="C109" t="s">
        <v>82</v>
      </c>
      <c r="D109" t="s">
        <v>1</v>
      </c>
      <c r="E109" t="s">
        <v>149</v>
      </c>
      <c r="F109" t="str">
        <f t="shared" si="1"/>
        <v>new HoloCard("Gastly", Pokedex.Gastly, HoloRarity.E_REVERSE_REFRACTOR_HOLO, Types.Psychic, Sets.Expedition, 109),</v>
      </c>
    </row>
    <row r="110" spans="1:6" x14ac:dyDescent="0.3">
      <c r="A110">
        <v>110</v>
      </c>
      <c r="B110" t="s">
        <v>83</v>
      </c>
      <c r="C110" t="s">
        <v>83</v>
      </c>
      <c r="D110" t="s">
        <v>18</v>
      </c>
      <c r="E110" t="s">
        <v>149</v>
      </c>
      <c r="F110" t="str">
        <f t="shared" si="1"/>
        <v>new HoloCard("Geodude", Pokedex.Geodude, HoloRarity.E_REVERSE_REFRACTOR_HOLO, Types.Fighting, Sets.Expedition, 110),</v>
      </c>
    </row>
    <row r="111" spans="1:6" x14ac:dyDescent="0.3">
      <c r="A111">
        <v>111</v>
      </c>
      <c r="B111" t="s">
        <v>197</v>
      </c>
      <c r="C111" t="s">
        <v>197</v>
      </c>
      <c r="D111" t="s">
        <v>3</v>
      </c>
      <c r="E111" t="s">
        <v>149</v>
      </c>
      <c r="F111" t="str">
        <f t="shared" si="1"/>
        <v>new HoloCard("Goldeen", Pokedex.Goldeen, HoloRarity.E_REVERSE_REFRACTOR_HOLO, Types.Water, Sets.Expedition, 111),</v>
      </c>
    </row>
    <row r="112" spans="1:6" x14ac:dyDescent="0.3">
      <c r="A112">
        <v>112</v>
      </c>
      <c r="B112" t="s">
        <v>198</v>
      </c>
      <c r="C112" t="s">
        <v>198</v>
      </c>
      <c r="D112" t="s">
        <v>22</v>
      </c>
      <c r="E112" t="s">
        <v>149</v>
      </c>
      <c r="F112" t="str">
        <f t="shared" si="1"/>
        <v>new HoloCard("Hoppip", Pokedex.Hoppip, HoloRarity.E_REVERSE_REFRACTOR_HOLO, Types.Grass, Sets.Expedition, 112),</v>
      </c>
    </row>
    <row r="113" spans="1:6" x14ac:dyDescent="0.3">
      <c r="A113">
        <v>113</v>
      </c>
      <c r="B113" t="s">
        <v>199</v>
      </c>
      <c r="C113" t="s">
        <v>199</v>
      </c>
      <c r="D113" t="s">
        <v>146</v>
      </c>
      <c r="E113" t="s">
        <v>149</v>
      </c>
      <c r="F113" t="str">
        <f t="shared" si="1"/>
        <v>new HoloCard("Houndour", Pokedex.Houndour, HoloRarity.E_REVERSE_REFRACTOR_HOLO, Types.Darkness, Sets.Expedition, 113),</v>
      </c>
    </row>
    <row r="114" spans="1:6" x14ac:dyDescent="0.3">
      <c r="A114">
        <v>114</v>
      </c>
      <c r="B114" t="s">
        <v>200</v>
      </c>
      <c r="C114" t="s">
        <v>200</v>
      </c>
      <c r="D114" t="s">
        <v>22</v>
      </c>
      <c r="E114" t="s">
        <v>149</v>
      </c>
      <c r="F114" t="str">
        <f t="shared" si="1"/>
        <v>new HoloCard("Koffing", Pokedex.Koffing, HoloRarity.E_REVERSE_REFRACTOR_HOLO, Types.Grass, Sets.Expedition, 114),</v>
      </c>
    </row>
    <row r="115" spans="1:6" x14ac:dyDescent="0.3">
      <c r="A115">
        <v>115</v>
      </c>
      <c r="B115" t="s">
        <v>201</v>
      </c>
      <c r="C115" t="s">
        <v>201</v>
      </c>
      <c r="D115" t="s">
        <v>3</v>
      </c>
      <c r="E115" t="s">
        <v>149</v>
      </c>
      <c r="F115" t="str">
        <f t="shared" si="1"/>
        <v>new HoloCard("Krabby", Pokedex.Krabby, HoloRarity.E_REVERSE_REFRACTOR_HOLO, Types.Water, Sets.Expedition, 115),</v>
      </c>
    </row>
    <row r="116" spans="1:6" x14ac:dyDescent="0.3">
      <c r="A116">
        <v>116</v>
      </c>
      <c r="B116" t="s">
        <v>202</v>
      </c>
      <c r="C116" t="s">
        <v>202</v>
      </c>
      <c r="D116" t="s">
        <v>18</v>
      </c>
      <c r="E116" t="s">
        <v>149</v>
      </c>
      <c r="F116" t="str">
        <f t="shared" si="1"/>
        <v>new HoloCard("Larvitar", Pokedex.Larvitar, HoloRarity.E_REVERSE_REFRACTOR_HOLO, Types.Fighting, Sets.Expedition, 116),</v>
      </c>
    </row>
    <row r="117" spans="1:6" x14ac:dyDescent="0.3">
      <c r="A117">
        <v>117</v>
      </c>
      <c r="B117" t="s">
        <v>85</v>
      </c>
      <c r="C117" t="s">
        <v>85</v>
      </c>
      <c r="D117" t="s">
        <v>18</v>
      </c>
      <c r="E117" t="s">
        <v>149</v>
      </c>
      <c r="F117" t="str">
        <f t="shared" si="1"/>
        <v>new HoloCard("Machop", Pokedex.Machop, HoloRarity.E_REVERSE_REFRACTOR_HOLO, Types.Fighting, Sets.Expedition, 117),</v>
      </c>
    </row>
    <row r="118" spans="1:6" x14ac:dyDescent="0.3">
      <c r="A118">
        <v>118</v>
      </c>
      <c r="B118" t="s">
        <v>58</v>
      </c>
      <c r="C118" t="s">
        <v>58</v>
      </c>
      <c r="D118" t="s">
        <v>3</v>
      </c>
      <c r="E118" t="s">
        <v>149</v>
      </c>
      <c r="F118" t="str">
        <f t="shared" si="1"/>
        <v>new HoloCard("Magikarp", Pokedex.Magikarp, HoloRarity.E_REVERSE_REFRACTOR_HOLO, Types.Water, Sets.Expedition, 118),</v>
      </c>
    </row>
    <row r="119" spans="1:6" x14ac:dyDescent="0.3">
      <c r="A119">
        <v>119</v>
      </c>
      <c r="B119" t="s">
        <v>203</v>
      </c>
      <c r="C119" t="s">
        <v>203</v>
      </c>
      <c r="D119" t="s">
        <v>11</v>
      </c>
      <c r="E119" t="s">
        <v>149</v>
      </c>
      <c r="F119" t="str">
        <f t="shared" si="1"/>
        <v>new HoloCard("Mareep", Pokedex.Mareep, HoloRarity.E_REVERSE_REFRACTOR_HOLO, Types.Lightning, Sets.Expedition, 119),</v>
      </c>
    </row>
    <row r="120" spans="1:6" x14ac:dyDescent="0.3">
      <c r="A120">
        <v>120</v>
      </c>
      <c r="B120" t="s">
        <v>204</v>
      </c>
      <c r="C120" t="s">
        <v>204</v>
      </c>
      <c r="D120" t="s">
        <v>3</v>
      </c>
      <c r="E120" t="s">
        <v>149</v>
      </c>
      <c r="F120" t="str">
        <f t="shared" si="1"/>
        <v>new HoloCard("Marill", Pokedex.Marill, HoloRarity.E_REVERSE_REFRACTOR_HOLO, Types.Water, Sets.Expedition, 120),</v>
      </c>
    </row>
    <row r="121" spans="1:6" x14ac:dyDescent="0.3">
      <c r="A121">
        <v>121</v>
      </c>
      <c r="B121" t="s">
        <v>59</v>
      </c>
      <c r="C121" t="s">
        <v>59</v>
      </c>
      <c r="D121" t="s">
        <v>8</v>
      </c>
      <c r="E121" t="s">
        <v>149</v>
      </c>
      <c r="F121" t="str">
        <f t="shared" si="1"/>
        <v>new HoloCard("Meowth", Pokedex.Meowth, HoloRarity.E_REVERSE_REFRACTOR_HOLO, Types.Colorless, Sets.Expedition, 121),</v>
      </c>
    </row>
    <row r="122" spans="1:6" x14ac:dyDescent="0.3">
      <c r="A122">
        <v>122</v>
      </c>
      <c r="B122" t="s">
        <v>205</v>
      </c>
      <c r="C122" t="s">
        <v>205</v>
      </c>
      <c r="D122" t="s">
        <v>22</v>
      </c>
      <c r="E122" t="s">
        <v>149</v>
      </c>
      <c r="F122" t="str">
        <f t="shared" si="1"/>
        <v>new HoloCard("Oddish", Pokedex.Oddish, HoloRarity.E_REVERSE_REFRACTOR_HOLO, Types.Grass, Sets.Expedition, 122),</v>
      </c>
    </row>
    <row r="123" spans="1:6" x14ac:dyDescent="0.3">
      <c r="A123">
        <v>123</v>
      </c>
      <c r="B123" t="s">
        <v>91</v>
      </c>
      <c r="C123" t="s">
        <v>91</v>
      </c>
      <c r="D123" t="s">
        <v>8</v>
      </c>
      <c r="E123" t="s">
        <v>149</v>
      </c>
      <c r="F123" t="str">
        <f t="shared" si="1"/>
        <v>new HoloCard("Pidgey", Pokedex.Pidgey, HoloRarity.E_REVERSE_REFRACTOR_HOLO, Types.Colorless, Sets.Expedition, 123),</v>
      </c>
    </row>
    <row r="124" spans="1:6" x14ac:dyDescent="0.3">
      <c r="A124">
        <v>124</v>
      </c>
      <c r="B124" t="s">
        <v>92</v>
      </c>
      <c r="C124" t="s">
        <v>92</v>
      </c>
      <c r="D124" t="s">
        <v>11</v>
      </c>
      <c r="E124" t="s">
        <v>149</v>
      </c>
      <c r="F124" t="str">
        <f t="shared" si="1"/>
        <v>new HoloCard("Pikachu", Pokedex.Pikachu, HoloRarity.E_REVERSE_REFRACTOR_HOLO, Types.Lightning, Sets.Expedition, 124),</v>
      </c>
    </row>
    <row r="125" spans="1:6" x14ac:dyDescent="0.3">
      <c r="A125">
        <v>125</v>
      </c>
      <c r="B125" t="s">
        <v>206</v>
      </c>
      <c r="C125" t="s">
        <v>206</v>
      </c>
      <c r="D125" t="s">
        <v>3</v>
      </c>
      <c r="E125" t="s">
        <v>149</v>
      </c>
      <c r="F125" t="str">
        <f t="shared" si="1"/>
        <v>new HoloCard("Poliwag", Pokedex.Poliwag, HoloRarity.E_REVERSE_REFRACTOR_HOLO, Types.Water, Sets.Expedition, 125),</v>
      </c>
    </row>
    <row r="126" spans="1:6" x14ac:dyDescent="0.3">
      <c r="A126">
        <v>126</v>
      </c>
      <c r="B126" t="s">
        <v>93</v>
      </c>
      <c r="C126" t="s">
        <v>93</v>
      </c>
      <c r="D126" t="s">
        <v>5</v>
      </c>
      <c r="E126" t="s">
        <v>149</v>
      </c>
      <c r="F126" t="str">
        <f t="shared" si="1"/>
        <v>new HoloCard("Ponyta", Pokedex.Ponyta, HoloRarity.E_REVERSE_REFRACTOR_HOLO, Types.Fire, Sets.Expedition, 126),</v>
      </c>
    </row>
    <row r="127" spans="1:6" x14ac:dyDescent="0.3">
      <c r="A127">
        <v>127</v>
      </c>
      <c r="B127" t="s">
        <v>207</v>
      </c>
      <c r="C127" t="s">
        <v>207</v>
      </c>
      <c r="D127" t="s">
        <v>3</v>
      </c>
      <c r="E127" t="s">
        <v>149</v>
      </c>
      <c r="F127" t="str">
        <f t="shared" si="1"/>
        <v>new HoloCard("Qwilfish", Pokedex.Qwilfish, HoloRarity.E_REVERSE_REFRACTOR_HOLO, Types.Water, Sets.Expedition, 127),</v>
      </c>
    </row>
    <row r="128" spans="1:6" x14ac:dyDescent="0.3">
      <c r="A128">
        <v>128</v>
      </c>
      <c r="B128" t="s">
        <v>95</v>
      </c>
      <c r="C128" t="s">
        <v>95</v>
      </c>
      <c r="D128" t="s">
        <v>8</v>
      </c>
      <c r="E128" t="s">
        <v>149</v>
      </c>
      <c r="F128" t="str">
        <f t="shared" si="1"/>
        <v>new HoloCard("Rattata", Pokedex.Rattata, HoloRarity.E_REVERSE_REFRACTOR_HOLO, Types.Colorless, Sets.Expedition, 128),</v>
      </c>
    </row>
    <row r="129" spans="1:6" x14ac:dyDescent="0.3">
      <c r="A129">
        <v>129</v>
      </c>
      <c r="B129" t="s">
        <v>208</v>
      </c>
      <c r="C129" t="s">
        <v>208</v>
      </c>
      <c r="D129" t="s">
        <v>3</v>
      </c>
      <c r="E129" t="s">
        <v>149</v>
      </c>
      <c r="F129" t="str">
        <f t="shared" si="1"/>
        <v>new HoloCard("Shellder", Pokedex.Shellder, HoloRarity.E_REVERSE_REFRACTOR_HOLO, Types.Water, Sets.Expedition, 129),</v>
      </c>
    </row>
    <row r="130" spans="1:6" x14ac:dyDescent="0.3">
      <c r="A130">
        <v>130</v>
      </c>
      <c r="B130" t="s">
        <v>100</v>
      </c>
      <c r="C130" t="s">
        <v>100</v>
      </c>
      <c r="D130" t="s">
        <v>8</v>
      </c>
      <c r="E130" t="s">
        <v>149</v>
      </c>
      <c r="F130" t="str">
        <f t="shared" ref="F130:F193" si="2">"new HoloCard(""" &amp; B130 &amp; """, Pokedex." &amp; C130 &amp; ", HoloRarity.E_REVERSE_REFRACTOR_HOLO, Types." &amp; D130 &amp; ", Sets." &amp; E130 &amp; ", " &amp; A130 &amp; "),"</f>
        <v>new HoloCard("Spearow", Pokedex.Spearow, HoloRarity.E_REVERSE_REFRACTOR_HOLO, Types.Colorless, Sets.Expedition, 130),</v>
      </c>
    </row>
    <row r="131" spans="1:6" x14ac:dyDescent="0.3">
      <c r="A131">
        <v>131</v>
      </c>
      <c r="B131" t="s">
        <v>101</v>
      </c>
      <c r="C131" t="s">
        <v>101</v>
      </c>
      <c r="D131" t="s">
        <v>3</v>
      </c>
      <c r="E131" t="s">
        <v>149</v>
      </c>
      <c r="F131" t="str">
        <f t="shared" si="2"/>
        <v>new HoloCard("Squirtle", Pokedex.Squirtle, HoloRarity.E_REVERSE_REFRACTOR_HOLO, Types.Water, Sets.Expedition, 131),</v>
      </c>
    </row>
    <row r="132" spans="1:6" x14ac:dyDescent="0.3">
      <c r="A132">
        <v>132</v>
      </c>
      <c r="B132" t="s">
        <v>101</v>
      </c>
      <c r="C132" t="s">
        <v>101</v>
      </c>
      <c r="D132" t="s">
        <v>3</v>
      </c>
      <c r="E132" t="s">
        <v>149</v>
      </c>
      <c r="F132" t="str">
        <f t="shared" si="2"/>
        <v>new HoloCard("Squirtle", Pokedex.Squirtle, HoloRarity.E_REVERSE_REFRACTOR_HOLO, Types.Water, Sets.Expedition, 132),</v>
      </c>
    </row>
    <row r="133" spans="1:6" x14ac:dyDescent="0.3">
      <c r="A133">
        <v>133</v>
      </c>
      <c r="B133" t="s">
        <v>71</v>
      </c>
      <c r="C133" t="s">
        <v>71</v>
      </c>
      <c r="D133" t="s">
        <v>8</v>
      </c>
      <c r="E133" t="s">
        <v>149</v>
      </c>
      <c r="F133" t="str">
        <f t="shared" si="2"/>
        <v>new HoloCard("Tauros", Pokedex.Tauros, HoloRarity.E_REVERSE_REFRACTOR_HOLO, Types.Colorless, Sets.Expedition, 133),</v>
      </c>
    </row>
    <row r="134" spans="1:6" x14ac:dyDescent="0.3">
      <c r="A134">
        <v>134</v>
      </c>
      <c r="B134" t="s">
        <v>209</v>
      </c>
      <c r="C134" t="s">
        <v>209</v>
      </c>
      <c r="D134" t="s">
        <v>3</v>
      </c>
      <c r="E134" t="s">
        <v>149</v>
      </c>
      <c r="F134" t="str">
        <f t="shared" si="2"/>
        <v>new HoloCard("Totodile", Pokedex.Totodile, HoloRarity.E_REVERSE_REFRACTOR_HOLO, Types.Water, Sets.Expedition, 134),</v>
      </c>
    </row>
    <row r="135" spans="1:6" x14ac:dyDescent="0.3">
      <c r="A135">
        <v>135</v>
      </c>
      <c r="B135" t="s">
        <v>209</v>
      </c>
      <c r="C135" t="s">
        <v>209</v>
      </c>
      <c r="D135" t="s">
        <v>3</v>
      </c>
      <c r="E135" t="s">
        <v>149</v>
      </c>
      <c r="F135" t="str">
        <f t="shared" si="2"/>
        <v>new HoloCard("Totodile", Pokedex.Totodile, HoloRarity.E_REVERSE_REFRACTOR_HOLO, Types.Water, Sets.Expedition, 135),</v>
      </c>
    </row>
    <row r="136" spans="1:6" x14ac:dyDescent="0.3">
      <c r="A136">
        <v>136</v>
      </c>
      <c r="B136" t="s">
        <v>104</v>
      </c>
      <c r="C136" t="s">
        <v>104</v>
      </c>
      <c r="D136" t="s">
        <v>5</v>
      </c>
      <c r="E136" t="s">
        <v>149</v>
      </c>
      <c r="F136" t="str">
        <f t="shared" si="2"/>
        <v>new HoloCard("Vulpix", Pokedex.Vulpix, HoloRarity.E_REVERSE_REFRACTOR_HOLO, Types.Fire, Sets.Expedition, 136),</v>
      </c>
    </row>
    <row r="137" spans="1:6" x14ac:dyDescent="0.3">
      <c r="A137">
        <v>137</v>
      </c>
      <c r="B137" t="s">
        <v>210</v>
      </c>
      <c r="C137" t="s">
        <v>127</v>
      </c>
      <c r="D137" t="s">
        <v>232</v>
      </c>
      <c r="E137" t="s">
        <v>149</v>
      </c>
      <c r="F137" t="str">
        <f t="shared" si="2"/>
        <v>new HoloCard("Bill's Maintenance", Pokedex.NVT, HoloRarity.E_REVERSE_REFRACTOR_HOLO, Types.Supporter, Sets.Expedition, 137),</v>
      </c>
    </row>
    <row r="138" spans="1:6" x14ac:dyDescent="0.3">
      <c r="A138">
        <v>138</v>
      </c>
      <c r="B138" t="s">
        <v>211</v>
      </c>
      <c r="C138" t="s">
        <v>127</v>
      </c>
      <c r="D138" t="s">
        <v>232</v>
      </c>
      <c r="E138" t="s">
        <v>149</v>
      </c>
      <c r="F138" t="str">
        <f t="shared" si="2"/>
        <v>new HoloCard("Copycat", Pokedex.NVT, HoloRarity.E_REVERSE_REFRACTOR_HOLO, Types.Supporter, Sets.Expedition, 138),</v>
      </c>
    </row>
    <row r="139" spans="1:6" x14ac:dyDescent="0.3">
      <c r="A139">
        <v>139</v>
      </c>
      <c r="B139" t="s">
        <v>212</v>
      </c>
      <c r="C139" t="s">
        <v>127</v>
      </c>
      <c r="D139" t="s">
        <v>129</v>
      </c>
      <c r="E139" t="s">
        <v>149</v>
      </c>
      <c r="F139" t="str">
        <f t="shared" si="2"/>
        <v>new HoloCard("Dual Ball", Pokedex.NVT, HoloRarity.E_REVERSE_REFRACTOR_HOLO, Types.Item, Sets.Expedition, 139),</v>
      </c>
    </row>
    <row r="140" spans="1:6" x14ac:dyDescent="0.3">
      <c r="A140">
        <v>140</v>
      </c>
      <c r="B140" t="s">
        <v>213</v>
      </c>
      <c r="C140" t="s">
        <v>127</v>
      </c>
      <c r="D140" t="s">
        <v>129</v>
      </c>
      <c r="E140" t="s">
        <v>149</v>
      </c>
      <c r="F140" t="str">
        <f t="shared" si="2"/>
        <v>new HoloCard("Energy Removal 2", Pokedex.NVT, HoloRarity.E_REVERSE_REFRACTOR_HOLO, Types.Item, Sets.Expedition, 140),</v>
      </c>
    </row>
    <row r="141" spans="1:6" x14ac:dyDescent="0.3">
      <c r="A141">
        <v>141</v>
      </c>
      <c r="B141" t="s">
        <v>214</v>
      </c>
      <c r="C141" t="s">
        <v>127</v>
      </c>
      <c r="D141" t="s">
        <v>129</v>
      </c>
      <c r="E141" t="s">
        <v>149</v>
      </c>
      <c r="F141" t="str">
        <f t="shared" si="2"/>
        <v>new HoloCard("Energy Restore", Pokedex.NVT, HoloRarity.E_REVERSE_REFRACTOR_HOLO, Types.Item, Sets.Expedition, 141),</v>
      </c>
    </row>
    <row r="142" spans="1:6" x14ac:dyDescent="0.3">
      <c r="A142">
        <v>142</v>
      </c>
      <c r="B142" t="s">
        <v>215</v>
      </c>
      <c r="C142" t="s">
        <v>127</v>
      </c>
      <c r="D142" t="s">
        <v>232</v>
      </c>
      <c r="E142" t="s">
        <v>149</v>
      </c>
      <c r="F142" t="str">
        <f t="shared" si="2"/>
        <v>new HoloCard("Mary's Impulse", Pokedex.NVT, HoloRarity.E_REVERSE_REFRACTOR_HOLO, Types.Supporter, Sets.Expedition, 142),</v>
      </c>
    </row>
    <row r="143" spans="1:6" x14ac:dyDescent="0.3">
      <c r="A143">
        <v>143</v>
      </c>
      <c r="B143" t="s">
        <v>216</v>
      </c>
      <c r="C143" t="s">
        <v>127</v>
      </c>
      <c r="D143" t="s">
        <v>129</v>
      </c>
      <c r="E143" t="s">
        <v>149</v>
      </c>
      <c r="F143" t="str">
        <f t="shared" si="2"/>
        <v>new HoloCard("Master Ball", Pokedex.NVT, HoloRarity.E_REVERSE_REFRACTOR_HOLO, Types.Item, Sets.Expedition, 143),</v>
      </c>
    </row>
    <row r="144" spans="1:6" x14ac:dyDescent="0.3">
      <c r="A144">
        <v>144</v>
      </c>
      <c r="B144" t="s">
        <v>217</v>
      </c>
      <c r="C144" t="s">
        <v>127</v>
      </c>
      <c r="D144" t="s">
        <v>233</v>
      </c>
      <c r="E144" t="s">
        <v>149</v>
      </c>
      <c r="F144" t="str">
        <f t="shared" si="2"/>
        <v>new HoloCard("Multi Technical Machine 01", Pokedex.NVT, HoloRarity.E_REVERSE_REFRACTOR_HOLO, Types.Technical_Machine, Sets.Expedition, 144),</v>
      </c>
    </row>
    <row r="145" spans="1:6" x14ac:dyDescent="0.3">
      <c r="A145">
        <v>145</v>
      </c>
      <c r="B145" t="s">
        <v>218</v>
      </c>
      <c r="C145" t="s">
        <v>127</v>
      </c>
      <c r="D145" t="s">
        <v>232</v>
      </c>
      <c r="E145" t="s">
        <v>149</v>
      </c>
      <c r="F145" t="str">
        <f t="shared" si="2"/>
        <v>new HoloCard("Pokémon Nurse", Pokedex.NVT, HoloRarity.E_REVERSE_REFRACTOR_HOLO, Types.Supporter, Sets.Expedition, 145),</v>
      </c>
    </row>
    <row r="146" spans="1:6" x14ac:dyDescent="0.3">
      <c r="A146">
        <v>146</v>
      </c>
      <c r="B146" t="s">
        <v>219</v>
      </c>
      <c r="C146" t="s">
        <v>127</v>
      </c>
      <c r="D146" t="s">
        <v>129</v>
      </c>
      <c r="E146" t="s">
        <v>149</v>
      </c>
      <c r="F146" t="str">
        <f t="shared" si="2"/>
        <v>new HoloCard("Pokémon Reversal", Pokedex.NVT, HoloRarity.E_REVERSE_REFRACTOR_HOLO, Types.Item, Sets.Expedition, 146),</v>
      </c>
    </row>
    <row r="147" spans="1:6" x14ac:dyDescent="0.3">
      <c r="A147">
        <v>147</v>
      </c>
      <c r="B147" t="s">
        <v>220</v>
      </c>
      <c r="C147" t="s">
        <v>127</v>
      </c>
      <c r="D147" t="s">
        <v>129</v>
      </c>
      <c r="E147" t="s">
        <v>149</v>
      </c>
      <c r="F147" t="str">
        <f t="shared" si="2"/>
        <v>new HoloCard("Power Charge", Pokedex.NVT, HoloRarity.E_REVERSE_REFRACTOR_HOLO, Types.Item, Sets.Expedition, 147),</v>
      </c>
    </row>
    <row r="148" spans="1:6" x14ac:dyDescent="0.3">
      <c r="A148">
        <v>148</v>
      </c>
      <c r="B148" t="s">
        <v>221</v>
      </c>
      <c r="C148" t="s">
        <v>127</v>
      </c>
      <c r="D148" t="s">
        <v>232</v>
      </c>
      <c r="E148" t="s">
        <v>149</v>
      </c>
      <c r="F148" t="str">
        <f t="shared" si="2"/>
        <v>new HoloCard("Professor Elm's Training Method", Pokedex.NVT, HoloRarity.E_REVERSE_REFRACTOR_HOLO, Types.Supporter, Sets.Expedition, 148),</v>
      </c>
    </row>
    <row r="149" spans="1:6" x14ac:dyDescent="0.3">
      <c r="A149">
        <v>149</v>
      </c>
      <c r="B149" t="s">
        <v>222</v>
      </c>
      <c r="C149" t="s">
        <v>127</v>
      </c>
      <c r="D149" t="s">
        <v>232</v>
      </c>
      <c r="E149" t="s">
        <v>149</v>
      </c>
      <c r="F149" t="str">
        <f t="shared" si="2"/>
        <v>new HoloCard("Professor Oak's Research", Pokedex.NVT, HoloRarity.E_REVERSE_REFRACTOR_HOLO, Types.Supporter, Sets.Expedition, 149),</v>
      </c>
    </row>
    <row r="150" spans="1:6" x14ac:dyDescent="0.3">
      <c r="A150">
        <v>150</v>
      </c>
      <c r="B150" t="s">
        <v>223</v>
      </c>
      <c r="C150" t="s">
        <v>127</v>
      </c>
      <c r="D150" t="s">
        <v>234</v>
      </c>
      <c r="E150" t="s">
        <v>149</v>
      </c>
      <c r="F150" t="str">
        <f t="shared" si="2"/>
        <v>new HoloCard("Strength Charm", Pokedex.NVT, HoloRarity.E_REVERSE_REFRACTOR_HOLO, Types.Tool, Sets.Expedition, 150),</v>
      </c>
    </row>
    <row r="151" spans="1:6" x14ac:dyDescent="0.3">
      <c r="A151">
        <v>151</v>
      </c>
      <c r="B151" t="s">
        <v>224</v>
      </c>
      <c r="C151" t="s">
        <v>127</v>
      </c>
      <c r="D151" t="s">
        <v>129</v>
      </c>
      <c r="E151" t="s">
        <v>149</v>
      </c>
      <c r="F151" t="str">
        <f t="shared" si="2"/>
        <v>new HoloCard("Super Scoop Up", Pokedex.NVT, HoloRarity.E_REVERSE_REFRACTOR_HOLO, Types.Item, Sets.Expedition, 151),</v>
      </c>
    </row>
    <row r="152" spans="1:6" x14ac:dyDescent="0.3">
      <c r="A152">
        <v>152</v>
      </c>
      <c r="B152" t="s">
        <v>225</v>
      </c>
      <c r="C152" t="s">
        <v>127</v>
      </c>
      <c r="D152" t="s">
        <v>129</v>
      </c>
      <c r="E152" t="s">
        <v>149</v>
      </c>
      <c r="F152" t="str">
        <f t="shared" si="2"/>
        <v>new HoloCard("Warp Point", Pokedex.NVT, HoloRarity.E_REVERSE_REFRACTOR_HOLO, Types.Item, Sets.Expedition, 152),</v>
      </c>
    </row>
    <row r="153" spans="1:6" x14ac:dyDescent="0.3">
      <c r="A153">
        <v>153</v>
      </c>
      <c r="B153" t="s">
        <v>226</v>
      </c>
      <c r="C153" t="s">
        <v>127</v>
      </c>
      <c r="D153" t="s">
        <v>129</v>
      </c>
      <c r="E153" t="s">
        <v>149</v>
      </c>
      <c r="F153" t="str">
        <f t="shared" si="2"/>
        <v>new HoloCard("Energy Search", Pokedex.NVT, HoloRarity.E_REVERSE_REFRACTOR_HOLO, Types.Item, Sets.Expedition, 153),</v>
      </c>
    </row>
    <row r="154" spans="1:6" x14ac:dyDescent="0.3">
      <c r="A154">
        <v>154</v>
      </c>
      <c r="B154" t="s">
        <v>227</v>
      </c>
      <c r="C154" t="s">
        <v>127</v>
      </c>
      <c r="D154" t="s">
        <v>129</v>
      </c>
      <c r="E154" t="s">
        <v>149</v>
      </c>
      <c r="F154" t="str">
        <f t="shared" si="2"/>
        <v>new HoloCard("Full Heal", Pokedex.NVT, HoloRarity.E_REVERSE_REFRACTOR_HOLO, Types.Item, Sets.Expedition, 154),</v>
      </c>
    </row>
    <row r="155" spans="1:6" x14ac:dyDescent="0.3">
      <c r="A155">
        <v>155</v>
      </c>
      <c r="B155" t="s">
        <v>228</v>
      </c>
      <c r="C155" t="s">
        <v>127</v>
      </c>
      <c r="D155" t="s">
        <v>129</v>
      </c>
      <c r="E155" t="s">
        <v>149</v>
      </c>
      <c r="F155" t="str">
        <f t="shared" si="2"/>
        <v>new HoloCard("Moo-Moo Milk", Pokedex.NVT, HoloRarity.E_REVERSE_REFRACTOR_HOLO, Types.Item, Sets.Expedition, 155),</v>
      </c>
    </row>
    <row r="156" spans="1:6" x14ac:dyDescent="0.3">
      <c r="A156">
        <v>156</v>
      </c>
      <c r="B156" t="s">
        <v>116</v>
      </c>
      <c r="C156" t="s">
        <v>127</v>
      </c>
      <c r="D156" t="s">
        <v>129</v>
      </c>
      <c r="E156" t="s">
        <v>149</v>
      </c>
      <c r="F156" t="str">
        <f t="shared" si="2"/>
        <v>new HoloCard("Potion", Pokedex.NVT, HoloRarity.E_REVERSE_REFRACTOR_HOLO, Types.Item, Sets.Expedition, 156),</v>
      </c>
    </row>
    <row r="157" spans="1:6" x14ac:dyDescent="0.3">
      <c r="A157">
        <v>157</v>
      </c>
      <c r="B157" t="s">
        <v>229</v>
      </c>
      <c r="C157" t="s">
        <v>127</v>
      </c>
      <c r="D157" t="s">
        <v>129</v>
      </c>
      <c r="E157" t="s">
        <v>149</v>
      </c>
      <c r="F157" t="str">
        <f t="shared" si="2"/>
        <v>new HoloCard("Switch", Pokedex.NVT, HoloRarity.E_REVERSE_REFRACTOR_HOLO, Types.Item, Sets.Expedition, 157),</v>
      </c>
    </row>
    <row r="158" spans="1:6" x14ac:dyDescent="0.3">
      <c r="A158">
        <v>158</v>
      </c>
      <c r="B158" t="s">
        <v>230</v>
      </c>
      <c r="C158" t="s">
        <v>127</v>
      </c>
      <c r="D158" t="s">
        <v>128</v>
      </c>
      <c r="E158" t="s">
        <v>149</v>
      </c>
      <c r="F158" t="str">
        <f t="shared" si="2"/>
        <v>new HoloCard("Darkness Energy", Pokedex.NVT, HoloRarity.E_REVERSE_REFRACTOR_HOLO, Types.Special_Energy, Sets.Expedition, 158),</v>
      </c>
    </row>
    <row r="159" spans="1:6" x14ac:dyDescent="0.3">
      <c r="A159">
        <v>159</v>
      </c>
      <c r="B159" t="s">
        <v>231</v>
      </c>
      <c r="C159" t="s">
        <v>127</v>
      </c>
      <c r="D159" t="s">
        <v>128</v>
      </c>
      <c r="E159" t="s">
        <v>149</v>
      </c>
      <c r="F159" t="str">
        <f t="shared" si="2"/>
        <v>new HoloCard("Metal Energy", Pokedex.NVT, HoloRarity.E_REVERSE_REFRACTOR_HOLO, Types.Special_Energy, Sets.Expedition, 159),</v>
      </c>
    </row>
    <row r="160" spans="1:6" x14ac:dyDescent="0.3">
      <c r="A160">
        <v>1</v>
      </c>
      <c r="B160" t="s">
        <v>130</v>
      </c>
      <c r="C160" t="s">
        <v>130</v>
      </c>
      <c r="D160" t="s">
        <v>11</v>
      </c>
      <c r="E160" t="s">
        <v>150</v>
      </c>
      <c r="F160" t="str">
        <f t="shared" si="2"/>
        <v>new HoloCard("Ampharos", Pokedex.Ampharos, HoloRarity.E_REVERSE_REFRACTOR_HOLO, Types.Lightning, Sets.Aquapolis, 1),</v>
      </c>
    </row>
    <row r="161" spans="1:6" x14ac:dyDescent="0.3">
      <c r="A161">
        <v>2</v>
      </c>
      <c r="B161" t="s">
        <v>42</v>
      </c>
      <c r="C161" t="s">
        <v>42</v>
      </c>
      <c r="D161" t="s">
        <v>5</v>
      </c>
      <c r="E161" t="s">
        <v>150</v>
      </c>
      <c r="F161" t="str">
        <f t="shared" si="2"/>
        <v>new HoloCard("Arcanine", Pokedex.Arcanine, HoloRarity.E_REVERSE_REFRACTOR_HOLO, Types.Fire, Sets.Aquapolis, 2),</v>
      </c>
    </row>
    <row r="162" spans="1:6" x14ac:dyDescent="0.3">
      <c r="A162">
        <v>3</v>
      </c>
      <c r="B162" t="s">
        <v>151</v>
      </c>
      <c r="C162" t="s">
        <v>151</v>
      </c>
      <c r="D162" t="s">
        <v>22</v>
      </c>
      <c r="E162" t="s">
        <v>150</v>
      </c>
      <c r="F162" t="str">
        <f t="shared" si="2"/>
        <v>new HoloCard("Ariados", Pokedex.Ariados, HoloRarity.E_REVERSE_REFRACTOR_HOLO, Types.Grass, Sets.Aquapolis, 3),</v>
      </c>
    </row>
    <row r="163" spans="1:6" x14ac:dyDescent="0.3">
      <c r="A163">
        <v>4</v>
      </c>
      <c r="B163" t="s">
        <v>152</v>
      </c>
      <c r="C163" t="s">
        <v>152</v>
      </c>
      <c r="D163" t="s">
        <v>3</v>
      </c>
      <c r="E163" t="s">
        <v>150</v>
      </c>
      <c r="F163" t="str">
        <f t="shared" si="2"/>
        <v>new HoloCard("Azumarill", Pokedex.Azumarill, HoloRarity.E_REVERSE_REFRACTOR_HOLO, Types.Water, Sets.Aquapolis, 4),</v>
      </c>
    </row>
    <row r="164" spans="1:6" x14ac:dyDescent="0.3">
      <c r="A164">
        <v>5</v>
      </c>
      <c r="B164" t="s">
        <v>153</v>
      </c>
      <c r="C164" t="s">
        <v>153</v>
      </c>
      <c r="D164" t="s">
        <v>22</v>
      </c>
      <c r="E164" t="s">
        <v>150</v>
      </c>
      <c r="F164" t="str">
        <f t="shared" si="2"/>
        <v>new HoloCard("Bellossom", Pokedex.Bellossom, HoloRarity.E_REVERSE_REFRACTOR_HOLO, Types.Grass, Sets.Aquapolis, 5),</v>
      </c>
    </row>
    <row r="165" spans="1:6" x14ac:dyDescent="0.3">
      <c r="A165">
        <v>6</v>
      </c>
      <c r="B165" t="s">
        <v>154</v>
      </c>
      <c r="C165" t="s">
        <v>154</v>
      </c>
      <c r="D165" t="s">
        <v>8</v>
      </c>
      <c r="E165" t="s">
        <v>150</v>
      </c>
      <c r="F165" t="str">
        <f t="shared" si="2"/>
        <v>new HoloCard("Blissey", Pokedex.Blissey, HoloRarity.E_REVERSE_REFRACTOR_HOLO, Types.Colorless, Sets.Aquapolis, 6),</v>
      </c>
    </row>
    <row r="166" spans="1:6" x14ac:dyDescent="0.3">
      <c r="A166">
        <v>7</v>
      </c>
      <c r="B166" t="s">
        <v>235</v>
      </c>
      <c r="C166" t="s">
        <v>235</v>
      </c>
      <c r="D166" t="s">
        <v>18</v>
      </c>
      <c r="E166" t="s">
        <v>150</v>
      </c>
      <c r="F166" t="str">
        <f t="shared" si="2"/>
        <v>new HoloCard("Donphan", Pokedex.Donphan, HoloRarity.E_REVERSE_REFRACTOR_HOLO, Types.Fighting, Sets.Aquapolis, 7),</v>
      </c>
    </row>
    <row r="167" spans="1:6" x14ac:dyDescent="0.3">
      <c r="A167">
        <v>8</v>
      </c>
      <c r="B167" t="s">
        <v>28</v>
      </c>
      <c r="C167" t="s">
        <v>28</v>
      </c>
      <c r="D167" t="s">
        <v>11</v>
      </c>
      <c r="E167" t="s">
        <v>150</v>
      </c>
      <c r="F167" t="str">
        <f t="shared" si="2"/>
        <v>new HoloCard("Electrode", Pokedex.Electrode, HoloRarity.E_REVERSE_REFRACTOR_HOLO, Types.Lightning, Sets.Aquapolis, 8),</v>
      </c>
    </row>
    <row r="168" spans="1:6" x14ac:dyDescent="0.3">
      <c r="A168">
        <v>9</v>
      </c>
      <c r="B168" t="s">
        <v>236</v>
      </c>
      <c r="C168" t="s">
        <v>236</v>
      </c>
      <c r="D168" t="s">
        <v>11</v>
      </c>
      <c r="E168" t="s">
        <v>150</v>
      </c>
      <c r="F168" t="str">
        <f t="shared" si="2"/>
        <v>new HoloCard("Elekid", Pokedex.Elekid, HoloRarity.E_REVERSE_REFRACTOR_HOLO, Types.Lightning, Sets.Aquapolis, 9),</v>
      </c>
    </row>
    <row r="169" spans="1:6" x14ac:dyDescent="0.3">
      <c r="A169">
        <v>10</v>
      </c>
      <c r="B169" t="s">
        <v>155</v>
      </c>
      <c r="C169" t="s">
        <v>155</v>
      </c>
      <c r="D169" t="s">
        <v>5</v>
      </c>
      <c r="E169" t="s">
        <v>150</v>
      </c>
      <c r="F169" t="str">
        <f t="shared" si="2"/>
        <v>new HoloCard("Entei", Pokedex.Entei, HoloRarity.E_REVERSE_REFRACTOR_HOLO, Types.Fire, Sets.Aquapolis, 10),</v>
      </c>
    </row>
    <row r="170" spans="1:6" x14ac:dyDescent="0.3">
      <c r="A170">
        <v>11</v>
      </c>
      <c r="B170" t="s">
        <v>156</v>
      </c>
      <c r="C170" t="s">
        <v>156</v>
      </c>
      <c r="D170" t="s">
        <v>1</v>
      </c>
      <c r="E170" t="s">
        <v>150</v>
      </c>
      <c r="F170" t="str">
        <f t="shared" si="2"/>
        <v>new HoloCard("Espeon", Pokedex.Espeon, HoloRarity.E_REVERSE_REFRACTOR_HOLO, Types.Psychic, Sets.Aquapolis, 11),</v>
      </c>
    </row>
    <row r="171" spans="1:6" x14ac:dyDescent="0.3">
      <c r="A171">
        <v>12</v>
      </c>
      <c r="B171" t="s">
        <v>29</v>
      </c>
      <c r="C171" t="s">
        <v>29</v>
      </c>
      <c r="D171" t="s">
        <v>22</v>
      </c>
      <c r="E171" t="s">
        <v>150</v>
      </c>
      <c r="F171" t="str">
        <f t="shared" si="2"/>
        <v>new HoloCard("Exeggutor", Pokedex.Exeggutor, HoloRarity.E_REVERSE_REFRACTOR_HOLO, Types.Grass, Sets.Aquapolis, 12),</v>
      </c>
    </row>
    <row r="172" spans="1:6" x14ac:dyDescent="0.3">
      <c r="A172">
        <v>13</v>
      </c>
      <c r="B172" t="s">
        <v>29</v>
      </c>
      <c r="C172" t="s">
        <v>29</v>
      </c>
      <c r="D172" t="s">
        <v>1</v>
      </c>
      <c r="E172" t="s">
        <v>150</v>
      </c>
      <c r="F172" t="str">
        <f t="shared" si="2"/>
        <v>new HoloCard("Exeggutor", Pokedex.Exeggutor, HoloRarity.E_REVERSE_REFRACTOR_HOLO, Types.Psychic, Sets.Aquapolis, 13),</v>
      </c>
    </row>
    <row r="173" spans="1:6" x14ac:dyDescent="0.3">
      <c r="A173">
        <v>14</v>
      </c>
      <c r="B173" t="s">
        <v>157</v>
      </c>
      <c r="C173" t="s">
        <v>157</v>
      </c>
      <c r="D173" t="s">
        <v>5</v>
      </c>
      <c r="E173" t="s">
        <v>150</v>
      </c>
      <c r="F173" t="str">
        <f t="shared" si="2"/>
        <v>new HoloCard("Houndoom", Pokedex.Houndoom, HoloRarity.E_REVERSE_REFRACTOR_HOLO, Types.Fire, Sets.Aquapolis, 14),</v>
      </c>
    </row>
    <row r="174" spans="1:6" x14ac:dyDescent="0.3">
      <c r="A174">
        <v>15</v>
      </c>
      <c r="B174" t="s">
        <v>157</v>
      </c>
      <c r="C174" t="s">
        <v>157</v>
      </c>
      <c r="D174" t="s">
        <v>146</v>
      </c>
      <c r="E174" t="s">
        <v>150</v>
      </c>
      <c r="F174" t="str">
        <f t="shared" si="2"/>
        <v>new HoloCard("Houndoom", Pokedex.Houndoom, HoloRarity.E_REVERSE_REFRACTOR_HOLO, Types.Darkness, Sets.Aquapolis, 15),</v>
      </c>
    </row>
    <row r="175" spans="1:6" x14ac:dyDescent="0.3">
      <c r="A175">
        <v>16</v>
      </c>
      <c r="B175" t="s">
        <v>31</v>
      </c>
      <c r="C175" t="s">
        <v>31</v>
      </c>
      <c r="D175" t="s">
        <v>1</v>
      </c>
      <c r="E175" t="s">
        <v>150</v>
      </c>
      <c r="F175" t="str">
        <f t="shared" si="2"/>
        <v>new HoloCard("Hypno", Pokedex.Hypno, HoloRarity.E_REVERSE_REFRACTOR_HOLO, Types.Psychic, Sets.Aquapolis, 16),</v>
      </c>
    </row>
    <row r="176" spans="1:6" x14ac:dyDescent="0.3">
      <c r="A176">
        <v>17</v>
      </c>
      <c r="B176" t="s">
        <v>158</v>
      </c>
      <c r="C176" t="s">
        <v>158</v>
      </c>
      <c r="D176" t="s">
        <v>22</v>
      </c>
      <c r="E176" t="s">
        <v>150</v>
      </c>
      <c r="F176" t="str">
        <f t="shared" si="2"/>
        <v>new HoloCard("Jumpluff", Pokedex.Jumpluff, HoloRarity.E_REVERSE_REFRACTOR_HOLO, Types.Grass, Sets.Aquapolis, 17),</v>
      </c>
    </row>
    <row r="177" spans="1:6" x14ac:dyDescent="0.3">
      <c r="A177">
        <v>18</v>
      </c>
      <c r="B177" t="s">
        <v>32</v>
      </c>
      <c r="C177" t="s">
        <v>32</v>
      </c>
      <c r="D177" t="s">
        <v>1</v>
      </c>
      <c r="E177" t="s">
        <v>150</v>
      </c>
      <c r="F177" t="str">
        <f t="shared" si="2"/>
        <v>new HoloCard("Jynx", Pokedex.Jynx, HoloRarity.E_REVERSE_REFRACTOR_HOLO, Types.Psychic, Sets.Aquapolis, 18),</v>
      </c>
    </row>
    <row r="178" spans="1:6" x14ac:dyDescent="0.3">
      <c r="A178">
        <v>19</v>
      </c>
      <c r="B178" t="s">
        <v>159</v>
      </c>
      <c r="C178" t="s">
        <v>159</v>
      </c>
      <c r="D178" t="s">
        <v>3</v>
      </c>
      <c r="E178" t="s">
        <v>150</v>
      </c>
      <c r="F178" t="str">
        <f t="shared" si="2"/>
        <v>new HoloCard("Kingdra", Pokedex.Kingdra, HoloRarity.E_REVERSE_REFRACTOR_HOLO, Types.Water, Sets.Aquapolis, 19),</v>
      </c>
    </row>
    <row r="179" spans="1:6" x14ac:dyDescent="0.3">
      <c r="A179">
        <v>20</v>
      </c>
      <c r="B179" t="s">
        <v>160</v>
      </c>
      <c r="C179" t="s">
        <v>160</v>
      </c>
      <c r="D179" t="s">
        <v>3</v>
      </c>
      <c r="E179" t="s">
        <v>150</v>
      </c>
      <c r="F179" t="str">
        <f t="shared" si="2"/>
        <v>new HoloCard("Lanturn", Pokedex.Lanturn, HoloRarity.E_REVERSE_REFRACTOR_HOLO, Types.Water, Sets.Aquapolis, 20),</v>
      </c>
    </row>
    <row r="180" spans="1:6" x14ac:dyDescent="0.3">
      <c r="A180">
        <v>21</v>
      </c>
      <c r="B180" t="s">
        <v>160</v>
      </c>
      <c r="C180" t="s">
        <v>160</v>
      </c>
      <c r="D180" t="s">
        <v>11</v>
      </c>
      <c r="E180" t="s">
        <v>150</v>
      </c>
      <c r="F180" t="str">
        <f t="shared" si="2"/>
        <v>new HoloCard("Lanturn", Pokedex.Lanturn, HoloRarity.E_REVERSE_REFRACTOR_HOLO, Types.Lightning, Sets.Aquapolis, 21),</v>
      </c>
    </row>
    <row r="181" spans="1:6" x14ac:dyDescent="0.3">
      <c r="A181">
        <v>22</v>
      </c>
      <c r="B181" t="s">
        <v>34</v>
      </c>
      <c r="C181" t="s">
        <v>34</v>
      </c>
      <c r="D181" t="s">
        <v>143</v>
      </c>
      <c r="E181" t="s">
        <v>150</v>
      </c>
      <c r="F181" t="str">
        <f t="shared" si="2"/>
        <v>new HoloCard("Magneton", Pokedex.Magneton, HoloRarity.E_REVERSE_REFRACTOR_HOLO, Types.Metal, Sets.Aquapolis, 22),</v>
      </c>
    </row>
    <row r="182" spans="1:6" x14ac:dyDescent="0.3">
      <c r="A182">
        <v>23</v>
      </c>
      <c r="B182" t="s">
        <v>21</v>
      </c>
      <c r="C182" t="s">
        <v>21</v>
      </c>
      <c r="D182" t="s">
        <v>22</v>
      </c>
      <c r="E182" t="s">
        <v>150</v>
      </c>
      <c r="F182" t="str">
        <f t="shared" si="2"/>
        <v>new HoloCard("Muk", Pokedex.Muk, HoloRarity.E_REVERSE_REFRACTOR_HOLO, Types.Grass, Sets.Aquapolis, 23),</v>
      </c>
    </row>
    <row r="183" spans="1:6" x14ac:dyDescent="0.3">
      <c r="A183">
        <v>24</v>
      </c>
      <c r="B183" t="s">
        <v>37</v>
      </c>
      <c r="C183" t="s">
        <v>37</v>
      </c>
      <c r="D183" t="s">
        <v>18</v>
      </c>
      <c r="E183" t="s">
        <v>150</v>
      </c>
      <c r="F183" t="str">
        <f t="shared" si="2"/>
        <v>new HoloCard("Nidoking", Pokedex.Nidoking, HoloRarity.E_REVERSE_REFRACTOR_HOLO, Types.Fighting, Sets.Aquapolis, 24),</v>
      </c>
    </row>
    <row r="184" spans="1:6" x14ac:dyDescent="0.3">
      <c r="A184">
        <v>25</v>
      </c>
      <c r="B184" t="s">
        <v>23</v>
      </c>
      <c r="C184" t="s">
        <v>23</v>
      </c>
      <c r="D184" t="s">
        <v>5</v>
      </c>
      <c r="E184" t="s">
        <v>150</v>
      </c>
      <c r="F184" t="str">
        <f t="shared" si="2"/>
        <v>new HoloCard("Ninetales", Pokedex.Ninetales, HoloRarity.E_REVERSE_REFRACTOR_HOLO, Types.Fire, Sets.Aquapolis, 25),</v>
      </c>
    </row>
    <row r="185" spans="1:6" x14ac:dyDescent="0.3">
      <c r="A185">
        <v>26</v>
      </c>
      <c r="B185" t="s">
        <v>161</v>
      </c>
      <c r="C185" t="s">
        <v>161</v>
      </c>
      <c r="D185" t="s">
        <v>3</v>
      </c>
      <c r="E185" t="s">
        <v>150</v>
      </c>
      <c r="F185" t="str">
        <f t="shared" si="2"/>
        <v>new HoloCard("Octillery", Pokedex.Octillery, HoloRarity.E_REVERSE_REFRACTOR_HOLO, Types.Water, Sets.Aquapolis, 26),</v>
      </c>
    </row>
    <row r="186" spans="1:6" x14ac:dyDescent="0.3">
      <c r="A186">
        <v>27</v>
      </c>
      <c r="B186" t="s">
        <v>237</v>
      </c>
      <c r="C186" t="s">
        <v>237</v>
      </c>
      <c r="D186" t="s">
        <v>22</v>
      </c>
      <c r="E186" t="s">
        <v>150</v>
      </c>
      <c r="F186" t="str">
        <f t="shared" si="2"/>
        <v>new HoloCard("Parasect", Pokedex.Parasect, HoloRarity.E_REVERSE_REFRACTOR_HOLO, Types.Grass, Sets.Aquapolis, 27),</v>
      </c>
    </row>
    <row r="187" spans="1:6" x14ac:dyDescent="0.3">
      <c r="A187">
        <v>28</v>
      </c>
      <c r="B187" t="s">
        <v>238</v>
      </c>
      <c r="C187" t="s">
        <v>238</v>
      </c>
      <c r="D187" t="s">
        <v>8</v>
      </c>
      <c r="E187" t="s">
        <v>150</v>
      </c>
      <c r="F187" t="str">
        <f t="shared" si="2"/>
        <v>new HoloCard("Porygon2", Pokedex.Porygon2, HoloRarity.E_REVERSE_REFRACTOR_HOLO, Types.Colorless, Sets.Aquapolis, 28),</v>
      </c>
    </row>
    <row r="188" spans="1:6" x14ac:dyDescent="0.3">
      <c r="A188">
        <v>29</v>
      </c>
      <c r="B188" t="s">
        <v>65</v>
      </c>
      <c r="C188" t="s">
        <v>65</v>
      </c>
      <c r="D188" t="s">
        <v>18</v>
      </c>
      <c r="E188" t="s">
        <v>150</v>
      </c>
      <c r="F188" t="str">
        <f t="shared" si="2"/>
        <v>new HoloCard("Primeape", Pokedex.Primeape, HoloRarity.E_REVERSE_REFRACTOR_HOLO, Types.Fighting, Sets.Aquapolis, 29),</v>
      </c>
    </row>
    <row r="189" spans="1:6" x14ac:dyDescent="0.3">
      <c r="A189">
        <v>30</v>
      </c>
      <c r="B189" t="s">
        <v>239</v>
      </c>
      <c r="C189" t="s">
        <v>239</v>
      </c>
      <c r="D189" t="s">
        <v>3</v>
      </c>
      <c r="E189" t="s">
        <v>150</v>
      </c>
      <c r="F189" t="str">
        <f t="shared" si="2"/>
        <v>new HoloCard("Quagsire", Pokedex.Quagsire, HoloRarity.E_REVERSE_REFRACTOR_HOLO, Types.Water, Sets.Aquapolis, 30),</v>
      </c>
    </row>
    <row r="190" spans="1:6" x14ac:dyDescent="0.3">
      <c r="A190">
        <v>31</v>
      </c>
      <c r="B190" t="s">
        <v>66</v>
      </c>
      <c r="C190" t="s">
        <v>66</v>
      </c>
      <c r="D190" t="s">
        <v>5</v>
      </c>
      <c r="E190" t="s">
        <v>150</v>
      </c>
      <c r="F190" t="str">
        <f t="shared" si="2"/>
        <v>new HoloCard("Rapidash", Pokedex.Rapidash, HoloRarity.E_REVERSE_REFRACTOR_HOLO, Types.Fire, Sets.Aquapolis, 31),</v>
      </c>
    </row>
    <row r="191" spans="1:6" x14ac:dyDescent="0.3">
      <c r="A191">
        <v>32</v>
      </c>
      <c r="B191" t="s">
        <v>162</v>
      </c>
      <c r="C191" t="s">
        <v>162</v>
      </c>
      <c r="D191" t="s">
        <v>143</v>
      </c>
      <c r="E191" t="s">
        <v>150</v>
      </c>
      <c r="F191" t="str">
        <f t="shared" si="2"/>
        <v>new HoloCard("Scizor", Pokedex.Scizor, HoloRarity.E_REVERSE_REFRACTOR_HOLO, Types.Metal, Sets.Aquapolis, 32),</v>
      </c>
    </row>
    <row r="192" spans="1:6" x14ac:dyDescent="0.3">
      <c r="A192">
        <v>33</v>
      </c>
      <c r="B192" t="s">
        <v>121</v>
      </c>
      <c r="C192" t="s">
        <v>121</v>
      </c>
      <c r="D192" t="s">
        <v>3</v>
      </c>
      <c r="E192" t="s">
        <v>150</v>
      </c>
      <c r="F192" t="str">
        <f t="shared" si="2"/>
        <v>new HoloCard("Slowbro", Pokedex.Slowbro, HoloRarity.E_REVERSE_REFRACTOR_HOLO, Types.Water, Sets.Aquapolis, 33),</v>
      </c>
    </row>
    <row r="193" spans="1:6" x14ac:dyDescent="0.3">
      <c r="A193">
        <v>34</v>
      </c>
      <c r="B193" t="s">
        <v>163</v>
      </c>
      <c r="C193" t="s">
        <v>163</v>
      </c>
      <c r="D193" t="s">
        <v>1</v>
      </c>
      <c r="E193" t="s">
        <v>150</v>
      </c>
      <c r="F193" t="str">
        <f t="shared" si="2"/>
        <v>new HoloCard("Slowking", Pokedex.Slowking, HoloRarity.E_REVERSE_REFRACTOR_HOLO, Types.Psychic, Sets.Aquapolis, 34),</v>
      </c>
    </row>
    <row r="194" spans="1:6" x14ac:dyDescent="0.3">
      <c r="A194">
        <v>35</v>
      </c>
      <c r="B194" t="s">
        <v>164</v>
      </c>
      <c r="C194" t="s">
        <v>164</v>
      </c>
      <c r="D194" t="s">
        <v>143</v>
      </c>
      <c r="E194" t="s">
        <v>150</v>
      </c>
      <c r="F194" t="str">
        <f t="shared" ref="F194:F257" si="3">"new HoloCard(""" &amp; B194 &amp; """, Pokedex." &amp; C194 &amp; ", HoloRarity.E_REVERSE_REFRACTOR_HOLO, Types." &amp; D194 &amp; ", Sets." &amp; E194 &amp; ", " &amp; A194 &amp; "),"</f>
        <v>new HoloCard("Steelix", Pokedex.Steelix, HoloRarity.E_REVERSE_REFRACTOR_HOLO, Types.Metal, Sets.Aquapolis, 35),</v>
      </c>
    </row>
    <row r="195" spans="1:6" x14ac:dyDescent="0.3">
      <c r="A195">
        <v>36</v>
      </c>
      <c r="B195" t="s">
        <v>165</v>
      </c>
      <c r="C195" t="s">
        <v>165</v>
      </c>
      <c r="D195" t="s">
        <v>18</v>
      </c>
      <c r="E195" t="s">
        <v>150</v>
      </c>
      <c r="F195" t="str">
        <f t="shared" si="3"/>
        <v>new HoloCard("Sudowoodo", Pokedex.Sudowoodo, HoloRarity.E_REVERSE_REFRACTOR_HOLO, Types.Fighting, Sets.Aquapolis, 36),</v>
      </c>
    </row>
    <row r="196" spans="1:6" x14ac:dyDescent="0.3">
      <c r="A196">
        <v>37</v>
      </c>
      <c r="B196" t="s">
        <v>166</v>
      </c>
      <c r="C196" t="s">
        <v>166</v>
      </c>
      <c r="D196" t="s">
        <v>3</v>
      </c>
      <c r="E196" t="s">
        <v>150</v>
      </c>
      <c r="F196" t="str">
        <f t="shared" si="3"/>
        <v>new HoloCard("Suicune", Pokedex.Suicune, HoloRarity.E_REVERSE_REFRACTOR_HOLO, Types.Water, Sets.Aquapolis, 37),</v>
      </c>
    </row>
    <row r="197" spans="1:6" x14ac:dyDescent="0.3">
      <c r="A197">
        <v>38</v>
      </c>
      <c r="B197" t="s">
        <v>72</v>
      </c>
      <c r="C197" t="s">
        <v>72</v>
      </c>
      <c r="D197" t="s">
        <v>3</v>
      </c>
      <c r="E197" t="s">
        <v>150</v>
      </c>
      <c r="F197" t="str">
        <f t="shared" si="3"/>
        <v>new HoloCard("Tentacruel", Pokedex.Tentacruel, HoloRarity.E_REVERSE_REFRACTOR_HOLO, Types.Water, Sets.Aquapolis, 38),</v>
      </c>
    </row>
    <row r="198" spans="1:6" x14ac:dyDescent="0.3">
      <c r="A198">
        <v>39</v>
      </c>
      <c r="B198" t="s">
        <v>167</v>
      </c>
      <c r="C198" t="s">
        <v>167</v>
      </c>
      <c r="D198" t="s">
        <v>8</v>
      </c>
      <c r="E198" t="s">
        <v>150</v>
      </c>
      <c r="F198" t="str">
        <f t="shared" si="3"/>
        <v>new HoloCard("Togetic", Pokedex.Togetic, HoloRarity.E_REVERSE_REFRACTOR_HOLO, Types.Colorless, Sets.Aquapolis, 39),</v>
      </c>
    </row>
    <row r="199" spans="1:6" x14ac:dyDescent="0.3">
      <c r="A199">
        <v>40</v>
      </c>
      <c r="B199" t="s">
        <v>145</v>
      </c>
      <c r="C199" t="s">
        <v>145</v>
      </c>
      <c r="D199" t="s">
        <v>146</v>
      </c>
      <c r="E199" t="s">
        <v>150</v>
      </c>
      <c r="F199" t="str">
        <f t="shared" si="3"/>
        <v>new HoloCard("Tyranitar", Pokedex.Tyranitar, HoloRarity.E_REVERSE_REFRACTOR_HOLO, Types.Darkness, Sets.Aquapolis, 40),</v>
      </c>
    </row>
    <row r="200" spans="1:6" x14ac:dyDescent="0.3">
      <c r="A200">
        <v>41</v>
      </c>
      <c r="B200" t="s">
        <v>168</v>
      </c>
      <c r="C200" t="s">
        <v>168</v>
      </c>
      <c r="D200" t="s">
        <v>146</v>
      </c>
      <c r="E200" t="s">
        <v>150</v>
      </c>
      <c r="F200" t="str">
        <f t="shared" si="3"/>
        <v>new HoloCard("Umbreon", Pokedex.Umbreon, HoloRarity.E_REVERSE_REFRACTOR_HOLO, Types.Darkness, Sets.Aquapolis, 41),</v>
      </c>
    </row>
    <row r="201" spans="1:6" x14ac:dyDescent="0.3">
      <c r="A201">
        <v>42</v>
      </c>
      <c r="B201" t="s">
        <v>169</v>
      </c>
      <c r="C201" t="s">
        <v>169</v>
      </c>
      <c r="D201" t="s">
        <v>22</v>
      </c>
      <c r="E201" t="s">
        <v>150</v>
      </c>
      <c r="F201" t="str">
        <f t="shared" si="3"/>
        <v>new HoloCard("Victreebel", Pokedex.Victreebel, HoloRarity.E_REVERSE_REFRACTOR_HOLO, Types.Grass, Sets.Aquapolis, 42),</v>
      </c>
    </row>
    <row r="202" spans="1:6" x14ac:dyDescent="0.3">
      <c r="A202">
        <v>43</v>
      </c>
      <c r="B202" t="s">
        <v>147</v>
      </c>
      <c r="C202" t="s">
        <v>147</v>
      </c>
      <c r="D202" t="s">
        <v>22</v>
      </c>
      <c r="E202" t="s">
        <v>150</v>
      </c>
      <c r="F202" t="str">
        <f t="shared" si="3"/>
        <v>new HoloCard("Vileplume", Pokedex.Vileplume, HoloRarity.E_REVERSE_REFRACTOR_HOLO, Types.Grass, Sets.Aquapolis, 43),</v>
      </c>
    </row>
    <row r="203" spans="1:6" x14ac:dyDescent="0.3">
      <c r="A203">
        <v>44</v>
      </c>
      <c r="B203" t="s">
        <v>25</v>
      </c>
      <c r="C203" t="s">
        <v>25</v>
      </c>
      <c r="D203" t="s">
        <v>11</v>
      </c>
      <c r="E203" t="s">
        <v>150</v>
      </c>
      <c r="F203" t="str">
        <f t="shared" si="3"/>
        <v>new HoloCard("Zapdos", Pokedex.Zapdos, HoloRarity.E_REVERSE_REFRACTOR_HOLO, Types.Lightning, Sets.Aquapolis, 44),</v>
      </c>
    </row>
    <row r="204" spans="1:6" x14ac:dyDescent="0.3">
      <c r="A204">
        <v>45</v>
      </c>
      <c r="B204" t="s">
        <v>240</v>
      </c>
      <c r="C204" t="s">
        <v>240</v>
      </c>
      <c r="D204" t="s">
        <v>22</v>
      </c>
      <c r="E204" t="s">
        <v>150</v>
      </c>
      <c r="F204" t="str">
        <f t="shared" si="3"/>
        <v>new HoloCard("Bellsprout", Pokedex.Bellsprout, HoloRarity.E_REVERSE_REFRACTOR_HOLO, Types.Grass, Sets.Aquapolis, 45),</v>
      </c>
    </row>
    <row r="205" spans="1:6" x14ac:dyDescent="0.3">
      <c r="A205">
        <v>46</v>
      </c>
      <c r="B205" t="s">
        <v>47</v>
      </c>
      <c r="C205" t="s">
        <v>47</v>
      </c>
      <c r="D205" t="s">
        <v>8</v>
      </c>
      <c r="E205" t="s">
        <v>150</v>
      </c>
      <c r="F205" t="str">
        <f t="shared" si="3"/>
        <v>new HoloCard("Dodrio", Pokedex.Dodrio, HoloRarity.E_REVERSE_REFRACTOR_HOLO, Types.Colorless, Sets.Aquapolis, 46),</v>
      </c>
    </row>
    <row r="206" spans="1:6" x14ac:dyDescent="0.3">
      <c r="A206">
        <v>47</v>
      </c>
      <c r="B206" t="s">
        <v>184</v>
      </c>
      <c r="C206" t="s">
        <v>184</v>
      </c>
      <c r="D206" t="s">
        <v>11</v>
      </c>
      <c r="E206" t="s">
        <v>150</v>
      </c>
      <c r="F206" t="str">
        <f t="shared" si="3"/>
        <v>new HoloCard("Flaaffy", Pokedex.Flaaffy, HoloRarity.E_REVERSE_REFRACTOR_HOLO, Types.Lightning, Sets.Aquapolis, 47),</v>
      </c>
    </row>
    <row r="207" spans="1:6" x14ac:dyDescent="0.3">
      <c r="A207">
        <v>48</v>
      </c>
      <c r="B207" t="s">
        <v>241</v>
      </c>
      <c r="C207" t="s">
        <v>241</v>
      </c>
      <c r="D207" t="s">
        <v>8</v>
      </c>
      <c r="E207" t="s">
        <v>150</v>
      </c>
      <c r="F207" t="str">
        <f t="shared" si="3"/>
        <v>new HoloCard("Furret", Pokedex.Furret, HoloRarity.E_REVERSE_REFRACTOR_HOLO, Types.Colorless, Sets.Aquapolis, 48),</v>
      </c>
    </row>
    <row r="208" spans="1:6" x14ac:dyDescent="0.3">
      <c r="A208">
        <v>49</v>
      </c>
      <c r="B208" t="s">
        <v>185</v>
      </c>
      <c r="C208" t="s">
        <v>185</v>
      </c>
      <c r="D208" t="s">
        <v>22</v>
      </c>
      <c r="E208" t="s">
        <v>150</v>
      </c>
      <c r="F208" t="str">
        <f t="shared" si="3"/>
        <v>new HoloCard("Gloom", Pokedex.Gloom, HoloRarity.E_REVERSE_REFRACTOR_HOLO, Types.Grass, Sets.Aquapolis, 49),</v>
      </c>
    </row>
    <row r="209" spans="1:6" x14ac:dyDescent="0.3">
      <c r="A209">
        <v>50</v>
      </c>
      <c r="B209" t="s">
        <v>49</v>
      </c>
      <c r="C209" t="s">
        <v>49</v>
      </c>
      <c r="D209" t="s">
        <v>3</v>
      </c>
      <c r="E209" t="s">
        <v>150</v>
      </c>
      <c r="F209" t="str">
        <f t="shared" si="3"/>
        <v>new HoloCard("Golduck", Pokedex.Golduck, HoloRarity.E_REVERSE_REFRACTOR_HOLO, Types.Water, Sets.Aquapolis, 50),</v>
      </c>
    </row>
    <row r="210" spans="1:6" x14ac:dyDescent="0.3">
      <c r="A210" t="s">
        <v>301</v>
      </c>
      <c r="B210" t="s">
        <v>49</v>
      </c>
      <c r="C210" t="s">
        <v>49</v>
      </c>
      <c r="D210" t="s">
        <v>3</v>
      </c>
      <c r="E210" t="s">
        <v>150</v>
      </c>
      <c r="F210" t="str">
        <f t="shared" si="3"/>
        <v>new HoloCard("Golduck", Pokedex.Golduck, HoloRarity.E_REVERSE_REFRACTOR_HOLO, Types.Water, Sets.Aquapolis, 50.1),</v>
      </c>
    </row>
    <row r="211" spans="1:6" x14ac:dyDescent="0.3">
      <c r="A211">
        <v>51</v>
      </c>
      <c r="B211" t="s">
        <v>51</v>
      </c>
      <c r="C211" t="s">
        <v>51</v>
      </c>
      <c r="D211" t="s">
        <v>5</v>
      </c>
      <c r="E211" t="s">
        <v>150</v>
      </c>
      <c r="F211" t="str">
        <f t="shared" si="3"/>
        <v>new HoloCard("Growlithe", Pokedex.Growlithe, HoloRarity.E_REVERSE_REFRACTOR_HOLO, Types.Fire, Sets.Aquapolis, 51),</v>
      </c>
    </row>
    <row r="212" spans="1:6" x14ac:dyDescent="0.3">
      <c r="A212">
        <v>52</v>
      </c>
      <c r="B212" t="s">
        <v>86</v>
      </c>
      <c r="C212" t="s">
        <v>86</v>
      </c>
      <c r="D212" t="s">
        <v>143</v>
      </c>
      <c r="E212" t="s">
        <v>150</v>
      </c>
      <c r="F212" t="str">
        <f t="shared" si="3"/>
        <v>new HoloCard("Magnemite", Pokedex.Magnemite, HoloRarity.E_REVERSE_REFRACTOR_HOLO, Types.Metal, Sets.Aquapolis, 52),</v>
      </c>
    </row>
    <row r="213" spans="1:6" x14ac:dyDescent="0.3">
      <c r="A213">
        <v>53</v>
      </c>
      <c r="B213" t="s">
        <v>204</v>
      </c>
      <c r="C213" t="s">
        <v>204</v>
      </c>
      <c r="D213" t="s">
        <v>3</v>
      </c>
      <c r="E213" t="s">
        <v>150</v>
      </c>
      <c r="F213" t="str">
        <f t="shared" si="3"/>
        <v>new HoloCard("Marill", Pokedex.Marill, HoloRarity.E_REVERSE_REFRACTOR_HOLO, Types.Water, Sets.Aquapolis, 53),</v>
      </c>
    </row>
    <row r="214" spans="1:6" x14ac:dyDescent="0.3">
      <c r="A214">
        <v>54</v>
      </c>
      <c r="B214" t="s">
        <v>242</v>
      </c>
      <c r="C214" t="s">
        <v>242</v>
      </c>
      <c r="D214" t="s">
        <v>18</v>
      </c>
      <c r="E214" t="s">
        <v>150</v>
      </c>
      <c r="F214" t="str">
        <f t="shared" si="3"/>
        <v>new HoloCard("Marowak", Pokedex.Marowak, HoloRarity.E_REVERSE_REFRACTOR_HOLO, Types.Fighting, Sets.Aquapolis, 54),</v>
      </c>
    </row>
    <row r="215" spans="1:6" x14ac:dyDescent="0.3">
      <c r="A215">
        <v>55</v>
      </c>
      <c r="B215" t="s">
        <v>62</v>
      </c>
      <c r="C215" t="s">
        <v>62</v>
      </c>
      <c r="D215" t="s">
        <v>22</v>
      </c>
      <c r="E215" t="s">
        <v>150</v>
      </c>
      <c r="F215" t="str">
        <f t="shared" si="3"/>
        <v>new HoloCard("Nidorino", Pokedex.Nidorino, HoloRarity.E_REVERSE_REFRACTOR_HOLO, Types.Grass, Sets.Aquapolis, 55),</v>
      </c>
    </row>
    <row r="216" spans="1:6" x14ac:dyDescent="0.3">
      <c r="A216">
        <v>56</v>
      </c>
      <c r="B216" t="s">
        <v>188</v>
      </c>
      <c r="C216" t="s">
        <v>188</v>
      </c>
      <c r="D216" t="s">
        <v>18</v>
      </c>
      <c r="E216" t="s">
        <v>150</v>
      </c>
      <c r="F216" t="str">
        <f t="shared" si="3"/>
        <v>new HoloCard("Pupitar", Pokedex.Pupitar, HoloRarity.E_REVERSE_REFRACTOR_HOLO, Types.Fighting, Sets.Aquapolis, 56),</v>
      </c>
    </row>
    <row r="217" spans="1:6" x14ac:dyDescent="0.3">
      <c r="A217">
        <v>57</v>
      </c>
      <c r="B217" t="s">
        <v>243</v>
      </c>
      <c r="C217" t="s">
        <v>243</v>
      </c>
      <c r="D217" t="s">
        <v>22</v>
      </c>
      <c r="E217" t="s">
        <v>150</v>
      </c>
      <c r="F217" t="str">
        <f t="shared" si="3"/>
        <v>new HoloCard("Scyther", Pokedex.Scyther, HoloRarity.E_REVERSE_REFRACTOR_HOLO, Types.Grass, Sets.Aquapolis, 57),</v>
      </c>
    </row>
    <row r="218" spans="1:6" x14ac:dyDescent="0.3">
      <c r="A218">
        <v>58</v>
      </c>
      <c r="B218" t="s">
        <v>69</v>
      </c>
      <c r="C218" t="s">
        <v>69</v>
      </c>
      <c r="D218" t="s">
        <v>3</v>
      </c>
      <c r="E218" t="s">
        <v>150</v>
      </c>
      <c r="F218" t="str">
        <f t="shared" si="3"/>
        <v>new HoloCard("Seadra", Pokedex.Seadra, HoloRarity.E_REVERSE_REFRACTOR_HOLO, Types.Water, Sets.Aquapolis, 58),</v>
      </c>
    </row>
    <row r="219" spans="1:6" x14ac:dyDescent="0.3">
      <c r="A219">
        <v>59</v>
      </c>
      <c r="B219" t="s">
        <v>244</v>
      </c>
      <c r="C219" t="s">
        <v>244</v>
      </c>
      <c r="D219" t="s">
        <v>3</v>
      </c>
      <c r="E219" t="s">
        <v>150</v>
      </c>
      <c r="F219" t="str">
        <f t="shared" si="3"/>
        <v>new HoloCard("Seaking", Pokedex.Seaking, HoloRarity.E_REVERSE_REFRACTOR_HOLO, Types.Water, Sets.Aquapolis, 59),</v>
      </c>
    </row>
    <row r="220" spans="1:6" x14ac:dyDescent="0.3">
      <c r="A220">
        <v>60</v>
      </c>
      <c r="B220" t="s">
        <v>245</v>
      </c>
      <c r="C220" t="s">
        <v>245</v>
      </c>
      <c r="D220" t="s">
        <v>22</v>
      </c>
      <c r="E220" t="s">
        <v>150</v>
      </c>
      <c r="F220" t="str">
        <f t="shared" si="3"/>
        <v>new HoloCard("Skiploom", Pokedex.Skiploom, HoloRarity.E_REVERSE_REFRACTOR_HOLO, Types.Grass, Sets.Aquapolis, 60),</v>
      </c>
    </row>
    <row r="221" spans="1:6" x14ac:dyDescent="0.3">
      <c r="A221">
        <v>61</v>
      </c>
      <c r="B221" t="s">
        <v>246</v>
      </c>
      <c r="C221" t="s">
        <v>246</v>
      </c>
      <c r="D221" t="s">
        <v>1</v>
      </c>
      <c r="E221" t="s">
        <v>150</v>
      </c>
      <c r="F221" t="str">
        <f t="shared" si="3"/>
        <v>new HoloCard("Smoochum", Pokedex.Smoochum, HoloRarity.E_REVERSE_REFRACTOR_HOLO, Types.Psychic, Sets.Aquapolis, 61),</v>
      </c>
    </row>
    <row r="222" spans="1:6" x14ac:dyDescent="0.3">
      <c r="A222">
        <v>62</v>
      </c>
      <c r="B222" t="s">
        <v>247</v>
      </c>
      <c r="C222" t="s">
        <v>247</v>
      </c>
      <c r="D222" t="s">
        <v>22</v>
      </c>
      <c r="E222" t="s">
        <v>150</v>
      </c>
      <c r="F222" t="str">
        <f t="shared" si="3"/>
        <v>new HoloCard("Spinarak", Pokedex.Spinarak, HoloRarity.E_REVERSE_REFRACTOR_HOLO, Types.Grass, Sets.Aquapolis, 62),</v>
      </c>
    </row>
    <row r="223" spans="1:6" x14ac:dyDescent="0.3">
      <c r="A223">
        <v>63</v>
      </c>
      <c r="B223" t="s">
        <v>248</v>
      </c>
      <c r="C223" t="s">
        <v>248</v>
      </c>
      <c r="D223" t="s">
        <v>18</v>
      </c>
      <c r="E223" t="s">
        <v>150</v>
      </c>
      <c r="F223" t="str">
        <f t="shared" si="3"/>
        <v>new HoloCard("Tyrogue", Pokedex.Tyrogue, HoloRarity.E_REVERSE_REFRACTOR_HOLO, Types.Fighting, Sets.Aquapolis, 63),</v>
      </c>
    </row>
    <row r="224" spans="1:6" x14ac:dyDescent="0.3">
      <c r="A224">
        <v>64</v>
      </c>
      <c r="B224" t="s">
        <v>103</v>
      </c>
      <c r="C224" t="s">
        <v>103</v>
      </c>
      <c r="D224" t="s">
        <v>11</v>
      </c>
      <c r="E224" t="s">
        <v>150</v>
      </c>
      <c r="F224" t="str">
        <f t="shared" si="3"/>
        <v>new HoloCard("Voltorb", Pokedex.Voltorb, HoloRarity.E_REVERSE_REFRACTOR_HOLO, Types.Lightning, Sets.Aquapolis, 64),</v>
      </c>
    </row>
    <row r="225" spans="1:6" x14ac:dyDescent="0.3">
      <c r="A225">
        <v>65</v>
      </c>
      <c r="B225" t="s">
        <v>249</v>
      </c>
      <c r="C225" t="s">
        <v>249</v>
      </c>
      <c r="D225" t="s">
        <v>22</v>
      </c>
      <c r="E225" t="s">
        <v>150</v>
      </c>
      <c r="F225" t="str">
        <f t="shared" si="3"/>
        <v>new HoloCard("Weepinbell", Pokedex.Weepinbell, HoloRarity.E_REVERSE_REFRACTOR_HOLO, Types.Grass, Sets.Aquapolis, 65),</v>
      </c>
    </row>
    <row r="226" spans="1:6" x14ac:dyDescent="0.3">
      <c r="A226">
        <v>66</v>
      </c>
      <c r="B226" t="s">
        <v>250</v>
      </c>
      <c r="C226" t="s">
        <v>250</v>
      </c>
      <c r="D226" t="s">
        <v>3</v>
      </c>
      <c r="E226" t="s">
        <v>150</v>
      </c>
      <c r="F226" t="str">
        <f t="shared" si="3"/>
        <v>new HoloCard("Wooper", Pokedex.Wooper, HoloRarity.E_REVERSE_REFRACTOR_HOLO, Types.Water, Sets.Aquapolis, 66),</v>
      </c>
    </row>
    <row r="227" spans="1:6" x14ac:dyDescent="0.3">
      <c r="A227">
        <v>67</v>
      </c>
      <c r="B227" t="s">
        <v>251</v>
      </c>
      <c r="C227" t="s">
        <v>251</v>
      </c>
      <c r="D227" t="s">
        <v>8</v>
      </c>
      <c r="E227" t="s">
        <v>150</v>
      </c>
      <c r="F227" t="str">
        <f t="shared" si="3"/>
        <v>new HoloCard("Aipom", Pokedex.Aipom, HoloRarity.E_REVERSE_REFRACTOR_HOLO, Types.Colorless, Sets.Aquapolis, 67),</v>
      </c>
    </row>
    <row r="228" spans="1:6" x14ac:dyDescent="0.3">
      <c r="A228">
        <v>68</v>
      </c>
      <c r="B228" t="s">
        <v>240</v>
      </c>
      <c r="C228" t="s">
        <v>240</v>
      </c>
      <c r="D228" t="s">
        <v>22</v>
      </c>
      <c r="E228" t="s">
        <v>150</v>
      </c>
      <c r="F228" t="str">
        <f t="shared" si="3"/>
        <v>new HoloCard("Bellsprout", Pokedex.Bellsprout, HoloRarity.E_REVERSE_REFRACTOR_HOLO, Types.Grass, Sets.Aquapolis, 68),</v>
      </c>
    </row>
    <row r="229" spans="1:6" x14ac:dyDescent="0.3">
      <c r="A229">
        <v>69</v>
      </c>
      <c r="B229" t="s">
        <v>181</v>
      </c>
      <c r="C229" t="s">
        <v>181</v>
      </c>
      <c r="D229" t="s">
        <v>8</v>
      </c>
      <c r="E229" t="s">
        <v>150</v>
      </c>
      <c r="F229" t="str">
        <f t="shared" si="3"/>
        <v>new HoloCard("Chansey", Pokedex.Chansey, HoloRarity.E_REVERSE_REFRACTOR_HOLO, Types.Colorless, Sets.Aquapolis, 69),</v>
      </c>
    </row>
    <row r="230" spans="1:6" x14ac:dyDescent="0.3">
      <c r="A230">
        <v>70</v>
      </c>
      <c r="B230" t="s">
        <v>252</v>
      </c>
      <c r="C230" t="s">
        <v>252</v>
      </c>
      <c r="D230" t="s">
        <v>3</v>
      </c>
      <c r="E230" t="s">
        <v>150</v>
      </c>
      <c r="F230" t="str">
        <f t="shared" si="3"/>
        <v>new HoloCard("Chinchou", Pokedex.Chinchou, HoloRarity.E_REVERSE_REFRACTOR_HOLO, Types.Water, Sets.Aquapolis, 70),</v>
      </c>
    </row>
    <row r="231" spans="1:6" x14ac:dyDescent="0.3">
      <c r="A231">
        <v>71</v>
      </c>
      <c r="B231" t="s">
        <v>252</v>
      </c>
      <c r="C231" t="s">
        <v>252</v>
      </c>
      <c r="D231" t="s">
        <v>11</v>
      </c>
      <c r="E231" t="s">
        <v>150</v>
      </c>
      <c r="F231" t="str">
        <f t="shared" si="3"/>
        <v>new HoloCard("Chinchou", Pokedex.Chinchou, HoloRarity.E_REVERSE_REFRACTOR_HOLO, Types.Lightning, Sets.Aquapolis, 71),</v>
      </c>
    </row>
    <row r="232" spans="1:6" x14ac:dyDescent="0.3">
      <c r="A232">
        <v>72</v>
      </c>
      <c r="B232" t="s">
        <v>193</v>
      </c>
      <c r="C232" t="s">
        <v>193</v>
      </c>
      <c r="D232" t="s">
        <v>18</v>
      </c>
      <c r="E232" t="s">
        <v>150</v>
      </c>
      <c r="F232" t="str">
        <f t="shared" si="3"/>
        <v>new HoloCard("Cubone", Pokedex.Cubone, HoloRarity.E_REVERSE_REFRACTOR_HOLO, Types.Fighting, Sets.Aquapolis, 72),</v>
      </c>
    </row>
    <row r="233" spans="1:6" x14ac:dyDescent="0.3">
      <c r="A233">
        <v>73</v>
      </c>
      <c r="B233" t="s">
        <v>77</v>
      </c>
      <c r="C233" t="s">
        <v>77</v>
      </c>
      <c r="D233" t="s">
        <v>8</v>
      </c>
      <c r="E233" t="s">
        <v>150</v>
      </c>
      <c r="F233" t="str">
        <f t="shared" si="3"/>
        <v>new HoloCard("Doduo", Pokedex.Doduo, HoloRarity.E_REVERSE_REFRACTOR_HOLO, Types.Colorless, Sets.Aquapolis, 73),</v>
      </c>
    </row>
    <row r="234" spans="1:6" x14ac:dyDescent="0.3">
      <c r="A234">
        <v>74</v>
      </c>
      <c r="B234" t="s">
        <v>79</v>
      </c>
      <c r="C234" t="s">
        <v>79</v>
      </c>
      <c r="D234" t="s">
        <v>1</v>
      </c>
      <c r="E234" t="s">
        <v>150</v>
      </c>
      <c r="F234" t="str">
        <f t="shared" si="3"/>
        <v>new HoloCard("Drowzee", Pokedex.Drowzee, HoloRarity.E_REVERSE_REFRACTOR_HOLO, Types.Psychic, Sets.Aquapolis, 74),</v>
      </c>
    </row>
    <row r="235" spans="1:6" x14ac:dyDescent="0.3">
      <c r="A235" t="s">
        <v>302</v>
      </c>
      <c r="B235" t="s">
        <v>79</v>
      </c>
      <c r="C235" t="s">
        <v>79</v>
      </c>
      <c r="D235" t="s">
        <v>1</v>
      </c>
      <c r="E235" t="s">
        <v>150</v>
      </c>
      <c r="F235" t="str">
        <f t="shared" si="3"/>
        <v>new HoloCard("Drowzee", Pokedex.Drowzee, HoloRarity.E_REVERSE_REFRACTOR_HOLO, Types.Psychic, Sets.Aquapolis, 74.1),</v>
      </c>
    </row>
    <row r="236" spans="1:6" x14ac:dyDescent="0.3">
      <c r="A236">
        <v>75</v>
      </c>
      <c r="B236" t="s">
        <v>80</v>
      </c>
      <c r="C236" t="s">
        <v>80</v>
      </c>
      <c r="D236" t="s">
        <v>8</v>
      </c>
      <c r="E236" t="s">
        <v>150</v>
      </c>
      <c r="F236" t="str">
        <f t="shared" si="3"/>
        <v>new HoloCard("Eevee", Pokedex.Eevee, HoloRarity.E_REVERSE_REFRACTOR_HOLO, Types.Colorless, Sets.Aquapolis, 75),</v>
      </c>
    </row>
    <row r="237" spans="1:6" x14ac:dyDescent="0.3">
      <c r="A237">
        <v>76</v>
      </c>
      <c r="B237" t="s">
        <v>81</v>
      </c>
      <c r="C237" t="s">
        <v>81</v>
      </c>
      <c r="D237" t="s">
        <v>22</v>
      </c>
      <c r="E237" t="s">
        <v>150</v>
      </c>
      <c r="F237" t="str">
        <f t="shared" si="3"/>
        <v>new HoloCard("Exeggcute", Pokedex.Exeggcute, HoloRarity.E_REVERSE_REFRACTOR_HOLO, Types.Grass, Sets.Aquapolis, 76),</v>
      </c>
    </row>
    <row r="238" spans="1:6" x14ac:dyDescent="0.3">
      <c r="A238">
        <v>77</v>
      </c>
      <c r="B238" t="s">
        <v>81</v>
      </c>
      <c r="C238" t="s">
        <v>81</v>
      </c>
      <c r="D238" t="s">
        <v>1</v>
      </c>
      <c r="E238" t="s">
        <v>150</v>
      </c>
      <c r="F238" t="str">
        <f t="shared" si="3"/>
        <v>new HoloCard("Exeggcute", Pokedex.Exeggcute, HoloRarity.E_REVERSE_REFRACTOR_HOLO, Types.Psychic, Sets.Aquapolis, 77),</v>
      </c>
    </row>
    <row r="239" spans="1:6" x14ac:dyDescent="0.3">
      <c r="A239">
        <v>78</v>
      </c>
      <c r="B239" t="s">
        <v>197</v>
      </c>
      <c r="C239" t="s">
        <v>197</v>
      </c>
      <c r="D239" t="s">
        <v>3</v>
      </c>
      <c r="E239" t="s">
        <v>150</v>
      </c>
      <c r="F239" t="str">
        <f t="shared" si="3"/>
        <v>new HoloCard("Goldeen", Pokedex.Goldeen, HoloRarity.E_REVERSE_REFRACTOR_HOLO, Types.Water, Sets.Aquapolis, 78),</v>
      </c>
    </row>
    <row r="240" spans="1:6" x14ac:dyDescent="0.3">
      <c r="A240">
        <v>79</v>
      </c>
      <c r="B240" t="s">
        <v>84</v>
      </c>
      <c r="C240" t="s">
        <v>84</v>
      </c>
      <c r="D240" t="s">
        <v>22</v>
      </c>
      <c r="E240" t="s">
        <v>150</v>
      </c>
      <c r="F240" t="str">
        <f t="shared" si="3"/>
        <v>new HoloCard("Grimer", Pokedex.Grimer, HoloRarity.E_REVERSE_REFRACTOR_HOLO, Types.Grass, Sets.Aquapolis, 79),</v>
      </c>
    </row>
    <row r="241" spans="1:6" x14ac:dyDescent="0.3">
      <c r="A241">
        <v>80</v>
      </c>
      <c r="B241" t="s">
        <v>51</v>
      </c>
      <c r="C241" t="s">
        <v>51</v>
      </c>
      <c r="D241" t="s">
        <v>5</v>
      </c>
      <c r="E241" t="s">
        <v>150</v>
      </c>
      <c r="F241" t="str">
        <f t="shared" si="3"/>
        <v>new HoloCard("Growlithe", Pokedex.Growlithe, HoloRarity.E_REVERSE_REFRACTOR_HOLO, Types.Fire, Sets.Aquapolis, 80),</v>
      </c>
    </row>
    <row r="242" spans="1:6" x14ac:dyDescent="0.3">
      <c r="A242">
        <v>81</v>
      </c>
      <c r="B242" t="s">
        <v>253</v>
      </c>
      <c r="C242" t="s">
        <v>253</v>
      </c>
      <c r="D242" t="s">
        <v>18</v>
      </c>
      <c r="E242" t="s">
        <v>150</v>
      </c>
      <c r="F242" t="str">
        <f t="shared" si="3"/>
        <v>new HoloCard("Hitmonchan", Pokedex.Hitmonchan, HoloRarity.E_REVERSE_REFRACTOR_HOLO, Types.Fighting, Sets.Aquapolis, 81),</v>
      </c>
    </row>
    <row r="243" spans="1:6" x14ac:dyDescent="0.3">
      <c r="A243">
        <v>82</v>
      </c>
      <c r="B243" t="s">
        <v>254</v>
      </c>
      <c r="C243" t="s">
        <v>254</v>
      </c>
      <c r="D243" t="s">
        <v>18</v>
      </c>
      <c r="E243" t="s">
        <v>150</v>
      </c>
      <c r="F243" t="str">
        <f t="shared" si="3"/>
        <v>new HoloCard("Hitmontop", Pokedex.Hitmontop, HoloRarity.E_REVERSE_REFRACTOR_HOLO, Types.Fighting, Sets.Aquapolis, 82),</v>
      </c>
    </row>
    <row r="244" spans="1:6" x14ac:dyDescent="0.3">
      <c r="A244">
        <v>83</v>
      </c>
      <c r="B244" t="s">
        <v>198</v>
      </c>
      <c r="C244" t="s">
        <v>198</v>
      </c>
      <c r="D244" t="s">
        <v>22</v>
      </c>
      <c r="E244" t="s">
        <v>150</v>
      </c>
      <c r="F244" t="str">
        <f t="shared" si="3"/>
        <v>new HoloCard("Hoppip", Pokedex.Hoppip, HoloRarity.E_REVERSE_REFRACTOR_HOLO, Types.Grass, Sets.Aquapolis, 83),</v>
      </c>
    </row>
    <row r="245" spans="1:6" x14ac:dyDescent="0.3">
      <c r="A245">
        <v>84</v>
      </c>
      <c r="B245" t="s">
        <v>255</v>
      </c>
      <c r="C245" t="s">
        <v>255</v>
      </c>
      <c r="D245" t="s">
        <v>3</v>
      </c>
      <c r="E245" t="s">
        <v>150</v>
      </c>
      <c r="F245" t="str">
        <f t="shared" si="3"/>
        <v>new HoloCard("Horsea", Pokedex.Horsea, HoloRarity.E_REVERSE_REFRACTOR_HOLO, Types.Water, Sets.Aquapolis, 84),</v>
      </c>
    </row>
    <row r="246" spans="1:6" x14ac:dyDescent="0.3">
      <c r="A246">
        <v>85</v>
      </c>
      <c r="B246" t="s">
        <v>255</v>
      </c>
      <c r="C246" t="s">
        <v>255</v>
      </c>
      <c r="D246" t="s">
        <v>3</v>
      </c>
      <c r="E246" t="s">
        <v>150</v>
      </c>
      <c r="F246" t="str">
        <f t="shared" si="3"/>
        <v>new HoloCard("Horsea", Pokedex.Horsea, HoloRarity.E_REVERSE_REFRACTOR_HOLO, Types.Water, Sets.Aquapolis, 85),</v>
      </c>
    </row>
    <row r="247" spans="1:6" x14ac:dyDescent="0.3">
      <c r="A247">
        <v>86</v>
      </c>
      <c r="B247" t="s">
        <v>199</v>
      </c>
      <c r="C247" t="s">
        <v>199</v>
      </c>
      <c r="D247" t="s">
        <v>5</v>
      </c>
      <c r="E247" t="s">
        <v>150</v>
      </c>
      <c r="F247" t="str">
        <f t="shared" si="3"/>
        <v>new HoloCard("Houndour", Pokedex.Houndour, HoloRarity.E_REVERSE_REFRACTOR_HOLO, Types.Fire, Sets.Aquapolis, 86),</v>
      </c>
    </row>
    <row r="248" spans="1:6" x14ac:dyDescent="0.3">
      <c r="A248">
        <v>87</v>
      </c>
      <c r="B248" t="s">
        <v>199</v>
      </c>
      <c r="C248" t="s">
        <v>199</v>
      </c>
      <c r="D248" t="s">
        <v>146</v>
      </c>
      <c r="E248" t="s">
        <v>150</v>
      </c>
      <c r="F248" t="str">
        <f t="shared" si="3"/>
        <v>new HoloCard("Houndour", Pokedex.Houndour, HoloRarity.E_REVERSE_REFRACTOR_HOLO, Types.Darkness, Sets.Aquapolis, 87),</v>
      </c>
    </row>
    <row r="249" spans="1:6" x14ac:dyDescent="0.3">
      <c r="A249">
        <v>88</v>
      </c>
      <c r="B249" t="s">
        <v>256</v>
      </c>
      <c r="C249" t="s">
        <v>256</v>
      </c>
      <c r="D249" t="s">
        <v>8</v>
      </c>
      <c r="E249" t="s">
        <v>150</v>
      </c>
      <c r="F249" t="str">
        <f t="shared" si="3"/>
        <v>new HoloCard("Kangaskhan", Pokedex.Kangaskhan, HoloRarity.E_REVERSE_REFRACTOR_HOLO, Types.Colorless, Sets.Aquapolis, 88),</v>
      </c>
    </row>
    <row r="250" spans="1:6" x14ac:dyDescent="0.3">
      <c r="A250">
        <v>89</v>
      </c>
      <c r="B250" t="s">
        <v>202</v>
      </c>
      <c r="C250" t="s">
        <v>202</v>
      </c>
      <c r="D250" t="s">
        <v>18</v>
      </c>
      <c r="E250" t="s">
        <v>150</v>
      </c>
      <c r="F250" t="str">
        <f t="shared" si="3"/>
        <v>new HoloCard("Larvitar", Pokedex.Larvitar, HoloRarity.E_REVERSE_REFRACTOR_HOLO, Types.Fighting, Sets.Aquapolis, 89),</v>
      </c>
    </row>
    <row r="251" spans="1:6" x14ac:dyDescent="0.3">
      <c r="A251">
        <v>90</v>
      </c>
      <c r="B251" t="s">
        <v>257</v>
      </c>
      <c r="C251" t="s">
        <v>257</v>
      </c>
      <c r="D251" t="s">
        <v>8</v>
      </c>
      <c r="E251" t="s">
        <v>150</v>
      </c>
      <c r="F251" t="str">
        <f t="shared" si="3"/>
        <v>new HoloCard("Lickitung", Pokedex.Lickitung, HoloRarity.E_REVERSE_REFRACTOR_HOLO, Types.Colorless, Sets.Aquapolis, 90),</v>
      </c>
    </row>
    <row r="252" spans="1:6" x14ac:dyDescent="0.3">
      <c r="A252">
        <v>91</v>
      </c>
      <c r="B252" t="s">
        <v>86</v>
      </c>
      <c r="C252" t="s">
        <v>86</v>
      </c>
      <c r="D252" t="s">
        <v>11</v>
      </c>
      <c r="E252" t="s">
        <v>150</v>
      </c>
      <c r="F252" t="str">
        <f t="shared" si="3"/>
        <v>new HoloCard("Magnemite", Pokedex.Magnemite, HoloRarity.E_REVERSE_REFRACTOR_HOLO, Types.Lightning, Sets.Aquapolis, 91),</v>
      </c>
    </row>
    <row r="253" spans="1:6" x14ac:dyDescent="0.3">
      <c r="A253">
        <v>92</v>
      </c>
      <c r="B253" t="s">
        <v>87</v>
      </c>
      <c r="C253" t="s">
        <v>87</v>
      </c>
      <c r="D253" t="s">
        <v>18</v>
      </c>
      <c r="E253" t="s">
        <v>150</v>
      </c>
      <c r="F253" t="str">
        <f t="shared" si="3"/>
        <v>new HoloCard("Mankey", Pokedex.Mankey, HoloRarity.E_REVERSE_REFRACTOR_HOLO, Types.Fighting, Sets.Aquapolis, 92),</v>
      </c>
    </row>
    <row r="254" spans="1:6" x14ac:dyDescent="0.3">
      <c r="A254">
        <v>93</v>
      </c>
      <c r="B254" t="s">
        <v>203</v>
      </c>
      <c r="C254" t="s">
        <v>203</v>
      </c>
      <c r="D254" t="s">
        <v>11</v>
      </c>
      <c r="E254" t="s">
        <v>150</v>
      </c>
      <c r="F254" t="str">
        <f t="shared" si="3"/>
        <v>new HoloCard("Mareep", Pokedex.Mareep, HoloRarity.E_REVERSE_REFRACTOR_HOLO, Types.Lightning, Sets.Aquapolis, 93),</v>
      </c>
    </row>
    <row r="255" spans="1:6" x14ac:dyDescent="0.3">
      <c r="A255">
        <v>94</v>
      </c>
      <c r="B255" t="s">
        <v>258</v>
      </c>
      <c r="C255" t="s">
        <v>258</v>
      </c>
      <c r="D255" t="s">
        <v>8</v>
      </c>
      <c r="E255" t="s">
        <v>150</v>
      </c>
      <c r="F255" t="str">
        <f t="shared" si="3"/>
        <v>new HoloCard("Miltank", Pokedex.Miltank, HoloRarity.E_REVERSE_REFRACTOR_HOLO, Types.Colorless, Sets.Aquapolis, 94),</v>
      </c>
    </row>
    <row r="256" spans="1:6" x14ac:dyDescent="0.3">
      <c r="A256">
        <v>95</v>
      </c>
      <c r="B256" t="s">
        <v>259</v>
      </c>
      <c r="C256" t="s">
        <v>298</v>
      </c>
      <c r="D256" t="s">
        <v>1</v>
      </c>
      <c r="E256" t="s">
        <v>150</v>
      </c>
      <c r="F256" t="str">
        <f t="shared" si="3"/>
        <v>new HoloCard("Mr. Mime", Pokedex.Mr_Mime, HoloRarity.E_REVERSE_REFRACTOR_HOLO, Types.Psychic, Sets.Aquapolis, 95),</v>
      </c>
    </row>
    <row r="257" spans="1:6" x14ac:dyDescent="0.3">
      <c r="A257" t="s">
        <v>303</v>
      </c>
      <c r="B257" t="s">
        <v>259</v>
      </c>
      <c r="C257" t="s">
        <v>298</v>
      </c>
      <c r="D257" t="s">
        <v>1</v>
      </c>
      <c r="E257" t="s">
        <v>150</v>
      </c>
      <c r="F257" t="str">
        <f t="shared" si="3"/>
        <v>new HoloCard("Mr. Mime", Pokedex.Mr_Mime, HoloRarity.E_REVERSE_REFRACTOR_HOLO, Types.Psychic, Sets.Aquapolis, 95.1),</v>
      </c>
    </row>
    <row r="258" spans="1:6" x14ac:dyDescent="0.3">
      <c r="A258">
        <v>96</v>
      </c>
      <c r="B258" t="s">
        <v>89</v>
      </c>
      <c r="C258" t="s">
        <v>126</v>
      </c>
      <c r="D258" t="s">
        <v>22</v>
      </c>
      <c r="E258" t="s">
        <v>150</v>
      </c>
      <c r="F258" t="str">
        <f t="shared" ref="F258:F321" si="4">"new HoloCard(""" &amp; B258 &amp; """, Pokedex." &amp; C258 &amp; ", HoloRarity.E_REVERSE_REFRACTOR_HOLO, Types." &amp; D258 &amp; ", Sets." &amp; E258 &amp; ", " &amp; A258 &amp; "),"</f>
        <v>new HoloCard("Nidoran♂", Pokedex.Nidoran_M, HoloRarity.E_REVERSE_REFRACTOR_HOLO, Types.Grass, Sets.Aquapolis, 96),</v>
      </c>
    </row>
    <row r="259" spans="1:6" x14ac:dyDescent="0.3">
      <c r="A259">
        <v>97</v>
      </c>
      <c r="B259" t="s">
        <v>205</v>
      </c>
      <c r="C259" t="s">
        <v>205</v>
      </c>
      <c r="D259" t="s">
        <v>22</v>
      </c>
      <c r="E259" t="s">
        <v>150</v>
      </c>
      <c r="F259" t="str">
        <f t="shared" si="4"/>
        <v>new HoloCard("Oddish", Pokedex.Oddish, HoloRarity.E_REVERSE_REFRACTOR_HOLO, Types.Grass, Sets.Aquapolis, 97),</v>
      </c>
    </row>
    <row r="260" spans="1:6" x14ac:dyDescent="0.3">
      <c r="A260">
        <v>98</v>
      </c>
      <c r="B260" t="s">
        <v>90</v>
      </c>
      <c r="C260" t="s">
        <v>90</v>
      </c>
      <c r="D260" t="s">
        <v>18</v>
      </c>
      <c r="E260" t="s">
        <v>150</v>
      </c>
      <c r="F260" t="str">
        <f t="shared" si="4"/>
        <v>new HoloCard("Onix", Pokedex.Onix, HoloRarity.E_REVERSE_REFRACTOR_HOLO, Types.Fighting, Sets.Aquapolis, 98),</v>
      </c>
    </row>
    <row r="261" spans="1:6" x14ac:dyDescent="0.3">
      <c r="A261">
        <v>99</v>
      </c>
      <c r="B261" t="s">
        <v>260</v>
      </c>
      <c r="C261" t="s">
        <v>260</v>
      </c>
      <c r="D261" t="s">
        <v>22</v>
      </c>
      <c r="E261" t="s">
        <v>150</v>
      </c>
      <c r="F261" t="str">
        <f t="shared" si="4"/>
        <v>new HoloCard("Paras", Pokedex.Paras, HoloRarity.E_REVERSE_REFRACTOR_HOLO, Types.Grass, Sets.Aquapolis, 99),</v>
      </c>
    </row>
    <row r="262" spans="1:6" x14ac:dyDescent="0.3">
      <c r="A262">
        <v>100</v>
      </c>
      <c r="B262" t="s">
        <v>261</v>
      </c>
      <c r="C262" t="s">
        <v>261</v>
      </c>
      <c r="D262" t="s">
        <v>18</v>
      </c>
      <c r="E262" t="s">
        <v>150</v>
      </c>
      <c r="F262" t="str">
        <f t="shared" si="4"/>
        <v>new HoloCard("Phanpy", Pokedex.Phanpy, HoloRarity.E_REVERSE_REFRACTOR_HOLO, Types.Fighting, Sets.Aquapolis, 100),</v>
      </c>
    </row>
    <row r="263" spans="1:6" x14ac:dyDescent="0.3">
      <c r="A263">
        <v>101</v>
      </c>
      <c r="B263" t="s">
        <v>262</v>
      </c>
      <c r="C263" t="s">
        <v>262</v>
      </c>
      <c r="D263" t="s">
        <v>22</v>
      </c>
      <c r="E263" t="s">
        <v>150</v>
      </c>
      <c r="F263" t="str">
        <f t="shared" si="4"/>
        <v>new HoloCard("Pinsir", Pokedex.Pinsir, HoloRarity.E_REVERSE_REFRACTOR_HOLO, Types.Grass, Sets.Aquapolis, 101),</v>
      </c>
    </row>
    <row r="264" spans="1:6" x14ac:dyDescent="0.3">
      <c r="A264">
        <v>102</v>
      </c>
      <c r="B264" t="s">
        <v>93</v>
      </c>
      <c r="C264" t="s">
        <v>93</v>
      </c>
      <c r="D264" t="s">
        <v>5</v>
      </c>
      <c r="E264" t="s">
        <v>150</v>
      </c>
      <c r="F264" t="str">
        <f t="shared" si="4"/>
        <v>new HoloCard("Ponyta", Pokedex.Ponyta, HoloRarity.E_REVERSE_REFRACTOR_HOLO, Types.Fire, Sets.Aquapolis, 102),</v>
      </c>
    </row>
    <row r="265" spans="1:6" x14ac:dyDescent="0.3">
      <c r="A265">
        <v>103</v>
      </c>
      <c r="B265" t="s">
        <v>263</v>
      </c>
      <c r="C265" t="s">
        <v>263</v>
      </c>
      <c r="D265" t="s">
        <v>8</v>
      </c>
      <c r="E265" t="s">
        <v>150</v>
      </c>
      <c r="F265" t="str">
        <f t="shared" si="4"/>
        <v>new HoloCard("Porygon", Pokedex.Porygon, HoloRarity.E_REVERSE_REFRACTOR_HOLO, Types.Colorless, Sets.Aquapolis, 103),</v>
      </c>
    </row>
    <row r="266" spans="1:6" x14ac:dyDescent="0.3">
      <c r="A266" t="s">
        <v>304</v>
      </c>
      <c r="B266" t="s">
        <v>263</v>
      </c>
      <c r="C266" t="s">
        <v>263</v>
      </c>
      <c r="D266" t="s">
        <v>8</v>
      </c>
      <c r="E266" t="s">
        <v>150</v>
      </c>
      <c r="F266" t="str">
        <f t="shared" si="4"/>
        <v>new HoloCard("Porygon", Pokedex.Porygon, HoloRarity.E_REVERSE_REFRACTOR_HOLO, Types.Colorless, Sets.Aquapolis, 103.1),</v>
      </c>
    </row>
    <row r="267" spans="1:6" x14ac:dyDescent="0.3">
      <c r="A267">
        <v>104</v>
      </c>
      <c r="B267" t="s">
        <v>94</v>
      </c>
      <c r="C267" t="s">
        <v>94</v>
      </c>
      <c r="D267" t="s">
        <v>3</v>
      </c>
      <c r="E267" t="s">
        <v>150</v>
      </c>
      <c r="F267" t="str">
        <f t="shared" si="4"/>
        <v>new HoloCard("Psyduck", Pokedex.Psyduck, HoloRarity.E_REVERSE_REFRACTOR_HOLO, Types.Water, Sets.Aquapolis, 104),</v>
      </c>
    </row>
    <row r="268" spans="1:6" x14ac:dyDescent="0.3">
      <c r="A268">
        <v>105</v>
      </c>
      <c r="B268" t="s">
        <v>264</v>
      </c>
      <c r="C268" t="s">
        <v>264</v>
      </c>
      <c r="D268" t="s">
        <v>3</v>
      </c>
      <c r="E268" t="s">
        <v>150</v>
      </c>
      <c r="F268" t="str">
        <f t="shared" si="4"/>
        <v>new HoloCard("Remoraid", Pokedex.Remoraid, HoloRarity.E_REVERSE_REFRACTOR_HOLO, Types.Water, Sets.Aquapolis, 105),</v>
      </c>
    </row>
    <row r="269" spans="1:6" x14ac:dyDescent="0.3">
      <c r="A269">
        <v>106</v>
      </c>
      <c r="B269" t="s">
        <v>243</v>
      </c>
      <c r="C269" t="s">
        <v>243</v>
      </c>
      <c r="D269" t="s">
        <v>22</v>
      </c>
      <c r="E269" t="s">
        <v>150</v>
      </c>
      <c r="F269" t="str">
        <f t="shared" si="4"/>
        <v>new HoloCard("Scyther", Pokedex.Scyther, HoloRarity.E_REVERSE_REFRACTOR_HOLO, Types.Grass, Sets.Aquapolis, 106),</v>
      </c>
    </row>
    <row r="270" spans="1:6" x14ac:dyDescent="0.3">
      <c r="A270">
        <v>107</v>
      </c>
      <c r="B270" t="s">
        <v>265</v>
      </c>
      <c r="C270" t="s">
        <v>265</v>
      </c>
      <c r="D270" t="s">
        <v>8</v>
      </c>
      <c r="E270" t="s">
        <v>150</v>
      </c>
      <c r="F270" t="str">
        <f t="shared" si="4"/>
        <v>new HoloCard("Sentret", Pokedex.Sentret, HoloRarity.E_REVERSE_REFRACTOR_HOLO, Types.Colorless, Sets.Aquapolis, 107),</v>
      </c>
    </row>
    <row r="271" spans="1:6" x14ac:dyDescent="0.3">
      <c r="A271">
        <v>108</v>
      </c>
      <c r="B271" t="s">
        <v>99</v>
      </c>
      <c r="C271" t="s">
        <v>99</v>
      </c>
      <c r="D271" t="s">
        <v>3</v>
      </c>
      <c r="E271" t="s">
        <v>150</v>
      </c>
      <c r="F271" t="str">
        <f t="shared" si="4"/>
        <v>new HoloCard("Slowpoke", Pokedex.Slowpoke, HoloRarity.E_REVERSE_REFRACTOR_HOLO, Types.Water, Sets.Aquapolis, 108),</v>
      </c>
    </row>
    <row r="272" spans="1:6" x14ac:dyDescent="0.3">
      <c r="A272">
        <v>109</v>
      </c>
      <c r="B272" t="s">
        <v>266</v>
      </c>
      <c r="C272" t="s">
        <v>266</v>
      </c>
      <c r="D272" t="s">
        <v>8</v>
      </c>
      <c r="E272" t="s">
        <v>150</v>
      </c>
      <c r="F272" t="str">
        <f t="shared" si="4"/>
        <v>new HoloCard("Smeargle", Pokedex.Smeargle, HoloRarity.E_REVERSE_REFRACTOR_HOLO, Types.Colorless, Sets.Aquapolis, 109),</v>
      </c>
    </row>
    <row r="273" spans="1:6" x14ac:dyDescent="0.3">
      <c r="A273">
        <v>110</v>
      </c>
      <c r="B273" t="s">
        <v>267</v>
      </c>
      <c r="C273" t="s">
        <v>267</v>
      </c>
      <c r="D273" t="s">
        <v>146</v>
      </c>
      <c r="E273" t="s">
        <v>150</v>
      </c>
      <c r="F273" t="str">
        <f t="shared" si="4"/>
        <v>new HoloCard("Sneasel", Pokedex.Sneasel, HoloRarity.E_REVERSE_REFRACTOR_HOLO, Types.Darkness, Sets.Aquapolis, 110),</v>
      </c>
    </row>
    <row r="274" spans="1:6" x14ac:dyDescent="0.3">
      <c r="A274">
        <v>111</v>
      </c>
      <c r="B274" t="s">
        <v>247</v>
      </c>
      <c r="C274" t="s">
        <v>247</v>
      </c>
      <c r="D274" t="s">
        <v>22</v>
      </c>
      <c r="E274" t="s">
        <v>150</v>
      </c>
      <c r="F274" t="str">
        <f t="shared" si="4"/>
        <v>new HoloCard("Spinarak", Pokedex.Spinarak, HoloRarity.E_REVERSE_REFRACTOR_HOLO, Types.Grass, Sets.Aquapolis, 111),</v>
      </c>
    </row>
    <row r="275" spans="1:6" x14ac:dyDescent="0.3">
      <c r="A275">
        <v>112</v>
      </c>
      <c r="B275" t="s">
        <v>268</v>
      </c>
      <c r="C275" t="s">
        <v>268</v>
      </c>
      <c r="D275" t="s">
        <v>22</v>
      </c>
      <c r="E275" t="s">
        <v>150</v>
      </c>
      <c r="F275" t="str">
        <f t="shared" si="4"/>
        <v>new HoloCard("Tangela", Pokedex.Tangela, HoloRarity.E_REVERSE_REFRACTOR_HOLO, Types.Grass, Sets.Aquapolis, 112),</v>
      </c>
    </row>
    <row r="276" spans="1:6" x14ac:dyDescent="0.3">
      <c r="A276">
        <v>113</v>
      </c>
      <c r="B276" t="s">
        <v>102</v>
      </c>
      <c r="C276" t="s">
        <v>102</v>
      </c>
      <c r="D276" t="s">
        <v>3</v>
      </c>
      <c r="E276" t="s">
        <v>150</v>
      </c>
      <c r="F276" t="str">
        <f t="shared" si="4"/>
        <v>new HoloCard("Tentacool", Pokedex.Tentacool, HoloRarity.E_REVERSE_REFRACTOR_HOLO, Types.Water, Sets.Aquapolis, 113),</v>
      </c>
    </row>
    <row r="277" spans="1:6" x14ac:dyDescent="0.3">
      <c r="A277">
        <v>114</v>
      </c>
      <c r="B277" t="s">
        <v>269</v>
      </c>
      <c r="C277" t="s">
        <v>269</v>
      </c>
      <c r="D277" t="s">
        <v>8</v>
      </c>
      <c r="E277" t="s">
        <v>150</v>
      </c>
      <c r="F277" t="str">
        <f t="shared" si="4"/>
        <v>new HoloCard("Togepi", Pokedex.Togepi, HoloRarity.E_REVERSE_REFRACTOR_HOLO, Types.Colorless, Sets.Aquapolis, 114),</v>
      </c>
    </row>
    <row r="278" spans="1:6" x14ac:dyDescent="0.3">
      <c r="A278">
        <v>115</v>
      </c>
      <c r="B278" t="s">
        <v>103</v>
      </c>
      <c r="C278" t="s">
        <v>103</v>
      </c>
      <c r="D278" t="s">
        <v>11</v>
      </c>
      <c r="E278" t="s">
        <v>150</v>
      </c>
      <c r="F278" t="str">
        <f t="shared" si="4"/>
        <v>new HoloCard("Voltorb", Pokedex.Voltorb, HoloRarity.E_REVERSE_REFRACTOR_HOLO, Types.Lightning, Sets.Aquapolis, 115),</v>
      </c>
    </row>
    <row r="279" spans="1:6" x14ac:dyDescent="0.3">
      <c r="A279">
        <v>116</v>
      </c>
      <c r="B279" t="s">
        <v>104</v>
      </c>
      <c r="C279" t="s">
        <v>104</v>
      </c>
      <c r="D279" t="s">
        <v>5</v>
      </c>
      <c r="E279" t="s">
        <v>150</v>
      </c>
      <c r="F279" t="str">
        <f t="shared" si="4"/>
        <v>new HoloCard("Vulpix", Pokedex.Vulpix, HoloRarity.E_REVERSE_REFRACTOR_HOLO, Types.Fire, Sets.Aquapolis, 116),</v>
      </c>
    </row>
    <row r="280" spans="1:6" x14ac:dyDescent="0.3">
      <c r="A280">
        <v>117</v>
      </c>
      <c r="B280" t="s">
        <v>250</v>
      </c>
      <c r="C280" t="s">
        <v>250</v>
      </c>
      <c r="D280" t="s">
        <v>3</v>
      </c>
      <c r="E280" t="s">
        <v>150</v>
      </c>
      <c r="F280" t="str">
        <f t="shared" si="4"/>
        <v>new HoloCard("Wooper", Pokedex.Wooper, HoloRarity.E_REVERSE_REFRACTOR_HOLO, Types.Water, Sets.Aquapolis, 117),</v>
      </c>
    </row>
    <row r="281" spans="1:6" x14ac:dyDescent="0.3">
      <c r="A281">
        <v>118</v>
      </c>
      <c r="B281" t="s">
        <v>270</v>
      </c>
      <c r="C281" t="s">
        <v>127</v>
      </c>
      <c r="D281" t="s">
        <v>299</v>
      </c>
      <c r="E281" t="s">
        <v>150</v>
      </c>
      <c r="F281" t="str">
        <f t="shared" si="4"/>
        <v>new HoloCard("Apricorn Forest", Pokedex.NVT, HoloRarity.E_REVERSE_REFRACTOR_HOLO, Types.Stadium, Sets.Aquapolis, 118),</v>
      </c>
    </row>
    <row r="282" spans="1:6" x14ac:dyDescent="0.3">
      <c r="A282">
        <v>119</v>
      </c>
      <c r="B282" t="s">
        <v>271</v>
      </c>
      <c r="C282" t="s">
        <v>127</v>
      </c>
      <c r="D282" t="s">
        <v>233</v>
      </c>
      <c r="E282" t="s">
        <v>150</v>
      </c>
      <c r="F282" t="str">
        <f t="shared" si="4"/>
        <v>new HoloCard("Darkness Cube 01", Pokedex.NVT, HoloRarity.E_REVERSE_REFRACTOR_HOLO, Types.Technical_Machine, Sets.Aquapolis, 119),</v>
      </c>
    </row>
    <row r="283" spans="1:6" x14ac:dyDescent="0.3">
      <c r="A283">
        <v>120</v>
      </c>
      <c r="B283" t="s">
        <v>272</v>
      </c>
      <c r="C283" t="s">
        <v>127</v>
      </c>
      <c r="D283" t="s">
        <v>300</v>
      </c>
      <c r="E283" t="s">
        <v>150</v>
      </c>
      <c r="F283" t="str">
        <f t="shared" si="4"/>
        <v>new HoloCard("Energy Switch", Pokedex.NVT, HoloRarity.E_REVERSE_REFRACTOR_HOLO, Types.Trainer, Sets.Aquapolis, 120),</v>
      </c>
    </row>
    <row r="284" spans="1:6" x14ac:dyDescent="0.3">
      <c r="A284">
        <v>121</v>
      </c>
      <c r="B284" t="s">
        <v>273</v>
      </c>
      <c r="C284" t="s">
        <v>127</v>
      </c>
      <c r="D284" t="s">
        <v>233</v>
      </c>
      <c r="E284" t="s">
        <v>150</v>
      </c>
      <c r="F284" t="str">
        <f t="shared" si="4"/>
        <v>new HoloCard("Fighting Cube 01", Pokedex.NVT, HoloRarity.E_REVERSE_REFRACTOR_HOLO, Types.Technical_Machine, Sets.Aquapolis, 121),</v>
      </c>
    </row>
    <row r="285" spans="1:6" x14ac:dyDescent="0.3">
      <c r="A285">
        <v>122</v>
      </c>
      <c r="B285" t="s">
        <v>274</v>
      </c>
      <c r="C285" t="s">
        <v>127</v>
      </c>
      <c r="D285" t="s">
        <v>233</v>
      </c>
      <c r="E285" t="s">
        <v>150</v>
      </c>
      <c r="F285" t="str">
        <f t="shared" si="4"/>
        <v>new HoloCard("Fire Cube 01", Pokedex.NVT, HoloRarity.E_REVERSE_REFRACTOR_HOLO, Types.Technical_Machine, Sets.Aquapolis, 122),</v>
      </c>
    </row>
    <row r="286" spans="1:6" x14ac:dyDescent="0.3">
      <c r="A286">
        <v>123</v>
      </c>
      <c r="B286" t="s">
        <v>275</v>
      </c>
      <c r="C286" t="s">
        <v>127</v>
      </c>
      <c r="D286" t="s">
        <v>232</v>
      </c>
      <c r="E286" t="s">
        <v>150</v>
      </c>
      <c r="F286" t="str">
        <f t="shared" si="4"/>
        <v>new HoloCard("Forest Guardian", Pokedex.NVT, HoloRarity.E_REVERSE_REFRACTOR_HOLO, Types.Supporter, Sets.Aquapolis, 123),</v>
      </c>
    </row>
    <row r="287" spans="1:6" x14ac:dyDescent="0.3">
      <c r="A287">
        <v>124</v>
      </c>
      <c r="B287" t="s">
        <v>276</v>
      </c>
      <c r="C287" t="s">
        <v>127</v>
      </c>
      <c r="D287" t="s">
        <v>233</v>
      </c>
      <c r="E287" t="s">
        <v>150</v>
      </c>
      <c r="F287" t="str">
        <f t="shared" si="4"/>
        <v>new HoloCard("Grass Cube 01", Pokedex.NVT, HoloRarity.E_REVERSE_REFRACTOR_HOLO, Types.Technical_Machine, Sets.Aquapolis, 124),</v>
      </c>
    </row>
    <row r="288" spans="1:6" x14ac:dyDescent="0.3">
      <c r="A288">
        <v>125</v>
      </c>
      <c r="B288" t="s">
        <v>277</v>
      </c>
      <c r="C288" t="s">
        <v>127</v>
      </c>
      <c r="D288" t="s">
        <v>234</v>
      </c>
      <c r="E288" t="s">
        <v>150</v>
      </c>
      <c r="F288" t="str">
        <f t="shared" si="4"/>
        <v>new HoloCard("Healing Berry", Pokedex.NVT, HoloRarity.E_REVERSE_REFRACTOR_HOLO, Types.Tool, Sets.Aquapolis, 125),</v>
      </c>
    </row>
    <row r="289" spans="1:6" x14ac:dyDescent="0.3">
      <c r="A289">
        <v>126</v>
      </c>
      <c r="B289" t="s">
        <v>278</v>
      </c>
      <c r="C289" t="s">
        <v>127</v>
      </c>
      <c r="D289" t="s">
        <v>232</v>
      </c>
      <c r="E289" t="s">
        <v>150</v>
      </c>
      <c r="F289" t="str">
        <f t="shared" si="4"/>
        <v>new HoloCard("Juggler", Pokedex.NVT, HoloRarity.E_REVERSE_REFRACTOR_HOLO, Types.Supporter, Sets.Aquapolis, 126),</v>
      </c>
    </row>
    <row r="290" spans="1:6" x14ac:dyDescent="0.3">
      <c r="A290">
        <v>127</v>
      </c>
      <c r="B290" t="s">
        <v>279</v>
      </c>
      <c r="C290" t="s">
        <v>127</v>
      </c>
      <c r="D290" t="s">
        <v>233</v>
      </c>
      <c r="E290" t="s">
        <v>150</v>
      </c>
      <c r="F290" t="str">
        <f t="shared" si="4"/>
        <v>new HoloCard("Lightning Cube 01", Pokedex.NVT, HoloRarity.E_REVERSE_REFRACTOR_HOLO, Types.Technical_Machine, Sets.Aquapolis, 127),</v>
      </c>
    </row>
    <row r="291" spans="1:6" x14ac:dyDescent="0.3">
      <c r="A291">
        <v>128</v>
      </c>
      <c r="B291" t="s">
        <v>280</v>
      </c>
      <c r="C291" t="s">
        <v>127</v>
      </c>
      <c r="D291" t="s">
        <v>234</v>
      </c>
      <c r="E291" t="s">
        <v>150</v>
      </c>
      <c r="F291" t="str">
        <f t="shared" si="4"/>
        <v>new HoloCard("Memory Berry", Pokedex.NVT, HoloRarity.E_REVERSE_REFRACTOR_HOLO, Types.Tool, Sets.Aquapolis, 128),</v>
      </c>
    </row>
    <row r="292" spans="1:6" x14ac:dyDescent="0.3">
      <c r="A292">
        <v>129</v>
      </c>
      <c r="B292" t="s">
        <v>281</v>
      </c>
      <c r="C292" t="s">
        <v>127</v>
      </c>
      <c r="D292" t="s">
        <v>233</v>
      </c>
      <c r="E292" t="s">
        <v>150</v>
      </c>
      <c r="F292" t="str">
        <f t="shared" si="4"/>
        <v>new HoloCard("Metal Cube 01", Pokedex.NVT, HoloRarity.E_REVERSE_REFRACTOR_HOLO, Types.Technical_Machine, Sets.Aquapolis, 129),</v>
      </c>
    </row>
    <row r="293" spans="1:6" x14ac:dyDescent="0.3">
      <c r="A293">
        <v>130</v>
      </c>
      <c r="B293" t="s">
        <v>282</v>
      </c>
      <c r="C293" t="s">
        <v>127</v>
      </c>
      <c r="D293" t="s">
        <v>232</v>
      </c>
      <c r="E293" t="s">
        <v>150</v>
      </c>
      <c r="F293" t="str">
        <f t="shared" si="4"/>
        <v>new HoloCard("Pokémon Fan Club", Pokedex.NVT, HoloRarity.E_REVERSE_REFRACTOR_HOLO, Types.Supporter, Sets.Aquapolis, 130),</v>
      </c>
    </row>
    <row r="294" spans="1:6" x14ac:dyDescent="0.3">
      <c r="A294">
        <v>131</v>
      </c>
      <c r="B294" t="s">
        <v>283</v>
      </c>
      <c r="C294" t="s">
        <v>127</v>
      </c>
      <c r="D294" t="s">
        <v>299</v>
      </c>
      <c r="E294" t="s">
        <v>150</v>
      </c>
      <c r="F294" t="str">
        <f t="shared" si="4"/>
        <v>new HoloCard("Pokémon Park", Pokedex.NVT, HoloRarity.E_REVERSE_REFRACTOR_HOLO, Types.Stadium, Sets.Aquapolis, 131),</v>
      </c>
    </row>
    <row r="295" spans="1:6" x14ac:dyDescent="0.3">
      <c r="A295">
        <v>132</v>
      </c>
      <c r="B295" t="s">
        <v>284</v>
      </c>
      <c r="C295" t="s">
        <v>127</v>
      </c>
      <c r="D295" t="s">
        <v>233</v>
      </c>
      <c r="E295" t="s">
        <v>150</v>
      </c>
      <c r="F295" t="str">
        <f t="shared" si="4"/>
        <v>new HoloCard("Psychic Cube 01", Pokedex.NVT, HoloRarity.E_REVERSE_REFRACTOR_HOLO, Types.Technical_Machine, Sets.Aquapolis, 132),</v>
      </c>
    </row>
    <row r="296" spans="1:6" x14ac:dyDescent="0.3">
      <c r="A296">
        <v>133</v>
      </c>
      <c r="B296" t="s">
        <v>285</v>
      </c>
      <c r="C296" t="s">
        <v>127</v>
      </c>
      <c r="D296" t="s">
        <v>232</v>
      </c>
      <c r="E296" t="s">
        <v>150</v>
      </c>
      <c r="F296" t="str">
        <f t="shared" si="4"/>
        <v>new HoloCard("Seer", Pokedex.NVT, HoloRarity.E_REVERSE_REFRACTOR_HOLO, Types.Supporter, Sets.Aquapolis, 133),</v>
      </c>
    </row>
    <row r="297" spans="1:6" x14ac:dyDescent="0.3">
      <c r="A297">
        <v>134</v>
      </c>
      <c r="B297" t="s">
        <v>286</v>
      </c>
      <c r="C297" t="s">
        <v>127</v>
      </c>
      <c r="D297" t="s">
        <v>300</v>
      </c>
      <c r="E297" t="s">
        <v>150</v>
      </c>
      <c r="F297" t="str">
        <f t="shared" si="4"/>
        <v>new HoloCard("Super Energy Removal 2", Pokedex.NVT, HoloRarity.E_REVERSE_REFRACTOR_HOLO, Types.Trainer, Sets.Aquapolis, 134),</v>
      </c>
    </row>
    <row r="298" spans="1:6" x14ac:dyDescent="0.3">
      <c r="A298">
        <v>135</v>
      </c>
      <c r="B298" t="s">
        <v>287</v>
      </c>
      <c r="C298" t="s">
        <v>127</v>
      </c>
      <c r="D298" t="s">
        <v>234</v>
      </c>
      <c r="E298" t="s">
        <v>150</v>
      </c>
      <c r="F298" t="str">
        <f t="shared" si="4"/>
        <v>new HoloCard("Time Shard", Pokedex.NVT, HoloRarity.E_REVERSE_REFRACTOR_HOLO, Types.Tool, Sets.Aquapolis, 135),</v>
      </c>
    </row>
    <row r="299" spans="1:6" x14ac:dyDescent="0.3">
      <c r="A299">
        <v>136</v>
      </c>
      <c r="B299" t="s">
        <v>288</v>
      </c>
      <c r="C299" t="s">
        <v>127</v>
      </c>
      <c r="D299" t="s">
        <v>232</v>
      </c>
      <c r="E299" t="s">
        <v>150</v>
      </c>
      <c r="F299" t="str">
        <f t="shared" si="4"/>
        <v>new HoloCard("Town Volunteers", Pokedex.NVT, HoloRarity.E_REVERSE_REFRACTOR_HOLO, Types.Supporter, Sets.Aquapolis, 136),</v>
      </c>
    </row>
    <row r="300" spans="1:6" x14ac:dyDescent="0.3">
      <c r="A300">
        <v>137</v>
      </c>
      <c r="B300" t="s">
        <v>289</v>
      </c>
      <c r="C300" t="s">
        <v>127</v>
      </c>
      <c r="D300" t="s">
        <v>232</v>
      </c>
      <c r="E300" t="s">
        <v>150</v>
      </c>
      <c r="F300" t="str">
        <f t="shared" si="4"/>
        <v>new HoloCard("Traveling Salesman", Pokedex.NVT, HoloRarity.E_REVERSE_REFRACTOR_HOLO, Types.Supporter, Sets.Aquapolis, 137),</v>
      </c>
    </row>
    <row r="301" spans="1:6" x14ac:dyDescent="0.3">
      <c r="A301">
        <v>138</v>
      </c>
      <c r="B301" t="s">
        <v>290</v>
      </c>
      <c r="C301" t="s">
        <v>127</v>
      </c>
      <c r="D301" t="s">
        <v>299</v>
      </c>
      <c r="E301" t="s">
        <v>150</v>
      </c>
      <c r="F301" t="str">
        <f t="shared" si="4"/>
        <v>new HoloCard("Undersea Ruins", Pokedex.NVT, HoloRarity.E_REVERSE_REFRACTOR_HOLO, Types.Stadium, Sets.Aquapolis, 138),</v>
      </c>
    </row>
    <row r="302" spans="1:6" x14ac:dyDescent="0.3">
      <c r="A302">
        <v>139</v>
      </c>
      <c r="B302" t="s">
        <v>291</v>
      </c>
      <c r="C302" t="s">
        <v>127</v>
      </c>
      <c r="D302" t="s">
        <v>299</v>
      </c>
      <c r="E302" t="s">
        <v>150</v>
      </c>
      <c r="F302" t="str">
        <f t="shared" si="4"/>
        <v>new HoloCard("Power Plant", Pokedex.NVT, HoloRarity.E_REVERSE_REFRACTOR_HOLO, Types.Stadium, Sets.Aquapolis, 139),</v>
      </c>
    </row>
    <row r="303" spans="1:6" x14ac:dyDescent="0.3">
      <c r="A303">
        <v>140</v>
      </c>
      <c r="B303" t="s">
        <v>292</v>
      </c>
      <c r="C303" t="s">
        <v>127</v>
      </c>
      <c r="D303" t="s">
        <v>233</v>
      </c>
      <c r="E303" t="s">
        <v>150</v>
      </c>
      <c r="F303" t="str">
        <f t="shared" si="4"/>
        <v>new HoloCard("Water Cube 01", Pokedex.NVT, HoloRarity.E_REVERSE_REFRACTOR_HOLO, Types.Technical_Machine, Sets.Aquapolis, 140),</v>
      </c>
    </row>
    <row r="304" spans="1:6" x14ac:dyDescent="0.3">
      <c r="A304">
        <v>141</v>
      </c>
      <c r="B304" t="s">
        <v>293</v>
      </c>
      <c r="C304" t="s">
        <v>127</v>
      </c>
      <c r="D304" t="s">
        <v>300</v>
      </c>
      <c r="E304" t="s">
        <v>150</v>
      </c>
      <c r="F304" t="str">
        <f t="shared" si="4"/>
        <v>new HoloCard("Weakness Guard", Pokedex.NVT, HoloRarity.E_REVERSE_REFRACTOR_HOLO, Types.Trainer, Sets.Aquapolis, 141),</v>
      </c>
    </row>
    <row r="305" spans="1:6" x14ac:dyDescent="0.3">
      <c r="A305">
        <v>142</v>
      </c>
      <c r="B305" t="s">
        <v>230</v>
      </c>
      <c r="C305" t="s">
        <v>127</v>
      </c>
      <c r="D305" t="s">
        <v>128</v>
      </c>
      <c r="E305" t="s">
        <v>150</v>
      </c>
      <c r="F305" t="str">
        <f t="shared" si="4"/>
        <v>new HoloCard("Darkness Energy", Pokedex.NVT, HoloRarity.E_REVERSE_REFRACTOR_HOLO, Types.Special_Energy, Sets.Aquapolis, 142),</v>
      </c>
    </row>
    <row r="306" spans="1:6" x14ac:dyDescent="0.3">
      <c r="A306">
        <v>143</v>
      </c>
      <c r="B306" t="s">
        <v>231</v>
      </c>
      <c r="C306" t="s">
        <v>127</v>
      </c>
      <c r="D306" t="s">
        <v>128</v>
      </c>
      <c r="E306" t="s">
        <v>150</v>
      </c>
      <c r="F306" t="str">
        <f t="shared" si="4"/>
        <v>new HoloCard("Metal Energy", Pokedex.NVT, HoloRarity.E_REVERSE_REFRACTOR_HOLO, Types.Special_Energy, Sets.Aquapolis, 143),</v>
      </c>
    </row>
    <row r="307" spans="1:6" x14ac:dyDescent="0.3">
      <c r="A307">
        <v>144</v>
      </c>
      <c r="B307" t="s">
        <v>294</v>
      </c>
      <c r="C307" t="s">
        <v>127</v>
      </c>
      <c r="D307" t="s">
        <v>128</v>
      </c>
      <c r="E307" t="s">
        <v>150</v>
      </c>
      <c r="F307" t="str">
        <f t="shared" si="4"/>
        <v>new HoloCard("Rainbow Energy", Pokedex.NVT, HoloRarity.E_REVERSE_REFRACTOR_HOLO, Types.Special_Energy, Sets.Aquapolis, 144),</v>
      </c>
    </row>
    <row r="308" spans="1:6" x14ac:dyDescent="0.3">
      <c r="A308">
        <v>145</v>
      </c>
      <c r="B308" t="s">
        <v>295</v>
      </c>
      <c r="C308" t="s">
        <v>127</v>
      </c>
      <c r="D308" t="s">
        <v>128</v>
      </c>
      <c r="E308" t="s">
        <v>150</v>
      </c>
      <c r="F308" t="str">
        <f t="shared" si="4"/>
        <v>new HoloCard("Boost Energy", Pokedex.NVT, HoloRarity.E_REVERSE_REFRACTOR_HOLO, Types.Special_Energy, Sets.Aquapolis, 145),</v>
      </c>
    </row>
    <row r="309" spans="1:6" x14ac:dyDescent="0.3">
      <c r="A309">
        <v>146</v>
      </c>
      <c r="B309" t="s">
        <v>296</v>
      </c>
      <c r="C309" t="s">
        <v>127</v>
      </c>
      <c r="D309" t="s">
        <v>128</v>
      </c>
      <c r="E309" t="s">
        <v>150</v>
      </c>
      <c r="F309" t="str">
        <f t="shared" si="4"/>
        <v>new HoloCard("Crystal Energy", Pokedex.NVT, HoloRarity.E_REVERSE_REFRACTOR_HOLO, Types.Special_Energy, Sets.Aquapolis, 146),</v>
      </c>
    </row>
    <row r="310" spans="1:6" x14ac:dyDescent="0.3">
      <c r="A310">
        <v>147</v>
      </c>
      <c r="B310" t="s">
        <v>297</v>
      </c>
      <c r="C310" t="s">
        <v>127</v>
      </c>
      <c r="D310" t="s">
        <v>128</v>
      </c>
      <c r="E310" t="s">
        <v>150</v>
      </c>
      <c r="F310" t="str">
        <f t="shared" si="4"/>
        <v>new HoloCard("Warp Energy", Pokedex.NVT, HoloRarity.E_REVERSE_REFRACTOR_HOLO, Types.Special_Energy, Sets.Aquapolis, 147),</v>
      </c>
    </row>
    <row r="311" spans="1:6" x14ac:dyDescent="0.3">
      <c r="A311">
        <v>1</v>
      </c>
      <c r="B311" t="s">
        <v>305</v>
      </c>
      <c r="C311" t="s">
        <v>305</v>
      </c>
      <c r="D311" t="s">
        <v>18</v>
      </c>
      <c r="E311" t="s">
        <v>170</v>
      </c>
      <c r="F311" t="str">
        <f t="shared" si="4"/>
        <v>new HoloCard("Aerodactyl", Pokedex.Aerodactyl, HoloRarity.E_REVERSE_REFRACTOR_HOLO, Types.Fighting, Sets.Skyridge, 1),</v>
      </c>
    </row>
    <row r="312" spans="1:6" x14ac:dyDescent="0.3">
      <c r="A312">
        <v>2</v>
      </c>
      <c r="B312" t="s">
        <v>0</v>
      </c>
      <c r="C312" t="s">
        <v>0</v>
      </c>
      <c r="D312" t="s">
        <v>1</v>
      </c>
      <c r="E312" t="s">
        <v>170</v>
      </c>
      <c r="F312" t="str">
        <f t="shared" si="4"/>
        <v>new HoloCard("Alakazam", Pokedex.Alakazam, HoloRarity.E_REVERSE_REFRACTOR_HOLO, Types.Psychic, Sets.Skyridge, 2),</v>
      </c>
    </row>
    <row r="313" spans="1:6" x14ac:dyDescent="0.3">
      <c r="A313">
        <v>3</v>
      </c>
      <c r="B313" t="s">
        <v>42</v>
      </c>
      <c r="C313" t="s">
        <v>42</v>
      </c>
      <c r="D313" t="s">
        <v>5</v>
      </c>
      <c r="E313" t="s">
        <v>170</v>
      </c>
      <c r="F313" t="str">
        <f t="shared" si="4"/>
        <v>new HoloCard("Arcanine", Pokedex.Arcanine, HoloRarity.E_REVERSE_REFRACTOR_HOLO, Types.Fire, Sets.Skyridge, 3),</v>
      </c>
    </row>
    <row r="314" spans="1:6" x14ac:dyDescent="0.3">
      <c r="A314">
        <v>4</v>
      </c>
      <c r="B314" t="s">
        <v>2</v>
      </c>
      <c r="C314" t="s">
        <v>2</v>
      </c>
      <c r="D314" t="s">
        <v>3</v>
      </c>
      <c r="E314" t="s">
        <v>170</v>
      </c>
      <c r="F314" t="str">
        <f t="shared" si="4"/>
        <v>new HoloCard("Articuno", Pokedex.Articuno, HoloRarity.E_REVERSE_REFRACTOR_HOLO, Types.Water, Sets.Skyridge, 4),</v>
      </c>
    </row>
    <row r="315" spans="1:6" x14ac:dyDescent="0.3">
      <c r="A315">
        <v>5</v>
      </c>
      <c r="B315" t="s">
        <v>26</v>
      </c>
      <c r="C315" t="s">
        <v>26</v>
      </c>
      <c r="D315" t="s">
        <v>22</v>
      </c>
      <c r="E315" t="s">
        <v>170</v>
      </c>
      <c r="F315" t="str">
        <f t="shared" si="4"/>
        <v>new HoloCard("Beedrill", Pokedex.Beedrill, HoloRarity.E_REVERSE_REFRACTOR_HOLO, Types.Grass, Sets.Skyridge, 5),</v>
      </c>
    </row>
    <row r="316" spans="1:6" x14ac:dyDescent="0.3">
      <c r="A316">
        <v>6</v>
      </c>
      <c r="B316" t="s">
        <v>171</v>
      </c>
      <c r="C316" t="s">
        <v>171</v>
      </c>
      <c r="D316" t="s">
        <v>22</v>
      </c>
      <c r="E316" t="s">
        <v>170</v>
      </c>
      <c r="F316" t="str">
        <f t="shared" si="4"/>
        <v>new HoloCard("Crobat", Pokedex.Crobat, HoloRarity.E_REVERSE_REFRACTOR_HOLO, Types.Grass, Sets.Skyridge, 6),</v>
      </c>
    </row>
    <row r="317" spans="1:6" x14ac:dyDescent="0.3">
      <c r="A317">
        <v>7</v>
      </c>
      <c r="B317" t="s">
        <v>46</v>
      </c>
      <c r="C317" t="s">
        <v>46</v>
      </c>
      <c r="D317" t="s">
        <v>3</v>
      </c>
      <c r="E317" t="s">
        <v>170</v>
      </c>
      <c r="F317" t="str">
        <f t="shared" si="4"/>
        <v>new HoloCard("Dewgong", Pokedex.Dewgong, HoloRarity.E_REVERSE_REFRACTOR_HOLO, Types.Water, Sets.Skyridge, 7),</v>
      </c>
    </row>
    <row r="318" spans="1:6" x14ac:dyDescent="0.3">
      <c r="A318">
        <v>8</v>
      </c>
      <c r="B318" t="s">
        <v>14</v>
      </c>
      <c r="C318" t="s">
        <v>14</v>
      </c>
      <c r="D318" t="s">
        <v>5</v>
      </c>
      <c r="E318" t="s">
        <v>170</v>
      </c>
      <c r="F318" t="str">
        <f t="shared" si="4"/>
        <v>new HoloCard("Flareon", Pokedex.Flareon, HoloRarity.E_REVERSE_REFRACTOR_HOLO, Types.Fire, Sets.Skyridge, 8),</v>
      </c>
    </row>
    <row r="319" spans="1:6" x14ac:dyDescent="0.3">
      <c r="A319">
        <v>9</v>
      </c>
      <c r="B319" t="s">
        <v>172</v>
      </c>
      <c r="C319" t="s">
        <v>172</v>
      </c>
      <c r="D319" t="s">
        <v>143</v>
      </c>
      <c r="E319" t="s">
        <v>170</v>
      </c>
      <c r="F319" t="str">
        <f t="shared" si="4"/>
        <v>new HoloCard("Forretress", Pokedex.Forretress, HoloRarity.E_REVERSE_REFRACTOR_HOLO, Types.Metal, Sets.Skyridge, 9),</v>
      </c>
    </row>
    <row r="320" spans="1:6" x14ac:dyDescent="0.3">
      <c r="A320">
        <v>10</v>
      </c>
      <c r="B320" t="s">
        <v>15</v>
      </c>
      <c r="C320" t="s">
        <v>15</v>
      </c>
      <c r="D320" t="s">
        <v>1</v>
      </c>
      <c r="E320" t="s">
        <v>170</v>
      </c>
      <c r="F320" t="str">
        <f t="shared" si="4"/>
        <v>new HoloCard("Gengar", Pokedex.Gengar, HoloRarity.E_REVERSE_REFRACTOR_HOLO, Types.Psychic, Sets.Skyridge, 10),</v>
      </c>
    </row>
    <row r="321" spans="1:6" x14ac:dyDescent="0.3">
      <c r="A321">
        <v>11</v>
      </c>
      <c r="B321" t="s">
        <v>16</v>
      </c>
      <c r="C321" t="s">
        <v>16</v>
      </c>
      <c r="D321" t="s">
        <v>3</v>
      </c>
      <c r="E321" t="s">
        <v>170</v>
      </c>
      <c r="F321" t="str">
        <f t="shared" si="4"/>
        <v>new HoloCard("Gyarados", Pokedex.Gyarados, HoloRarity.E_REVERSE_REFRACTOR_HOLO, Types.Water, Sets.Skyridge, 11),</v>
      </c>
    </row>
    <row r="322" spans="1:6" x14ac:dyDescent="0.3">
      <c r="A322">
        <v>12</v>
      </c>
      <c r="B322" t="s">
        <v>157</v>
      </c>
      <c r="C322" t="s">
        <v>157</v>
      </c>
      <c r="D322" t="s">
        <v>146</v>
      </c>
      <c r="E322" t="s">
        <v>170</v>
      </c>
      <c r="F322" t="str">
        <f t="shared" ref="F322:F385" si="5">"new HoloCard(""" &amp; B322 &amp; """, Pokedex." &amp; C322 &amp; ", HoloRarity.E_REVERSE_REFRACTOR_HOLO, Types." &amp; D322 &amp; ", Sets." &amp; E322 &amp; ", " &amp; A322 &amp; "),"</f>
        <v>new HoloCard("Houndoom", Pokedex.Houndoom, HoloRarity.E_REVERSE_REFRACTOR_HOLO, Types.Darkness, Sets.Skyridge, 12),</v>
      </c>
    </row>
    <row r="323" spans="1:6" x14ac:dyDescent="0.3">
      <c r="A323">
        <v>13</v>
      </c>
      <c r="B323" t="s">
        <v>19</v>
      </c>
      <c r="C323" t="s">
        <v>19</v>
      </c>
      <c r="D323" t="s">
        <v>11</v>
      </c>
      <c r="E323" t="s">
        <v>170</v>
      </c>
      <c r="F323" t="str">
        <f t="shared" si="5"/>
        <v>new HoloCard("Jolteon", Pokedex.Jolteon, HoloRarity.E_REVERSE_REFRACTOR_HOLO, Types.Lightning, Sets.Skyridge, 13),</v>
      </c>
    </row>
    <row r="324" spans="1:6" x14ac:dyDescent="0.3">
      <c r="A324">
        <v>14</v>
      </c>
      <c r="B324" t="s">
        <v>33</v>
      </c>
      <c r="C324" t="s">
        <v>33</v>
      </c>
      <c r="D324" t="s">
        <v>18</v>
      </c>
      <c r="E324" t="s">
        <v>170</v>
      </c>
      <c r="F324" t="str">
        <f t="shared" si="5"/>
        <v>new HoloCard("Kabutops", Pokedex.Kabutops, HoloRarity.E_REVERSE_REFRACTOR_HOLO, Types.Fighting, Sets.Skyridge, 14),</v>
      </c>
    </row>
    <row r="325" spans="1:6" x14ac:dyDescent="0.3">
      <c r="A325">
        <v>15</v>
      </c>
      <c r="B325" t="s">
        <v>173</v>
      </c>
      <c r="C325" t="s">
        <v>173</v>
      </c>
      <c r="D325" t="s">
        <v>22</v>
      </c>
      <c r="E325" t="s">
        <v>170</v>
      </c>
      <c r="F325" t="str">
        <f t="shared" si="5"/>
        <v>new HoloCard("Ledian", Pokedex.Ledian, HoloRarity.E_REVERSE_REFRACTOR_HOLO, Types.Grass, Sets.Skyridge, 15),</v>
      </c>
    </row>
    <row r="326" spans="1:6" x14ac:dyDescent="0.3">
      <c r="A326">
        <v>16</v>
      </c>
      <c r="B326" t="s">
        <v>20</v>
      </c>
      <c r="C326" t="s">
        <v>20</v>
      </c>
      <c r="D326" t="s">
        <v>18</v>
      </c>
      <c r="E326" t="s">
        <v>170</v>
      </c>
      <c r="F326" t="str">
        <f t="shared" si="5"/>
        <v>new HoloCard("Machamp", Pokedex.Machamp, HoloRarity.E_REVERSE_REFRACTOR_HOLO, Types.Fighting, Sets.Skyridge, 16),</v>
      </c>
    </row>
    <row r="327" spans="1:6" x14ac:dyDescent="0.3">
      <c r="A327">
        <v>17</v>
      </c>
      <c r="B327" t="s">
        <v>174</v>
      </c>
      <c r="C327" t="s">
        <v>174</v>
      </c>
      <c r="D327" t="s">
        <v>5</v>
      </c>
      <c r="E327" t="s">
        <v>170</v>
      </c>
      <c r="F327" t="str">
        <f t="shared" si="5"/>
        <v>new HoloCard("Magcargo", Pokedex.Magcargo, HoloRarity.E_REVERSE_REFRACTOR_HOLO, Types.Fire, Sets.Skyridge, 17),</v>
      </c>
    </row>
    <row r="328" spans="1:6" x14ac:dyDescent="0.3">
      <c r="A328">
        <v>18</v>
      </c>
      <c r="B328" t="s">
        <v>174</v>
      </c>
      <c r="C328" t="s">
        <v>174</v>
      </c>
      <c r="D328" t="s">
        <v>18</v>
      </c>
      <c r="E328" t="s">
        <v>170</v>
      </c>
      <c r="F328" t="str">
        <f t="shared" si="5"/>
        <v>new HoloCard("Magcargo", Pokedex.Magcargo, HoloRarity.E_REVERSE_REFRACTOR_HOLO, Types.Fighting, Sets.Skyridge, 18),</v>
      </c>
    </row>
    <row r="329" spans="1:6" x14ac:dyDescent="0.3">
      <c r="A329">
        <v>19</v>
      </c>
      <c r="B329" t="s">
        <v>34</v>
      </c>
      <c r="C329" t="s">
        <v>34</v>
      </c>
      <c r="D329" t="s">
        <v>11</v>
      </c>
      <c r="E329" t="s">
        <v>170</v>
      </c>
      <c r="F329" t="str">
        <f t="shared" si="5"/>
        <v>new HoloCard("Magneton", Pokedex.Magneton, HoloRarity.E_REVERSE_REFRACTOR_HOLO, Types.Lightning, Sets.Skyridge, 19),</v>
      </c>
    </row>
    <row r="330" spans="1:6" x14ac:dyDescent="0.3">
      <c r="A330">
        <v>20</v>
      </c>
      <c r="B330" t="s">
        <v>34</v>
      </c>
      <c r="C330" t="s">
        <v>34</v>
      </c>
      <c r="D330" t="s">
        <v>143</v>
      </c>
      <c r="E330" t="s">
        <v>170</v>
      </c>
      <c r="F330" t="str">
        <f t="shared" si="5"/>
        <v>new HoloCard("Magneton", Pokedex.Magneton, HoloRarity.E_REVERSE_REFRACTOR_HOLO, Types.Metal, Sets.Skyridge, 20),</v>
      </c>
    </row>
    <row r="331" spans="1:6" x14ac:dyDescent="0.3">
      <c r="A331">
        <v>21</v>
      </c>
      <c r="B331" t="s">
        <v>36</v>
      </c>
      <c r="C331" t="s">
        <v>36</v>
      </c>
      <c r="D331" t="s">
        <v>5</v>
      </c>
      <c r="E331" t="s">
        <v>170</v>
      </c>
      <c r="F331" t="str">
        <f t="shared" si="5"/>
        <v>new HoloCard("Moltres", Pokedex.Moltres, HoloRarity.E_REVERSE_REFRACTOR_HOLO, Types.Fire, Sets.Skyridge, 21),</v>
      </c>
    </row>
    <row r="332" spans="1:6" x14ac:dyDescent="0.3">
      <c r="A332">
        <v>22</v>
      </c>
      <c r="B332" t="s">
        <v>38</v>
      </c>
      <c r="C332" t="s">
        <v>38</v>
      </c>
      <c r="D332" t="s">
        <v>22</v>
      </c>
      <c r="E332" t="s">
        <v>170</v>
      </c>
      <c r="F332" t="str">
        <f t="shared" si="5"/>
        <v>new HoloCard("Nidoqueen", Pokedex.Nidoqueen, HoloRarity.E_REVERSE_REFRACTOR_HOLO, Types.Grass, Sets.Skyridge, 22),</v>
      </c>
    </row>
    <row r="333" spans="1:6" x14ac:dyDescent="0.3">
      <c r="A333">
        <v>23</v>
      </c>
      <c r="B333" t="s">
        <v>64</v>
      </c>
      <c r="C333" t="s">
        <v>64</v>
      </c>
      <c r="D333" t="s">
        <v>3</v>
      </c>
      <c r="E333" t="s">
        <v>170</v>
      </c>
      <c r="F333" t="str">
        <f t="shared" si="5"/>
        <v>new HoloCard("Omastar", Pokedex.Omastar, HoloRarity.E_REVERSE_REFRACTOR_HOLO, Types.Water, Sets.Skyridge, 23),</v>
      </c>
    </row>
    <row r="334" spans="1:6" x14ac:dyDescent="0.3">
      <c r="A334">
        <v>24</v>
      </c>
      <c r="B334" t="s">
        <v>175</v>
      </c>
      <c r="C334" t="s">
        <v>175</v>
      </c>
      <c r="D334" t="s">
        <v>3</v>
      </c>
      <c r="E334" t="s">
        <v>170</v>
      </c>
      <c r="F334" t="str">
        <f t="shared" si="5"/>
        <v>new HoloCard("Piloswine", Pokedex.Piloswine, HoloRarity.E_REVERSE_REFRACTOR_HOLO, Types.Water, Sets.Skyridge, 24),</v>
      </c>
    </row>
    <row r="335" spans="1:6" x14ac:dyDescent="0.3">
      <c r="A335">
        <v>25</v>
      </c>
      <c r="B335" t="s">
        <v>176</v>
      </c>
      <c r="C335" t="s">
        <v>176</v>
      </c>
      <c r="D335" t="s">
        <v>3</v>
      </c>
      <c r="E335" t="s">
        <v>170</v>
      </c>
      <c r="F335" t="str">
        <f t="shared" si="5"/>
        <v>new HoloCard("Politoed", Pokedex.Politoed, HoloRarity.E_REVERSE_REFRACTOR_HOLO, Types.Water, Sets.Skyridge, 25),</v>
      </c>
    </row>
    <row r="336" spans="1:6" x14ac:dyDescent="0.3">
      <c r="A336">
        <v>26</v>
      </c>
      <c r="B336" t="s">
        <v>141</v>
      </c>
      <c r="C336" t="s">
        <v>141</v>
      </c>
      <c r="D336" t="s">
        <v>18</v>
      </c>
      <c r="E336" t="s">
        <v>170</v>
      </c>
      <c r="F336" t="str">
        <f t="shared" si="5"/>
        <v>new HoloCard("Poliwrath", Pokedex.Poliwrath, HoloRarity.E_REVERSE_REFRACTOR_HOLO, Types.Fighting, Sets.Skyridge, 26),</v>
      </c>
    </row>
    <row r="337" spans="1:6" x14ac:dyDescent="0.3">
      <c r="A337">
        <v>27</v>
      </c>
      <c r="B337" t="s">
        <v>120</v>
      </c>
      <c r="C337" t="s">
        <v>120</v>
      </c>
      <c r="D337" t="s">
        <v>11</v>
      </c>
      <c r="E337" t="s">
        <v>170</v>
      </c>
      <c r="F337" t="str">
        <f t="shared" si="5"/>
        <v>new HoloCard("Raichu", Pokedex.Raichu, HoloRarity.E_REVERSE_REFRACTOR_HOLO, Types.Lightning, Sets.Skyridge, 27),</v>
      </c>
    </row>
    <row r="338" spans="1:6" x14ac:dyDescent="0.3">
      <c r="A338">
        <v>28</v>
      </c>
      <c r="B338" t="s">
        <v>177</v>
      </c>
      <c r="C338" t="s">
        <v>177</v>
      </c>
      <c r="D338" t="s">
        <v>11</v>
      </c>
      <c r="E338" t="s">
        <v>170</v>
      </c>
      <c r="F338" t="str">
        <f t="shared" si="5"/>
        <v>new HoloCard("Raikou", Pokedex.Raikou, HoloRarity.E_REVERSE_REFRACTOR_HOLO, Types.Lightning, Sets.Skyridge, 28),</v>
      </c>
    </row>
    <row r="339" spans="1:6" x14ac:dyDescent="0.3">
      <c r="A339">
        <v>29</v>
      </c>
      <c r="B339" t="s">
        <v>41</v>
      </c>
      <c r="C339" t="s">
        <v>41</v>
      </c>
      <c r="D339" t="s">
        <v>18</v>
      </c>
      <c r="E339" t="s">
        <v>170</v>
      </c>
      <c r="F339" t="str">
        <f t="shared" si="5"/>
        <v>new HoloCard("Rhydon", Pokedex.Rhydon, HoloRarity.E_REVERSE_REFRACTOR_HOLO, Types.Fighting, Sets.Skyridge, 29),</v>
      </c>
    </row>
    <row r="340" spans="1:6" x14ac:dyDescent="0.3">
      <c r="A340">
        <v>30</v>
      </c>
      <c r="B340" t="s">
        <v>178</v>
      </c>
      <c r="C340" t="s">
        <v>178</v>
      </c>
      <c r="D340" t="s">
        <v>1</v>
      </c>
      <c r="E340" t="s">
        <v>170</v>
      </c>
      <c r="F340" t="str">
        <f t="shared" si="5"/>
        <v>new HoloCard("Starmie", Pokedex.Starmie, HoloRarity.E_REVERSE_REFRACTOR_HOLO, Types.Psychic, Sets.Skyridge, 30),</v>
      </c>
    </row>
    <row r="341" spans="1:6" x14ac:dyDescent="0.3">
      <c r="A341">
        <v>31</v>
      </c>
      <c r="B341" t="s">
        <v>164</v>
      </c>
      <c r="C341" t="s">
        <v>164</v>
      </c>
      <c r="D341" t="s">
        <v>143</v>
      </c>
      <c r="E341" t="s">
        <v>170</v>
      </c>
      <c r="F341" t="str">
        <f t="shared" si="5"/>
        <v>new HoloCard("Steelix", Pokedex.Steelix, HoloRarity.E_REVERSE_REFRACTOR_HOLO, Types.Metal, Sets.Skyridge, 31),</v>
      </c>
    </row>
    <row r="342" spans="1:6" x14ac:dyDescent="0.3">
      <c r="A342">
        <v>32</v>
      </c>
      <c r="B342" t="s">
        <v>168</v>
      </c>
      <c r="C342" t="s">
        <v>168</v>
      </c>
      <c r="D342" t="s">
        <v>146</v>
      </c>
      <c r="E342" t="s">
        <v>170</v>
      </c>
      <c r="F342" t="str">
        <f t="shared" si="5"/>
        <v>new HoloCard("Umbreon", Pokedex.Umbreon, HoloRarity.E_REVERSE_REFRACTOR_HOLO, Types.Darkness, Sets.Skyridge, 32),</v>
      </c>
    </row>
    <row r="343" spans="1:6" x14ac:dyDescent="0.3">
      <c r="A343">
        <v>33</v>
      </c>
      <c r="B343" t="s">
        <v>122</v>
      </c>
      <c r="C343" t="s">
        <v>122</v>
      </c>
      <c r="D343" t="s">
        <v>3</v>
      </c>
      <c r="E343" t="s">
        <v>170</v>
      </c>
      <c r="F343" t="str">
        <f t="shared" si="5"/>
        <v>new HoloCard("Vaporeon", Pokedex.Vaporeon, HoloRarity.E_REVERSE_REFRACTOR_HOLO, Types.Water, Sets.Skyridge, 33),</v>
      </c>
    </row>
    <row r="344" spans="1:6" x14ac:dyDescent="0.3">
      <c r="A344">
        <v>34</v>
      </c>
      <c r="B344" t="s">
        <v>306</v>
      </c>
      <c r="C344" t="s">
        <v>306</v>
      </c>
      <c r="D344" t="s">
        <v>8</v>
      </c>
      <c r="E344" t="s">
        <v>170</v>
      </c>
      <c r="F344" t="str">
        <f t="shared" si="5"/>
        <v>new HoloCard("Wigglytuff", Pokedex.Wigglytuff, HoloRarity.E_REVERSE_REFRACTOR_HOLO, Types.Colorless, Sets.Skyridge, 34),</v>
      </c>
    </row>
    <row r="345" spans="1:6" x14ac:dyDescent="0.3">
      <c r="A345">
        <v>35</v>
      </c>
      <c r="B345" t="s">
        <v>179</v>
      </c>
      <c r="C345" t="s">
        <v>179</v>
      </c>
      <c r="D345" t="s">
        <v>1</v>
      </c>
      <c r="E345" t="s">
        <v>170</v>
      </c>
      <c r="F345" t="str">
        <f t="shared" si="5"/>
        <v>new HoloCard("Xatu", Pokedex.Xatu, HoloRarity.E_REVERSE_REFRACTOR_HOLO, Types.Psychic, Sets.Skyridge, 35),</v>
      </c>
    </row>
    <row r="346" spans="1:6" x14ac:dyDescent="0.3">
      <c r="A346">
        <v>36</v>
      </c>
      <c r="B346" t="s">
        <v>28</v>
      </c>
      <c r="C346" t="s">
        <v>28</v>
      </c>
      <c r="D346" t="s">
        <v>11</v>
      </c>
      <c r="E346" t="s">
        <v>170</v>
      </c>
      <c r="F346" t="str">
        <f t="shared" si="5"/>
        <v>new HoloCard("Electrode", Pokedex.Electrode, HoloRarity.E_REVERSE_REFRACTOR_HOLO, Types.Lightning, Sets.Skyridge, 36),</v>
      </c>
    </row>
    <row r="347" spans="1:6" x14ac:dyDescent="0.3">
      <c r="A347">
        <v>37</v>
      </c>
      <c r="B347" t="s">
        <v>54</v>
      </c>
      <c r="C347" t="s">
        <v>54</v>
      </c>
      <c r="D347" t="s">
        <v>18</v>
      </c>
      <c r="E347" t="s">
        <v>170</v>
      </c>
      <c r="F347" t="str">
        <f t="shared" si="5"/>
        <v>new HoloCard("Kabuto", Pokedex.Kabuto, HoloRarity.E_REVERSE_REFRACTOR_HOLO, Types.Fighting, Sets.Skyridge, 37),</v>
      </c>
    </row>
    <row r="348" spans="1:6" x14ac:dyDescent="0.3">
      <c r="A348">
        <v>38</v>
      </c>
      <c r="B348" t="s">
        <v>57</v>
      </c>
      <c r="C348" t="s">
        <v>57</v>
      </c>
      <c r="D348" t="s">
        <v>18</v>
      </c>
      <c r="E348" t="s">
        <v>170</v>
      </c>
      <c r="F348" t="str">
        <f t="shared" si="5"/>
        <v>new HoloCard("Machoke", Pokedex.Machoke, HoloRarity.E_REVERSE_REFRACTOR_HOLO, Types.Fighting, Sets.Skyridge, 38),</v>
      </c>
    </row>
    <row r="349" spans="1:6" x14ac:dyDescent="0.3">
      <c r="A349">
        <v>39</v>
      </c>
      <c r="B349" t="s">
        <v>307</v>
      </c>
      <c r="C349" t="s">
        <v>307</v>
      </c>
      <c r="D349" t="s">
        <v>1</v>
      </c>
      <c r="E349" t="s">
        <v>170</v>
      </c>
      <c r="F349" t="str">
        <f t="shared" si="5"/>
        <v>new HoloCard("Misdreavus", Pokedex.Misdreavus, HoloRarity.E_REVERSE_REFRACTOR_HOLO, Types.Psychic, Sets.Skyridge, 39),</v>
      </c>
    </row>
    <row r="350" spans="1:6" x14ac:dyDescent="0.3">
      <c r="A350">
        <v>40</v>
      </c>
      <c r="B350" t="s">
        <v>308</v>
      </c>
      <c r="C350" t="s">
        <v>308</v>
      </c>
      <c r="D350" t="s">
        <v>8</v>
      </c>
      <c r="E350" t="s">
        <v>170</v>
      </c>
      <c r="F350" t="str">
        <f t="shared" si="5"/>
        <v>new HoloCard("Noctowl", Pokedex.Noctowl, HoloRarity.E_REVERSE_REFRACTOR_HOLO, Types.Colorless, Sets.Skyridge, 40),</v>
      </c>
    </row>
    <row r="351" spans="1:6" x14ac:dyDescent="0.3">
      <c r="A351">
        <v>41</v>
      </c>
      <c r="B351" t="s">
        <v>63</v>
      </c>
      <c r="C351" t="s">
        <v>63</v>
      </c>
      <c r="D351" t="s">
        <v>3</v>
      </c>
      <c r="E351" t="s">
        <v>170</v>
      </c>
      <c r="F351" t="str">
        <f t="shared" si="5"/>
        <v>new HoloCard("Omanyte", Pokedex.Omanyte, HoloRarity.E_REVERSE_REFRACTOR_HOLO, Types.Water, Sets.Skyridge, 41),</v>
      </c>
    </row>
    <row r="352" spans="1:6" x14ac:dyDescent="0.3">
      <c r="A352">
        <v>42</v>
      </c>
      <c r="B352" t="s">
        <v>119</v>
      </c>
      <c r="C352" t="s">
        <v>119</v>
      </c>
      <c r="D352" t="s">
        <v>8</v>
      </c>
      <c r="E352" t="s">
        <v>170</v>
      </c>
      <c r="F352" t="str">
        <f t="shared" si="5"/>
        <v>new HoloCard("Persian", Pokedex.Persian, HoloRarity.E_REVERSE_REFRACTOR_HOLO, Types.Colorless, Sets.Skyridge, 42),</v>
      </c>
    </row>
    <row r="353" spans="1:6" x14ac:dyDescent="0.3">
      <c r="A353">
        <v>43</v>
      </c>
      <c r="B353" t="s">
        <v>175</v>
      </c>
      <c r="C353" t="s">
        <v>175</v>
      </c>
      <c r="D353" t="s">
        <v>18</v>
      </c>
      <c r="E353" t="s">
        <v>170</v>
      </c>
      <c r="F353" t="str">
        <f t="shared" si="5"/>
        <v>new HoloCard("Piloswine", Pokedex.Piloswine, HoloRarity.E_REVERSE_REFRACTOR_HOLO, Types.Fighting, Sets.Skyridge, 43),</v>
      </c>
    </row>
    <row r="354" spans="1:6" x14ac:dyDescent="0.3">
      <c r="A354">
        <v>44</v>
      </c>
      <c r="B354" t="s">
        <v>178</v>
      </c>
      <c r="C354" t="s">
        <v>178</v>
      </c>
      <c r="D354" t="s">
        <v>3</v>
      </c>
      <c r="E354" t="s">
        <v>170</v>
      </c>
      <c r="F354" t="str">
        <f t="shared" si="5"/>
        <v>new HoloCard("Starmie", Pokedex.Starmie, HoloRarity.E_REVERSE_REFRACTOR_HOLO, Types.Water, Sets.Skyridge, 44),</v>
      </c>
    </row>
    <row r="355" spans="1:6" x14ac:dyDescent="0.3">
      <c r="A355">
        <v>45</v>
      </c>
      <c r="B355" t="s">
        <v>309</v>
      </c>
      <c r="C355" t="s">
        <v>309</v>
      </c>
      <c r="D355" t="s">
        <v>1</v>
      </c>
      <c r="E355" t="s">
        <v>170</v>
      </c>
      <c r="F355" t="str">
        <f t="shared" si="5"/>
        <v>new HoloCard("Wobbuffet", Pokedex.Wobbuffet, HoloRarity.E_REVERSE_REFRACTOR_HOLO, Types.Psychic, Sets.Skyridge, 45),</v>
      </c>
    </row>
    <row r="356" spans="1:6" x14ac:dyDescent="0.3">
      <c r="A356">
        <v>46</v>
      </c>
      <c r="B356" t="s">
        <v>73</v>
      </c>
      <c r="C356" t="s">
        <v>73</v>
      </c>
      <c r="D356" t="s">
        <v>1</v>
      </c>
      <c r="E356" t="s">
        <v>170</v>
      </c>
      <c r="F356" t="str">
        <f t="shared" si="5"/>
        <v>new HoloCard("Abra", Pokedex.Abra, HoloRarity.E_REVERSE_REFRACTOR_HOLO, Types.Psychic, Sets.Skyridge, 46),</v>
      </c>
    </row>
    <row r="357" spans="1:6" x14ac:dyDescent="0.3">
      <c r="A357">
        <v>47</v>
      </c>
      <c r="B357" t="s">
        <v>310</v>
      </c>
      <c r="C357" t="s">
        <v>127</v>
      </c>
      <c r="D357" t="s">
        <v>8</v>
      </c>
      <c r="E357" t="s">
        <v>170</v>
      </c>
      <c r="F357" t="str">
        <f t="shared" si="5"/>
        <v>new HoloCard("Buried Fossil", Pokedex.NVT, HoloRarity.E_REVERSE_REFRACTOR_HOLO, Types.Colorless, Sets.Skyridge, 47),</v>
      </c>
    </row>
    <row r="358" spans="1:6" x14ac:dyDescent="0.3">
      <c r="A358">
        <v>48</v>
      </c>
      <c r="B358" t="s">
        <v>311</v>
      </c>
      <c r="C358" t="s">
        <v>311</v>
      </c>
      <c r="D358" t="s">
        <v>8</v>
      </c>
      <c r="E358" t="s">
        <v>170</v>
      </c>
      <c r="F358" t="str">
        <f t="shared" si="5"/>
        <v>new HoloCard("Cleffa", Pokedex.Cleffa, HoloRarity.E_REVERSE_REFRACTOR_HOLO, Types.Colorless, Sets.Skyridge, 48),</v>
      </c>
    </row>
    <row r="359" spans="1:6" x14ac:dyDescent="0.3">
      <c r="A359">
        <v>49</v>
      </c>
      <c r="B359" t="s">
        <v>312</v>
      </c>
      <c r="C359" t="s">
        <v>312</v>
      </c>
      <c r="D359" t="s">
        <v>3</v>
      </c>
      <c r="E359" t="s">
        <v>170</v>
      </c>
      <c r="F359" t="str">
        <f t="shared" si="5"/>
        <v>new HoloCard("Delibird", Pokedex.Delibird, HoloRarity.E_REVERSE_REFRACTOR_HOLO, Types.Water, Sets.Skyridge, 49),</v>
      </c>
    </row>
    <row r="360" spans="1:6" x14ac:dyDescent="0.3">
      <c r="A360">
        <v>50</v>
      </c>
      <c r="B360" t="s">
        <v>195</v>
      </c>
      <c r="C360" t="s">
        <v>195</v>
      </c>
      <c r="D360" t="s">
        <v>18</v>
      </c>
      <c r="E360" t="s">
        <v>170</v>
      </c>
      <c r="F360" t="str">
        <f t="shared" si="5"/>
        <v>new HoloCard("Diglett", Pokedex.Diglett, HoloRarity.E_REVERSE_REFRACTOR_HOLO, Types.Fighting, Sets.Skyridge, 50),</v>
      </c>
    </row>
    <row r="361" spans="1:6" x14ac:dyDescent="0.3">
      <c r="A361">
        <v>51</v>
      </c>
      <c r="B361" t="s">
        <v>313</v>
      </c>
      <c r="C361" t="s">
        <v>313</v>
      </c>
      <c r="D361" t="s">
        <v>8</v>
      </c>
      <c r="E361" t="s">
        <v>170</v>
      </c>
      <c r="F361" t="str">
        <f t="shared" si="5"/>
        <v>new HoloCard("Ditto", Pokedex.Ditto, HoloRarity.E_REVERSE_REFRACTOR_HOLO, Types.Colorless, Sets.Skyridge, 51),</v>
      </c>
    </row>
    <row r="362" spans="1:6" x14ac:dyDescent="0.3">
      <c r="A362">
        <v>52</v>
      </c>
      <c r="B362" t="s">
        <v>134</v>
      </c>
      <c r="C362" t="s">
        <v>134</v>
      </c>
      <c r="D362" t="s">
        <v>18</v>
      </c>
      <c r="E362" t="s">
        <v>170</v>
      </c>
      <c r="F362" t="str">
        <f t="shared" si="5"/>
        <v>new HoloCard("Dugtrio", Pokedex.Dugtrio, HoloRarity.E_REVERSE_REFRACTOR_HOLO, Types.Fighting, Sets.Skyridge, 52),</v>
      </c>
    </row>
    <row r="363" spans="1:6" x14ac:dyDescent="0.3">
      <c r="A363">
        <v>53</v>
      </c>
      <c r="B363" t="s">
        <v>314</v>
      </c>
      <c r="C363" t="s">
        <v>314</v>
      </c>
      <c r="D363" t="s">
        <v>8</v>
      </c>
      <c r="E363" t="s">
        <v>170</v>
      </c>
      <c r="F363" t="str">
        <f t="shared" si="5"/>
        <v>new HoloCard("Dunsparce", Pokedex.Dunsparce, HoloRarity.E_REVERSE_REFRACTOR_HOLO, Types.Colorless, Sets.Skyridge, 53),</v>
      </c>
    </row>
    <row r="364" spans="1:6" x14ac:dyDescent="0.3">
      <c r="A364">
        <v>54</v>
      </c>
      <c r="B364" t="s">
        <v>80</v>
      </c>
      <c r="C364" t="s">
        <v>80</v>
      </c>
      <c r="D364" t="s">
        <v>8</v>
      </c>
      <c r="E364" t="s">
        <v>170</v>
      </c>
      <c r="F364" t="str">
        <f t="shared" si="5"/>
        <v>new HoloCard("Eevee", Pokedex.Eevee, HoloRarity.E_REVERSE_REFRACTOR_HOLO, Types.Colorless, Sets.Skyridge, 54),</v>
      </c>
    </row>
    <row r="365" spans="1:6" x14ac:dyDescent="0.3">
      <c r="A365">
        <v>55</v>
      </c>
      <c r="B365" t="s">
        <v>315</v>
      </c>
      <c r="C365" t="s">
        <v>370</v>
      </c>
      <c r="D365" t="s">
        <v>8</v>
      </c>
      <c r="E365" t="s">
        <v>170</v>
      </c>
      <c r="F365" t="str">
        <f t="shared" si="5"/>
        <v>new HoloCard("Farfetch'd", Pokedex.Farfetch_d, HoloRarity.E_REVERSE_REFRACTOR_HOLO, Types.Colorless, Sets.Skyridge, 55),</v>
      </c>
    </row>
    <row r="366" spans="1:6" x14ac:dyDescent="0.3">
      <c r="A366">
        <v>56</v>
      </c>
      <c r="B366" t="s">
        <v>172</v>
      </c>
      <c r="C366" t="s">
        <v>172</v>
      </c>
      <c r="D366" t="s">
        <v>22</v>
      </c>
      <c r="E366" t="s">
        <v>170</v>
      </c>
      <c r="F366" t="str">
        <f t="shared" si="5"/>
        <v>new HoloCard("Forretress", Pokedex.Forretress, HoloRarity.E_REVERSE_REFRACTOR_HOLO, Types.Grass, Sets.Skyridge, 56),</v>
      </c>
    </row>
    <row r="367" spans="1:6" x14ac:dyDescent="0.3">
      <c r="A367">
        <v>57</v>
      </c>
      <c r="B367" t="s">
        <v>82</v>
      </c>
      <c r="C367" t="s">
        <v>82</v>
      </c>
      <c r="D367" t="s">
        <v>1</v>
      </c>
      <c r="E367" t="s">
        <v>170</v>
      </c>
      <c r="F367" t="str">
        <f t="shared" si="5"/>
        <v>new HoloCard("Gastly", Pokedex.Gastly, HoloRarity.E_REVERSE_REFRACTOR_HOLO, Types.Psychic, Sets.Skyridge, 57),</v>
      </c>
    </row>
    <row r="368" spans="1:6" x14ac:dyDescent="0.3">
      <c r="A368">
        <v>58</v>
      </c>
      <c r="B368" t="s">
        <v>316</v>
      </c>
      <c r="C368" t="s">
        <v>316</v>
      </c>
      <c r="D368" t="s">
        <v>1</v>
      </c>
      <c r="E368" t="s">
        <v>170</v>
      </c>
      <c r="F368" t="str">
        <f t="shared" si="5"/>
        <v>new HoloCard("Girafarig", Pokedex.Girafarig, HoloRarity.E_REVERSE_REFRACTOR_HOLO, Types.Psychic, Sets.Skyridge, 58),</v>
      </c>
    </row>
    <row r="369" spans="1:6" x14ac:dyDescent="0.3">
      <c r="A369">
        <v>59</v>
      </c>
      <c r="B369" t="s">
        <v>317</v>
      </c>
      <c r="C369" t="s">
        <v>317</v>
      </c>
      <c r="D369" t="s">
        <v>18</v>
      </c>
      <c r="E369" t="s">
        <v>170</v>
      </c>
      <c r="F369" t="str">
        <f t="shared" si="5"/>
        <v>new HoloCard("Gligar", Pokedex.Gligar, HoloRarity.E_REVERSE_REFRACTOR_HOLO, Types.Fighting, Sets.Skyridge, 59),</v>
      </c>
    </row>
    <row r="370" spans="1:6" x14ac:dyDescent="0.3">
      <c r="A370">
        <v>60</v>
      </c>
      <c r="B370" t="s">
        <v>318</v>
      </c>
      <c r="C370" t="s">
        <v>318</v>
      </c>
      <c r="D370" t="s">
        <v>22</v>
      </c>
      <c r="E370" t="s">
        <v>170</v>
      </c>
      <c r="F370" t="str">
        <f t="shared" si="5"/>
        <v>new HoloCard("Golbat", Pokedex.Golbat, HoloRarity.E_REVERSE_REFRACTOR_HOLO, Types.Grass, Sets.Skyridge, 60),</v>
      </c>
    </row>
    <row r="371" spans="1:6" x14ac:dyDescent="0.3">
      <c r="A371">
        <v>61</v>
      </c>
      <c r="B371" t="s">
        <v>319</v>
      </c>
      <c r="C371" t="s">
        <v>319</v>
      </c>
      <c r="D371" t="s">
        <v>8</v>
      </c>
      <c r="E371" t="s">
        <v>170</v>
      </c>
      <c r="F371" t="str">
        <f t="shared" si="5"/>
        <v>new HoloCard("Granbull", Pokedex.Granbull, HoloRarity.E_REVERSE_REFRACTOR_HOLO, Types.Colorless, Sets.Skyridge, 61),</v>
      </c>
    </row>
    <row r="372" spans="1:6" x14ac:dyDescent="0.3">
      <c r="A372">
        <v>62</v>
      </c>
      <c r="B372" t="s">
        <v>51</v>
      </c>
      <c r="C372" t="s">
        <v>51</v>
      </c>
      <c r="D372" t="s">
        <v>5</v>
      </c>
      <c r="E372" t="s">
        <v>170</v>
      </c>
      <c r="F372" t="str">
        <f t="shared" si="5"/>
        <v>new HoloCard("Growlithe", Pokedex.Growlithe, HoloRarity.E_REVERSE_REFRACTOR_HOLO, Types.Fire, Sets.Skyridge, 62),</v>
      </c>
    </row>
    <row r="373" spans="1:6" x14ac:dyDescent="0.3">
      <c r="A373">
        <v>63</v>
      </c>
      <c r="B373" t="s">
        <v>52</v>
      </c>
      <c r="C373" t="s">
        <v>52</v>
      </c>
      <c r="D373" t="s">
        <v>1</v>
      </c>
      <c r="E373" t="s">
        <v>170</v>
      </c>
      <c r="F373" t="str">
        <f t="shared" si="5"/>
        <v>new HoloCard("Haunter", Pokedex.Haunter, HoloRarity.E_REVERSE_REFRACTOR_HOLO, Types.Psychic, Sets.Skyridge, 63),</v>
      </c>
    </row>
    <row r="374" spans="1:6" x14ac:dyDescent="0.3">
      <c r="A374">
        <v>64</v>
      </c>
      <c r="B374" t="s">
        <v>320</v>
      </c>
      <c r="C374" t="s">
        <v>320</v>
      </c>
      <c r="D374" t="s">
        <v>22</v>
      </c>
      <c r="E374" t="s">
        <v>170</v>
      </c>
      <c r="F374" t="str">
        <f t="shared" si="5"/>
        <v>new HoloCard("Heracross", Pokedex.Heracross, HoloRarity.E_REVERSE_REFRACTOR_HOLO, Types.Grass, Sets.Skyridge, 64),</v>
      </c>
    </row>
    <row r="375" spans="1:6" x14ac:dyDescent="0.3">
      <c r="A375">
        <v>65</v>
      </c>
      <c r="B375" t="s">
        <v>321</v>
      </c>
      <c r="C375" t="s">
        <v>321</v>
      </c>
      <c r="D375" t="s">
        <v>8</v>
      </c>
      <c r="E375" t="s">
        <v>170</v>
      </c>
      <c r="F375" t="str">
        <f t="shared" si="5"/>
        <v>new HoloCard("Hoothoot", Pokedex.Hoothoot, HoloRarity.E_REVERSE_REFRACTOR_HOLO, Types.Colorless, Sets.Skyridge, 65),</v>
      </c>
    </row>
    <row r="376" spans="1:6" x14ac:dyDescent="0.3">
      <c r="A376">
        <v>66</v>
      </c>
      <c r="B376" t="s">
        <v>199</v>
      </c>
      <c r="C376" t="s">
        <v>199</v>
      </c>
      <c r="D376" t="s">
        <v>5</v>
      </c>
      <c r="E376" t="s">
        <v>170</v>
      </c>
      <c r="F376" t="str">
        <f t="shared" si="5"/>
        <v>new HoloCard("Houndour", Pokedex.Houndour, HoloRarity.E_REVERSE_REFRACTOR_HOLO, Types.Fire, Sets.Skyridge, 66),</v>
      </c>
    </row>
    <row r="377" spans="1:6" x14ac:dyDescent="0.3">
      <c r="A377">
        <v>67</v>
      </c>
      <c r="B377" t="s">
        <v>322</v>
      </c>
      <c r="C377" t="s">
        <v>322</v>
      </c>
      <c r="D377" t="s">
        <v>8</v>
      </c>
      <c r="E377" t="s">
        <v>170</v>
      </c>
      <c r="F377" t="str">
        <f t="shared" si="5"/>
        <v>new HoloCard("Igglybuff", Pokedex.Igglybuff, HoloRarity.E_REVERSE_REFRACTOR_HOLO, Types.Colorless, Sets.Skyridge, 67),</v>
      </c>
    </row>
    <row r="378" spans="1:6" x14ac:dyDescent="0.3">
      <c r="A378">
        <v>68</v>
      </c>
      <c r="B378" t="s">
        <v>323</v>
      </c>
      <c r="C378" t="s">
        <v>323</v>
      </c>
      <c r="D378" t="s">
        <v>8</v>
      </c>
      <c r="E378" t="s">
        <v>170</v>
      </c>
      <c r="F378" t="str">
        <f t="shared" si="5"/>
        <v>new HoloCard("Jigglypuff", Pokedex.Jigglypuff, HoloRarity.E_REVERSE_REFRACTOR_HOLO, Types.Colorless, Sets.Skyridge, 68),</v>
      </c>
    </row>
    <row r="379" spans="1:6" x14ac:dyDescent="0.3">
      <c r="A379">
        <v>69</v>
      </c>
      <c r="B379" t="s">
        <v>55</v>
      </c>
      <c r="C379" t="s">
        <v>55</v>
      </c>
      <c r="D379" t="s">
        <v>1</v>
      </c>
      <c r="E379" t="s">
        <v>170</v>
      </c>
      <c r="F379" t="str">
        <f t="shared" si="5"/>
        <v>new HoloCard("Kadabra", Pokedex.Kadabra, HoloRarity.E_REVERSE_REFRACTOR_HOLO, Types.Psychic, Sets.Skyridge, 69),</v>
      </c>
    </row>
    <row r="380" spans="1:6" x14ac:dyDescent="0.3">
      <c r="A380">
        <v>70</v>
      </c>
      <c r="B380" t="s">
        <v>56</v>
      </c>
      <c r="C380" t="s">
        <v>56</v>
      </c>
      <c r="D380" t="s">
        <v>22</v>
      </c>
      <c r="E380" t="s">
        <v>170</v>
      </c>
      <c r="F380" t="str">
        <f t="shared" si="5"/>
        <v>new HoloCard("Kakuna", Pokedex.Kakuna, HoloRarity.E_REVERSE_REFRACTOR_HOLO, Types.Grass, Sets.Skyridge, 70),</v>
      </c>
    </row>
    <row r="381" spans="1:6" x14ac:dyDescent="0.3">
      <c r="A381">
        <v>71</v>
      </c>
      <c r="B381" t="s">
        <v>324</v>
      </c>
      <c r="C381" t="s">
        <v>324</v>
      </c>
      <c r="D381" t="s">
        <v>3</v>
      </c>
      <c r="E381" t="s">
        <v>170</v>
      </c>
      <c r="F381" t="str">
        <f t="shared" si="5"/>
        <v>new HoloCard("Lapras", Pokedex.Lapras, HoloRarity.E_REVERSE_REFRACTOR_HOLO, Types.Water, Sets.Skyridge, 71),</v>
      </c>
    </row>
    <row r="382" spans="1:6" x14ac:dyDescent="0.3">
      <c r="A382">
        <v>72</v>
      </c>
      <c r="B382" t="s">
        <v>325</v>
      </c>
      <c r="C382" t="s">
        <v>325</v>
      </c>
      <c r="D382" t="s">
        <v>22</v>
      </c>
      <c r="E382" t="s">
        <v>170</v>
      </c>
      <c r="F382" t="str">
        <f t="shared" si="5"/>
        <v>new HoloCard("Ledyba", Pokedex.Ledyba, HoloRarity.E_REVERSE_REFRACTOR_HOLO, Types.Grass, Sets.Skyridge, 72),</v>
      </c>
    </row>
    <row r="383" spans="1:6" x14ac:dyDescent="0.3">
      <c r="A383">
        <v>73</v>
      </c>
      <c r="B383" t="s">
        <v>325</v>
      </c>
      <c r="C383" t="s">
        <v>325</v>
      </c>
      <c r="D383" t="s">
        <v>22</v>
      </c>
      <c r="E383" t="s">
        <v>170</v>
      </c>
      <c r="F383" t="str">
        <f t="shared" si="5"/>
        <v>new HoloCard("Ledyba", Pokedex.Ledyba, HoloRarity.E_REVERSE_REFRACTOR_HOLO, Types.Grass, Sets.Skyridge, 73),</v>
      </c>
    </row>
    <row r="384" spans="1:6" x14ac:dyDescent="0.3">
      <c r="A384">
        <v>74</v>
      </c>
      <c r="B384" t="s">
        <v>85</v>
      </c>
      <c r="C384" t="s">
        <v>85</v>
      </c>
      <c r="D384" t="s">
        <v>18</v>
      </c>
      <c r="E384" t="s">
        <v>170</v>
      </c>
      <c r="F384" t="str">
        <f t="shared" si="5"/>
        <v>new HoloCard("Machop", Pokedex.Machop, HoloRarity.E_REVERSE_REFRACTOR_HOLO, Types.Fighting, Sets.Skyridge, 74),</v>
      </c>
    </row>
    <row r="385" spans="1:6" x14ac:dyDescent="0.3">
      <c r="A385">
        <v>75</v>
      </c>
      <c r="B385" t="s">
        <v>58</v>
      </c>
      <c r="C385" t="s">
        <v>58</v>
      </c>
      <c r="D385" t="s">
        <v>3</v>
      </c>
      <c r="E385" t="s">
        <v>170</v>
      </c>
      <c r="F385" t="str">
        <f t="shared" si="5"/>
        <v>new HoloCard("Magikarp", Pokedex.Magikarp, HoloRarity.E_REVERSE_REFRACTOR_HOLO, Types.Water, Sets.Skyridge, 75),</v>
      </c>
    </row>
    <row r="386" spans="1:6" x14ac:dyDescent="0.3">
      <c r="A386">
        <v>76</v>
      </c>
      <c r="B386" t="s">
        <v>86</v>
      </c>
      <c r="C386" t="s">
        <v>86</v>
      </c>
      <c r="D386" t="s">
        <v>11</v>
      </c>
      <c r="E386" t="s">
        <v>170</v>
      </c>
      <c r="F386" t="str">
        <f t="shared" ref="F386:F448" si="6">"new HoloCard(""" &amp; B386 &amp; """, Pokedex." &amp; C386 &amp; ", HoloRarity.E_REVERSE_REFRACTOR_HOLO, Types." &amp; D386 &amp; ", Sets." &amp; E386 &amp; ", " &amp; A386 &amp; "),"</f>
        <v>new HoloCard("Magnemite", Pokedex.Magnemite, HoloRarity.E_REVERSE_REFRACTOR_HOLO, Types.Lightning, Sets.Skyridge, 76),</v>
      </c>
    </row>
    <row r="387" spans="1:6" x14ac:dyDescent="0.3">
      <c r="A387">
        <v>77</v>
      </c>
      <c r="B387" t="s">
        <v>326</v>
      </c>
      <c r="C387" t="s">
        <v>326</v>
      </c>
      <c r="D387" t="s">
        <v>3</v>
      </c>
      <c r="E387" t="s">
        <v>170</v>
      </c>
      <c r="F387" t="str">
        <f t="shared" si="6"/>
        <v>new HoloCard("Mantine", Pokedex.Mantine, HoloRarity.E_REVERSE_REFRACTOR_HOLO, Types.Water, Sets.Skyridge, 77),</v>
      </c>
    </row>
    <row r="388" spans="1:6" x14ac:dyDescent="0.3">
      <c r="A388">
        <v>78</v>
      </c>
      <c r="B388" t="s">
        <v>59</v>
      </c>
      <c r="C388" t="s">
        <v>59</v>
      </c>
      <c r="D388" t="s">
        <v>8</v>
      </c>
      <c r="E388" t="s">
        <v>170</v>
      </c>
      <c r="F388" t="str">
        <f t="shared" si="6"/>
        <v>new HoloCard("Meowth", Pokedex.Meowth, HoloRarity.E_REVERSE_REFRACTOR_HOLO, Types.Colorless, Sets.Skyridge, 78),</v>
      </c>
    </row>
    <row r="389" spans="1:6" x14ac:dyDescent="0.3">
      <c r="A389">
        <v>79</v>
      </c>
      <c r="B389" t="s">
        <v>327</v>
      </c>
      <c r="C389" t="s">
        <v>327</v>
      </c>
      <c r="D389" t="s">
        <v>146</v>
      </c>
      <c r="E389" t="s">
        <v>170</v>
      </c>
      <c r="F389" t="str">
        <f t="shared" si="6"/>
        <v>new HoloCard("Murkrow", Pokedex.Murkrow, HoloRarity.E_REVERSE_REFRACTOR_HOLO, Types.Darkness, Sets.Skyridge, 79),</v>
      </c>
    </row>
    <row r="390" spans="1:6" x14ac:dyDescent="0.3">
      <c r="A390">
        <v>80</v>
      </c>
      <c r="B390" t="s">
        <v>328</v>
      </c>
      <c r="C390" t="s">
        <v>328</v>
      </c>
      <c r="D390" t="s">
        <v>1</v>
      </c>
      <c r="E390" t="s">
        <v>170</v>
      </c>
      <c r="F390" t="str">
        <f t="shared" si="6"/>
        <v>new HoloCard("Natu", Pokedex.Natu, HoloRarity.E_REVERSE_REFRACTOR_HOLO, Types.Psychic, Sets.Skyridge, 80),</v>
      </c>
    </row>
    <row r="391" spans="1:6" x14ac:dyDescent="0.3">
      <c r="A391">
        <v>81</v>
      </c>
      <c r="B391" t="s">
        <v>88</v>
      </c>
      <c r="C391" t="s">
        <v>125</v>
      </c>
      <c r="D391" t="s">
        <v>22</v>
      </c>
      <c r="E391" t="s">
        <v>170</v>
      </c>
      <c r="F391" t="str">
        <f t="shared" si="6"/>
        <v>new HoloCard("Nidoran♀", Pokedex.Nidoran_F, HoloRarity.E_REVERSE_REFRACTOR_HOLO, Types.Grass, Sets.Skyridge, 81),</v>
      </c>
    </row>
    <row r="392" spans="1:6" x14ac:dyDescent="0.3">
      <c r="A392">
        <v>82</v>
      </c>
      <c r="B392" t="s">
        <v>88</v>
      </c>
      <c r="C392" t="s">
        <v>125</v>
      </c>
      <c r="D392" t="s">
        <v>22</v>
      </c>
      <c r="E392" t="s">
        <v>170</v>
      </c>
      <c r="F392" t="str">
        <f t="shared" si="6"/>
        <v>new HoloCard("Nidoran♀", Pokedex.Nidoran_F, HoloRarity.E_REVERSE_REFRACTOR_HOLO, Types.Grass, Sets.Skyridge, 82),</v>
      </c>
    </row>
    <row r="393" spans="1:6" x14ac:dyDescent="0.3">
      <c r="A393">
        <v>83</v>
      </c>
      <c r="B393" t="s">
        <v>61</v>
      </c>
      <c r="C393" t="s">
        <v>61</v>
      </c>
      <c r="D393" t="s">
        <v>22</v>
      </c>
      <c r="E393" t="s">
        <v>170</v>
      </c>
      <c r="F393" t="str">
        <f t="shared" si="6"/>
        <v>new HoloCard("Nidorina", Pokedex.Nidorina, HoloRarity.E_REVERSE_REFRACTOR_HOLO, Types.Grass, Sets.Skyridge, 83),</v>
      </c>
    </row>
    <row r="394" spans="1:6" x14ac:dyDescent="0.3">
      <c r="A394">
        <v>84</v>
      </c>
      <c r="B394" t="s">
        <v>92</v>
      </c>
      <c r="C394" t="s">
        <v>92</v>
      </c>
      <c r="D394" t="s">
        <v>11</v>
      </c>
      <c r="E394" t="s">
        <v>170</v>
      </c>
      <c r="F394" t="str">
        <f t="shared" si="6"/>
        <v>new HoloCard("Pikachu", Pokedex.Pikachu, HoloRarity.E_REVERSE_REFRACTOR_HOLO, Types.Lightning, Sets.Skyridge, 84),</v>
      </c>
    </row>
    <row r="395" spans="1:6" x14ac:dyDescent="0.3">
      <c r="A395">
        <v>85</v>
      </c>
      <c r="B395" t="s">
        <v>329</v>
      </c>
      <c r="C395" t="s">
        <v>329</v>
      </c>
      <c r="D395" t="s">
        <v>22</v>
      </c>
      <c r="E395" t="s">
        <v>170</v>
      </c>
      <c r="F395" t="str">
        <f t="shared" si="6"/>
        <v>new HoloCard("Pineco", Pokedex.Pineco, HoloRarity.E_REVERSE_REFRACTOR_HOLO, Types.Grass, Sets.Skyridge, 85),</v>
      </c>
    </row>
    <row r="396" spans="1:6" x14ac:dyDescent="0.3">
      <c r="A396">
        <v>86</v>
      </c>
      <c r="B396" t="s">
        <v>329</v>
      </c>
      <c r="C396" t="s">
        <v>329</v>
      </c>
      <c r="D396" t="s">
        <v>22</v>
      </c>
      <c r="E396" t="s">
        <v>170</v>
      </c>
      <c r="F396" t="str">
        <f t="shared" si="6"/>
        <v>new HoloCard("Pineco", Pokedex.Pineco, HoloRarity.E_REVERSE_REFRACTOR_HOLO, Types.Grass, Sets.Skyridge, 86),</v>
      </c>
    </row>
    <row r="397" spans="1:6" x14ac:dyDescent="0.3">
      <c r="A397">
        <v>87</v>
      </c>
      <c r="B397" t="s">
        <v>206</v>
      </c>
      <c r="C397" t="s">
        <v>206</v>
      </c>
      <c r="D397" t="s">
        <v>3</v>
      </c>
      <c r="E397" t="s">
        <v>170</v>
      </c>
      <c r="F397" t="str">
        <f t="shared" si="6"/>
        <v>new HoloCard("Poliwag", Pokedex.Poliwag, HoloRarity.E_REVERSE_REFRACTOR_HOLO, Types.Water, Sets.Skyridge, 87),</v>
      </c>
    </row>
    <row r="398" spans="1:6" x14ac:dyDescent="0.3">
      <c r="A398">
        <v>88</v>
      </c>
      <c r="B398" t="s">
        <v>187</v>
      </c>
      <c r="C398" t="s">
        <v>187</v>
      </c>
      <c r="D398" t="s">
        <v>3</v>
      </c>
      <c r="E398" t="s">
        <v>170</v>
      </c>
      <c r="F398" t="str">
        <f t="shared" si="6"/>
        <v>new HoloCard("Poliwhirl", Pokedex.Poliwhirl, HoloRarity.E_REVERSE_REFRACTOR_HOLO, Types.Water, Sets.Skyridge, 88),</v>
      </c>
    </row>
    <row r="399" spans="1:6" x14ac:dyDescent="0.3">
      <c r="A399">
        <v>89</v>
      </c>
      <c r="B399" t="s">
        <v>67</v>
      </c>
      <c r="C399" t="s">
        <v>67</v>
      </c>
      <c r="D399" t="s">
        <v>8</v>
      </c>
      <c r="E399" t="s">
        <v>170</v>
      </c>
      <c r="F399" t="str">
        <f t="shared" si="6"/>
        <v>new HoloCard("Raticate", Pokedex.Raticate, HoloRarity.E_REVERSE_REFRACTOR_HOLO, Types.Colorless, Sets.Skyridge, 89),</v>
      </c>
    </row>
    <row r="400" spans="1:6" x14ac:dyDescent="0.3">
      <c r="A400">
        <v>90</v>
      </c>
      <c r="B400" t="s">
        <v>95</v>
      </c>
      <c r="C400" t="s">
        <v>95</v>
      </c>
      <c r="D400" t="s">
        <v>8</v>
      </c>
      <c r="E400" t="s">
        <v>170</v>
      </c>
      <c r="F400" t="str">
        <f t="shared" si="6"/>
        <v>new HoloCard("Rattata", Pokedex.Rattata, HoloRarity.E_REVERSE_REFRACTOR_HOLO, Types.Colorless, Sets.Skyridge, 90),</v>
      </c>
    </row>
    <row r="401" spans="1:6" x14ac:dyDescent="0.3">
      <c r="A401">
        <v>91</v>
      </c>
      <c r="B401" t="s">
        <v>96</v>
      </c>
      <c r="C401" t="s">
        <v>96</v>
      </c>
      <c r="D401" t="s">
        <v>18</v>
      </c>
      <c r="E401" t="s">
        <v>170</v>
      </c>
      <c r="F401" t="str">
        <f t="shared" si="6"/>
        <v>new HoloCard("Rhyhorn", Pokedex.Rhyhorn, HoloRarity.E_REVERSE_REFRACTOR_HOLO, Types.Fighting, Sets.Skyridge, 91),</v>
      </c>
    </row>
    <row r="402" spans="1:6" x14ac:dyDescent="0.3">
      <c r="A402">
        <v>92</v>
      </c>
      <c r="B402" t="s">
        <v>97</v>
      </c>
      <c r="C402" t="s">
        <v>97</v>
      </c>
      <c r="D402" t="s">
        <v>18</v>
      </c>
      <c r="E402" t="s">
        <v>170</v>
      </c>
      <c r="F402" t="str">
        <f t="shared" si="6"/>
        <v>new HoloCard("Sandshrew", Pokedex.Sandshrew, HoloRarity.E_REVERSE_REFRACTOR_HOLO, Types.Fighting, Sets.Skyridge, 92),</v>
      </c>
    </row>
    <row r="403" spans="1:6" x14ac:dyDescent="0.3">
      <c r="A403">
        <v>93</v>
      </c>
      <c r="B403" t="s">
        <v>68</v>
      </c>
      <c r="C403" t="s">
        <v>68</v>
      </c>
      <c r="D403" t="s">
        <v>18</v>
      </c>
      <c r="E403" t="s">
        <v>170</v>
      </c>
      <c r="F403" t="str">
        <f t="shared" si="6"/>
        <v>new HoloCard("Sandslash", Pokedex.Sandslash, HoloRarity.E_REVERSE_REFRACTOR_HOLO, Types.Fighting, Sets.Skyridge, 93),</v>
      </c>
    </row>
    <row r="404" spans="1:6" x14ac:dyDescent="0.3">
      <c r="A404">
        <v>94</v>
      </c>
      <c r="B404" t="s">
        <v>98</v>
      </c>
      <c r="C404" t="s">
        <v>98</v>
      </c>
      <c r="D404" t="s">
        <v>3</v>
      </c>
      <c r="E404" t="s">
        <v>170</v>
      </c>
      <c r="F404" t="str">
        <f t="shared" si="6"/>
        <v>new HoloCard("Seel", Pokedex.Seel, HoloRarity.E_REVERSE_REFRACTOR_HOLO, Types.Water, Sets.Skyridge, 94),</v>
      </c>
    </row>
    <row r="405" spans="1:6" x14ac:dyDescent="0.3">
      <c r="A405">
        <v>95</v>
      </c>
      <c r="B405" t="s">
        <v>98</v>
      </c>
      <c r="C405" t="s">
        <v>98</v>
      </c>
      <c r="D405" t="s">
        <v>3</v>
      </c>
      <c r="E405" t="s">
        <v>170</v>
      </c>
      <c r="F405" t="str">
        <f t="shared" si="6"/>
        <v>new HoloCard("Seel", Pokedex.Seel, HoloRarity.E_REVERSE_REFRACTOR_HOLO, Types.Water, Sets.Skyridge, 95),</v>
      </c>
    </row>
    <row r="406" spans="1:6" x14ac:dyDescent="0.3">
      <c r="A406">
        <v>96</v>
      </c>
      <c r="B406" t="s">
        <v>330</v>
      </c>
      <c r="C406" t="s">
        <v>330</v>
      </c>
      <c r="D406" t="s">
        <v>22</v>
      </c>
      <c r="E406" t="s">
        <v>170</v>
      </c>
      <c r="F406" t="str">
        <f t="shared" si="6"/>
        <v>new HoloCard("Shuckle", Pokedex.Shuckle, HoloRarity.E_REVERSE_REFRACTOR_HOLO, Types.Grass, Sets.Skyridge, 96),</v>
      </c>
    </row>
    <row r="407" spans="1:6" x14ac:dyDescent="0.3">
      <c r="A407">
        <v>97</v>
      </c>
      <c r="B407" t="s">
        <v>142</v>
      </c>
      <c r="C407" t="s">
        <v>142</v>
      </c>
      <c r="D407" t="s">
        <v>143</v>
      </c>
      <c r="E407" t="s">
        <v>170</v>
      </c>
      <c r="F407" t="str">
        <f t="shared" si="6"/>
        <v>new HoloCard("Skarmory", Pokedex.Skarmory, HoloRarity.E_REVERSE_REFRACTOR_HOLO, Types.Metal, Sets.Skyridge, 97),</v>
      </c>
    </row>
    <row r="408" spans="1:6" x14ac:dyDescent="0.3">
      <c r="A408">
        <v>98</v>
      </c>
      <c r="B408" t="s">
        <v>331</v>
      </c>
      <c r="C408" t="s">
        <v>331</v>
      </c>
      <c r="D408" t="s">
        <v>5</v>
      </c>
      <c r="E408" t="s">
        <v>170</v>
      </c>
      <c r="F408" t="str">
        <f t="shared" si="6"/>
        <v>new HoloCard("Slugma", Pokedex.Slugma, HoloRarity.E_REVERSE_REFRACTOR_HOLO, Types.Fire, Sets.Skyridge, 98),</v>
      </c>
    </row>
    <row r="409" spans="1:6" x14ac:dyDescent="0.3">
      <c r="A409">
        <v>99</v>
      </c>
      <c r="B409" t="s">
        <v>331</v>
      </c>
      <c r="C409" t="s">
        <v>331</v>
      </c>
      <c r="D409" t="s">
        <v>5</v>
      </c>
      <c r="E409" t="s">
        <v>170</v>
      </c>
      <c r="F409" t="str">
        <f t="shared" si="6"/>
        <v>new HoloCard("Slugma", Pokedex.Slugma, HoloRarity.E_REVERSE_REFRACTOR_HOLO, Types.Fire, Sets.Skyridge, 99),</v>
      </c>
    </row>
    <row r="410" spans="1:6" x14ac:dyDescent="0.3">
      <c r="A410">
        <v>100</v>
      </c>
      <c r="B410" t="s">
        <v>70</v>
      </c>
      <c r="C410" t="s">
        <v>70</v>
      </c>
      <c r="D410" t="s">
        <v>8</v>
      </c>
      <c r="E410" t="s">
        <v>170</v>
      </c>
      <c r="F410" t="str">
        <f t="shared" si="6"/>
        <v>new HoloCard("Snorlax", Pokedex.Snorlax, HoloRarity.E_REVERSE_REFRACTOR_HOLO, Types.Colorless, Sets.Skyridge, 100),</v>
      </c>
    </row>
    <row r="411" spans="1:6" x14ac:dyDescent="0.3">
      <c r="A411">
        <v>101</v>
      </c>
      <c r="B411" t="s">
        <v>332</v>
      </c>
      <c r="C411" t="s">
        <v>332</v>
      </c>
      <c r="D411" t="s">
        <v>8</v>
      </c>
      <c r="E411" t="s">
        <v>170</v>
      </c>
      <c r="F411" t="str">
        <f t="shared" si="6"/>
        <v>new HoloCard("Snubbull", Pokedex.Snubbull, HoloRarity.E_REVERSE_REFRACTOR_HOLO, Types.Colorless, Sets.Skyridge, 101),</v>
      </c>
    </row>
    <row r="412" spans="1:6" x14ac:dyDescent="0.3">
      <c r="A412">
        <v>102</v>
      </c>
      <c r="B412" t="s">
        <v>333</v>
      </c>
      <c r="C412" t="s">
        <v>333</v>
      </c>
      <c r="D412" t="s">
        <v>8</v>
      </c>
      <c r="E412" t="s">
        <v>170</v>
      </c>
      <c r="F412" t="str">
        <f t="shared" si="6"/>
        <v>new HoloCard("Stantler", Pokedex.Stantler, HoloRarity.E_REVERSE_REFRACTOR_HOLO, Types.Colorless, Sets.Skyridge, 102),</v>
      </c>
    </row>
    <row r="413" spans="1:6" x14ac:dyDescent="0.3">
      <c r="A413">
        <v>103</v>
      </c>
      <c r="B413" t="s">
        <v>334</v>
      </c>
      <c r="C413" t="s">
        <v>334</v>
      </c>
      <c r="D413" t="s">
        <v>3</v>
      </c>
      <c r="E413" t="s">
        <v>170</v>
      </c>
      <c r="F413" t="str">
        <f t="shared" si="6"/>
        <v>new HoloCard("Staryu", Pokedex.Staryu, HoloRarity.E_REVERSE_REFRACTOR_HOLO, Types.Water, Sets.Skyridge, 103),</v>
      </c>
    </row>
    <row r="414" spans="1:6" x14ac:dyDescent="0.3">
      <c r="A414">
        <v>104</v>
      </c>
      <c r="B414" t="s">
        <v>334</v>
      </c>
      <c r="C414" t="s">
        <v>334</v>
      </c>
      <c r="D414" t="s">
        <v>3</v>
      </c>
      <c r="E414" t="s">
        <v>170</v>
      </c>
      <c r="F414" t="str">
        <f t="shared" si="6"/>
        <v>new HoloCard("Staryu", Pokedex.Staryu, HoloRarity.E_REVERSE_REFRACTOR_HOLO, Types.Water, Sets.Skyridge, 104),</v>
      </c>
    </row>
    <row r="415" spans="1:6" x14ac:dyDescent="0.3">
      <c r="A415">
        <v>105</v>
      </c>
      <c r="B415" t="s">
        <v>335</v>
      </c>
      <c r="C415" t="s">
        <v>335</v>
      </c>
      <c r="D415" t="s">
        <v>22</v>
      </c>
      <c r="E415" t="s">
        <v>170</v>
      </c>
      <c r="F415" t="str">
        <f t="shared" si="6"/>
        <v>new HoloCard("Sunflora", Pokedex.Sunflora, HoloRarity.E_REVERSE_REFRACTOR_HOLO, Types.Grass, Sets.Skyridge, 105),</v>
      </c>
    </row>
    <row r="416" spans="1:6" x14ac:dyDescent="0.3">
      <c r="A416">
        <v>106</v>
      </c>
      <c r="B416" t="s">
        <v>336</v>
      </c>
      <c r="C416" t="s">
        <v>336</v>
      </c>
      <c r="D416" t="s">
        <v>22</v>
      </c>
      <c r="E416" t="s">
        <v>170</v>
      </c>
      <c r="F416" t="str">
        <f t="shared" si="6"/>
        <v>new HoloCard("Sunkern", Pokedex.Sunkern, HoloRarity.E_REVERSE_REFRACTOR_HOLO, Types.Grass, Sets.Skyridge, 106),</v>
      </c>
    </row>
    <row r="417" spans="1:6" x14ac:dyDescent="0.3">
      <c r="A417">
        <v>107</v>
      </c>
      <c r="B417" t="s">
        <v>337</v>
      </c>
      <c r="C417" t="s">
        <v>337</v>
      </c>
      <c r="D417" t="s">
        <v>3</v>
      </c>
      <c r="E417" t="s">
        <v>170</v>
      </c>
      <c r="F417" t="str">
        <f t="shared" si="6"/>
        <v>new HoloCard("Swinub", Pokedex.Swinub, HoloRarity.E_REVERSE_REFRACTOR_HOLO, Types.Water, Sets.Skyridge, 107),</v>
      </c>
    </row>
    <row r="418" spans="1:6" x14ac:dyDescent="0.3">
      <c r="A418">
        <v>108</v>
      </c>
      <c r="B418" t="s">
        <v>337</v>
      </c>
      <c r="C418" t="s">
        <v>337</v>
      </c>
      <c r="D418" t="s">
        <v>18</v>
      </c>
      <c r="E418" t="s">
        <v>170</v>
      </c>
      <c r="F418" t="str">
        <f t="shared" si="6"/>
        <v>new HoloCard("Swinub", Pokedex.Swinub, HoloRarity.E_REVERSE_REFRACTOR_HOLO, Types.Fighting, Sets.Skyridge, 108),</v>
      </c>
    </row>
    <row r="419" spans="1:6" x14ac:dyDescent="0.3">
      <c r="A419">
        <v>109</v>
      </c>
      <c r="B419" t="s">
        <v>338</v>
      </c>
      <c r="C419" t="s">
        <v>338</v>
      </c>
      <c r="D419" t="s">
        <v>8</v>
      </c>
      <c r="E419" t="s">
        <v>170</v>
      </c>
      <c r="F419" t="str">
        <f t="shared" si="6"/>
        <v>new HoloCard("Teddiursa", Pokedex.Teddiursa, HoloRarity.E_REVERSE_REFRACTOR_HOLO, Types.Colorless, Sets.Skyridge, 109),</v>
      </c>
    </row>
    <row r="420" spans="1:6" x14ac:dyDescent="0.3">
      <c r="A420">
        <v>110</v>
      </c>
      <c r="B420" t="s">
        <v>339</v>
      </c>
      <c r="C420" t="s">
        <v>339</v>
      </c>
      <c r="D420" t="s">
        <v>8</v>
      </c>
      <c r="E420" t="s">
        <v>170</v>
      </c>
      <c r="F420" t="str">
        <f t="shared" si="6"/>
        <v>new HoloCard("Ursaring", Pokedex.Ursaring, HoloRarity.E_REVERSE_REFRACTOR_HOLO, Types.Colorless, Sets.Skyridge, 110),</v>
      </c>
    </row>
    <row r="421" spans="1:6" x14ac:dyDescent="0.3">
      <c r="A421">
        <v>111</v>
      </c>
      <c r="B421" t="s">
        <v>340</v>
      </c>
      <c r="C421" t="s">
        <v>340</v>
      </c>
      <c r="D421" t="s">
        <v>22</v>
      </c>
      <c r="E421" t="s">
        <v>170</v>
      </c>
      <c r="F421" t="str">
        <f t="shared" si="6"/>
        <v>new HoloCard("Venomoth", Pokedex.Venomoth, HoloRarity.E_REVERSE_REFRACTOR_HOLO, Types.Grass, Sets.Skyridge, 111),</v>
      </c>
    </row>
    <row r="422" spans="1:6" x14ac:dyDescent="0.3">
      <c r="A422">
        <v>112</v>
      </c>
      <c r="B422" t="s">
        <v>341</v>
      </c>
      <c r="C422" t="s">
        <v>341</v>
      </c>
      <c r="D422" t="s">
        <v>22</v>
      </c>
      <c r="E422" t="s">
        <v>170</v>
      </c>
      <c r="F422" t="str">
        <f t="shared" si="6"/>
        <v>new HoloCard("Venonat", Pokedex.Venonat, HoloRarity.E_REVERSE_REFRACTOR_HOLO, Types.Grass, Sets.Skyridge, 112),</v>
      </c>
    </row>
    <row r="423" spans="1:6" x14ac:dyDescent="0.3">
      <c r="A423">
        <v>113</v>
      </c>
      <c r="B423" t="s">
        <v>103</v>
      </c>
      <c r="C423" t="s">
        <v>103</v>
      </c>
      <c r="D423" t="s">
        <v>11</v>
      </c>
      <c r="E423" t="s">
        <v>170</v>
      </c>
      <c r="F423" t="str">
        <f t="shared" si="6"/>
        <v>new HoloCard("Voltorb", Pokedex.Voltorb, HoloRarity.E_REVERSE_REFRACTOR_HOLO, Types.Lightning, Sets.Skyridge, 113),</v>
      </c>
    </row>
    <row r="424" spans="1:6" x14ac:dyDescent="0.3">
      <c r="A424">
        <v>114</v>
      </c>
      <c r="B424" t="s">
        <v>105</v>
      </c>
      <c r="C424" t="s">
        <v>105</v>
      </c>
      <c r="D424" t="s">
        <v>22</v>
      </c>
      <c r="E424" t="s">
        <v>170</v>
      </c>
      <c r="F424" t="str">
        <f t="shared" si="6"/>
        <v>new HoloCard("Weedle", Pokedex.Weedle, HoloRarity.E_REVERSE_REFRACTOR_HOLO, Types.Grass, Sets.Skyridge, 114),</v>
      </c>
    </row>
    <row r="425" spans="1:6" x14ac:dyDescent="0.3">
      <c r="A425">
        <v>115</v>
      </c>
      <c r="B425" t="s">
        <v>105</v>
      </c>
      <c r="C425" t="s">
        <v>105</v>
      </c>
      <c r="D425" t="s">
        <v>22</v>
      </c>
      <c r="E425" t="s">
        <v>170</v>
      </c>
      <c r="F425" t="str">
        <f t="shared" si="6"/>
        <v>new HoloCard("Weedle", Pokedex.Weedle, HoloRarity.E_REVERSE_REFRACTOR_HOLO, Types.Grass, Sets.Skyridge, 115),</v>
      </c>
    </row>
    <row r="426" spans="1:6" x14ac:dyDescent="0.3">
      <c r="A426">
        <v>116</v>
      </c>
      <c r="B426" t="s">
        <v>342</v>
      </c>
      <c r="C426" t="s">
        <v>342</v>
      </c>
      <c r="D426" t="s">
        <v>22</v>
      </c>
      <c r="E426" t="s">
        <v>170</v>
      </c>
      <c r="F426" t="str">
        <f t="shared" si="6"/>
        <v>new HoloCard("Yanma", Pokedex.Yanma, HoloRarity.E_REVERSE_REFRACTOR_HOLO, Types.Grass, Sets.Skyridge, 116),</v>
      </c>
    </row>
    <row r="427" spans="1:6" x14ac:dyDescent="0.3">
      <c r="A427">
        <v>117</v>
      </c>
      <c r="B427" t="s">
        <v>343</v>
      </c>
      <c r="C427" t="s">
        <v>343</v>
      </c>
      <c r="D427" t="s">
        <v>22</v>
      </c>
      <c r="E427" t="s">
        <v>170</v>
      </c>
      <c r="F427" t="str">
        <f t="shared" si="6"/>
        <v>new HoloCard("Zubat", Pokedex.Zubat, HoloRarity.E_REVERSE_REFRACTOR_HOLO, Types.Grass, Sets.Skyridge, 117),</v>
      </c>
    </row>
    <row r="428" spans="1:6" x14ac:dyDescent="0.3">
      <c r="A428">
        <v>118</v>
      </c>
      <c r="B428" t="s">
        <v>343</v>
      </c>
      <c r="C428" t="s">
        <v>343</v>
      </c>
      <c r="D428" t="s">
        <v>22</v>
      </c>
      <c r="E428" t="s">
        <v>170</v>
      </c>
      <c r="F428" t="str">
        <f t="shared" si="6"/>
        <v>new HoloCard("Zubat", Pokedex.Zubat, HoloRarity.E_REVERSE_REFRACTOR_HOLO, Types.Grass, Sets.Skyridge, 118),</v>
      </c>
    </row>
    <row r="429" spans="1:6" x14ac:dyDescent="0.3">
      <c r="A429">
        <v>119</v>
      </c>
      <c r="B429" t="s">
        <v>344</v>
      </c>
      <c r="C429" t="s">
        <v>127</v>
      </c>
      <c r="D429" t="s">
        <v>299</v>
      </c>
      <c r="E429" t="s">
        <v>170</v>
      </c>
      <c r="F429" t="str">
        <f t="shared" si="6"/>
        <v>new HoloCard("Ancient Ruins", Pokedex.NVT, HoloRarity.E_REVERSE_REFRACTOR_HOLO, Types.Stadium, Sets.Skyridge, 119),</v>
      </c>
    </row>
    <row r="430" spans="1:6" x14ac:dyDescent="0.3">
      <c r="A430">
        <v>120</v>
      </c>
      <c r="B430" t="s">
        <v>345</v>
      </c>
      <c r="C430" t="s">
        <v>127</v>
      </c>
      <c r="D430" t="s">
        <v>232</v>
      </c>
      <c r="E430" t="s">
        <v>170</v>
      </c>
      <c r="F430" t="str">
        <f t="shared" si="6"/>
        <v>new HoloCard("Relic Hunter", Pokedex.NVT, HoloRarity.E_REVERSE_REFRACTOR_HOLO, Types.Supporter, Sets.Skyridge, 120),</v>
      </c>
    </row>
    <row r="431" spans="1:6" x14ac:dyDescent="0.3">
      <c r="A431">
        <v>121</v>
      </c>
      <c r="B431" t="s">
        <v>346</v>
      </c>
      <c r="C431" t="s">
        <v>127</v>
      </c>
      <c r="D431" t="s">
        <v>232</v>
      </c>
      <c r="E431" t="s">
        <v>170</v>
      </c>
      <c r="F431" t="str">
        <f t="shared" si="6"/>
        <v>new HoloCard("Apricorn Maker", Pokedex.NVT, HoloRarity.E_REVERSE_REFRACTOR_HOLO, Types.Supporter, Sets.Skyridge, 121),</v>
      </c>
    </row>
    <row r="432" spans="1:6" x14ac:dyDescent="0.3">
      <c r="A432">
        <v>122</v>
      </c>
      <c r="B432" t="s">
        <v>347</v>
      </c>
      <c r="C432" t="s">
        <v>127</v>
      </c>
      <c r="D432" t="s">
        <v>234</v>
      </c>
      <c r="E432" t="s">
        <v>170</v>
      </c>
      <c r="F432" t="str">
        <f t="shared" si="6"/>
        <v>new HoloCard("Crystal Shard", Pokedex.NVT, HoloRarity.E_REVERSE_REFRACTOR_HOLO, Types.Tool, Sets.Skyridge, 122),</v>
      </c>
    </row>
    <row r="433" spans="1:6" x14ac:dyDescent="0.3">
      <c r="A433">
        <v>123</v>
      </c>
      <c r="B433" t="s">
        <v>348</v>
      </c>
      <c r="C433" t="s">
        <v>127</v>
      </c>
      <c r="D433" t="s">
        <v>232</v>
      </c>
      <c r="E433" t="s">
        <v>170</v>
      </c>
      <c r="F433" t="str">
        <f t="shared" si="6"/>
        <v>new HoloCard("Desert Shaman", Pokedex.NVT, HoloRarity.E_REVERSE_REFRACTOR_HOLO, Types.Supporter, Sets.Skyridge, 123),</v>
      </c>
    </row>
    <row r="434" spans="1:6" x14ac:dyDescent="0.3">
      <c r="A434">
        <v>124</v>
      </c>
      <c r="B434" t="s">
        <v>349</v>
      </c>
      <c r="C434" t="s">
        <v>127</v>
      </c>
      <c r="D434" t="s">
        <v>129</v>
      </c>
      <c r="E434" t="s">
        <v>170</v>
      </c>
      <c r="F434" t="str">
        <f t="shared" si="6"/>
        <v>new HoloCard("Fast Ball", Pokedex.NVT, HoloRarity.E_REVERSE_REFRACTOR_HOLO, Types.Item, Sets.Skyridge, 124),</v>
      </c>
    </row>
    <row r="435" spans="1:6" x14ac:dyDescent="0.3">
      <c r="A435">
        <v>125</v>
      </c>
      <c r="B435" t="s">
        <v>350</v>
      </c>
      <c r="C435" t="s">
        <v>127</v>
      </c>
      <c r="D435" t="s">
        <v>232</v>
      </c>
      <c r="E435" t="s">
        <v>170</v>
      </c>
      <c r="F435" t="str">
        <f t="shared" si="6"/>
        <v>new HoloCard("Fisherman", Pokedex.NVT, HoloRarity.E_REVERSE_REFRACTOR_HOLO, Types.Supporter, Sets.Skyridge, 125),</v>
      </c>
    </row>
    <row r="436" spans="1:6" x14ac:dyDescent="0.3">
      <c r="A436">
        <v>126</v>
      </c>
      <c r="B436" t="s">
        <v>351</v>
      </c>
      <c r="C436" t="s">
        <v>127</v>
      </c>
      <c r="D436" t="s">
        <v>129</v>
      </c>
      <c r="E436" t="s">
        <v>170</v>
      </c>
      <c r="F436" t="str">
        <f t="shared" si="6"/>
        <v>new HoloCard("Friend Ball", Pokedex.NVT, HoloRarity.E_REVERSE_REFRACTOR_HOLO, Types.Item, Sets.Skyridge, 126),</v>
      </c>
    </row>
    <row r="437" spans="1:6" x14ac:dyDescent="0.3">
      <c r="A437">
        <v>127</v>
      </c>
      <c r="B437" t="s">
        <v>352</v>
      </c>
      <c r="C437" t="s">
        <v>127</v>
      </c>
      <c r="D437" t="s">
        <v>129</v>
      </c>
      <c r="E437" t="s">
        <v>170</v>
      </c>
      <c r="F437" t="str">
        <f t="shared" si="6"/>
        <v>new HoloCard("Hyper Potion", Pokedex.NVT, HoloRarity.E_REVERSE_REFRACTOR_HOLO, Types.Item, Sets.Skyridge, 127),</v>
      </c>
    </row>
    <row r="438" spans="1:6" x14ac:dyDescent="0.3">
      <c r="A438">
        <v>128</v>
      </c>
      <c r="B438" t="s">
        <v>353</v>
      </c>
      <c r="C438" t="s">
        <v>127</v>
      </c>
      <c r="D438" t="s">
        <v>129</v>
      </c>
      <c r="E438" t="s">
        <v>170</v>
      </c>
      <c r="F438" t="str">
        <f t="shared" si="6"/>
        <v>new HoloCard("Lure Ball", Pokedex.NVT, HoloRarity.E_REVERSE_REFRACTOR_HOLO, Types.Item, Sets.Skyridge, 128),</v>
      </c>
    </row>
    <row r="439" spans="1:6" x14ac:dyDescent="0.3">
      <c r="A439">
        <v>129</v>
      </c>
      <c r="B439" t="s">
        <v>354</v>
      </c>
      <c r="C439" t="s">
        <v>127</v>
      </c>
      <c r="D439" t="s">
        <v>233</v>
      </c>
      <c r="E439" t="s">
        <v>170</v>
      </c>
      <c r="F439" t="str">
        <f t="shared" si="6"/>
        <v>new HoloCard("Miracle Sphere α", Pokedex.NVT, HoloRarity.E_REVERSE_REFRACTOR_HOLO, Types.Technical_Machine, Sets.Skyridge, 129),</v>
      </c>
    </row>
    <row r="440" spans="1:6" x14ac:dyDescent="0.3">
      <c r="A440">
        <v>130</v>
      </c>
      <c r="B440" t="s">
        <v>355</v>
      </c>
      <c r="C440" t="s">
        <v>127</v>
      </c>
      <c r="D440" t="s">
        <v>233</v>
      </c>
      <c r="E440" t="s">
        <v>170</v>
      </c>
      <c r="F440" t="str">
        <f t="shared" si="6"/>
        <v>new HoloCard("Miracle Sphere β", Pokedex.NVT, HoloRarity.E_REVERSE_REFRACTOR_HOLO, Types.Technical_Machine, Sets.Skyridge, 130),</v>
      </c>
    </row>
    <row r="441" spans="1:6" x14ac:dyDescent="0.3">
      <c r="A441">
        <v>131</v>
      </c>
      <c r="B441" t="s">
        <v>356</v>
      </c>
      <c r="C441" t="s">
        <v>127</v>
      </c>
      <c r="D441" t="s">
        <v>233</v>
      </c>
      <c r="E441" t="s">
        <v>170</v>
      </c>
      <c r="F441" t="str">
        <f t="shared" si="6"/>
        <v>new HoloCard("Miracle Sphere γ", Pokedex.NVT, HoloRarity.E_REVERSE_REFRACTOR_HOLO, Types.Technical_Machine, Sets.Skyridge, 131),</v>
      </c>
    </row>
    <row r="442" spans="1:6" x14ac:dyDescent="0.3">
      <c r="A442">
        <v>132</v>
      </c>
      <c r="B442" t="s">
        <v>357</v>
      </c>
      <c r="C442" t="s">
        <v>127</v>
      </c>
      <c r="D442" t="s">
        <v>299</v>
      </c>
      <c r="E442" t="s">
        <v>170</v>
      </c>
      <c r="F442" t="str">
        <f t="shared" si="6"/>
        <v>new HoloCard("Mirage Stadium", Pokedex.NVT, HoloRarity.E_REVERSE_REFRACTOR_HOLO, Types.Stadium, Sets.Skyridge, 132),</v>
      </c>
    </row>
    <row r="443" spans="1:6" x14ac:dyDescent="0.3">
      <c r="A443">
        <v>133</v>
      </c>
      <c r="B443" t="s">
        <v>358</v>
      </c>
      <c r="C443" t="s">
        <v>127</v>
      </c>
      <c r="D443" t="s">
        <v>233</v>
      </c>
      <c r="E443" t="s">
        <v>170</v>
      </c>
      <c r="F443" t="str">
        <f t="shared" si="6"/>
        <v>new HoloCard("Mystery Plate α", Pokedex.NVT, HoloRarity.E_REVERSE_REFRACTOR_HOLO, Types.Technical_Machine, Sets.Skyridge, 133),</v>
      </c>
    </row>
    <row r="444" spans="1:6" x14ac:dyDescent="0.3">
      <c r="A444">
        <v>134</v>
      </c>
      <c r="B444" t="s">
        <v>359</v>
      </c>
      <c r="C444" t="s">
        <v>127</v>
      </c>
      <c r="D444" t="s">
        <v>233</v>
      </c>
      <c r="E444" t="s">
        <v>170</v>
      </c>
      <c r="F444" t="str">
        <f t="shared" si="6"/>
        <v>new HoloCard("Mystery Plate β", Pokedex.NVT, HoloRarity.E_REVERSE_REFRACTOR_HOLO, Types.Technical_Machine, Sets.Skyridge, 134),</v>
      </c>
    </row>
    <row r="445" spans="1:6" x14ac:dyDescent="0.3">
      <c r="A445">
        <v>135</v>
      </c>
      <c r="B445" t="s">
        <v>360</v>
      </c>
      <c r="C445" t="s">
        <v>127</v>
      </c>
      <c r="D445" t="s">
        <v>233</v>
      </c>
      <c r="E445" t="s">
        <v>170</v>
      </c>
      <c r="F445" t="str">
        <f t="shared" si="6"/>
        <v>new HoloCard("Mystery Plate γ", Pokedex.NVT, HoloRarity.E_REVERSE_REFRACTOR_HOLO, Types.Technical_Machine, Sets.Skyridge, 135),</v>
      </c>
    </row>
    <row r="446" spans="1:6" x14ac:dyDescent="0.3">
      <c r="A446">
        <v>136</v>
      </c>
      <c r="B446" t="s">
        <v>361</v>
      </c>
      <c r="C446" t="s">
        <v>127</v>
      </c>
      <c r="D446" t="s">
        <v>233</v>
      </c>
      <c r="E446" t="s">
        <v>170</v>
      </c>
      <c r="F446" t="str">
        <f t="shared" si="6"/>
        <v>new HoloCard("Mystery Plate δ", Pokedex.NVT, HoloRarity.E_REVERSE_REFRACTOR_HOLO, Types.Technical_Machine, Sets.Skyridge, 136),</v>
      </c>
    </row>
    <row r="447" spans="1:6" x14ac:dyDescent="0.3">
      <c r="A447">
        <v>137</v>
      </c>
      <c r="B447" t="s">
        <v>362</v>
      </c>
      <c r="C447" t="s">
        <v>127</v>
      </c>
      <c r="D447" t="s">
        <v>299</v>
      </c>
      <c r="E447" t="s">
        <v>170</v>
      </c>
      <c r="F447" t="str">
        <f t="shared" si="6"/>
        <v>new HoloCard("Mystery Zone", Pokedex.NVT, HoloRarity.E_REVERSE_REFRACTOR_HOLO, Types.Stadium, Sets.Skyridge, 137),</v>
      </c>
    </row>
    <row r="448" spans="1:6" x14ac:dyDescent="0.3">
      <c r="A448">
        <v>138</v>
      </c>
      <c r="B448" t="s">
        <v>363</v>
      </c>
      <c r="C448" t="s">
        <v>127</v>
      </c>
      <c r="D448" t="s">
        <v>232</v>
      </c>
      <c r="E448" t="s">
        <v>170</v>
      </c>
      <c r="F448" t="str">
        <f t="shared" si="6"/>
        <v>new HoloCard("Oracle", Pokedex.NVT, HoloRarity.E_REVERSE_REFRACTOR_HOLO, Types.Supporter, Sets.Skyridge, 138),</v>
      </c>
    </row>
    <row r="449" spans="1:6" x14ac:dyDescent="0.3">
      <c r="A449">
        <v>139</v>
      </c>
      <c r="B449" t="s">
        <v>364</v>
      </c>
      <c r="C449" t="s">
        <v>127</v>
      </c>
      <c r="D449" t="s">
        <v>234</v>
      </c>
      <c r="E449" t="s">
        <v>170</v>
      </c>
      <c r="F449" t="str">
        <f>"new HoloCard(""" &amp; B449 &amp; """, Pokedex." &amp; C449 &amp; ", HoloRarity.E_REVERSE_REFRACTOR_HOLO, Types." &amp; D449 &amp; ", Sets." &amp; E449 &amp; ", " &amp; A449 &amp; "),"</f>
        <v>new HoloCard("Star Piece", Pokedex.NVT, HoloRarity.E_REVERSE_REFRACTOR_HOLO, Types.Tool, Sets.Skyridge, 139),</v>
      </c>
    </row>
    <row r="450" spans="1:6" x14ac:dyDescent="0.3">
      <c r="A450">
        <v>140</v>
      </c>
      <c r="B450" t="s">
        <v>365</v>
      </c>
      <c r="C450" t="s">
        <v>127</v>
      </c>
      <c r="D450" t="s">
        <v>232</v>
      </c>
      <c r="E450" t="s">
        <v>170</v>
      </c>
      <c r="F450" t="str">
        <f t="shared" ref="F450:F454" si="7">"new HoloCard(""" &amp; B450 &amp; """, Pokedex." &amp; C450 &amp; ", HoloRarity.E_REVERSE_REFRACTOR_HOLO, Types." &amp; D450 &amp; ", Sets." &amp; E450 &amp; ", " &amp; A450 &amp; "),"</f>
        <v>new HoloCard("Underground Expedition", Pokedex.NVT, HoloRarity.E_REVERSE_REFRACTOR_HOLO, Types.Supporter, Sets.Skyridge, 140),</v>
      </c>
    </row>
    <row r="451" spans="1:6" x14ac:dyDescent="0.3">
      <c r="A451">
        <v>141</v>
      </c>
      <c r="B451" t="s">
        <v>366</v>
      </c>
      <c r="C451" t="s">
        <v>127</v>
      </c>
      <c r="D451" t="s">
        <v>299</v>
      </c>
      <c r="E451" t="s">
        <v>170</v>
      </c>
      <c r="F451" t="str">
        <f t="shared" si="7"/>
        <v>new HoloCard("Underground Lake", Pokedex.NVT, HoloRarity.E_REVERSE_REFRACTOR_HOLO, Types.Stadium, Sets.Skyridge, 141),</v>
      </c>
    </row>
    <row r="452" spans="1:6" x14ac:dyDescent="0.3">
      <c r="A452">
        <v>142</v>
      </c>
      <c r="B452" t="s">
        <v>367</v>
      </c>
      <c r="C452" t="s">
        <v>127</v>
      </c>
      <c r="D452" t="s">
        <v>128</v>
      </c>
      <c r="E452" t="s">
        <v>170</v>
      </c>
      <c r="F452" t="str">
        <f t="shared" si="7"/>
        <v>new HoloCard("Bounce Energy", Pokedex.NVT, HoloRarity.E_REVERSE_REFRACTOR_HOLO, Types.Special_Energy, Sets.Skyridge, 142),</v>
      </c>
    </row>
    <row r="453" spans="1:6" x14ac:dyDescent="0.3">
      <c r="A453">
        <v>143</v>
      </c>
      <c r="B453" t="s">
        <v>368</v>
      </c>
      <c r="C453" t="s">
        <v>127</v>
      </c>
      <c r="D453" t="s">
        <v>128</v>
      </c>
      <c r="E453" t="s">
        <v>170</v>
      </c>
      <c r="F453" t="str">
        <f t="shared" si="7"/>
        <v>new HoloCard("Cyclone Energy", Pokedex.NVT, HoloRarity.E_REVERSE_REFRACTOR_HOLO, Types.Special_Energy, Sets.Skyridge, 143),</v>
      </c>
    </row>
    <row r="454" spans="1:6" x14ac:dyDescent="0.3">
      <c r="A454">
        <v>144</v>
      </c>
      <c r="B454" t="s">
        <v>369</v>
      </c>
      <c r="C454" t="s">
        <v>127</v>
      </c>
      <c r="D454" t="s">
        <v>128</v>
      </c>
      <c r="E454" t="s">
        <v>170</v>
      </c>
      <c r="F454" t="str">
        <f t="shared" si="7"/>
        <v>new HoloCard("Retro Energy", Pokedex.NVT, HoloRarity.E_REVERSE_REFRACTOR_HOLO, Types.Special_Energy, Sets.Skyridge, 144),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9D35-3672-4201-ACBB-7624063372A4}">
  <dimension ref="A1:G31"/>
  <sheetViews>
    <sheetView topLeftCell="A13" workbookViewId="0">
      <selection activeCell="G30" sqref="G30"/>
    </sheetView>
  </sheetViews>
  <sheetFormatPr defaultRowHeight="14.4" x14ac:dyDescent="0.3"/>
  <sheetData>
    <row r="1" spans="1:7" x14ac:dyDescent="0.3">
      <c r="A1">
        <v>1</v>
      </c>
      <c r="B1" t="s">
        <v>74</v>
      </c>
      <c r="C1" t="s">
        <v>74</v>
      </c>
      <c r="D1" t="s">
        <v>22</v>
      </c>
      <c r="E1" t="s">
        <v>3281</v>
      </c>
      <c r="F1" t="s">
        <v>2647</v>
      </c>
      <c r="G1" t="str">
        <f t="shared" ref="G1:G31" si="0">"new HoloCard(""" &amp; B1 &amp; """, Pokedex." &amp; C1 &amp; ", HoloRarity." &amp; F1 &amp; ", Types." &amp; D1 &amp; ", Sets." &amp; E1 &amp; ", " &amp; A1 &amp; "),"</f>
        <v>new HoloCard("Bulbasaur", Pokedex.Bulbasaur, HoloRarity.SM_CONFETTI_HOLO, Types.Grass, Sets.Mc_Donalds_2021, 1),</v>
      </c>
    </row>
    <row r="2" spans="1:7" x14ac:dyDescent="0.3">
      <c r="A2">
        <v>2</v>
      </c>
      <c r="B2" t="s">
        <v>190</v>
      </c>
      <c r="C2" t="s">
        <v>190</v>
      </c>
      <c r="D2" t="s">
        <v>22</v>
      </c>
      <c r="E2" t="s">
        <v>3281</v>
      </c>
      <c r="F2" t="s">
        <v>2647</v>
      </c>
      <c r="G2" t="str">
        <f t="shared" si="0"/>
        <v>new HoloCard("Chikorita", Pokedex.Chikorita, HoloRarity.SM_CONFETTI_HOLO, Types.Grass, Sets.Mc_Donalds_2021, 2),</v>
      </c>
    </row>
    <row r="3" spans="1:7" x14ac:dyDescent="0.3">
      <c r="A3">
        <v>3</v>
      </c>
      <c r="B3" t="s">
        <v>553</v>
      </c>
      <c r="C3" t="s">
        <v>553</v>
      </c>
      <c r="D3" t="s">
        <v>22</v>
      </c>
      <c r="E3" t="s">
        <v>3281</v>
      </c>
      <c r="F3" t="s">
        <v>1582</v>
      </c>
      <c r="G3" t="str">
        <f t="shared" si="0"/>
        <v>new HoloCard("Treecko", Pokedex.Treecko, HoloRarity.BWXY_CONFETTI_HOLO, Types.Grass, Sets.Mc_Donalds_2021, 3),</v>
      </c>
    </row>
    <row r="4" spans="1:7" x14ac:dyDescent="0.3">
      <c r="A4">
        <v>4</v>
      </c>
      <c r="B4" t="s">
        <v>983</v>
      </c>
      <c r="C4" t="s">
        <v>983</v>
      </c>
      <c r="D4" t="s">
        <v>22</v>
      </c>
      <c r="E4" t="s">
        <v>3281</v>
      </c>
      <c r="F4" t="s">
        <v>2647</v>
      </c>
      <c r="G4" t="str">
        <f t="shared" si="0"/>
        <v>new HoloCard("Turtwig", Pokedex.Turtwig, HoloRarity.SM_CONFETTI_HOLO, Types.Grass, Sets.Mc_Donalds_2021, 4),</v>
      </c>
    </row>
    <row r="5" spans="1:7" x14ac:dyDescent="0.3">
      <c r="A5">
        <v>5</v>
      </c>
      <c r="B5" t="s">
        <v>1269</v>
      </c>
      <c r="C5" t="s">
        <v>1269</v>
      </c>
      <c r="D5" t="s">
        <v>22</v>
      </c>
      <c r="E5" t="s">
        <v>3281</v>
      </c>
      <c r="F5" t="s">
        <v>1582</v>
      </c>
      <c r="G5" t="str">
        <f t="shared" si="0"/>
        <v>new HoloCard("Snivy", Pokedex.Snivy, HoloRarity.BWXY_CONFETTI_HOLO, Types.Grass, Sets.Mc_Donalds_2021, 5),</v>
      </c>
    </row>
    <row r="6" spans="1:7" x14ac:dyDescent="0.3">
      <c r="A6">
        <v>6</v>
      </c>
      <c r="B6" t="s">
        <v>1589</v>
      </c>
      <c r="C6" t="s">
        <v>1589</v>
      </c>
      <c r="D6" t="s">
        <v>22</v>
      </c>
      <c r="E6" t="s">
        <v>3281</v>
      </c>
      <c r="F6" t="s">
        <v>1582</v>
      </c>
      <c r="G6" t="str">
        <f t="shared" si="0"/>
        <v>new HoloCard("Chespin", Pokedex.Chespin, HoloRarity.BWXY_CONFETTI_HOLO, Types.Grass, Sets.Mc_Donalds_2021, 6),</v>
      </c>
    </row>
    <row r="7" spans="1:7" x14ac:dyDescent="0.3">
      <c r="A7">
        <v>7</v>
      </c>
      <c r="B7" t="s">
        <v>2030</v>
      </c>
      <c r="C7" t="s">
        <v>2030</v>
      </c>
      <c r="D7" t="s">
        <v>22</v>
      </c>
      <c r="E7" t="s">
        <v>3281</v>
      </c>
      <c r="F7" t="s">
        <v>2647</v>
      </c>
      <c r="G7" t="str">
        <f t="shared" si="0"/>
        <v>new HoloCard("Rowlet", Pokedex.Rowlet, HoloRarity.SM_CONFETTI_HOLO, Types.Grass, Sets.Mc_Donalds_2021, 7),</v>
      </c>
    </row>
    <row r="8" spans="1:7" x14ac:dyDescent="0.3">
      <c r="A8">
        <v>8</v>
      </c>
      <c r="B8" t="s">
        <v>2654</v>
      </c>
      <c r="C8" t="s">
        <v>2654</v>
      </c>
      <c r="D8" t="s">
        <v>22</v>
      </c>
      <c r="E8" t="s">
        <v>3281</v>
      </c>
      <c r="F8" t="s">
        <v>3282</v>
      </c>
      <c r="G8" t="str">
        <f t="shared" si="0"/>
        <v>new HoloCard("Grookey", Pokedex.Grookey, HoloRarity.SWSH_CONFETTI_HOLO, Types.Grass, Sets.Mc_Donalds_2021, 8),</v>
      </c>
    </row>
    <row r="9" spans="1:7" x14ac:dyDescent="0.3">
      <c r="A9">
        <v>9</v>
      </c>
      <c r="B9" t="s">
        <v>76</v>
      </c>
      <c r="C9" t="s">
        <v>76</v>
      </c>
      <c r="D9" t="s">
        <v>5</v>
      </c>
      <c r="E9" t="s">
        <v>3281</v>
      </c>
      <c r="F9" t="s">
        <v>2647</v>
      </c>
      <c r="G9" t="str">
        <f t="shared" si="0"/>
        <v>new HoloCard("Charmander", Pokedex.Charmander, HoloRarity.SM_CONFETTI_HOLO, Types.Fire, Sets.Mc_Donalds_2021, 9),</v>
      </c>
    </row>
    <row r="10" spans="1:7" x14ac:dyDescent="0.3">
      <c r="A10">
        <v>10</v>
      </c>
      <c r="B10" t="s">
        <v>194</v>
      </c>
      <c r="C10" t="s">
        <v>194</v>
      </c>
      <c r="D10" t="s">
        <v>5</v>
      </c>
      <c r="E10" t="s">
        <v>3281</v>
      </c>
      <c r="F10" t="s">
        <v>2647</v>
      </c>
      <c r="G10" t="str">
        <f t="shared" si="0"/>
        <v>new HoloCard("Cyndaquil", Pokedex.Cyndaquil, HoloRarity.SM_CONFETTI_HOLO, Types.Fire, Sets.Mc_Donalds_2021, 10),</v>
      </c>
    </row>
    <row r="11" spans="1:7" x14ac:dyDescent="0.3">
      <c r="A11">
        <v>11</v>
      </c>
      <c r="B11" t="s">
        <v>552</v>
      </c>
      <c r="C11" t="s">
        <v>552</v>
      </c>
      <c r="D11" t="s">
        <v>5</v>
      </c>
      <c r="E11" t="s">
        <v>3281</v>
      </c>
      <c r="F11" t="s">
        <v>1582</v>
      </c>
      <c r="G11" t="str">
        <f t="shared" si="0"/>
        <v>new HoloCard("Torchic", Pokedex.Torchic, HoloRarity.BWXY_CONFETTI_HOLO, Types.Fire, Sets.Mc_Donalds_2021, 11),</v>
      </c>
    </row>
    <row r="12" spans="1:7" x14ac:dyDescent="0.3">
      <c r="A12">
        <v>12</v>
      </c>
      <c r="B12" t="s">
        <v>977</v>
      </c>
      <c r="C12" t="s">
        <v>977</v>
      </c>
      <c r="D12" t="s">
        <v>5</v>
      </c>
      <c r="E12" t="s">
        <v>3281</v>
      </c>
      <c r="F12" t="s">
        <v>2647</v>
      </c>
      <c r="G12" t="str">
        <f t="shared" si="0"/>
        <v>new HoloCard("Chimchar", Pokedex.Chimchar, HoloRarity.SM_CONFETTI_HOLO, Types.Fire, Sets.Mc_Donalds_2021, 12),</v>
      </c>
    </row>
    <row r="13" spans="1:7" x14ac:dyDescent="0.3">
      <c r="A13">
        <v>13</v>
      </c>
      <c r="B13" t="s">
        <v>1279</v>
      </c>
      <c r="C13" t="s">
        <v>1279</v>
      </c>
      <c r="D13" t="s">
        <v>5</v>
      </c>
      <c r="E13" t="s">
        <v>3281</v>
      </c>
      <c r="F13" t="s">
        <v>1582</v>
      </c>
      <c r="G13" t="str">
        <f t="shared" si="0"/>
        <v>new HoloCard("Tepig", Pokedex.Tepig, HoloRarity.BWXY_CONFETTI_HOLO, Types.Fire, Sets.Mc_Donalds_2021, 13),</v>
      </c>
    </row>
    <row r="14" spans="1:7" x14ac:dyDescent="0.3">
      <c r="A14">
        <v>14</v>
      </c>
      <c r="B14" t="s">
        <v>1598</v>
      </c>
      <c r="C14" t="s">
        <v>1598</v>
      </c>
      <c r="D14" t="s">
        <v>5</v>
      </c>
      <c r="E14" t="s">
        <v>3281</v>
      </c>
      <c r="F14" t="s">
        <v>1582</v>
      </c>
      <c r="G14" t="str">
        <f t="shared" si="0"/>
        <v>new HoloCard("Fennekin", Pokedex.Fennekin, HoloRarity.BWXY_CONFETTI_HOLO, Types.Fire, Sets.Mc_Donalds_2021, 14),</v>
      </c>
    </row>
    <row r="15" spans="1:7" x14ac:dyDescent="0.3">
      <c r="A15">
        <v>15</v>
      </c>
      <c r="B15" t="s">
        <v>2040</v>
      </c>
      <c r="C15" t="s">
        <v>2040</v>
      </c>
      <c r="D15" t="s">
        <v>5</v>
      </c>
      <c r="E15" t="s">
        <v>3281</v>
      </c>
      <c r="F15" t="s">
        <v>2647</v>
      </c>
      <c r="G15" t="str">
        <f t="shared" si="0"/>
        <v>new HoloCard("Litten", Pokedex.Litten, HoloRarity.SM_CONFETTI_HOLO, Types.Fire, Sets.Mc_Donalds_2021, 15),</v>
      </c>
    </row>
    <row r="16" spans="1:7" x14ac:dyDescent="0.3">
      <c r="A16">
        <v>16</v>
      </c>
      <c r="B16" t="s">
        <v>2662</v>
      </c>
      <c r="C16" t="s">
        <v>2662</v>
      </c>
      <c r="D16" t="s">
        <v>5</v>
      </c>
      <c r="E16" t="s">
        <v>3281</v>
      </c>
      <c r="F16" t="s">
        <v>3282</v>
      </c>
      <c r="G16" t="str">
        <f t="shared" si="0"/>
        <v>new HoloCard("Scorbunny", Pokedex.Scorbunny, HoloRarity.SWSH_CONFETTI_HOLO, Types.Fire, Sets.Mc_Donalds_2021, 16),</v>
      </c>
    </row>
    <row r="17" spans="1:7" x14ac:dyDescent="0.3">
      <c r="A17">
        <v>17</v>
      </c>
      <c r="B17" t="s">
        <v>101</v>
      </c>
      <c r="C17" t="s">
        <v>101</v>
      </c>
      <c r="D17" t="s">
        <v>3</v>
      </c>
      <c r="E17" t="s">
        <v>3281</v>
      </c>
      <c r="F17" t="s">
        <v>2647</v>
      </c>
      <c r="G17" t="str">
        <f t="shared" si="0"/>
        <v>new HoloCard("Squirtle", Pokedex.Squirtle, HoloRarity.SM_CONFETTI_HOLO, Types.Water, Sets.Mc_Donalds_2021, 17),</v>
      </c>
    </row>
    <row r="18" spans="1:7" x14ac:dyDescent="0.3">
      <c r="A18">
        <v>18</v>
      </c>
      <c r="B18" t="s">
        <v>209</v>
      </c>
      <c r="C18" t="s">
        <v>209</v>
      </c>
      <c r="D18" t="s">
        <v>3</v>
      </c>
      <c r="E18" t="s">
        <v>3281</v>
      </c>
      <c r="F18" t="s">
        <v>1582</v>
      </c>
      <c r="G18" t="str">
        <f t="shared" si="0"/>
        <v>new HoloCard("Totodile", Pokedex.Totodile, HoloRarity.BWXY_CONFETTI_HOLO, Types.Water, Sets.Mc_Donalds_2021, 18),</v>
      </c>
    </row>
    <row r="19" spans="1:7" x14ac:dyDescent="0.3">
      <c r="A19">
        <v>19</v>
      </c>
      <c r="B19" t="s">
        <v>524</v>
      </c>
      <c r="C19" t="s">
        <v>524</v>
      </c>
      <c r="D19" t="s">
        <v>3</v>
      </c>
      <c r="E19" t="s">
        <v>3281</v>
      </c>
      <c r="F19" t="s">
        <v>1582</v>
      </c>
      <c r="G19" t="str">
        <f t="shared" si="0"/>
        <v>new HoloCard("Mudkip", Pokedex.Mudkip, HoloRarity.BWXY_CONFETTI_HOLO, Types.Water, Sets.Mc_Donalds_2021, 19),</v>
      </c>
    </row>
    <row r="20" spans="1:7" x14ac:dyDescent="0.3">
      <c r="A20">
        <v>20</v>
      </c>
      <c r="B20" t="s">
        <v>979</v>
      </c>
      <c r="C20" t="s">
        <v>979</v>
      </c>
      <c r="D20" t="s">
        <v>3</v>
      </c>
      <c r="E20" t="s">
        <v>3281</v>
      </c>
      <c r="F20" t="s">
        <v>2647</v>
      </c>
      <c r="G20" t="str">
        <f t="shared" si="0"/>
        <v>new HoloCard("Piplup", Pokedex.Piplup, HoloRarity.SM_CONFETTI_HOLO, Types.Water, Sets.Mc_Donalds_2021, 20),</v>
      </c>
    </row>
    <row r="21" spans="1:7" x14ac:dyDescent="0.3">
      <c r="A21">
        <v>21</v>
      </c>
      <c r="B21" t="s">
        <v>1287</v>
      </c>
      <c r="C21" t="s">
        <v>1287</v>
      </c>
      <c r="D21" t="s">
        <v>3</v>
      </c>
      <c r="E21" t="s">
        <v>3281</v>
      </c>
      <c r="F21" t="s">
        <v>1582</v>
      </c>
      <c r="G21" t="str">
        <f t="shared" si="0"/>
        <v>new HoloCard("Oshawott", Pokedex.Oshawott, HoloRarity.BWXY_CONFETTI_HOLO, Types.Water, Sets.Mc_Donalds_2021, 21),</v>
      </c>
    </row>
    <row r="22" spans="1:7" x14ac:dyDescent="0.3">
      <c r="A22">
        <v>22</v>
      </c>
      <c r="B22" t="s">
        <v>1603</v>
      </c>
      <c r="C22" t="s">
        <v>1603</v>
      </c>
      <c r="D22" t="s">
        <v>3</v>
      </c>
      <c r="E22" t="s">
        <v>3281</v>
      </c>
      <c r="F22" t="s">
        <v>1582</v>
      </c>
      <c r="G22" t="str">
        <f t="shared" si="0"/>
        <v>new HoloCard("Froakie", Pokedex.Froakie, HoloRarity.BWXY_CONFETTI_HOLO, Types.Water, Sets.Mc_Donalds_2021, 22),</v>
      </c>
    </row>
    <row r="23" spans="1:7" x14ac:dyDescent="0.3">
      <c r="A23">
        <v>23</v>
      </c>
      <c r="B23" t="s">
        <v>2043</v>
      </c>
      <c r="C23" t="s">
        <v>2043</v>
      </c>
      <c r="D23" t="s">
        <v>3</v>
      </c>
      <c r="E23" t="s">
        <v>3281</v>
      </c>
      <c r="F23" t="s">
        <v>2647</v>
      </c>
      <c r="G23" t="str">
        <f t="shared" si="0"/>
        <v>new HoloCard("Popplio", Pokedex.Popplio, HoloRarity.SM_CONFETTI_HOLO, Types.Water, Sets.Mc_Donalds_2021, 23),</v>
      </c>
    </row>
    <row r="24" spans="1:7" x14ac:dyDescent="0.3">
      <c r="A24">
        <v>24</v>
      </c>
      <c r="B24" t="s">
        <v>2667</v>
      </c>
      <c r="C24" t="s">
        <v>2667</v>
      </c>
      <c r="D24" t="s">
        <v>3</v>
      </c>
      <c r="E24" t="s">
        <v>3281</v>
      </c>
      <c r="F24" t="s">
        <v>3282</v>
      </c>
      <c r="G24" t="str">
        <f t="shared" si="0"/>
        <v>new HoloCard("Sobble", Pokedex.Sobble, HoloRarity.SWSH_CONFETTI_HOLO, Types.Water, Sets.Mc_Donalds_2021, 24),</v>
      </c>
    </row>
    <row r="25" spans="1:7" x14ac:dyDescent="0.3">
      <c r="A25">
        <v>25</v>
      </c>
      <c r="B25" t="s">
        <v>92</v>
      </c>
      <c r="C25" t="s">
        <v>92</v>
      </c>
      <c r="D25" t="s">
        <v>11</v>
      </c>
      <c r="E25" t="s">
        <v>3281</v>
      </c>
      <c r="F25" t="s">
        <v>2647</v>
      </c>
      <c r="G25" t="str">
        <f t="shared" si="0"/>
        <v>new HoloCard("Pikachu", Pokedex.Pikachu, HoloRarity.SM_CONFETTI_HOLO, Types.Lightning, Sets.Mc_Donalds_2021, 25),</v>
      </c>
    </row>
    <row r="26" spans="1:7" x14ac:dyDescent="0.3">
      <c r="A26">
        <v>2</v>
      </c>
      <c r="B26" t="s">
        <v>2030</v>
      </c>
      <c r="C26" t="s">
        <v>2030</v>
      </c>
      <c r="D26" t="s">
        <v>22</v>
      </c>
      <c r="E26" t="s">
        <v>3283</v>
      </c>
      <c r="F26" t="s">
        <v>3282</v>
      </c>
      <c r="G26" t="str">
        <f t="shared" si="0"/>
        <v>new HoloCard("Rowlet", Pokedex.Rowlet, HoloRarity.SWSH_CONFETTI_HOLO, Types.Grass, Sets.Mc_Donalds_2022, 2),</v>
      </c>
    </row>
    <row r="27" spans="1:7" x14ac:dyDescent="0.3">
      <c r="A27">
        <v>3</v>
      </c>
      <c r="B27" t="s">
        <v>2660</v>
      </c>
      <c r="C27" t="s">
        <v>2660</v>
      </c>
      <c r="D27" t="s">
        <v>22</v>
      </c>
      <c r="E27" t="s">
        <v>3283</v>
      </c>
      <c r="F27" t="s">
        <v>3282</v>
      </c>
      <c r="G27" t="str">
        <f t="shared" si="0"/>
        <v>new HoloCard("Gossifleur", Pokedex.Gossifleur, HoloRarity.SWSH_CONFETTI_HOLO, Types.Grass, Sets.Mc_Donalds_2022, 3),</v>
      </c>
    </row>
    <row r="28" spans="1:7" x14ac:dyDescent="0.3">
      <c r="A28">
        <v>4</v>
      </c>
      <c r="B28" t="s">
        <v>51</v>
      </c>
      <c r="C28" t="s">
        <v>51</v>
      </c>
      <c r="D28" t="s">
        <v>5</v>
      </c>
      <c r="E28" t="s">
        <v>3283</v>
      </c>
      <c r="F28" t="s">
        <v>3282</v>
      </c>
      <c r="G28" t="str">
        <f t="shared" si="0"/>
        <v>new HoloCard("Growlithe", Pokedex.Growlithe, HoloRarity.SWSH_CONFETTI_HOLO, Types.Fire, Sets.Mc_Donalds_2022, 4),</v>
      </c>
    </row>
    <row r="29" spans="1:7" x14ac:dyDescent="0.3">
      <c r="A29">
        <v>5</v>
      </c>
      <c r="B29" t="s">
        <v>1384</v>
      </c>
      <c r="C29" t="s">
        <v>1384</v>
      </c>
      <c r="D29" t="s">
        <v>5</v>
      </c>
      <c r="E29" t="s">
        <v>3283</v>
      </c>
      <c r="F29" t="s">
        <v>3282</v>
      </c>
      <c r="G29" t="str">
        <f t="shared" si="0"/>
        <v>new HoloCard("Victini", Pokedex.Victini, HoloRarity.SWSH_CONFETTI_HOLO, Types.Fire, Sets.Mc_Donalds_2022, 5),</v>
      </c>
    </row>
    <row r="30" spans="1:7" x14ac:dyDescent="0.3">
      <c r="A30">
        <v>7</v>
      </c>
      <c r="B30" t="s">
        <v>92</v>
      </c>
      <c r="C30" t="s">
        <v>92</v>
      </c>
      <c r="D30" t="s">
        <v>11</v>
      </c>
      <c r="E30" t="s">
        <v>3283</v>
      </c>
      <c r="F30" t="s">
        <v>3282</v>
      </c>
      <c r="G30" t="str">
        <f t="shared" si="0"/>
        <v>new HoloCard("Pikachu", Pokedex.Pikachu, HoloRarity.SWSH_CONFETTI_HOLO, Types.Lightning, Sets.Mc_Donalds_2022, 7),</v>
      </c>
    </row>
    <row r="31" spans="1:7" x14ac:dyDescent="0.3">
      <c r="A31">
        <v>15</v>
      </c>
      <c r="B31" t="s">
        <v>266</v>
      </c>
      <c r="C31" t="s">
        <v>266</v>
      </c>
      <c r="D31" t="s">
        <v>8</v>
      </c>
      <c r="E31" t="s">
        <v>3283</v>
      </c>
      <c r="F31" t="s">
        <v>3282</v>
      </c>
      <c r="G31" t="str">
        <f t="shared" si="0"/>
        <v>new HoloCard("Smeargle", Pokedex.Smeargle, HoloRarity.SWSH_CONFETTI_HOLO, Types.Colorless, Sets.Mc_Donalds_2022, 15),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27CE-30BC-41C9-83E8-A1D2365FB546}">
  <dimension ref="A1:V2036"/>
  <sheetViews>
    <sheetView topLeftCell="P1" workbookViewId="0">
      <selection activeCell="U6" sqref="U6"/>
    </sheetView>
  </sheetViews>
  <sheetFormatPr defaultRowHeight="14.4" x14ac:dyDescent="0.3"/>
  <sheetData>
    <row r="1" spans="1:22" x14ac:dyDescent="0.3">
      <c r="A1">
        <v>2</v>
      </c>
      <c r="B1" t="s">
        <v>409</v>
      </c>
      <c r="C1" t="s">
        <v>409</v>
      </c>
      <c r="D1" t="s">
        <v>22</v>
      </c>
      <c r="E1" t="s">
        <v>2717</v>
      </c>
      <c r="F1" t="s">
        <v>3288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HoloCard("Roselia", Pokedex.Roselia, HoloRarity.SWSH_REVERSE_ENERGY_BANNER_HOLO, Types.Grass, Sets.Sword_Shield, 2),</v>
      </c>
      <c r="T1" t="s">
        <v>1341</v>
      </c>
      <c r="U1" t="str">
        <f>IF(T1 = "I", "Item",
IF(T1 = "Su", "Supporter",
IF(T1 = "St", "Stadium",
IF(T1 = "", "",
T1))))</f>
        <v>Item</v>
      </c>
    </row>
    <row r="2" spans="1:22" x14ac:dyDescent="0.3">
      <c r="A2">
        <v>3</v>
      </c>
      <c r="B2" t="s">
        <v>409</v>
      </c>
      <c r="C2" t="s">
        <v>409</v>
      </c>
      <c r="D2" t="s">
        <v>22</v>
      </c>
      <c r="E2" t="s">
        <v>2717</v>
      </c>
      <c r="F2" t="s">
        <v>3288</v>
      </c>
      <c r="G2" t="str">
        <f t="shared" si="0"/>
        <v>new HoloCard("Roselia", Pokedex.Roselia, HoloRarity.SWSH_REVERSE_ENERGY_BANNER_HOLO, Types.Grass, Sets.Sword_Shield, 3),</v>
      </c>
      <c r="T2" t="s">
        <v>985</v>
      </c>
      <c r="U2" t="str">
        <f>IF(T2 = "I", "Item",
IF(T2 = "Su", "Supporter",
IF(T2 = "St", "Stadium",
IF(T2 = "", "",
T2))))</f>
        <v>Supporter</v>
      </c>
    </row>
    <row r="3" spans="1:22" x14ac:dyDescent="0.3">
      <c r="A3">
        <v>4</v>
      </c>
      <c r="B3" t="s">
        <v>893</v>
      </c>
      <c r="C3" t="s">
        <v>893</v>
      </c>
      <c r="D3" t="s">
        <v>22</v>
      </c>
      <c r="E3" t="s">
        <v>2717</v>
      </c>
      <c r="F3" t="s">
        <v>3288</v>
      </c>
      <c r="G3" t="str">
        <f t="shared" si="0"/>
        <v>new HoloCard("Roserade", Pokedex.Roserade, HoloRarity.SWSH_REVERSE_ENERGY_BANNER_HOLO, Types.Grass, Sets.Sword_Shield, 4),</v>
      </c>
      <c r="T3" t="s">
        <v>1011</v>
      </c>
      <c r="U3" t="str">
        <f>IF(T3 = "I", "Item",
IF(T3 = "Su", "Supporter",
IF(T3 = "St", "Stadium",
IF(T3 = "", "",
T3))))</f>
        <v>Stadium</v>
      </c>
    </row>
    <row r="4" spans="1:22" x14ac:dyDescent="0.3">
      <c r="A4">
        <v>5</v>
      </c>
      <c r="B4" t="s">
        <v>1348</v>
      </c>
      <c r="C4" t="s">
        <v>1348</v>
      </c>
      <c r="D4" t="s">
        <v>22</v>
      </c>
      <c r="E4" t="s">
        <v>2717</v>
      </c>
      <c r="F4" t="s">
        <v>3288</v>
      </c>
      <c r="G4" t="str">
        <f t="shared" si="0"/>
        <v>new HoloCard("Cottonee", Pokedex.Cottonee, HoloRarity.SWSH_REVERSE_ENERGY_BANNER_HOLO, Types.Grass, Sets.Sword_Shield, 5),</v>
      </c>
      <c r="T4" t="s">
        <v>5</v>
      </c>
      <c r="U4" t="str">
        <f>IF(T4 = "I", "Item",
IF(T4 = "Su", "Supporter",
IF(T4 = "St", "Stadium",
IF(T4 = "", "",
T4))))</f>
        <v>Fire</v>
      </c>
    </row>
    <row r="5" spans="1:22" x14ac:dyDescent="0.3">
      <c r="A5">
        <v>6</v>
      </c>
      <c r="B5" t="s">
        <v>1349</v>
      </c>
      <c r="C5" t="s">
        <v>1349</v>
      </c>
      <c r="D5" t="s">
        <v>22</v>
      </c>
      <c r="E5" t="s">
        <v>2717</v>
      </c>
      <c r="F5" t="s">
        <v>3288</v>
      </c>
      <c r="G5" t="str">
        <f t="shared" si="0"/>
        <v>new HoloCard("Whimsicott", Pokedex.Whimsicott, HoloRarity.SWSH_REVERSE_ENERGY_BANNER_HOLO, Types.Grass, Sets.Sword_Shield, 6),</v>
      </c>
    </row>
    <row r="6" spans="1:22" x14ac:dyDescent="0.3">
      <c r="A6">
        <v>7</v>
      </c>
      <c r="B6" t="s">
        <v>1276</v>
      </c>
      <c r="C6" t="s">
        <v>1276</v>
      </c>
      <c r="D6" t="s">
        <v>22</v>
      </c>
      <c r="E6" t="s">
        <v>2717</v>
      </c>
      <c r="F6" t="s">
        <v>3288</v>
      </c>
      <c r="G6" t="str">
        <f t="shared" si="0"/>
        <v>new HoloCard("Maractus", Pokedex.Maractus, HoloRarity.SWSH_REVERSE_ENERGY_BANNER_HOLO, Types.Grass, Sets.Sword_Shield, 7),</v>
      </c>
      <c r="T6" s="2" t="s">
        <v>1588</v>
      </c>
      <c r="U6" t="str">
        <f>IF(T6 = "Common", "",
IF(T6 = "Uncommon", "",
IF(T6 = "Rare", "",
IF(T6 = "Rare Holo", "",
"&lt;- DEZE"))))</f>
        <v>&lt;- DEZE</v>
      </c>
    </row>
    <row r="7" spans="1:22" x14ac:dyDescent="0.3">
      <c r="A7">
        <v>8</v>
      </c>
      <c r="B7" t="s">
        <v>1427</v>
      </c>
      <c r="C7" t="s">
        <v>1427</v>
      </c>
      <c r="D7" t="s">
        <v>22</v>
      </c>
      <c r="E7" t="s">
        <v>2717</v>
      </c>
      <c r="F7" t="s">
        <v>3288</v>
      </c>
      <c r="G7" t="str">
        <f t="shared" si="0"/>
        <v>new HoloCard("Durant", Pokedex.Durant, HoloRarity.SWSH_REVERSE_ENERGY_BANNER_HOLO, Types.Grass, Sets.Sword_Shield, 8),</v>
      </c>
    </row>
    <row r="8" spans="1:22" x14ac:dyDescent="0.3">
      <c r="A8">
        <v>10</v>
      </c>
      <c r="B8" t="s">
        <v>2654</v>
      </c>
      <c r="C8" t="s">
        <v>2654</v>
      </c>
      <c r="D8" t="s">
        <v>22</v>
      </c>
      <c r="E8" t="s">
        <v>2717</v>
      </c>
      <c r="F8" t="s">
        <v>3288</v>
      </c>
      <c r="G8" t="str">
        <f t="shared" si="0"/>
        <v>new HoloCard("Grookey", Pokedex.Grookey, HoloRarity.SWSH_REVERSE_ENERGY_BANNER_HOLO, Types.Grass, Sets.Sword_Shield, 10),</v>
      </c>
      <c r="T8" t="s">
        <v>409</v>
      </c>
      <c r="U8" t="str">
        <f>IF(OR(V8 = "Item", V8 = "Supporter", V8 = "Stadium", V8 = "Special_Energy"), "NVT", SUBSTITUTE(SUBSTITUTE(SUBSTITUTE(SUBSTITUTE(T8, " ", "_"), "-", "_"), ".", ""), "'", "_"))</f>
        <v>Roselia</v>
      </c>
      <c r="V8" t="s">
        <v>22</v>
      </c>
    </row>
    <row r="9" spans="1:22" x14ac:dyDescent="0.3">
      <c r="A9">
        <v>11</v>
      </c>
      <c r="B9" t="s">
        <v>2654</v>
      </c>
      <c r="C9" t="s">
        <v>2654</v>
      </c>
      <c r="D9" t="s">
        <v>22</v>
      </c>
      <c r="E9" t="s">
        <v>2717</v>
      </c>
      <c r="F9" t="s">
        <v>3288</v>
      </c>
      <c r="G9" t="str">
        <f t="shared" si="0"/>
        <v>new HoloCard("Grookey", Pokedex.Grookey, HoloRarity.SWSH_REVERSE_ENERGY_BANNER_HOLO, Types.Grass, Sets.Sword_Shield, 11),</v>
      </c>
      <c r="T9" t="s">
        <v>1373</v>
      </c>
      <c r="U9" t="str">
        <f>IF(OR(V9 = "Item", V9 = "Supporter", V9 = "Stadium", V9 = "Special_Energy"), "NVT", SUBSTITUTE(SUBSTITUTE(SUBSTITUTE(SUBSTITUTE(T9, " ", "_"), "-", "_"), ".", ""), "'", "_"))</f>
        <v>NVT</v>
      </c>
      <c r="V9" t="s">
        <v>129</v>
      </c>
    </row>
    <row r="10" spans="1:22" x14ac:dyDescent="0.3">
      <c r="A10">
        <v>12</v>
      </c>
      <c r="B10" t="s">
        <v>2655</v>
      </c>
      <c r="C10" t="s">
        <v>2655</v>
      </c>
      <c r="D10" t="s">
        <v>22</v>
      </c>
      <c r="E10" t="s">
        <v>2717</v>
      </c>
      <c r="F10" t="s">
        <v>3288</v>
      </c>
      <c r="G10" t="str">
        <f t="shared" si="0"/>
        <v>new HoloCard("Thwackey", Pokedex.Thwackey, HoloRarity.SWSH_REVERSE_ENERGY_BANNER_HOLO, Types.Grass, Sets.Sword_Shield, 12),</v>
      </c>
    </row>
    <row r="11" spans="1:22" x14ac:dyDescent="0.3">
      <c r="A11">
        <v>13</v>
      </c>
      <c r="B11" t="s">
        <v>2655</v>
      </c>
      <c r="C11" t="s">
        <v>2655</v>
      </c>
      <c r="D11" t="s">
        <v>22</v>
      </c>
      <c r="E11" t="s">
        <v>2717</v>
      </c>
      <c r="F11" t="s">
        <v>3288</v>
      </c>
      <c r="G11" t="str">
        <f t="shared" si="0"/>
        <v>new HoloCard("Thwackey", Pokedex.Thwackey, HoloRarity.SWSH_REVERSE_ENERGY_BANNER_HOLO, Types.Grass, Sets.Sword_Shield, 13),</v>
      </c>
    </row>
    <row r="12" spans="1:22" x14ac:dyDescent="0.3">
      <c r="A12">
        <v>14</v>
      </c>
      <c r="B12" t="s">
        <v>2656</v>
      </c>
      <c r="C12" t="s">
        <v>2656</v>
      </c>
      <c r="D12" t="s">
        <v>22</v>
      </c>
      <c r="E12" t="s">
        <v>2717</v>
      </c>
      <c r="F12" t="s">
        <v>3288</v>
      </c>
      <c r="G12" t="str">
        <f t="shared" si="0"/>
        <v>new HoloCard("Rillaboom", Pokedex.Rillaboom, HoloRarity.SWSH_REVERSE_ENERGY_BANNER_HOLO, Types.Grass, Sets.Sword_Shield, 14),</v>
      </c>
    </row>
    <row r="13" spans="1:22" x14ac:dyDescent="0.3">
      <c r="A13">
        <v>15</v>
      </c>
      <c r="B13" t="s">
        <v>2656</v>
      </c>
      <c r="C13" t="s">
        <v>2656</v>
      </c>
      <c r="D13" t="s">
        <v>22</v>
      </c>
      <c r="E13" t="s">
        <v>2717</v>
      </c>
      <c r="F13" t="s">
        <v>3288</v>
      </c>
      <c r="G13" t="str">
        <f t="shared" si="0"/>
        <v>new HoloCard("Rillaboom", Pokedex.Rillaboom, HoloRarity.SWSH_REVERSE_ENERGY_BANNER_HOLO, Types.Grass, Sets.Sword_Shield, 15),</v>
      </c>
    </row>
    <row r="14" spans="1:22" x14ac:dyDescent="0.3">
      <c r="A14">
        <v>16</v>
      </c>
      <c r="B14" t="s">
        <v>2657</v>
      </c>
      <c r="C14" t="s">
        <v>2657</v>
      </c>
      <c r="D14" t="s">
        <v>22</v>
      </c>
      <c r="E14" t="s">
        <v>2717</v>
      </c>
      <c r="F14" t="s">
        <v>3288</v>
      </c>
      <c r="G14" t="str">
        <f t="shared" si="0"/>
        <v>new HoloCard("Blipbug", Pokedex.Blipbug, HoloRarity.SWSH_REVERSE_ENERGY_BANNER_HOLO, Types.Grass, Sets.Sword_Shield, 16),</v>
      </c>
    </row>
    <row r="15" spans="1:22" x14ac:dyDescent="0.3">
      <c r="A15">
        <v>17</v>
      </c>
      <c r="B15" t="s">
        <v>2657</v>
      </c>
      <c r="C15" t="s">
        <v>2657</v>
      </c>
      <c r="D15" t="s">
        <v>22</v>
      </c>
      <c r="E15" t="s">
        <v>2717</v>
      </c>
      <c r="F15" t="s">
        <v>3288</v>
      </c>
      <c r="G15" t="str">
        <f t="shared" si="0"/>
        <v>new HoloCard("Blipbug", Pokedex.Blipbug, HoloRarity.SWSH_REVERSE_ENERGY_BANNER_HOLO, Types.Grass, Sets.Sword_Shield, 17),</v>
      </c>
    </row>
    <row r="16" spans="1:22" x14ac:dyDescent="0.3">
      <c r="A16">
        <v>18</v>
      </c>
      <c r="B16" t="s">
        <v>2658</v>
      </c>
      <c r="C16" t="s">
        <v>2658</v>
      </c>
      <c r="D16" t="s">
        <v>22</v>
      </c>
      <c r="E16" t="s">
        <v>2717</v>
      </c>
      <c r="F16" t="s">
        <v>3288</v>
      </c>
      <c r="G16" t="str">
        <f t="shared" si="0"/>
        <v>new HoloCard("Dottler", Pokedex.Dottler, HoloRarity.SWSH_REVERSE_ENERGY_BANNER_HOLO, Types.Grass, Sets.Sword_Shield, 18),</v>
      </c>
    </row>
    <row r="17" spans="1:7" x14ac:dyDescent="0.3">
      <c r="A17">
        <v>19</v>
      </c>
      <c r="B17" t="s">
        <v>2659</v>
      </c>
      <c r="C17" t="s">
        <v>2659</v>
      </c>
      <c r="D17" t="s">
        <v>22</v>
      </c>
      <c r="E17" t="s">
        <v>2717</v>
      </c>
      <c r="F17" t="s">
        <v>3288</v>
      </c>
      <c r="G17" t="str">
        <f t="shared" si="0"/>
        <v>new HoloCard("Orbeetle", Pokedex.Orbeetle, HoloRarity.SWSH_REVERSE_ENERGY_BANNER_HOLO, Types.Grass, Sets.Sword_Shield, 19),</v>
      </c>
    </row>
    <row r="18" spans="1:7" x14ac:dyDescent="0.3">
      <c r="A18">
        <v>20</v>
      </c>
      <c r="B18" t="s">
        <v>2660</v>
      </c>
      <c r="C18" t="s">
        <v>2660</v>
      </c>
      <c r="D18" t="s">
        <v>22</v>
      </c>
      <c r="E18" t="s">
        <v>2717</v>
      </c>
      <c r="F18" t="s">
        <v>3288</v>
      </c>
      <c r="G18" t="str">
        <f t="shared" si="0"/>
        <v>new HoloCard("Gossifleur", Pokedex.Gossifleur, HoloRarity.SWSH_REVERSE_ENERGY_BANNER_HOLO, Types.Grass, Sets.Sword_Shield, 20),</v>
      </c>
    </row>
    <row r="19" spans="1:7" x14ac:dyDescent="0.3">
      <c r="A19">
        <v>21</v>
      </c>
      <c r="B19" t="s">
        <v>2661</v>
      </c>
      <c r="C19" t="s">
        <v>2661</v>
      </c>
      <c r="D19" t="s">
        <v>22</v>
      </c>
      <c r="E19" t="s">
        <v>2717</v>
      </c>
      <c r="F19" t="s">
        <v>3288</v>
      </c>
      <c r="G19" t="str">
        <f t="shared" si="0"/>
        <v>new HoloCard("Eldegoss", Pokedex.Eldegoss, HoloRarity.SWSH_REVERSE_ENERGY_BANNER_HOLO, Types.Grass, Sets.Sword_Shield, 21),</v>
      </c>
    </row>
    <row r="20" spans="1:7" x14ac:dyDescent="0.3">
      <c r="A20">
        <v>22</v>
      </c>
      <c r="B20" t="s">
        <v>104</v>
      </c>
      <c r="C20" t="s">
        <v>104</v>
      </c>
      <c r="D20" t="s">
        <v>5</v>
      </c>
      <c r="E20" t="s">
        <v>2717</v>
      </c>
      <c r="F20" t="s">
        <v>3288</v>
      </c>
      <c r="G20" t="str">
        <f t="shared" si="0"/>
        <v>new HoloCard("Vulpix", Pokedex.Vulpix, HoloRarity.SWSH_REVERSE_ENERGY_BANNER_HOLO, Types.Fire, Sets.Sword_Shield, 22),</v>
      </c>
    </row>
    <row r="21" spans="1:7" x14ac:dyDescent="0.3">
      <c r="A21">
        <v>23</v>
      </c>
      <c r="B21" t="s">
        <v>23</v>
      </c>
      <c r="C21" t="s">
        <v>23</v>
      </c>
      <c r="D21" t="s">
        <v>5</v>
      </c>
      <c r="E21" t="s">
        <v>2717</v>
      </c>
      <c r="F21" t="s">
        <v>3288</v>
      </c>
      <c r="G21" t="str">
        <f t="shared" si="0"/>
        <v>new HoloCard("Ninetales", Pokedex.Ninetales, HoloRarity.SWSH_REVERSE_ENERGY_BANNER_HOLO, Types.Fire, Sets.Sword_Shield, 23),</v>
      </c>
    </row>
    <row r="22" spans="1:7" x14ac:dyDescent="0.3">
      <c r="A22">
        <v>26</v>
      </c>
      <c r="B22" t="s">
        <v>1385</v>
      </c>
      <c r="C22" t="s">
        <v>1385</v>
      </c>
      <c r="D22" t="s">
        <v>5</v>
      </c>
      <c r="E22" t="s">
        <v>2717</v>
      </c>
      <c r="F22" t="s">
        <v>3288</v>
      </c>
      <c r="G22" t="str">
        <f t="shared" si="0"/>
        <v>new HoloCard("Heatmor", Pokedex.Heatmor, HoloRarity.SWSH_REVERSE_ENERGY_BANNER_HOLO, Types.Fire, Sets.Sword_Shield, 26),</v>
      </c>
    </row>
    <row r="23" spans="1:7" x14ac:dyDescent="0.3">
      <c r="A23">
        <v>27</v>
      </c>
      <c r="B23" t="s">
        <v>2095</v>
      </c>
      <c r="C23" t="s">
        <v>2095</v>
      </c>
      <c r="D23" t="s">
        <v>5</v>
      </c>
      <c r="E23" t="s">
        <v>2717</v>
      </c>
      <c r="F23" t="s">
        <v>3288</v>
      </c>
      <c r="G23" t="str">
        <f t="shared" si="0"/>
        <v>new HoloCard("Salandit", Pokedex.Salandit, HoloRarity.SWSH_REVERSE_ENERGY_BANNER_HOLO, Types.Fire, Sets.Sword_Shield, 27),</v>
      </c>
    </row>
    <row r="24" spans="1:7" x14ac:dyDescent="0.3">
      <c r="A24">
        <v>28</v>
      </c>
      <c r="B24" t="s">
        <v>2096</v>
      </c>
      <c r="C24" t="s">
        <v>2096</v>
      </c>
      <c r="D24" t="s">
        <v>5</v>
      </c>
      <c r="E24" t="s">
        <v>2717</v>
      </c>
      <c r="F24" t="s">
        <v>3288</v>
      </c>
      <c r="G24" t="str">
        <f t="shared" si="0"/>
        <v>new HoloCard("Salazzle", Pokedex.Salazzle, HoloRarity.SWSH_REVERSE_ENERGY_BANNER_HOLO, Types.Fire, Sets.Sword_Shield, 28),</v>
      </c>
    </row>
    <row r="25" spans="1:7" x14ac:dyDescent="0.3">
      <c r="A25">
        <v>29</v>
      </c>
      <c r="B25" t="s">
        <v>2097</v>
      </c>
      <c r="C25" t="s">
        <v>2097</v>
      </c>
      <c r="D25" t="s">
        <v>5</v>
      </c>
      <c r="E25" t="s">
        <v>2717</v>
      </c>
      <c r="F25" t="s">
        <v>3288</v>
      </c>
      <c r="G25" t="str">
        <f t="shared" si="0"/>
        <v>new HoloCard("Turtonator", Pokedex.Turtonator, HoloRarity.SWSH_REVERSE_ENERGY_BANNER_HOLO, Types.Fire, Sets.Sword_Shield, 29),</v>
      </c>
    </row>
    <row r="26" spans="1:7" x14ac:dyDescent="0.3">
      <c r="A26">
        <v>30</v>
      </c>
      <c r="B26" t="s">
        <v>2662</v>
      </c>
      <c r="C26" t="s">
        <v>2662</v>
      </c>
      <c r="D26" t="s">
        <v>5</v>
      </c>
      <c r="E26" t="s">
        <v>2717</v>
      </c>
      <c r="F26" t="s">
        <v>3288</v>
      </c>
      <c r="G26" t="str">
        <f t="shared" si="0"/>
        <v>new HoloCard("Scorbunny", Pokedex.Scorbunny, HoloRarity.SWSH_REVERSE_ENERGY_BANNER_HOLO, Types.Fire, Sets.Sword_Shield, 30),</v>
      </c>
    </row>
    <row r="27" spans="1:7" x14ac:dyDescent="0.3">
      <c r="A27">
        <v>31</v>
      </c>
      <c r="B27" t="s">
        <v>2662</v>
      </c>
      <c r="C27" t="s">
        <v>2662</v>
      </c>
      <c r="D27" t="s">
        <v>5</v>
      </c>
      <c r="E27" t="s">
        <v>2717</v>
      </c>
      <c r="F27" t="s">
        <v>3288</v>
      </c>
      <c r="G27" t="str">
        <f t="shared" si="0"/>
        <v>new HoloCard("Scorbunny", Pokedex.Scorbunny, HoloRarity.SWSH_REVERSE_ENERGY_BANNER_HOLO, Types.Fire, Sets.Sword_Shield, 31),</v>
      </c>
    </row>
    <row r="28" spans="1:7" x14ac:dyDescent="0.3">
      <c r="A28">
        <v>32</v>
      </c>
      <c r="B28" t="s">
        <v>2663</v>
      </c>
      <c r="C28" t="s">
        <v>2663</v>
      </c>
      <c r="D28" t="s">
        <v>5</v>
      </c>
      <c r="E28" t="s">
        <v>2717</v>
      </c>
      <c r="F28" t="s">
        <v>3288</v>
      </c>
      <c r="G28" t="str">
        <f t="shared" si="0"/>
        <v>new HoloCard("Raboot", Pokedex.Raboot, HoloRarity.SWSH_REVERSE_ENERGY_BANNER_HOLO, Types.Fire, Sets.Sword_Shield, 32),</v>
      </c>
    </row>
    <row r="29" spans="1:7" x14ac:dyDescent="0.3">
      <c r="A29">
        <v>33</v>
      </c>
      <c r="B29" t="s">
        <v>2663</v>
      </c>
      <c r="C29" t="s">
        <v>2663</v>
      </c>
      <c r="D29" t="s">
        <v>5</v>
      </c>
      <c r="E29" t="s">
        <v>2717</v>
      </c>
      <c r="F29" t="s">
        <v>3288</v>
      </c>
      <c r="G29" t="str">
        <f t="shared" si="0"/>
        <v>new HoloCard("Raboot", Pokedex.Raboot, HoloRarity.SWSH_REVERSE_ENERGY_BANNER_HOLO, Types.Fire, Sets.Sword_Shield, 33),</v>
      </c>
    </row>
    <row r="30" spans="1:7" x14ac:dyDescent="0.3">
      <c r="A30">
        <v>34</v>
      </c>
      <c r="B30" t="s">
        <v>2664</v>
      </c>
      <c r="C30" t="s">
        <v>2664</v>
      </c>
      <c r="D30" t="s">
        <v>5</v>
      </c>
      <c r="E30" t="s">
        <v>2717</v>
      </c>
      <c r="F30" t="s">
        <v>3288</v>
      </c>
      <c r="G30" t="str">
        <f t="shared" si="0"/>
        <v>new HoloCard("Cinderace", Pokedex.Cinderace, HoloRarity.SWSH_REVERSE_ENERGY_BANNER_HOLO, Types.Fire, Sets.Sword_Shield, 34),</v>
      </c>
    </row>
    <row r="31" spans="1:7" x14ac:dyDescent="0.3">
      <c r="A31">
        <v>35</v>
      </c>
      <c r="B31" t="s">
        <v>2664</v>
      </c>
      <c r="C31" t="s">
        <v>2664</v>
      </c>
      <c r="D31" t="s">
        <v>5</v>
      </c>
      <c r="E31" t="s">
        <v>2717</v>
      </c>
      <c r="F31" t="s">
        <v>3288</v>
      </c>
      <c r="G31" t="str">
        <f t="shared" si="0"/>
        <v>new HoloCard("Cinderace", Pokedex.Cinderace, HoloRarity.SWSH_REVERSE_ENERGY_BANNER_HOLO, Types.Fire, Sets.Sword_Shield, 35),</v>
      </c>
    </row>
    <row r="32" spans="1:7" x14ac:dyDescent="0.3">
      <c r="A32">
        <v>36</v>
      </c>
      <c r="B32" t="s">
        <v>2664</v>
      </c>
      <c r="C32" t="s">
        <v>2664</v>
      </c>
      <c r="D32" t="s">
        <v>5</v>
      </c>
      <c r="E32" t="s">
        <v>2717</v>
      </c>
      <c r="F32" t="s">
        <v>3288</v>
      </c>
      <c r="G32" t="str">
        <f t="shared" si="0"/>
        <v>new HoloCard("Cinderace", Pokedex.Cinderace, HoloRarity.SWSH_REVERSE_ENERGY_BANNER_HOLO, Types.Fire, Sets.Sword_Shield, 36),</v>
      </c>
    </row>
    <row r="33" spans="1:7" x14ac:dyDescent="0.3">
      <c r="A33">
        <v>37</v>
      </c>
      <c r="B33" t="s">
        <v>2665</v>
      </c>
      <c r="C33" t="s">
        <v>2665</v>
      </c>
      <c r="D33" t="s">
        <v>5</v>
      </c>
      <c r="E33" t="s">
        <v>2717</v>
      </c>
      <c r="F33" t="s">
        <v>3288</v>
      </c>
      <c r="G33" t="str">
        <f t="shared" si="0"/>
        <v>new HoloCard("Sizzlipede", Pokedex.Sizzlipede, HoloRarity.SWSH_REVERSE_ENERGY_BANNER_HOLO, Types.Fire, Sets.Sword_Shield, 37),</v>
      </c>
    </row>
    <row r="34" spans="1:7" x14ac:dyDescent="0.3">
      <c r="A34">
        <v>38</v>
      </c>
      <c r="B34" t="s">
        <v>2665</v>
      </c>
      <c r="C34" t="s">
        <v>2665</v>
      </c>
      <c r="D34" t="s">
        <v>5</v>
      </c>
      <c r="E34" t="s">
        <v>2717</v>
      </c>
      <c r="F34" t="s">
        <v>3288</v>
      </c>
      <c r="G34" t="str">
        <f t="shared" si="0"/>
        <v>new HoloCard("Sizzlipede", Pokedex.Sizzlipede, HoloRarity.SWSH_REVERSE_ENERGY_BANNER_HOLO, Types.Fire, Sets.Sword_Shield, 38),</v>
      </c>
    </row>
    <row r="35" spans="1:7" x14ac:dyDescent="0.3">
      <c r="A35">
        <v>39</v>
      </c>
      <c r="B35" t="s">
        <v>2666</v>
      </c>
      <c r="C35" t="s">
        <v>2666</v>
      </c>
      <c r="D35" t="s">
        <v>5</v>
      </c>
      <c r="E35" t="s">
        <v>2717</v>
      </c>
      <c r="F35" t="s">
        <v>3288</v>
      </c>
      <c r="G35" t="str">
        <f t="shared" si="0"/>
        <v>new HoloCard("Centiskorch", Pokedex.Centiskorch, HoloRarity.SWSH_REVERSE_ENERGY_BANNER_HOLO, Types.Fire, Sets.Sword_Shield, 39),</v>
      </c>
    </row>
    <row r="36" spans="1:7" x14ac:dyDescent="0.3">
      <c r="A36">
        <v>40</v>
      </c>
      <c r="B36" t="s">
        <v>208</v>
      </c>
      <c r="C36" t="s">
        <v>208</v>
      </c>
      <c r="D36" t="s">
        <v>3</v>
      </c>
      <c r="E36" t="s">
        <v>2717</v>
      </c>
      <c r="F36" t="s">
        <v>3288</v>
      </c>
      <c r="G36" t="str">
        <f t="shared" si="0"/>
        <v>new HoloCard("Shellder", Pokedex.Shellder, HoloRarity.SWSH_REVERSE_ENERGY_BANNER_HOLO, Types.Water, Sets.Sword_Shield, 40),</v>
      </c>
    </row>
    <row r="37" spans="1:7" x14ac:dyDescent="0.3">
      <c r="A37">
        <v>41</v>
      </c>
      <c r="B37" t="s">
        <v>133</v>
      </c>
      <c r="C37" t="s">
        <v>133</v>
      </c>
      <c r="D37" t="s">
        <v>3</v>
      </c>
      <c r="E37" t="s">
        <v>2717</v>
      </c>
      <c r="F37" t="s">
        <v>3288</v>
      </c>
      <c r="G37" t="str">
        <f t="shared" si="0"/>
        <v>new HoloCard("Cloyster", Pokedex.Cloyster, HoloRarity.SWSH_REVERSE_ENERGY_BANNER_HOLO, Types.Water, Sets.Sword_Shield, 41),</v>
      </c>
    </row>
    <row r="38" spans="1:7" x14ac:dyDescent="0.3">
      <c r="A38">
        <v>42</v>
      </c>
      <c r="B38" t="s">
        <v>201</v>
      </c>
      <c r="C38" t="s">
        <v>201</v>
      </c>
      <c r="D38" t="s">
        <v>3</v>
      </c>
      <c r="E38" t="s">
        <v>2717</v>
      </c>
      <c r="F38" t="s">
        <v>3288</v>
      </c>
      <c r="G38" t="str">
        <f t="shared" si="0"/>
        <v>new HoloCard("Krabby", Pokedex.Krabby, HoloRarity.SWSH_REVERSE_ENERGY_BANNER_HOLO, Types.Water, Sets.Sword_Shield, 42),</v>
      </c>
    </row>
    <row r="39" spans="1:7" x14ac:dyDescent="0.3">
      <c r="A39">
        <v>43</v>
      </c>
      <c r="B39" t="s">
        <v>201</v>
      </c>
      <c r="C39" t="s">
        <v>201</v>
      </c>
      <c r="D39" t="s">
        <v>3</v>
      </c>
      <c r="E39" t="s">
        <v>2717</v>
      </c>
      <c r="F39" t="s">
        <v>3288</v>
      </c>
      <c r="G39" t="str">
        <f t="shared" si="0"/>
        <v>new HoloCard("Krabby", Pokedex.Krabby, HoloRarity.SWSH_REVERSE_ENERGY_BANNER_HOLO, Types.Water, Sets.Sword_Shield, 43),</v>
      </c>
    </row>
    <row r="40" spans="1:7" x14ac:dyDescent="0.3">
      <c r="A40">
        <v>44</v>
      </c>
      <c r="B40" t="s">
        <v>136</v>
      </c>
      <c r="C40" t="s">
        <v>136</v>
      </c>
      <c r="D40" t="s">
        <v>3</v>
      </c>
      <c r="E40" t="s">
        <v>2717</v>
      </c>
      <c r="F40" t="s">
        <v>3288</v>
      </c>
      <c r="G40" t="str">
        <f t="shared" si="0"/>
        <v>new HoloCard("Kingler", Pokedex.Kingler, HoloRarity.SWSH_REVERSE_ENERGY_BANNER_HOLO, Types.Water, Sets.Sword_Shield, 44),</v>
      </c>
    </row>
    <row r="41" spans="1:7" x14ac:dyDescent="0.3">
      <c r="A41">
        <v>45</v>
      </c>
      <c r="B41" t="s">
        <v>197</v>
      </c>
      <c r="C41" t="s">
        <v>197</v>
      </c>
      <c r="D41" t="s">
        <v>3</v>
      </c>
      <c r="E41" t="s">
        <v>2717</v>
      </c>
      <c r="F41" t="s">
        <v>3288</v>
      </c>
      <c r="G41" t="str">
        <f t="shared" si="0"/>
        <v>new HoloCard("Goldeen", Pokedex.Goldeen, HoloRarity.SWSH_REVERSE_ENERGY_BANNER_HOLO, Types.Water, Sets.Sword_Shield, 45),</v>
      </c>
    </row>
    <row r="42" spans="1:7" x14ac:dyDescent="0.3">
      <c r="A42">
        <v>46</v>
      </c>
      <c r="B42" t="s">
        <v>197</v>
      </c>
      <c r="C42" t="s">
        <v>197</v>
      </c>
      <c r="D42" t="s">
        <v>3</v>
      </c>
      <c r="E42" t="s">
        <v>2717</v>
      </c>
      <c r="F42" t="s">
        <v>3288</v>
      </c>
      <c r="G42" t="str">
        <f t="shared" si="0"/>
        <v>new HoloCard("Goldeen", Pokedex.Goldeen, HoloRarity.SWSH_REVERSE_ENERGY_BANNER_HOLO, Types.Water, Sets.Sword_Shield, 46),</v>
      </c>
    </row>
    <row r="43" spans="1:7" x14ac:dyDescent="0.3">
      <c r="A43">
        <v>47</v>
      </c>
      <c r="B43" t="s">
        <v>244</v>
      </c>
      <c r="C43" t="s">
        <v>244</v>
      </c>
      <c r="D43" t="s">
        <v>3</v>
      </c>
      <c r="E43" t="s">
        <v>2717</v>
      </c>
      <c r="F43" t="s">
        <v>3288</v>
      </c>
      <c r="G43" t="str">
        <f t="shared" si="0"/>
        <v>new HoloCard("Seaking", Pokedex.Seaking, HoloRarity.SWSH_REVERSE_ENERGY_BANNER_HOLO, Types.Water, Sets.Sword_Shield, 47),</v>
      </c>
    </row>
    <row r="44" spans="1:7" x14ac:dyDescent="0.3">
      <c r="A44">
        <v>48</v>
      </c>
      <c r="B44" t="s">
        <v>324</v>
      </c>
      <c r="C44" t="s">
        <v>324</v>
      </c>
      <c r="D44" t="s">
        <v>3</v>
      </c>
      <c r="E44" t="s">
        <v>2717</v>
      </c>
      <c r="F44" t="s">
        <v>3288</v>
      </c>
      <c r="G44" t="str">
        <f t="shared" si="0"/>
        <v>new HoloCard("Lapras", Pokedex.Lapras, HoloRarity.SWSH_REVERSE_ENERGY_BANNER_HOLO, Types.Water, Sets.Sword_Shield, 48),</v>
      </c>
    </row>
    <row r="45" spans="1:7" x14ac:dyDescent="0.3">
      <c r="A45">
        <v>51</v>
      </c>
      <c r="B45" t="s">
        <v>207</v>
      </c>
      <c r="C45" t="s">
        <v>207</v>
      </c>
      <c r="D45" t="s">
        <v>3</v>
      </c>
      <c r="E45" t="s">
        <v>2717</v>
      </c>
      <c r="F45" t="s">
        <v>3288</v>
      </c>
      <c r="G45" t="str">
        <f t="shared" si="0"/>
        <v>new HoloCard("Qwilfish", Pokedex.Qwilfish, HoloRarity.SWSH_REVERSE_ENERGY_BANNER_HOLO, Types.Water, Sets.Sword_Shield, 51),</v>
      </c>
    </row>
    <row r="46" spans="1:7" x14ac:dyDescent="0.3">
      <c r="A46">
        <v>52</v>
      </c>
      <c r="B46" t="s">
        <v>326</v>
      </c>
      <c r="C46" t="s">
        <v>326</v>
      </c>
      <c r="D46" t="s">
        <v>3</v>
      </c>
      <c r="E46" t="s">
        <v>2717</v>
      </c>
      <c r="F46" t="s">
        <v>3288</v>
      </c>
      <c r="G46" t="str">
        <f t="shared" si="0"/>
        <v>new HoloCard("Mantine", Pokedex.Mantine, HoloRarity.SWSH_REVERSE_ENERGY_BANNER_HOLO, Types.Water, Sets.Sword_Shield, 52),</v>
      </c>
    </row>
    <row r="47" spans="1:7" x14ac:dyDescent="0.3">
      <c r="A47">
        <v>54</v>
      </c>
      <c r="B47" t="s">
        <v>2667</v>
      </c>
      <c r="C47" t="s">
        <v>2667</v>
      </c>
      <c r="D47" t="s">
        <v>3</v>
      </c>
      <c r="E47" t="s">
        <v>2717</v>
      </c>
      <c r="F47" t="s">
        <v>3288</v>
      </c>
      <c r="G47" t="str">
        <f t="shared" si="0"/>
        <v>new HoloCard("Sobble", Pokedex.Sobble, HoloRarity.SWSH_REVERSE_ENERGY_BANNER_HOLO, Types.Water, Sets.Sword_Shield, 54),</v>
      </c>
    </row>
    <row r="48" spans="1:7" x14ac:dyDescent="0.3">
      <c r="A48">
        <v>55</v>
      </c>
      <c r="B48" t="s">
        <v>2667</v>
      </c>
      <c r="C48" t="s">
        <v>2667</v>
      </c>
      <c r="D48" t="s">
        <v>3</v>
      </c>
      <c r="E48" t="s">
        <v>2717</v>
      </c>
      <c r="F48" t="s">
        <v>3288</v>
      </c>
      <c r="G48" t="str">
        <f t="shared" si="0"/>
        <v>new HoloCard("Sobble", Pokedex.Sobble, HoloRarity.SWSH_REVERSE_ENERGY_BANNER_HOLO, Types.Water, Sets.Sword_Shield, 55),</v>
      </c>
    </row>
    <row r="49" spans="1:7" x14ac:dyDescent="0.3">
      <c r="A49">
        <v>56</v>
      </c>
      <c r="B49" t="s">
        <v>2668</v>
      </c>
      <c r="C49" t="s">
        <v>2668</v>
      </c>
      <c r="D49" t="s">
        <v>3</v>
      </c>
      <c r="E49" t="s">
        <v>2717</v>
      </c>
      <c r="F49" t="s">
        <v>3288</v>
      </c>
      <c r="G49" t="str">
        <f t="shared" si="0"/>
        <v>new HoloCard("Drizzile", Pokedex.Drizzile, HoloRarity.SWSH_REVERSE_ENERGY_BANNER_HOLO, Types.Water, Sets.Sword_Shield, 56),</v>
      </c>
    </row>
    <row r="50" spans="1:7" x14ac:dyDescent="0.3">
      <c r="A50">
        <v>57</v>
      </c>
      <c r="B50" t="s">
        <v>2668</v>
      </c>
      <c r="C50" t="s">
        <v>2668</v>
      </c>
      <c r="D50" t="s">
        <v>3</v>
      </c>
      <c r="E50" t="s">
        <v>2717</v>
      </c>
      <c r="F50" t="s">
        <v>3288</v>
      </c>
      <c r="G50" t="str">
        <f t="shared" si="0"/>
        <v>new HoloCard("Drizzile", Pokedex.Drizzile, HoloRarity.SWSH_REVERSE_ENERGY_BANNER_HOLO, Types.Water, Sets.Sword_Shield, 57),</v>
      </c>
    </row>
    <row r="51" spans="1:7" x14ac:dyDescent="0.3">
      <c r="A51">
        <v>58</v>
      </c>
      <c r="B51" t="s">
        <v>2669</v>
      </c>
      <c r="C51" t="s">
        <v>2669</v>
      </c>
      <c r="D51" t="s">
        <v>3</v>
      </c>
      <c r="E51" t="s">
        <v>2717</v>
      </c>
      <c r="F51" t="s">
        <v>3288</v>
      </c>
      <c r="G51" t="str">
        <f t="shared" si="0"/>
        <v>new HoloCard("Inteleon", Pokedex.Inteleon, HoloRarity.SWSH_REVERSE_ENERGY_BANNER_HOLO, Types.Water, Sets.Sword_Shield, 58),</v>
      </c>
    </row>
    <row r="52" spans="1:7" x14ac:dyDescent="0.3">
      <c r="A52">
        <v>59</v>
      </c>
      <c r="B52" t="s">
        <v>2669</v>
      </c>
      <c r="C52" t="s">
        <v>2669</v>
      </c>
      <c r="D52" t="s">
        <v>3</v>
      </c>
      <c r="E52" t="s">
        <v>2717</v>
      </c>
      <c r="F52" t="s">
        <v>3288</v>
      </c>
      <c r="G52" t="str">
        <f t="shared" si="0"/>
        <v>new HoloCard("Inteleon", Pokedex.Inteleon, HoloRarity.SWSH_REVERSE_ENERGY_BANNER_HOLO, Types.Water, Sets.Sword_Shield, 59),</v>
      </c>
    </row>
    <row r="53" spans="1:7" x14ac:dyDescent="0.3">
      <c r="A53">
        <v>60</v>
      </c>
      <c r="B53" t="s">
        <v>2670</v>
      </c>
      <c r="C53" t="s">
        <v>2670</v>
      </c>
      <c r="D53" t="s">
        <v>3</v>
      </c>
      <c r="E53" t="s">
        <v>2717</v>
      </c>
      <c r="F53" t="s">
        <v>3288</v>
      </c>
      <c r="G53" t="str">
        <f t="shared" si="0"/>
        <v>new HoloCard("Chewtle", Pokedex.Chewtle, HoloRarity.SWSH_REVERSE_ENERGY_BANNER_HOLO, Types.Water, Sets.Sword_Shield, 60),</v>
      </c>
    </row>
    <row r="54" spans="1:7" x14ac:dyDescent="0.3">
      <c r="A54">
        <v>61</v>
      </c>
      <c r="B54" t="s">
        <v>2671</v>
      </c>
      <c r="C54" t="s">
        <v>2671</v>
      </c>
      <c r="D54" t="s">
        <v>3</v>
      </c>
      <c r="E54" t="s">
        <v>2717</v>
      </c>
      <c r="F54" t="s">
        <v>3288</v>
      </c>
      <c r="G54" t="str">
        <f t="shared" si="0"/>
        <v>new HoloCard("Drednaw", Pokedex.Drednaw, HoloRarity.SWSH_REVERSE_ENERGY_BANNER_HOLO, Types.Water, Sets.Sword_Shield, 61),</v>
      </c>
    </row>
    <row r="55" spans="1:7" x14ac:dyDescent="0.3">
      <c r="A55">
        <v>62</v>
      </c>
      <c r="B55" t="s">
        <v>2672</v>
      </c>
      <c r="C55" t="s">
        <v>2672</v>
      </c>
      <c r="D55" t="s">
        <v>3</v>
      </c>
      <c r="E55" t="s">
        <v>2717</v>
      </c>
      <c r="F55" t="s">
        <v>3288</v>
      </c>
      <c r="G55" t="str">
        <f t="shared" si="0"/>
        <v>new HoloCard("Cramorant", Pokedex.Cramorant, HoloRarity.SWSH_REVERSE_ENERGY_BANNER_HOLO, Types.Water, Sets.Sword_Shield, 62),</v>
      </c>
    </row>
    <row r="56" spans="1:7" x14ac:dyDescent="0.3">
      <c r="A56">
        <v>63</v>
      </c>
      <c r="B56" t="s">
        <v>2673</v>
      </c>
      <c r="C56" t="s">
        <v>2673</v>
      </c>
      <c r="D56" t="s">
        <v>3</v>
      </c>
      <c r="E56" t="s">
        <v>2717</v>
      </c>
      <c r="F56" t="s">
        <v>3288</v>
      </c>
      <c r="G56" t="str">
        <f t="shared" si="0"/>
        <v>new HoloCard("Snom", Pokedex.Snom, HoloRarity.SWSH_REVERSE_ENERGY_BANNER_HOLO, Types.Water, Sets.Sword_Shield, 63),</v>
      </c>
    </row>
    <row r="57" spans="1:7" x14ac:dyDescent="0.3">
      <c r="A57">
        <v>64</v>
      </c>
      <c r="B57" t="s">
        <v>2674</v>
      </c>
      <c r="C57" t="s">
        <v>2674</v>
      </c>
      <c r="D57" t="s">
        <v>3</v>
      </c>
      <c r="E57" t="s">
        <v>2717</v>
      </c>
      <c r="F57" t="s">
        <v>3288</v>
      </c>
      <c r="G57" t="str">
        <f t="shared" si="0"/>
        <v>new HoloCard("Frosmoth", Pokedex.Frosmoth, HoloRarity.SWSH_REVERSE_ENERGY_BANNER_HOLO, Types.Water, Sets.Sword_Shield, 64),</v>
      </c>
    </row>
    <row r="58" spans="1:7" x14ac:dyDescent="0.3">
      <c r="A58">
        <v>65</v>
      </c>
      <c r="B58" t="s">
        <v>92</v>
      </c>
      <c r="C58" t="s">
        <v>92</v>
      </c>
      <c r="D58" t="s">
        <v>11</v>
      </c>
      <c r="E58" t="s">
        <v>2717</v>
      </c>
      <c r="F58" t="s">
        <v>3288</v>
      </c>
      <c r="G58" t="str">
        <f t="shared" si="0"/>
        <v>new HoloCard("Pikachu", Pokedex.Pikachu, HoloRarity.SWSH_REVERSE_ENERGY_BANNER_HOLO, Types.Lightning, Sets.Sword_Shield, 65),</v>
      </c>
    </row>
    <row r="59" spans="1:7" x14ac:dyDescent="0.3">
      <c r="A59">
        <v>66</v>
      </c>
      <c r="B59" t="s">
        <v>120</v>
      </c>
      <c r="C59" t="s">
        <v>120</v>
      </c>
      <c r="D59" t="s">
        <v>11</v>
      </c>
      <c r="E59" t="s">
        <v>2717</v>
      </c>
      <c r="F59" t="s">
        <v>3288</v>
      </c>
      <c r="G59" t="str">
        <f t="shared" si="0"/>
        <v>new HoloCard("Raichu", Pokedex.Raichu, HoloRarity.SWSH_REVERSE_ENERGY_BANNER_HOLO, Types.Lightning, Sets.Sword_Shield, 66),</v>
      </c>
    </row>
    <row r="60" spans="1:7" x14ac:dyDescent="0.3">
      <c r="A60">
        <v>67</v>
      </c>
      <c r="B60" t="s">
        <v>252</v>
      </c>
      <c r="C60" t="s">
        <v>252</v>
      </c>
      <c r="D60" t="s">
        <v>11</v>
      </c>
      <c r="E60" t="s">
        <v>2717</v>
      </c>
      <c r="F60" t="s">
        <v>3288</v>
      </c>
      <c r="G60" t="str">
        <f t="shared" si="0"/>
        <v>new HoloCard("Chinchou", Pokedex.Chinchou, HoloRarity.SWSH_REVERSE_ENERGY_BANNER_HOLO, Types.Lightning, Sets.Sword_Shield, 67),</v>
      </c>
    </row>
    <row r="61" spans="1:7" x14ac:dyDescent="0.3">
      <c r="A61">
        <v>68</v>
      </c>
      <c r="B61" t="s">
        <v>252</v>
      </c>
      <c r="C61" t="s">
        <v>252</v>
      </c>
      <c r="D61" t="s">
        <v>11</v>
      </c>
      <c r="E61" t="s">
        <v>2717</v>
      </c>
      <c r="F61" t="s">
        <v>3288</v>
      </c>
      <c r="G61" t="str">
        <f t="shared" si="0"/>
        <v>new HoloCard("Chinchou", Pokedex.Chinchou, HoloRarity.SWSH_REVERSE_ENERGY_BANNER_HOLO, Types.Lightning, Sets.Sword_Shield, 68),</v>
      </c>
    </row>
    <row r="62" spans="1:7" x14ac:dyDescent="0.3">
      <c r="A62">
        <v>69</v>
      </c>
      <c r="B62" t="s">
        <v>160</v>
      </c>
      <c r="C62" t="s">
        <v>160</v>
      </c>
      <c r="D62" t="s">
        <v>11</v>
      </c>
      <c r="E62" t="s">
        <v>2717</v>
      </c>
      <c r="F62" t="s">
        <v>3288</v>
      </c>
      <c r="G62" t="str">
        <f t="shared" si="0"/>
        <v>new HoloCard("Lanturn", Pokedex.Lanturn, HoloRarity.SWSH_REVERSE_ENERGY_BANNER_HOLO, Types.Lightning, Sets.Sword_Shield, 69),</v>
      </c>
    </row>
    <row r="63" spans="1:7" x14ac:dyDescent="0.3">
      <c r="A63">
        <v>70</v>
      </c>
      <c r="B63" t="s">
        <v>1298</v>
      </c>
      <c r="C63" t="s">
        <v>1298</v>
      </c>
      <c r="D63" t="s">
        <v>11</v>
      </c>
      <c r="E63" t="s">
        <v>2717</v>
      </c>
      <c r="F63" t="s">
        <v>3288</v>
      </c>
      <c r="G63" t="str">
        <f t="shared" si="0"/>
        <v>new HoloCard("Joltik", Pokedex.Joltik, HoloRarity.SWSH_REVERSE_ENERGY_BANNER_HOLO, Types.Lightning, Sets.Sword_Shield, 70),</v>
      </c>
    </row>
    <row r="64" spans="1:7" x14ac:dyDescent="0.3">
      <c r="A64">
        <v>71</v>
      </c>
      <c r="B64" t="s">
        <v>1299</v>
      </c>
      <c r="C64" t="s">
        <v>1299</v>
      </c>
      <c r="D64" t="s">
        <v>11</v>
      </c>
      <c r="E64" t="s">
        <v>2717</v>
      </c>
      <c r="F64" t="s">
        <v>3288</v>
      </c>
      <c r="G64" t="str">
        <f t="shared" si="0"/>
        <v>new HoloCard("Galvantula", Pokedex.Galvantula, HoloRarity.SWSH_REVERSE_ENERGY_BANNER_HOLO, Types.Lightning, Sets.Sword_Shield, 71),</v>
      </c>
    </row>
    <row r="65" spans="1:7" x14ac:dyDescent="0.3">
      <c r="A65">
        <v>73</v>
      </c>
      <c r="B65" t="s">
        <v>2675</v>
      </c>
      <c r="C65" t="s">
        <v>2675</v>
      </c>
      <c r="D65" t="s">
        <v>11</v>
      </c>
      <c r="E65" t="s">
        <v>2717</v>
      </c>
      <c r="F65" t="s">
        <v>3288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HoloCard("Yamper", Pokedex.Yamper, HoloRarity.SWSH_REVERSE_ENERGY_BANNER_HOLO, Types.Lightning, Sets.Sword_Shield, 73),</v>
      </c>
    </row>
    <row r="66" spans="1:7" x14ac:dyDescent="0.3">
      <c r="A66">
        <v>74</v>
      </c>
      <c r="B66" t="s">
        <v>2675</v>
      </c>
      <c r="C66" t="s">
        <v>2675</v>
      </c>
      <c r="D66" t="s">
        <v>11</v>
      </c>
      <c r="E66" t="s">
        <v>2717</v>
      </c>
      <c r="F66" t="s">
        <v>3288</v>
      </c>
      <c r="G66" t="str">
        <f t="shared" si="1"/>
        <v>new HoloCard("Yamper", Pokedex.Yamper, HoloRarity.SWSH_REVERSE_ENERGY_BANNER_HOLO, Types.Lightning, Sets.Sword_Shield, 74),</v>
      </c>
    </row>
    <row r="67" spans="1:7" x14ac:dyDescent="0.3">
      <c r="A67">
        <v>75</v>
      </c>
      <c r="B67" t="s">
        <v>2676</v>
      </c>
      <c r="C67" t="s">
        <v>2676</v>
      </c>
      <c r="D67" t="s">
        <v>11</v>
      </c>
      <c r="E67" t="s">
        <v>2717</v>
      </c>
      <c r="F67" t="s">
        <v>3288</v>
      </c>
      <c r="G67" t="str">
        <f t="shared" si="1"/>
        <v>new HoloCard("Boltund", Pokedex.Boltund, HoloRarity.SWSH_REVERSE_ENERGY_BANNER_HOLO, Types.Lightning, Sets.Sword_Shield, 75),</v>
      </c>
    </row>
    <row r="68" spans="1:7" x14ac:dyDescent="0.3">
      <c r="A68">
        <v>76</v>
      </c>
      <c r="B68" t="s">
        <v>2676</v>
      </c>
      <c r="C68" t="s">
        <v>2676</v>
      </c>
      <c r="D68" t="s">
        <v>11</v>
      </c>
      <c r="E68" t="s">
        <v>2717</v>
      </c>
      <c r="F68" t="s">
        <v>3288</v>
      </c>
      <c r="G68" t="str">
        <f t="shared" si="1"/>
        <v>new HoloCard("Boltund", Pokedex.Boltund, HoloRarity.SWSH_REVERSE_ENERGY_BANNER_HOLO, Types.Lightning, Sets.Sword_Shield, 76),</v>
      </c>
    </row>
    <row r="69" spans="1:7" x14ac:dyDescent="0.3">
      <c r="A69">
        <v>77</v>
      </c>
      <c r="B69" t="s">
        <v>2677</v>
      </c>
      <c r="C69" t="s">
        <v>2677</v>
      </c>
      <c r="D69" t="s">
        <v>11</v>
      </c>
      <c r="E69" t="s">
        <v>2717</v>
      </c>
      <c r="F69" t="s">
        <v>3288</v>
      </c>
      <c r="G69" t="str">
        <f t="shared" si="1"/>
        <v>new HoloCard("Pincurchin", Pokedex.Pincurchin, HoloRarity.SWSH_REVERSE_ENERGY_BANNER_HOLO, Types.Lightning, Sets.Sword_Shield, 77),</v>
      </c>
    </row>
    <row r="70" spans="1:7" x14ac:dyDescent="0.3">
      <c r="A70">
        <v>78</v>
      </c>
      <c r="B70" t="s">
        <v>2678</v>
      </c>
      <c r="C70" t="s">
        <v>2678</v>
      </c>
      <c r="D70" t="s">
        <v>11</v>
      </c>
      <c r="E70" t="s">
        <v>2717</v>
      </c>
      <c r="F70" t="s">
        <v>3288</v>
      </c>
      <c r="G70" t="str">
        <f t="shared" si="1"/>
        <v>new HoloCard("Morpeko", Pokedex.Morpeko, HoloRarity.SWSH_REVERSE_ENERGY_BANNER_HOLO, Types.Lightning, Sets.Sword_Shield, 78),</v>
      </c>
    </row>
    <row r="71" spans="1:7" x14ac:dyDescent="0.3">
      <c r="A71">
        <v>81</v>
      </c>
      <c r="B71" t="s">
        <v>2679</v>
      </c>
      <c r="C71" t="s">
        <v>3064</v>
      </c>
      <c r="D71" t="s">
        <v>1</v>
      </c>
      <c r="E71" t="s">
        <v>2717</v>
      </c>
      <c r="F71" t="s">
        <v>3288</v>
      </c>
      <c r="G71" t="str">
        <f t="shared" si="1"/>
        <v>new HoloCard("Galarian Ponyta", Pokedex.Galarian_Ponyta, HoloRarity.SWSH_REVERSE_ENERGY_BANNER_HOLO, Types.Psychic, Sets.Sword_Shield, 81),</v>
      </c>
    </row>
    <row r="72" spans="1:7" x14ac:dyDescent="0.3">
      <c r="A72">
        <v>82</v>
      </c>
      <c r="B72" t="s">
        <v>2680</v>
      </c>
      <c r="C72" t="s">
        <v>3065</v>
      </c>
      <c r="D72" t="s">
        <v>1</v>
      </c>
      <c r="E72" t="s">
        <v>2717</v>
      </c>
      <c r="F72" t="s">
        <v>3288</v>
      </c>
      <c r="G72" t="str">
        <f t="shared" si="1"/>
        <v>new HoloCard("Galarian Rapidash", Pokedex.Galarian_Rapidash, HoloRarity.SWSH_REVERSE_ENERGY_BANNER_HOLO, Types.Psychic, Sets.Sword_Shield, 82),</v>
      </c>
    </row>
    <row r="73" spans="1:7" x14ac:dyDescent="0.3">
      <c r="A73">
        <v>83</v>
      </c>
      <c r="B73" t="s">
        <v>82</v>
      </c>
      <c r="C73" t="s">
        <v>82</v>
      </c>
      <c r="D73" t="s">
        <v>1</v>
      </c>
      <c r="E73" t="s">
        <v>2717</v>
      </c>
      <c r="F73" t="s">
        <v>3288</v>
      </c>
      <c r="G73" t="str">
        <f t="shared" si="1"/>
        <v>new HoloCard("Gastly", Pokedex.Gastly, HoloRarity.SWSH_REVERSE_ENERGY_BANNER_HOLO, Types.Psychic, Sets.Sword_Shield, 83),</v>
      </c>
    </row>
    <row r="74" spans="1:7" x14ac:dyDescent="0.3">
      <c r="A74">
        <v>84</v>
      </c>
      <c r="B74" t="s">
        <v>52</v>
      </c>
      <c r="C74" t="s">
        <v>52</v>
      </c>
      <c r="D74" t="s">
        <v>1</v>
      </c>
      <c r="E74" t="s">
        <v>2717</v>
      </c>
      <c r="F74" t="s">
        <v>3288</v>
      </c>
      <c r="G74" t="str">
        <f t="shared" si="1"/>
        <v>new HoloCard("Haunter", Pokedex.Haunter, HoloRarity.SWSH_REVERSE_ENERGY_BANNER_HOLO, Types.Psychic, Sets.Sword_Shield, 84),</v>
      </c>
    </row>
    <row r="75" spans="1:7" x14ac:dyDescent="0.3">
      <c r="A75">
        <v>85</v>
      </c>
      <c r="B75" t="s">
        <v>15</v>
      </c>
      <c r="C75" t="s">
        <v>15</v>
      </c>
      <c r="D75" t="s">
        <v>1</v>
      </c>
      <c r="E75" t="s">
        <v>2717</v>
      </c>
      <c r="F75" t="s">
        <v>3288</v>
      </c>
      <c r="G75" t="str">
        <f t="shared" si="1"/>
        <v>new HoloCard("Gengar", Pokedex.Gengar, HoloRarity.SWSH_REVERSE_ENERGY_BANNER_HOLO, Types.Psychic, Sets.Sword_Shield, 85),</v>
      </c>
    </row>
    <row r="76" spans="1:7" x14ac:dyDescent="0.3">
      <c r="A76">
        <v>87</v>
      </c>
      <c r="B76" t="s">
        <v>1301</v>
      </c>
      <c r="C76" t="s">
        <v>1301</v>
      </c>
      <c r="D76" t="s">
        <v>1</v>
      </c>
      <c r="E76" t="s">
        <v>2717</v>
      </c>
      <c r="F76" t="s">
        <v>3288</v>
      </c>
      <c r="G76" t="str">
        <f t="shared" si="1"/>
        <v>new HoloCard("Munna", Pokedex.Munna, HoloRarity.SWSH_REVERSE_ENERGY_BANNER_HOLO, Types.Psychic, Sets.Sword_Shield, 87),</v>
      </c>
    </row>
    <row r="77" spans="1:7" x14ac:dyDescent="0.3">
      <c r="A77">
        <v>88</v>
      </c>
      <c r="B77" t="s">
        <v>1302</v>
      </c>
      <c r="C77" t="s">
        <v>1302</v>
      </c>
      <c r="D77" t="s">
        <v>1</v>
      </c>
      <c r="E77" t="s">
        <v>2717</v>
      </c>
      <c r="F77" t="s">
        <v>3288</v>
      </c>
      <c r="G77" t="str">
        <f t="shared" si="1"/>
        <v>new HoloCard("Musharna", Pokedex.Musharna, HoloRarity.SWSH_REVERSE_ENERGY_BANNER_HOLO, Types.Psychic, Sets.Sword_Shield, 88),</v>
      </c>
    </row>
    <row r="78" spans="1:7" x14ac:dyDescent="0.3">
      <c r="A78">
        <v>89</v>
      </c>
      <c r="B78" t="s">
        <v>2681</v>
      </c>
      <c r="C78" t="s">
        <v>2681</v>
      </c>
      <c r="D78" t="s">
        <v>1</v>
      </c>
      <c r="E78" t="s">
        <v>2717</v>
      </c>
      <c r="F78" t="s">
        <v>3288</v>
      </c>
      <c r="G78" t="str">
        <f t="shared" si="1"/>
        <v>new HoloCard("Sinistea", Pokedex.Sinistea, HoloRarity.SWSH_REVERSE_ENERGY_BANNER_HOLO, Types.Psychic, Sets.Sword_Shield, 89),</v>
      </c>
    </row>
    <row r="79" spans="1:7" x14ac:dyDescent="0.3">
      <c r="A79">
        <v>90</v>
      </c>
      <c r="B79" t="s">
        <v>2682</v>
      </c>
      <c r="C79" t="s">
        <v>2682</v>
      </c>
      <c r="D79" t="s">
        <v>1</v>
      </c>
      <c r="E79" t="s">
        <v>2717</v>
      </c>
      <c r="F79" t="s">
        <v>3288</v>
      </c>
      <c r="G79" t="str">
        <f t="shared" si="1"/>
        <v>new HoloCard("Polteageist", Pokedex.Polteageist, HoloRarity.SWSH_REVERSE_ENERGY_BANNER_HOLO, Types.Psychic, Sets.Sword_Shield, 90),</v>
      </c>
    </row>
    <row r="80" spans="1:7" x14ac:dyDescent="0.3">
      <c r="A80">
        <v>92</v>
      </c>
      <c r="B80" t="s">
        <v>195</v>
      </c>
      <c r="C80" t="s">
        <v>195</v>
      </c>
      <c r="D80" t="s">
        <v>18</v>
      </c>
      <c r="E80" t="s">
        <v>2717</v>
      </c>
      <c r="F80" t="s">
        <v>3288</v>
      </c>
      <c r="G80" t="str">
        <f t="shared" si="1"/>
        <v>new HoloCard("Diglett", Pokedex.Diglett, HoloRarity.SWSH_REVERSE_ENERGY_BANNER_HOLO, Types.Fighting, Sets.Sword_Shield, 92),</v>
      </c>
    </row>
    <row r="81" spans="1:7" x14ac:dyDescent="0.3">
      <c r="A81">
        <v>93</v>
      </c>
      <c r="B81" t="s">
        <v>134</v>
      </c>
      <c r="C81" t="s">
        <v>134</v>
      </c>
      <c r="D81" t="s">
        <v>18</v>
      </c>
      <c r="E81" t="s">
        <v>2717</v>
      </c>
      <c r="F81" t="s">
        <v>3288</v>
      </c>
      <c r="G81" t="str">
        <f t="shared" si="1"/>
        <v>new HoloCard("Dugtrio", Pokedex.Dugtrio, HoloRarity.SWSH_REVERSE_ENERGY_BANNER_HOLO, Types.Fighting, Sets.Sword_Shield, 93),</v>
      </c>
    </row>
    <row r="82" spans="1:7" x14ac:dyDescent="0.3">
      <c r="A82">
        <v>94</v>
      </c>
      <c r="B82" t="s">
        <v>17</v>
      </c>
      <c r="C82" t="s">
        <v>17</v>
      </c>
      <c r="D82" t="s">
        <v>18</v>
      </c>
      <c r="E82" t="s">
        <v>2717</v>
      </c>
      <c r="F82" t="s">
        <v>3288</v>
      </c>
      <c r="G82" t="str">
        <f t="shared" si="1"/>
        <v>new HoloCard("Hitmonlee", Pokedex.Hitmonlee, HoloRarity.SWSH_REVERSE_ENERGY_BANNER_HOLO, Types.Fighting, Sets.Sword_Shield, 94),</v>
      </c>
    </row>
    <row r="83" spans="1:7" x14ac:dyDescent="0.3">
      <c r="A83">
        <v>95</v>
      </c>
      <c r="B83" t="s">
        <v>253</v>
      </c>
      <c r="C83" t="s">
        <v>253</v>
      </c>
      <c r="D83" t="s">
        <v>18</v>
      </c>
      <c r="E83" t="s">
        <v>2717</v>
      </c>
      <c r="F83" t="s">
        <v>3288</v>
      </c>
      <c r="G83" t="str">
        <f t="shared" si="1"/>
        <v>new HoloCard("Hitmonchan", Pokedex.Hitmonchan, HoloRarity.SWSH_REVERSE_ENERGY_BANNER_HOLO, Types.Fighting, Sets.Sword_Shield, 95),</v>
      </c>
    </row>
    <row r="84" spans="1:7" x14ac:dyDescent="0.3">
      <c r="A84">
        <v>96</v>
      </c>
      <c r="B84" t="s">
        <v>96</v>
      </c>
      <c r="C84" t="s">
        <v>96</v>
      </c>
      <c r="D84" t="s">
        <v>18</v>
      </c>
      <c r="E84" t="s">
        <v>2717</v>
      </c>
      <c r="F84" t="s">
        <v>3288</v>
      </c>
      <c r="G84" t="str">
        <f t="shared" si="1"/>
        <v>new HoloCard("Rhyhorn", Pokedex.Rhyhorn, HoloRarity.SWSH_REVERSE_ENERGY_BANNER_HOLO, Types.Fighting, Sets.Sword_Shield, 96),</v>
      </c>
    </row>
    <row r="85" spans="1:7" x14ac:dyDescent="0.3">
      <c r="A85">
        <v>97</v>
      </c>
      <c r="B85" t="s">
        <v>96</v>
      </c>
      <c r="C85" t="s">
        <v>96</v>
      </c>
      <c r="D85" t="s">
        <v>18</v>
      </c>
      <c r="E85" t="s">
        <v>2717</v>
      </c>
      <c r="F85" t="s">
        <v>3288</v>
      </c>
      <c r="G85" t="str">
        <f t="shared" si="1"/>
        <v>new HoloCard("Rhyhorn", Pokedex.Rhyhorn, HoloRarity.SWSH_REVERSE_ENERGY_BANNER_HOLO, Types.Fighting, Sets.Sword_Shield, 97),</v>
      </c>
    </row>
    <row r="86" spans="1:7" x14ac:dyDescent="0.3">
      <c r="A86">
        <v>98</v>
      </c>
      <c r="B86" t="s">
        <v>41</v>
      </c>
      <c r="C86" t="s">
        <v>41</v>
      </c>
      <c r="D86" t="s">
        <v>18</v>
      </c>
      <c r="E86" t="s">
        <v>2717</v>
      </c>
      <c r="F86" t="s">
        <v>3288</v>
      </c>
      <c r="G86" t="str">
        <f t="shared" si="1"/>
        <v>new HoloCard("Rhydon", Pokedex.Rhydon, HoloRarity.SWSH_REVERSE_ENERGY_BANNER_HOLO, Types.Fighting, Sets.Sword_Shield, 98),</v>
      </c>
    </row>
    <row r="87" spans="1:7" x14ac:dyDescent="0.3">
      <c r="A87">
        <v>99</v>
      </c>
      <c r="B87" t="s">
        <v>892</v>
      </c>
      <c r="C87" t="s">
        <v>892</v>
      </c>
      <c r="D87" t="s">
        <v>18</v>
      </c>
      <c r="E87" t="s">
        <v>2717</v>
      </c>
      <c r="F87" t="s">
        <v>3288</v>
      </c>
      <c r="G87" t="str">
        <f t="shared" si="1"/>
        <v>new HoloCard("Rhyperior", Pokedex.Rhyperior, HoloRarity.SWSH_REVERSE_ENERGY_BANNER_HOLO, Types.Fighting, Sets.Sword_Shield, 99),</v>
      </c>
    </row>
    <row r="88" spans="1:7" x14ac:dyDescent="0.3">
      <c r="A88">
        <v>100</v>
      </c>
      <c r="B88" t="s">
        <v>165</v>
      </c>
      <c r="C88" t="s">
        <v>165</v>
      </c>
      <c r="D88" t="s">
        <v>18</v>
      </c>
      <c r="E88" t="s">
        <v>2717</v>
      </c>
      <c r="F88" t="s">
        <v>3288</v>
      </c>
      <c r="G88" t="str">
        <f t="shared" si="1"/>
        <v>new HoloCard("Sudowoodo", Pokedex.Sudowoodo, HoloRarity.SWSH_REVERSE_ENERGY_BANNER_HOLO, Types.Fighting, Sets.Sword_Shield, 100),</v>
      </c>
    </row>
    <row r="89" spans="1:7" x14ac:dyDescent="0.3">
      <c r="A89">
        <v>101</v>
      </c>
      <c r="B89" t="s">
        <v>579</v>
      </c>
      <c r="C89" t="s">
        <v>579</v>
      </c>
      <c r="D89" t="s">
        <v>18</v>
      </c>
      <c r="E89" t="s">
        <v>2717</v>
      </c>
      <c r="F89" t="s">
        <v>3288</v>
      </c>
      <c r="G89" t="str">
        <f t="shared" si="1"/>
        <v>new HoloCard("Baltoy", Pokedex.Baltoy, HoloRarity.SWSH_REVERSE_ENERGY_BANNER_HOLO, Types.Fighting, Sets.Sword_Shield, 101),</v>
      </c>
    </row>
    <row r="90" spans="1:7" x14ac:dyDescent="0.3">
      <c r="A90">
        <v>102</v>
      </c>
      <c r="B90" t="s">
        <v>579</v>
      </c>
      <c r="C90" t="s">
        <v>579</v>
      </c>
      <c r="D90" t="s">
        <v>18</v>
      </c>
      <c r="E90" t="s">
        <v>2717</v>
      </c>
      <c r="F90" t="s">
        <v>3288</v>
      </c>
      <c r="G90" t="str">
        <f t="shared" si="1"/>
        <v>new HoloCard("Baltoy", Pokedex.Baltoy, HoloRarity.SWSH_REVERSE_ENERGY_BANNER_HOLO, Types.Fighting, Sets.Sword_Shield, 102),</v>
      </c>
    </row>
    <row r="91" spans="1:7" x14ac:dyDescent="0.3">
      <c r="A91">
        <v>103</v>
      </c>
      <c r="B91" t="s">
        <v>430</v>
      </c>
      <c r="C91" t="s">
        <v>430</v>
      </c>
      <c r="D91" t="s">
        <v>18</v>
      </c>
      <c r="E91" t="s">
        <v>2717</v>
      </c>
      <c r="F91" t="s">
        <v>3288</v>
      </c>
      <c r="G91" t="str">
        <f t="shared" si="1"/>
        <v>new HoloCard("Claydol", Pokedex.Claydol, HoloRarity.SWSH_REVERSE_ENERGY_BANNER_HOLO, Types.Fighting, Sets.Sword_Shield, 103),</v>
      </c>
    </row>
    <row r="92" spans="1:7" x14ac:dyDescent="0.3">
      <c r="A92">
        <v>105</v>
      </c>
      <c r="B92" t="s">
        <v>2108</v>
      </c>
      <c r="C92" t="s">
        <v>2108</v>
      </c>
      <c r="D92" t="s">
        <v>18</v>
      </c>
      <c r="E92" t="s">
        <v>2717</v>
      </c>
      <c r="F92" t="s">
        <v>3288</v>
      </c>
      <c r="G92" t="str">
        <f t="shared" si="1"/>
        <v>new HoloCard("Mudbray", Pokedex.Mudbray, HoloRarity.SWSH_REVERSE_ENERGY_BANNER_HOLO, Types.Fighting, Sets.Sword_Shield, 105),</v>
      </c>
    </row>
    <row r="93" spans="1:7" x14ac:dyDescent="0.3">
      <c r="A93">
        <v>106</v>
      </c>
      <c r="B93" t="s">
        <v>2109</v>
      </c>
      <c r="C93" t="s">
        <v>2109</v>
      </c>
      <c r="D93" t="s">
        <v>18</v>
      </c>
      <c r="E93" t="s">
        <v>2717</v>
      </c>
      <c r="F93" t="s">
        <v>3288</v>
      </c>
      <c r="G93" t="str">
        <f t="shared" si="1"/>
        <v>new HoloCard("Mudsdale", Pokedex.Mudsdale, HoloRarity.SWSH_REVERSE_ENERGY_BANNER_HOLO, Types.Fighting, Sets.Sword_Shield, 106),</v>
      </c>
    </row>
    <row r="94" spans="1:7" x14ac:dyDescent="0.3">
      <c r="A94">
        <v>107</v>
      </c>
      <c r="B94" t="s">
        <v>2683</v>
      </c>
      <c r="C94" t="s">
        <v>2683</v>
      </c>
      <c r="D94" t="s">
        <v>18</v>
      </c>
      <c r="E94" t="s">
        <v>2717</v>
      </c>
      <c r="F94" t="s">
        <v>3288</v>
      </c>
      <c r="G94" t="str">
        <f t="shared" si="1"/>
        <v>new HoloCard("Silicobra", Pokedex.Silicobra, HoloRarity.SWSH_REVERSE_ENERGY_BANNER_HOLO, Types.Fighting, Sets.Sword_Shield, 107),</v>
      </c>
    </row>
    <row r="95" spans="1:7" x14ac:dyDescent="0.3">
      <c r="A95">
        <v>108</v>
      </c>
      <c r="B95" t="s">
        <v>2683</v>
      </c>
      <c r="C95" t="s">
        <v>2683</v>
      </c>
      <c r="D95" t="s">
        <v>18</v>
      </c>
      <c r="E95" t="s">
        <v>2717</v>
      </c>
      <c r="F95" t="s">
        <v>3288</v>
      </c>
      <c r="G95" t="str">
        <f t="shared" si="1"/>
        <v>new HoloCard("Silicobra", Pokedex.Silicobra, HoloRarity.SWSH_REVERSE_ENERGY_BANNER_HOLO, Types.Fighting, Sets.Sword_Shield, 108),</v>
      </c>
    </row>
    <row r="96" spans="1:7" x14ac:dyDescent="0.3">
      <c r="A96">
        <v>109</v>
      </c>
      <c r="B96" t="s">
        <v>2684</v>
      </c>
      <c r="C96" t="s">
        <v>2684</v>
      </c>
      <c r="D96" t="s">
        <v>18</v>
      </c>
      <c r="E96" t="s">
        <v>2717</v>
      </c>
      <c r="F96" t="s">
        <v>3288</v>
      </c>
      <c r="G96" t="str">
        <f t="shared" si="1"/>
        <v>new HoloCard("Sandaconda", Pokedex.Sandaconda, HoloRarity.SWSH_REVERSE_ENERGY_BANNER_HOLO, Types.Fighting, Sets.Sword_Shield, 109),</v>
      </c>
    </row>
    <row r="97" spans="1:7" x14ac:dyDescent="0.3">
      <c r="A97">
        <v>110</v>
      </c>
      <c r="B97" t="s">
        <v>2684</v>
      </c>
      <c r="C97" t="s">
        <v>2684</v>
      </c>
      <c r="D97" t="s">
        <v>18</v>
      </c>
      <c r="E97" t="s">
        <v>2717</v>
      </c>
      <c r="F97" t="s">
        <v>3288</v>
      </c>
      <c r="G97" t="str">
        <f t="shared" si="1"/>
        <v>new HoloCard("Sandaconda", Pokedex.Sandaconda, HoloRarity.SWSH_REVERSE_ENERGY_BANNER_HOLO, Types.Fighting, Sets.Sword_Shield, 110),</v>
      </c>
    </row>
    <row r="98" spans="1:7" x14ac:dyDescent="0.3">
      <c r="A98">
        <v>111</v>
      </c>
      <c r="B98" t="s">
        <v>2685</v>
      </c>
      <c r="C98" t="s">
        <v>2685</v>
      </c>
      <c r="D98" t="s">
        <v>18</v>
      </c>
      <c r="E98" t="s">
        <v>2717</v>
      </c>
      <c r="F98" t="s">
        <v>3288</v>
      </c>
      <c r="G98" t="str">
        <f t="shared" si="1"/>
        <v>new HoloCard("Clobbopus", Pokedex.Clobbopus, HoloRarity.SWSH_REVERSE_ENERGY_BANNER_HOLO, Types.Fighting, Sets.Sword_Shield, 111),</v>
      </c>
    </row>
    <row r="99" spans="1:7" x14ac:dyDescent="0.3">
      <c r="A99">
        <v>112</v>
      </c>
      <c r="B99" t="s">
        <v>2685</v>
      </c>
      <c r="C99" t="s">
        <v>2685</v>
      </c>
      <c r="D99" t="s">
        <v>18</v>
      </c>
      <c r="E99" t="s">
        <v>2717</v>
      </c>
      <c r="F99" t="s">
        <v>3288</v>
      </c>
      <c r="G99" t="str">
        <f t="shared" si="1"/>
        <v>new HoloCard("Clobbopus", Pokedex.Clobbopus, HoloRarity.SWSH_REVERSE_ENERGY_BANNER_HOLO, Types.Fighting, Sets.Sword_Shield, 112),</v>
      </c>
    </row>
    <row r="100" spans="1:7" x14ac:dyDescent="0.3">
      <c r="A100">
        <v>113</v>
      </c>
      <c r="B100" t="s">
        <v>2686</v>
      </c>
      <c r="C100" t="s">
        <v>2686</v>
      </c>
      <c r="D100" t="s">
        <v>18</v>
      </c>
      <c r="E100" t="s">
        <v>2717</v>
      </c>
      <c r="F100" t="s">
        <v>3288</v>
      </c>
      <c r="G100" t="str">
        <f t="shared" si="1"/>
        <v>new HoloCard("Grapploct", Pokedex.Grapploct, HoloRarity.SWSH_REVERSE_ENERGY_BANNER_HOLO, Types.Fighting, Sets.Sword_Shield, 113),</v>
      </c>
    </row>
    <row r="101" spans="1:7" x14ac:dyDescent="0.3">
      <c r="A101">
        <v>114</v>
      </c>
      <c r="B101" t="s">
        <v>2687</v>
      </c>
      <c r="C101" t="s">
        <v>2687</v>
      </c>
      <c r="D101" t="s">
        <v>18</v>
      </c>
      <c r="E101" t="s">
        <v>2717</v>
      </c>
      <c r="F101" t="s">
        <v>3288</v>
      </c>
      <c r="G101" t="str">
        <f t="shared" si="1"/>
        <v>new HoloCard("Stonjourner", Pokedex.Stonjourner, HoloRarity.SWSH_REVERSE_ENERGY_BANNER_HOLO, Types.Fighting, Sets.Sword_Shield, 114),</v>
      </c>
    </row>
    <row r="102" spans="1:7" x14ac:dyDescent="0.3">
      <c r="A102">
        <v>117</v>
      </c>
      <c r="B102" t="s">
        <v>2688</v>
      </c>
      <c r="C102" t="s">
        <v>3066</v>
      </c>
      <c r="D102" t="s">
        <v>146</v>
      </c>
      <c r="E102" t="s">
        <v>2717</v>
      </c>
      <c r="F102" t="s">
        <v>3288</v>
      </c>
      <c r="G102" t="str">
        <f t="shared" si="1"/>
        <v>new HoloCard("Galarian Zigzagoon", Pokedex.Galarian_Zigzagoon, HoloRarity.SWSH_REVERSE_ENERGY_BANNER_HOLO, Types.Darkness, Sets.Sword_Shield, 117),</v>
      </c>
    </row>
    <row r="103" spans="1:7" x14ac:dyDescent="0.3">
      <c r="A103">
        <v>118</v>
      </c>
      <c r="B103" t="s">
        <v>2689</v>
      </c>
      <c r="C103" t="s">
        <v>3067</v>
      </c>
      <c r="D103" t="s">
        <v>146</v>
      </c>
      <c r="E103" t="s">
        <v>2717</v>
      </c>
      <c r="F103" t="s">
        <v>3288</v>
      </c>
      <c r="G103" t="str">
        <f t="shared" si="1"/>
        <v>new HoloCard("Galarian Linoone", Pokedex.Galarian_Linoone, HoloRarity.SWSH_REVERSE_ENERGY_BANNER_HOLO, Types.Darkness, Sets.Sword_Shield, 118),</v>
      </c>
    </row>
    <row r="104" spans="1:7" x14ac:dyDescent="0.3">
      <c r="A104">
        <v>119</v>
      </c>
      <c r="B104" t="s">
        <v>2690</v>
      </c>
      <c r="C104" t="s">
        <v>3127</v>
      </c>
      <c r="D104" t="s">
        <v>146</v>
      </c>
      <c r="E104" t="s">
        <v>2717</v>
      </c>
      <c r="F104" t="s">
        <v>3288</v>
      </c>
      <c r="G104" t="str">
        <f t="shared" si="1"/>
        <v>new HoloCard("Galarian Obstagoon", Pokedex.Obstagoon, HoloRarity.SWSH_REVERSE_ENERGY_BANNER_HOLO, Types.Darkness, Sets.Sword_Shield, 119),</v>
      </c>
    </row>
    <row r="105" spans="1:7" x14ac:dyDescent="0.3">
      <c r="A105">
        <v>121</v>
      </c>
      <c r="B105" t="s">
        <v>981</v>
      </c>
      <c r="C105" t="s">
        <v>981</v>
      </c>
      <c r="D105" t="s">
        <v>146</v>
      </c>
      <c r="E105" t="s">
        <v>2717</v>
      </c>
      <c r="F105" t="s">
        <v>3288</v>
      </c>
      <c r="G105" t="str">
        <f t="shared" si="1"/>
        <v>new HoloCard("Skorupi", Pokedex.Skorupi, HoloRarity.SWSH_REVERSE_ENERGY_BANNER_HOLO, Types.Darkness, Sets.Sword_Shield, 121),</v>
      </c>
    </row>
    <row r="106" spans="1:7" x14ac:dyDescent="0.3">
      <c r="A106">
        <v>122</v>
      </c>
      <c r="B106" t="s">
        <v>1045</v>
      </c>
      <c r="C106" t="s">
        <v>1045</v>
      </c>
      <c r="D106" t="s">
        <v>146</v>
      </c>
      <c r="E106" t="s">
        <v>2717</v>
      </c>
      <c r="F106" t="s">
        <v>3288</v>
      </c>
      <c r="G106" t="str">
        <f t="shared" si="1"/>
        <v>new HoloCard("Drapion", Pokedex.Drapion, HoloRarity.SWSH_REVERSE_ENERGY_BANNER_HOLO, Types.Darkness, Sets.Sword_Shield, 122),</v>
      </c>
    </row>
    <row r="107" spans="1:7" x14ac:dyDescent="0.3">
      <c r="A107">
        <v>123</v>
      </c>
      <c r="B107" t="s">
        <v>1038</v>
      </c>
      <c r="C107" t="s">
        <v>1038</v>
      </c>
      <c r="D107" t="s">
        <v>146</v>
      </c>
      <c r="E107" t="s">
        <v>2717</v>
      </c>
      <c r="F107" t="s">
        <v>3288</v>
      </c>
      <c r="G107" t="str">
        <f t="shared" si="1"/>
        <v>new HoloCard("Croagunk", Pokedex.Croagunk, HoloRarity.SWSH_REVERSE_ENERGY_BANNER_HOLO, Types.Darkness, Sets.Sword_Shield, 123),</v>
      </c>
    </row>
    <row r="108" spans="1:7" x14ac:dyDescent="0.3">
      <c r="A108">
        <v>124</v>
      </c>
      <c r="B108" t="s">
        <v>969</v>
      </c>
      <c r="C108" t="s">
        <v>969</v>
      </c>
      <c r="D108" t="s">
        <v>146</v>
      </c>
      <c r="E108" t="s">
        <v>2717</v>
      </c>
      <c r="F108" t="s">
        <v>3288</v>
      </c>
      <c r="G108" t="str">
        <f t="shared" si="1"/>
        <v>new HoloCard("Toxicroak", Pokedex.Toxicroak, HoloRarity.SWSH_REVERSE_ENERGY_BANNER_HOLO, Types.Darkness, Sets.Sword_Shield, 124),</v>
      </c>
    </row>
    <row r="109" spans="1:7" x14ac:dyDescent="0.3">
      <c r="A109">
        <v>125</v>
      </c>
      <c r="B109" t="s">
        <v>2691</v>
      </c>
      <c r="C109" t="s">
        <v>2691</v>
      </c>
      <c r="D109" t="s">
        <v>146</v>
      </c>
      <c r="E109" t="s">
        <v>2717</v>
      </c>
      <c r="F109" t="s">
        <v>3288</v>
      </c>
      <c r="G109" t="str">
        <f t="shared" si="1"/>
        <v>new HoloCard("Nickit", Pokedex.Nickit, HoloRarity.SWSH_REVERSE_ENERGY_BANNER_HOLO, Types.Darkness, Sets.Sword_Shield, 125),</v>
      </c>
    </row>
    <row r="110" spans="1:7" x14ac:dyDescent="0.3">
      <c r="A110">
        <v>126</v>
      </c>
      <c r="B110" t="s">
        <v>2692</v>
      </c>
      <c r="C110" t="s">
        <v>2692</v>
      </c>
      <c r="D110" t="s">
        <v>146</v>
      </c>
      <c r="E110" t="s">
        <v>2717</v>
      </c>
      <c r="F110" t="s">
        <v>3288</v>
      </c>
      <c r="G110" t="str">
        <f t="shared" si="1"/>
        <v>new HoloCard("Thievul", Pokedex.Thievul, HoloRarity.SWSH_REVERSE_ENERGY_BANNER_HOLO, Types.Darkness, Sets.Sword_Shield, 126),</v>
      </c>
    </row>
    <row r="111" spans="1:7" x14ac:dyDescent="0.3">
      <c r="A111">
        <v>127</v>
      </c>
      <c r="B111" t="s">
        <v>2693</v>
      </c>
      <c r="C111" t="s">
        <v>3069</v>
      </c>
      <c r="D111" t="s">
        <v>143</v>
      </c>
      <c r="E111" t="s">
        <v>2717</v>
      </c>
      <c r="F111" t="s">
        <v>3288</v>
      </c>
      <c r="G111" t="str">
        <f t="shared" si="1"/>
        <v>new HoloCard("Galarian Meowth", Pokedex.Galarian_Meowth, HoloRarity.SWSH_REVERSE_ENERGY_BANNER_HOLO, Types.Metal, Sets.Sword_Shield, 127),</v>
      </c>
    </row>
    <row r="112" spans="1:7" x14ac:dyDescent="0.3">
      <c r="A112">
        <v>128</v>
      </c>
      <c r="B112" t="s">
        <v>2694</v>
      </c>
      <c r="C112" t="s">
        <v>3279</v>
      </c>
      <c r="D112" t="s">
        <v>143</v>
      </c>
      <c r="E112" t="s">
        <v>2717</v>
      </c>
      <c r="F112" t="s">
        <v>3288</v>
      </c>
      <c r="G112" t="str">
        <f t="shared" si="1"/>
        <v>new HoloCard("Galarian Perrserker", Pokedex.Perrserker, HoloRarity.SWSH_REVERSE_ENERGY_BANNER_HOLO, Types.Metal, Sets.Sword_Shield, 128),</v>
      </c>
    </row>
    <row r="113" spans="1:7" x14ac:dyDescent="0.3">
      <c r="A113">
        <v>129</v>
      </c>
      <c r="B113" t="s">
        <v>394</v>
      </c>
      <c r="C113" t="s">
        <v>394</v>
      </c>
      <c r="D113" t="s">
        <v>143</v>
      </c>
      <c r="E113" t="s">
        <v>2717</v>
      </c>
      <c r="F113" t="s">
        <v>3288</v>
      </c>
      <c r="G113" t="str">
        <f t="shared" si="1"/>
        <v>new HoloCard("Mawile", Pokedex.Mawile, HoloRarity.SWSH_REVERSE_ENERGY_BANNER_HOLO, Types.Metal, Sets.Sword_Shield, 129),</v>
      </c>
    </row>
    <row r="114" spans="1:7" x14ac:dyDescent="0.3">
      <c r="A114">
        <v>130</v>
      </c>
      <c r="B114" t="s">
        <v>1365</v>
      </c>
      <c r="C114" t="s">
        <v>1365</v>
      </c>
      <c r="D114" t="s">
        <v>143</v>
      </c>
      <c r="E114" t="s">
        <v>2717</v>
      </c>
      <c r="F114" t="s">
        <v>3288</v>
      </c>
      <c r="G114" t="str">
        <f t="shared" si="1"/>
        <v>new HoloCard("Ferroseed", Pokedex.Ferroseed, HoloRarity.SWSH_REVERSE_ENERGY_BANNER_HOLO, Types.Metal, Sets.Sword_Shield, 130),</v>
      </c>
    </row>
    <row r="115" spans="1:7" x14ac:dyDescent="0.3">
      <c r="A115">
        <v>131</v>
      </c>
      <c r="B115" t="s">
        <v>1366</v>
      </c>
      <c r="C115" t="s">
        <v>1366</v>
      </c>
      <c r="D115" t="s">
        <v>143</v>
      </c>
      <c r="E115" t="s">
        <v>2717</v>
      </c>
      <c r="F115" t="s">
        <v>3288</v>
      </c>
      <c r="G115" t="str">
        <f t="shared" si="1"/>
        <v>new HoloCard("Ferrothorn", Pokedex.Ferrothorn, HoloRarity.SWSH_REVERSE_ENERGY_BANNER_HOLO, Types.Metal, Sets.Sword_Shield, 131),</v>
      </c>
    </row>
    <row r="116" spans="1:7" x14ac:dyDescent="0.3">
      <c r="A116">
        <v>132</v>
      </c>
      <c r="B116" t="s">
        <v>2695</v>
      </c>
      <c r="C116" t="s">
        <v>3071</v>
      </c>
      <c r="D116" t="s">
        <v>143</v>
      </c>
      <c r="E116" t="s">
        <v>2717</v>
      </c>
      <c r="F116" t="s">
        <v>3288</v>
      </c>
      <c r="G116" t="str">
        <f t="shared" si="1"/>
        <v>new HoloCard("Galarian Stunfisk", Pokedex.Galarian_Stunfisk, HoloRarity.SWSH_REVERSE_ENERGY_BANNER_HOLO, Types.Metal, Sets.Sword_Shield, 132),</v>
      </c>
    </row>
    <row r="117" spans="1:7" x14ac:dyDescent="0.3">
      <c r="A117">
        <v>133</v>
      </c>
      <c r="B117" t="s">
        <v>1421</v>
      </c>
      <c r="C117" t="s">
        <v>1421</v>
      </c>
      <c r="D117" t="s">
        <v>143</v>
      </c>
      <c r="E117" t="s">
        <v>2717</v>
      </c>
      <c r="F117" t="s">
        <v>3288</v>
      </c>
      <c r="G117" t="str">
        <f t="shared" si="1"/>
        <v>new HoloCard("Pawniard", Pokedex.Pawniard, HoloRarity.SWSH_REVERSE_ENERGY_BANNER_HOLO, Types.Metal, Sets.Sword_Shield, 133),</v>
      </c>
    </row>
    <row r="118" spans="1:7" x14ac:dyDescent="0.3">
      <c r="A118">
        <v>134</v>
      </c>
      <c r="B118" t="s">
        <v>1422</v>
      </c>
      <c r="C118" t="s">
        <v>1422</v>
      </c>
      <c r="D118" t="s">
        <v>143</v>
      </c>
      <c r="E118" t="s">
        <v>2717</v>
      </c>
      <c r="F118" t="s">
        <v>3288</v>
      </c>
      <c r="G118" t="str">
        <f t="shared" si="1"/>
        <v>new HoloCard("Bisharp", Pokedex.Bisharp, HoloRarity.SWSH_REVERSE_ENERGY_BANNER_HOLO, Types.Metal, Sets.Sword_Shield, 134),</v>
      </c>
    </row>
    <row r="119" spans="1:7" x14ac:dyDescent="0.3">
      <c r="A119">
        <v>135</v>
      </c>
      <c r="B119" t="s">
        <v>2696</v>
      </c>
      <c r="C119" t="s">
        <v>2696</v>
      </c>
      <c r="D119" t="s">
        <v>143</v>
      </c>
      <c r="E119" t="s">
        <v>2717</v>
      </c>
      <c r="F119" t="s">
        <v>3288</v>
      </c>
      <c r="G119" t="str">
        <f t="shared" si="1"/>
        <v>new HoloCard("Corviknight", Pokedex.Corviknight, HoloRarity.SWSH_REVERSE_ENERGY_BANNER_HOLO, Types.Metal, Sets.Sword_Shield, 135),</v>
      </c>
    </row>
    <row r="120" spans="1:7" x14ac:dyDescent="0.3">
      <c r="A120">
        <v>136</v>
      </c>
      <c r="B120" t="s">
        <v>2697</v>
      </c>
      <c r="C120" t="s">
        <v>2697</v>
      </c>
      <c r="D120" t="s">
        <v>143</v>
      </c>
      <c r="E120" t="s">
        <v>2717</v>
      </c>
      <c r="F120" t="s">
        <v>3288</v>
      </c>
      <c r="G120" t="str">
        <f t="shared" si="1"/>
        <v>new HoloCard("Cufant", Pokedex.Cufant, HoloRarity.SWSH_REVERSE_ENERGY_BANNER_HOLO, Types.Metal, Sets.Sword_Shield, 136),</v>
      </c>
    </row>
    <row r="121" spans="1:7" x14ac:dyDescent="0.3">
      <c r="A121">
        <v>137</v>
      </c>
      <c r="B121" t="s">
        <v>2698</v>
      </c>
      <c r="C121" t="s">
        <v>2698</v>
      </c>
      <c r="D121" t="s">
        <v>143</v>
      </c>
      <c r="E121" t="s">
        <v>2717</v>
      </c>
      <c r="F121" t="s">
        <v>3288</v>
      </c>
      <c r="G121" t="str">
        <f t="shared" si="1"/>
        <v>new HoloCard("Copperajah", Pokedex.Copperajah, HoloRarity.SWSH_REVERSE_ENERGY_BANNER_HOLO, Types.Metal, Sets.Sword_Shield, 137),</v>
      </c>
    </row>
    <row r="122" spans="1:7" x14ac:dyDescent="0.3">
      <c r="A122">
        <v>140</v>
      </c>
      <c r="B122" t="s">
        <v>70</v>
      </c>
      <c r="C122" t="s">
        <v>70</v>
      </c>
      <c r="D122" t="s">
        <v>8</v>
      </c>
      <c r="E122" t="s">
        <v>2717</v>
      </c>
      <c r="F122" t="s">
        <v>3288</v>
      </c>
      <c r="G122" t="str">
        <f t="shared" si="1"/>
        <v>new HoloCard("Snorlax", Pokedex.Snorlax, HoloRarity.SWSH_REVERSE_ENERGY_BANNER_HOLO, Types.Colorless, Sets.Sword_Shield, 140),</v>
      </c>
    </row>
    <row r="123" spans="1:7" x14ac:dyDescent="0.3">
      <c r="A123">
        <v>143</v>
      </c>
      <c r="B123" t="s">
        <v>321</v>
      </c>
      <c r="C123" t="s">
        <v>321</v>
      </c>
      <c r="D123" t="s">
        <v>8</v>
      </c>
      <c r="E123" t="s">
        <v>2717</v>
      </c>
      <c r="F123" t="s">
        <v>3288</v>
      </c>
      <c r="G123" t="str">
        <f t="shared" si="1"/>
        <v>new HoloCard("Hoothoot", Pokedex.Hoothoot, HoloRarity.SWSH_REVERSE_ENERGY_BANNER_HOLO, Types.Colorless, Sets.Sword_Shield, 143),</v>
      </c>
    </row>
    <row r="124" spans="1:7" x14ac:dyDescent="0.3">
      <c r="A124">
        <v>144</v>
      </c>
      <c r="B124" t="s">
        <v>308</v>
      </c>
      <c r="C124" t="s">
        <v>308</v>
      </c>
      <c r="D124" t="s">
        <v>8</v>
      </c>
      <c r="E124" t="s">
        <v>2717</v>
      </c>
      <c r="F124" t="s">
        <v>3288</v>
      </c>
      <c r="G124" t="str">
        <f t="shared" si="1"/>
        <v>new HoloCard("Noctowl", Pokedex.Noctowl, HoloRarity.SWSH_REVERSE_ENERGY_BANNER_HOLO, Types.Colorless, Sets.Sword_Shield, 144),</v>
      </c>
    </row>
    <row r="125" spans="1:7" x14ac:dyDescent="0.3">
      <c r="A125">
        <v>145</v>
      </c>
      <c r="B125" t="s">
        <v>1338</v>
      </c>
      <c r="C125" t="s">
        <v>1338</v>
      </c>
      <c r="D125" t="s">
        <v>8</v>
      </c>
      <c r="E125" t="s">
        <v>2717</v>
      </c>
      <c r="F125" t="s">
        <v>3288</v>
      </c>
      <c r="G125" t="str">
        <f t="shared" si="1"/>
        <v>new HoloCard("Minccino", Pokedex.Minccino, HoloRarity.SWSH_REVERSE_ENERGY_BANNER_HOLO, Types.Colorless, Sets.Sword_Shield, 145),</v>
      </c>
    </row>
    <row r="126" spans="1:7" x14ac:dyDescent="0.3">
      <c r="A126">
        <v>146</v>
      </c>
      <c r="B126" t="s">
        <v>1338</v>
      </c>
      <c r="C126" t="s">
        <v>1338</v>
      </c>
      <c r="D126" t="s">
        <v>8</v>
      </c>
      <c r="E126" t="s">
        <v>2717</v>
      </c>
      <c r="F126" t="s">
        <v>3288</v>
      </c>
      <c r="G126" t="str">
        <f t="shared" si="1"/>
        <v>new HoloCard("Minccino", Pokedex.Minccino, HoloRarity.SWSH_REVERSE_ENERGY_BANNER_HOLO, Types.Colorless, Sets.Sword_Shield, 146),</v>
      </c>
    </row>
    <row r="127" spans="1:7" x14ac:dyDescent="0.3">
      <c r="A127">
        <v>147</v>
      </c>
      <c r="B127" t="s">
        <v>1339</v>
      </c>
      <c r="C127" t="s">
        <v>1339</v>
      </c>
      <c r="D127" t="s">
        <v>8</v>
      </c>
      <c r="E127" t="s">
        <v>2717</v>
      </c>
      <c r="F127" t="s">
        <v>3288</v>
      </c>
      <c r="G127" t="str">
        <f t="shared" si="1"/>
        <v>new HoloCard("Cinccino", Pokedex.Cinccino, HoloRarity.SWSH_REVERSE_ENERGY_BANNER_HOLO, Types.Colorless, Sets.Sword_Shield, 147),</v>
      </c>
    </row>
    <row r="128" spans="1:7" x14ac:dyDescent="0.3">
      <c r="A128">
        <v>148</v>
      </c>
      <c r="B128" t="s">
        <v>2079</v>
      </c>
      <c r="C128" t="s">
        <v>2079</v>
      </c>
      <c r="D128" t="s">
        <v>8</v>
      </c>
      <c r="E128" t="s">
        <v>2717</v>
      </c>
      <c r="F128" t="s">
        <v>3288</v>
      </c>
      <c r="G128" t="str">
        <f t="shared" si="1"/>
        <v>new HoloCard("Oranguru", Pokedex.Oranguru, HoloRarity.SWSH_REVERSE_ENERGY_BANNER_HOLO, Types.Colorless, Sets.Sword_Shield, 148),</v>
      </c>
    </row>
    <row r="129" spans="1:7" x14ac:dyDescent="0.3">
      <c r="A129">
        <v>149</v>
      </c>
      <c r="B129" t="s">
        <v>2113</v>
      </c>
      <c r="C129" t="s">
        <v>2113</v>
      </c>
      <c r="D129" t="s">
        <v>8</v>
      </c>
      <c r="E129" t="s">
        <v>2717</v>
      </c>
      <c r="F129" t="s">
        <v>3288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HoloCard("Drampa", Pokedex.Drampa, HoloRarity.SWSH_REVERSE_ENERGY_BANNER_HOLO, Types.Colorless, Sets.Sword_Shield, 149),</v>
      </c>
    </row>
    <row r="130" spans="1:7" x14ac:dyDescent="0.3">
      <c r="A130">
        <v>150</v>
      </c>
      <c r="B130" t="s">
        <v>2699</v>
      </c>
      <c r="C130" t="s">
        <v>2699</v>
      </c>
      <c r="D130" t="s">
        <v>8</v>
      </c>
      <c r="E130" t="s">
        <v>2717</v>
      </c>
      <c r="F130" t="s">
        <v>3288</v>
      </c>
      <c r="G130" t="str">
        <f t="shared" si="2"/>
        <v>new HoloCard("Rookidee", Pokedex.Rookidee, HoloRarity.SWSH_REVERSE_ENERGY_BANNER_HOLO, Types.Colorless, Sets.Sword_Shield, 150),</v>
      </c>
    </row>
    <row r="131" spans="1:7" x14ac:dyDescent="0.3">
      <c r="A131">
        <v>151</v>
      </c>
      <c r="B131" t="s">
        <v>2700</v>
      </c>
      <c r="C131" t="s">
        <v>2700</v>
      </c>
      <c r="D131" t="s">
        <v>8</v>
      </c>
      <c r="E131" t="s">
        <v>2717</v>
      </c>
      <c r="F131" t="s">
        <v>3288</v>
      </c>
      <c r="G131" t="str">
        <f t="shared" si="2"/>
        <v>new HoloCard("Corvisquire", Pokedex.Corvisquire, HoloRarity.SWSH_REVERSE_ENERGY_BANNER_HOLO, Types.Colorless, Sets.Sword_Shield, 151),</v>
      </c>
    </row>
    <row r="132" spans="1:7" x14ac:dyDescent="0.3">
      <c r="A132">
        <v>152</v>
      </c>
      <c r="B132" t="s">
        <v>2701</v>
      </c>
      <c r="C132" t="s">
        <v>2701</v>
      </c>
      <c r="D132" t="s">
        <v>8</v>
      </c>
      <c r="E132" t="s">
        <v>2717</v>
      </c>
      <c r="F132" t="s">
        <v>3288</v>
      </c>
      <c r="G132" t="str">
        <f t="shared" si="2"/>
        <v>new HoloCard("Wooloo", Pokedex.Wooloo, HoloRarity.SWSH_REVERSE_ENERGY_BANNER_HOLO, Types.Colorless, Sets.Sword_Shield, 152),</v>
      </c>
    </row>
    <row r="133" spans="1:7" x14ac:dyDescent="0.3">
      <c r="A133">
        <v>153</v>
      </c>
      <c r="B133" t="s">
        <v>2701</v>
      </c>
      <c r="C133" t="s">
        <v>2701</v>
      </c>
      <c r="D133" t="s">
        <v>8</v>
      </c>
      <c r="E133" t="s">
        <v>2717</v>
      </c>
      <c r="F133" t="s">
        <v>3288</v>
      </c>
      <c r="G133" t="str">
        <f t="shared" si="2"/>
        <v>new HoloCard("Wooloo", Pokedex.Wooloo, HoloRarity.SWSH_REVERSE_ENERGY_BANNER_HOLO, Types.Colorless, Sets.Sword_Shield, 153),</v>
      </c>
    </row>
    <row r="134" spans="1:7" x14ac:dyDescent="0.3">
      <c r="A134">
        <v>154</v>
      </c>
      <c r="B134" t="s">
        <v>2702</v>
      </c>
      <c r="C134" t="s">
        <v>2702</v>
      </c>
      <c r="D134" t="s">
        <v>8</v>
      </c>
      <c r="E134" t="s">
        <v>2717</v>
      </c>
      <c r="F134" t="s">
        <v>3288</v>
      </c>
      <c r="G134" t="str">
        <f t="shared" si="2"/>
        <v>new HoloCard("Dubwool", Pokedex.Dubwool, HoloRarity.SWSH_REVERSE_ENERGY_BANNER_HOLO, Types.Colorless, Sets.Sword_Shield, 154),</v>
      </c>
    </row>
    <row r="135" spans="1:7" x14ac:dyDescent="0.3">
      <c r="A135">
        <v>156</v>
      </c>
      <c r="B135" t="s">
        <v>2703</v>
      </c>
      <c r="C135" t="s">
        <v>127</v>
      </c>
      <c r="D135" t="s">
        <v>129</v>
      </c>
      <c r="E135" t="s">
        <v>2717</v>
      </c>
      <c r="F135" t="s">
        <v>3288</v>
      </c>
      <c r="G135" t="str">
        <f t="shared" si="2"/>
        <v>new HoloCard("Air Balloon", Pokedex.NVT, HoloRarity.SWSH_REVERSE_ENERGY_BANNER_HOLO, Types.Item, Sets.Sword_Shield, 156),</v>
      </c>
    </row>
    <row r="136" spans="1:7" x14ac:dyDescent="0.3">
      <c r="A136">
        <v>157</v>
      </c>
      <c r="B136" t="s">
        <v>2704</v>
      </c>
      <c r="C136" t="s">
        <v>127</v>
      </c>
      <c r="D136" t="s">
        <v>232</v>
      </c>
      <c r="E136" t="s">
        <v>2717</v>
      </c>
      <c r="F136" t="s">
        <v>3288</v>
      </c>
      <c r="G136" t="str">
        <f t="shared" si="2"/>
        <v>new HoloCard("Bede", Pokedex.NVT, HoloRarity.SWSH_REVERSE_ENERGY_BANNER_HOLO, Types.Supporter, Sets.Sword_Shield, 157),</v>
      </c>
    </row>
    <row r="137" spans="1:7" x14ac:dyDescent="0.3">
      <c r="A137">
        <v>158</v>
      </c>
      <c r="B137" t="s">
        <v>2705</v>
      </c>
      <c r="C137" t="s">
        <v>127</v>
      </c>
      <c r="D137" t="s">
        <v>129</v>
      </c>
      <c r="E137" t="s">
        <v>2717</v>
      </c>
      <c r="F137" t="s">
        <v>3288</v>
      </c>
      <c r="G137" t="str">
        <f t="shared" si="2"/>
        <v>new HoloCard("Big Charm", Pokedex.NVT, HoloRarity.SWSH_REVERSE_ENERGY_BANNER_HOLO, Types.Item, Sets.Sword_Shield, 158),</v>
      </c>
    </row>
    <row r="138" spans="1:7" x14ac:dyDescent="0.3">
      <c r="A138">
        <v>159</v>
      </c>
      <c r="B138" t="s">
        <v>1373</v>
      </c>
      <c r="C138" t="s">
        <v>127</v>
      </c>
      <c r="D138" t="s">
        <v>129</v>
      </c>
      <c r="E138" t="s">
        <v>2717</v>
      </c>
      <c r="F138" t="s">
        <v>3288</v>
      </c>
      <c r="G138" t="str">
        <f t="shared" si="2"/>
        <v>new HoloCard("Crushing Hammer", Pokedex.NVT, HoloRarity.SWSH_REVERSE_ENERGY_BANNER_HOLO, Types.Item, Sets.Sword_Shield, 159),</v>
      </c>
    </row>
    <row r="139" spans="1:7" x14ac:dyDescent="0.3">
      <c r="A139">
        <v>160</v>
      </c>
      <c r="B139" t="s">
        <v>113</v>
      </c>
      <c r="C139" t="s">
        <v>127</v>
      </c>
      <c r="D139" t="s">
        <v>129</v>
      </c>
      <c r="E139" t="s">
        <v>2717</v>
      </c>
      <c r="F139" t="s">
        <v>3288</v>
      </c>
      <c r="G139" t="str">
        <f t="shared" si="2"/>
        <v>new HoloCard("Energy Retrieval", Pokedex.NVT, HoloRarity.SWSH_REVERSE_ENERGY_BANNER_HOLO, Types.Item, Sets.Sword_Shield, 160),</v>
      </c>
    </row>
    <row r="140" spans="1:7" x14ac:dyDescent="0.3">
      <c r="A140">
        <v>161</v>
      </c>
      <c r="B140" t="s">
        <v>226</v>
      </c>
      <c r="C140" t="s">
        <v>127</v>
      </c>
      <c r="D140" t="s">
        <v>129</v>
      </c>
      <c r="E140" t="s">
        <v>2717</v>
      </c>
      <c r="F140" t="s">
        <v>3288</v>
      </c>
      <c r="G140" t="str">
        <f t="shared" si="2"/>
        <v>new HoloCard("Energy Search", Pokedex.NVT, HoloRarity.SWSH_REVERSE_ENERGY_BANNER_HOLO, Types.Item, Sets.Sword_Shield, 161),</v>
      </c>
    </row>
    <row r="141" spans="1:7" x14ac:dyDescent="0.3">
      <c r="A141">
        <v>162</v>
      </c>
      <c r="B141" t="s">
        <v>272</v>
      </c>
      <c r="C141" t="s">
        <v>127</v>
      </c>
      <c r="D141" t="s">
        <v>129</v>
      </c>
      <c r="E141" t="s">
        <v>2717</v>
      </c>
      <c r="F141" t="s">
        <v>3288</v>
      </c>
      <c r="G141" t="str">
        <f t="shared" si="2"/>
        <v>new HoloCard("Energy Switch", Pokedex.NVT, HoloRarity.SWSH_REVERSE_ENERGY_BANNER_HOLO, Types.Item, Sets.Sword_Shield, 162),</v>
      </c>
    </row>
    <row r="142" spans="1:7" x14ac:dyDescent="0.3">
      <c r="A142">
        <v>163</v>
      </c>
      <c r="B142" t="s">
        <v>2706</v>
      </c>
      <c r="C142" t="s">
        <v>127</v>
      </c>
      <c r="D142" t="s">
        <v>129</v>
      </c>
      <c r="E142" t="s">
        <v>2717</v>
      </c>
      <c r="F142" t="s">
        <v>3288</v>
      </c>
      <c r="G142" t="str">
        <f t="shared" si="2"/>
        <v>new HoloCard("Evolution Incense", Pokedex.NVT, HoloRarity.SWSH_REVERSE_ENERGY_BANNER_HOLO, Types.Item, Sets.Sword_Shield, 163),</v>
      </c>
    </row>
    <row r="143" spans="1:7" x14ac:dyDescent="0.3">
      <c r="A143">
        <v>164</v>
      </c>
      <c r="B143" t="s">
        <v>688</v>
      </c>
      <c r="C143" t="s">
        <v>127</v>
      </c>
      <c r="D143" t="s">
        <v>129</v>
      </c>
      <c r="E143" t="s">
        <v>2717</v>
      </c>
      <c r="F143" t="s">
        <v>3288</v>
      </c>
      <c r="G143" t="str">
        <f t="shared" si="2"/>
        <v>new HoloCard("Great Ball", Pokedex.NVT, HoloRarity.SWSH_REVERSE_ENERGY_BANNER_HOLO, Types.Item, Sets.Sword_Shield, 164),</v>
      </c>
    </row>
    <row r="144" spans="1:7" x14ac:dyDescent="0.3">
      <c r="A144">
        <v>165</v>
      </c>
      <c r="B144" t="s">
        <v>2707</v>
      </c>
      <c r="C144" t="s">
        <v>127</v>
      </c>
      <c r="D144" t="s">
        <v>232</v>
      </c>
      <c r="E144" t="s">
        <v>2717</v>
      </c>
      <c r="F144" t="s">
        <v>3288</v>
      </c>
      <c r="G144" t="str">
        <f t="shared" si="2"/>
        <v>new HoloCard("Hop", Pokedex.NVT, HoloRarity.SWSH_REVERSE_ENERGY_BANNER_HOLO, Types.Supporter, Sets.Sword_Shield, 165),</v>
      </c>
    </row>
    <row r="145" spans="1:7" x14ac:dyDescent="0.3">
      <c r="A145">
        <v>166</v>
      </c>
      <c r="B145" t="s">
        <v>352</v>
      </c>
      <c r="C145" t="s">
        <v>127</v>
      </c>
      <c r="D145" t="s">
        <v>129</v>
      </c>
      <c r="E145" t="s">
        <v>2717</v>
      </c>
      <c r="F145" t="s">
        <v>3288</v>
      </c>
      <c r="G145" t="str">
        <f t="shared" si="2"/>
        <v>new HoloCard("Hyper Potion", Pokedex.NVT, HoloRarity.SWSH_REVERSE_ENERGY_BANNER_HOLO, Types.Item, Sets.Sword_Shield, 166),</v>
      </c>
    </row>
    <row r="146" spans="1:7" x14ac:dyDescent="0.3">
      <c r="A146">
        <v>167</v>
      </c>
      <c r="B146" t="s">
        <v>1217</v>
      </c>
      <c r="C146" t="s">
        <v>127</v>
      </c>
      <c r="D146" t="s">
        <v>129</v>
      </c>
      <c r="E146" t="s">
        <v>2717</v>
      </c>
      <c r="F146" t="s">
        <v>3288</v>
      </c>
      <c r="G146" t="str">
        <f t="shared" si="2"/>
        <v>new HoloCard("Lucky Egg", Pokedex.NVT, HoloRarity.SWSH_REVERSE_ENERGY_BANNER_HOLO, Types.Item, Sets.Sword_Shield, 167),</v>
      </c>
    </row>
    <row r="147" spans="1:7" x14ac:dyDescent="0.3">
      <c r="A147">
        <v>168</v>
      </c>
      <c r="B147" t="s">
        <v>558</v>
      </c>
      <c r="C147" t="s">
        <v>127</v>
      </c>
      <c r="D147" t="s">
        <v>129</v>
      </c>
      <c r="E147" t="s">
        <v>2717</v>
      </c>
      <c r="F147" t="s">
        <v>3288</v>
      </c>
      <c r="G147" t="str">
        <f t="shared" si="2"/>
        <v>new HoloCard("Lum Berry", Pokedex.NVT, HoloRarity.SWSH_REVERSE_ENERGY_BANNER_HOLO, Types.Item, Sets.Sword_Shield, 168),</v>
      </c>
    </row>
    <row r="148" spans="1:7" x14ac:dyDescent="0.3">
      <c r="A148">
        <v>169</v>
      </c>
      <c r="B148" t="s">
        <v>2708</v>
      </c>
      <c r="C148" t="s">
        <v>127</v>
      </c>
      <c r="D148" t="s">
        <v>232</v>
      </c>
      <c r="E148" t="s">
        <v>2717</v>
      </c>
      <c r="F148" t="s">
        <v>3288</v>
      </c>
      <c r="G148" t="str">
        <f t="shared" si="2"/>
        <v>new HoloCard("Marnie", Pokedex.NVT, HoloRarity.SWSH_REVERSE_ENERGY_BANNER_HOLO, Types.Supporter, Sets.Sword_Shield, 169),</v>
      </c>
    </row>
    <row r="149" spans="1:7" x14ac:dyDescent="0.3">
      <c r="A149">
        <v>170</v>
      </c>
      <c r="B149" t="s">
        <v>2709</v>
      </c>
      <c r="C149" t="s">
        <v>127</v>
      </c>
      <c r="D149" t="s">
        <v>129</v>
      </c>
      <c r="E149" t="s">
        <v>2717</v>
      </c>
      <c r="F149" t="s">
        <v>3288</v>
      </c>
      <c r="G149" t="str">
        <f t="shared" si="2"/>
        <v>new HoloCard("Metal Saucer", Pokedex.NVT, HoloRarity.SWSH_REVERSE_ENERGY_BANNER_HOLO, Types.Item, Sets.Sword_Shield, 170),</v>
      </c>
    </row>
    <row r="150" spans="1:7" x14ac:dyDescent="0.3">
      <c r="A150">
        <v>171</v>
      </c>
      <c r="B150" t="s">
        <v>2710</v>
      </c>
      <c r="C150" t="s">
        <v>127</v>
      </c>
      <c r="D150" t="s">
        <v>129</v>
      </c>
      <c r="E150" t="s">
        <v>2717</v>
      </c>
      <c r="F150" t="s">
        <v>3288</v>
      </c>
      <c r="G150" t="str">
        <f t="shared" si="2"/>
        <v>new HoloCard("Ordinary Rod", Pokedex.NVT, HoloRarity.SWSH_REVERSE_ENERGY_BANNER_HOLO, Types.Item, Sets.Sword_Shield, 171),</v>
      </c>
    </row>
    <row r="151" spans="1:7" x14ac:dyDescent="0.3">
      <c r="A151">
        <v>172</v>
      </c>
      <c r="B151" t="s">
        <v>1664</v>
      </c>
      <c r="C151" t="s">
        <v>127</v>
      </c>
      <c r="D151" t="s">
        <v>129</v>
      </c>
      <c r="E151" t="s">
        <v>2717</v>
      </c>
      <c r="F151" t="s">
        <v>3288</v>
      </c>
      <c r="G151" t="str">
        <f t="shared" si="2"/>
        <v>new HoloCard("Pal Pad", Pokedex.NVT, HoloRarity.SWSH_REVERSE_ENERGY_BANNER_HOLO, Types.Item, Sets.Sword_Shield, 172),</v>
      </c>
    </row>
    <row r="152" spans="1:7" x14ac:dyDescent="0.3">
      <c r="A152">
        <v>173</v>
      </c>
      <c r="B152" t="s">
        <v>2711</v>
      </c>
      <c r="C152" t="s">
        <v>127</v>
      </c>
      <c r="D152" t="s">
        <v>232</v>
      </c>
      <c r="E152" t="s">
        <v>2717</v>
      </c>
      <c r="F152" t="s">
        <v>3288</v>
      </c>
      <c r="G152" t="str">
        <f t="shared" si="2"/>
        <v>new HoloCard("Poké Kid", Pokedex.NVT, HoloRarity.SWSH_REVERSE_ENERGY_BANNER_HOLO, Types.Supporter, Sets.Sword_Shield, 173),</v>
      </c>
    </row>
    <row r="153" spans="1:7" x14ac:dyDescent="0.3">
      <c r="A153">
        <v>174</v>
      </c>
      <c r="B153" t="s">
        <v>1245</v>
      </c>
      <c r="C153" t="s">
        <v>127</v>
      </c>
      <c r="D153" t="s">
        <v>129</v>
      </c>
      <c r="E153" t="s">
        <v>2717</v>
      </c>
      <c r="F153" t="s">
        <v>3288</v>
      </c>
      <c r="G153" t="str">
        <f t="shared" si="2"/>
        <v>new HoloCard("Pokégear 3.0", Pokedex.NVT, HoloRarity.SWSH_REVERSE_ENERGY_BANNER_HOLO, Types.Item, Sets.Sword_Shield, 174),</v>
      </c>
    </row>
    <row r="154" spans="1:7" x14ac:dyDescent="0.3">
      <c r="A154">
        <v>175</v>
      </c>
      <c r="B154" t="s">
        <v>1375</v>
      </c>
      <c r="C154" t="s">
        <v>127</v>
      </c>
      <c r="D154" t="s">
        <v>129</v>
      </c>
      <c r="E154" t="s">
        <v>2717</v>
      </c>
      <c r="F154" t="s">
        <v>3288</v>
      </c>
      <c r="G154" t="str">
        <f t="shared" si="2"/>
        <v>new HoloCard("Pokémon Catcher", Pokedex.NVT, HoloRarity.SWSH_REVERSE_ENERGY_BANNER_HOLO, Types.Item, Sets.Sword_Shield, 175),</v>
      </c>
    </row>
    <row r="155" spans="1:7" x14ac:dyDescent="0.3">
      <c r="A155">
        <v>176</v>
      </c>
      <c r="B155" t="s">
        <v>1665</v>
      </c>
      <c r="C155" t="s">
        <v>127</v>
      </c>
      <c r="D155" t="s">
        <v>232</v>
      </c>
      <c r="E155" t="s">
        <v>2717</v>
      </c>
      <c r="F155" t="s">
        <v>3288</v>
      </c>
      <c r="G155" t="str">
        <f t="shared" si="2"/>
        <v>new HoloCard("Pokémon Center Lady", Pokedex.NVT, HoloRarity.SWSH_REVERSE_ENERGY_BANNER_HOLO, Types.Supporter, Sets.Sword_Shield, 176),</v>
      </c>
    </row>
    <row r="156" spans="1:7" x14ac:dyDescent="0.3">
      <c r="A156">
        <v>177</v>
      </c>
      <c r="B156" t="s">
        <v>116</v>
      </c>
      <c r="C156" t="s">
        <v>127</v>
      </c>
      <c r="D156" t="s">
        <v>129</v>
      </c>
      <c r="E156" t="s">
        <v>2717</v>
      </c>
      <c r="F156" t="s">
        <v>3288</v>
      </c>
      <c r="G156" t="str">
        <f t="shared" si="2"/>
        <v>new HoloCard("Potion", Pokedex.NVT, HoloRarity.SWSH_REVERSE_ENERGY_BANNER_HOLO, Types.Item, Sets.Sword_Shield, 177),</v>
      </c>
    </row>
    <row r="157" spans="1:7" x14ac:dyDescent="0.3">
      <c r="A157">
        <v>178</v>
      </c>
      <c r="B157" t="s">
        <v>2712</v>
      </c>
      <c r="C157" t="s">
        <v>127</v>
      </c>
      <c r="D157" t="s">
        <v>232</v>
      </c>
      <c r="E157" t="s">
        <v>2717</v>
      </c>
      <c r="F157" t="s">
        <v>3288</v>
      </c>
      <c r="G157" t="str">
        <f t="shared" si="2"/>
        <v>new HoloCard("Professor's Research [Professor Magnolia]", Pokedex.NVT, HoloRarity.SWSH_REVERSE_ENERGY_BANNER_HOLO, Types.Supporter, Sets.Sword_Shield, 178),</v>
      </c>
    </row>
    <row r="158" spans="1:7" x14ac:dyDescent="0.3">
      <c r="A158">
        <v>179</v>
      </c>
      <c r="B158" t="s">
        <v>1080</v>
      </c>
      <c r="C158" t="s">
        <v>127</v>
      </c>
      <c r="D158" t="s">
        <v>129</v>
      </c>
      <c r="E158" t="s">
        <v>2717</v>
      </c>
      <c r="F158" t="s">
        <v>3288</v>
      </c>
      <c r="G158" t="str">
        <f t="shared" si="2"/>
        <v>new HoloCard("Quick Ball", Pokedex.NVT, HoloRarity.SWSH_REVERSE_ENERGY_BANNER_HOLO, Types.Item, Sets.Sword_Shield, 179),</v>
      </c>
    </row>
    <row r="159" spans="1:7" x14ac:dyDescent="0.3">
      <c r="A159">
        <v>180</v>
      </c>
      <c r="B159" t="s">
        <v>593</v>
      </c>
      <c r="C159" t="s">
        <v>127</v>
      </c>
      <c r="D159" t="s">
        <v>129</v>
      </c>
      <c r="E159" t="s">
        <v>2717</v>
      </c>
      <c r="F159" t="s">
        <v>3288</v>
      </c>
      <c r="G159" t="str">
        <f t="shared" si="2"/>
        <v>new HoloCard("Rare Candy", Pokedex.NVT, HoloRarity.SWSH_REVERSE_ENERGY_BANNER_HOLO, Types.Item, Sets.Sword_Shield, 180),</v>
      </c>
    </row>
    <row r="160" spans="1:7" x14ac:dyDescent="0.3">
      <c r="A160">
        <v>181</v>
      </c>
      <c r="B160" t="s">
        <v>2713</v>
      </c>
      <c r="C160" t="s">
        <v>127</v>
      </c>
      <c r="D160" t="s">
        <v>129</v>
      </c>
      <c r="E160" t="s">
        <v>2717</v>
      </c>
      <c r="F160" t="s">
        <v>3288</v>
      </c>
      <c r="G160" t="str">
        <f t="shared" si="2"/>
        <v>new HoloCard("Rotom Bike", Pokedex.NVT, HoloRarity.SWSH_REVERSE_ENERGY_BANNER_HOLO, Types.Item, Sets.Sword_Shield, 181),</v>
      </c>
    </row>
    <row r="161" spans="1:7" x14ac:dyDescent="0.3">
      <c r="A161">
        <v>182</v>
      </c>
      <c r="B161" t="s">
        <v>740</v>
      </c>
      <c r="C161" t="s">
        <v>127</v>
      </c>
      <c r="D161" t="s">
        <v>129</v>
      </c>
      <c r="E161" t="s">
        <v>2717</v>
      </c>
      <c r="F161" t="s">
        <v>3288</v>
      </c>
      <c r="G161" t="str">
        <f t="shared" si="2"/>
        <v>new HoloCard("Sitrus Berry", Pokedex.NVT, HoloRarity.SWSH_REVERSE_ENERGY_BANNER_HOLO, Types.Item, Sets.Sword_Shield, 182),</v>
      </c>
    </row>
    <row r="162" spans="1:7" x14ac:dyDescent="0.3">
      <c r="A162">
        <v>183</v>
      </c>
      <c r="B162" t="s">
        <v>229</v>
      </c>
      <c r="C162" t="s">
        <v>127</v>
      </c>
      <c r="D162" t="s">
        <v>129</v>
      </c>
      <c r="E162" t="s">
        <v>2717</v>
      </c>
      <c r="F162" t="s">
        <v>3288</v>
      </c>
      <c r="G162" t="str">
        <f t="shared" si="2"/>
        <v>new HoloCard("Switch", Pokedex.NVT, HoloRarity.SWSH_REVERSE_ENERGY_BANNER_HOLO, Types.Item, Sets.Sword_Shield, 183),</v>
      </c>
    </row>
    <row r="163" spans="1:7" x14ac:dyDescent="0.3">
      <c r="A163">
        <v>184</v>
      </c>
      <c r="B163" t="s">
        <v>2714</v>
      </c>
      <c r="C163" t="s">
        <v>127</v>
      </c>
      <c r="D163" t="s">
        <v>232</v>
      </c>
      <c r="E163" t="s">
        <v>2717</v>
      </c>
      <c r="F163" t="s">
        <v>3288</v>
      </c>
      <c r="G163" t="str">
        <f t="shared" si="2"/>
        <v>new HoloCard("Team Yell Grunt", Pokedex.NVT, HoloRarity.SWSH_REVERSE_ENERGY_BANNER_HOLO, Types.Supporter, Sets.Sword_Shield, 184),</v>
      </c>
    </row>
    <row r="164" spans="1:7" x14ac:dyDescent="0.3">
      <c r="A164">
        <v>185</v>
      </c>
      <c r="B164" t="s">
        <v>2715</v>
      </c>
      <c r="C164" t="s">
        <v>127</v>
      </c>
      <c r="D164" t="s">
        <v>129</v>
      </c>
      <c r="E164" t="s">
        <v>2717</v>
      </c>
      <c r="F164" t="s">
        <v>3288</v>
      </c>
      <c r="G164" t="str">
        <f t="shared" si="2"/>
        <v>new HoloCard("Vitality Band", Pokedex.NVT, HoloRarity.SWSH_REVERSE_ENERGY_BANNER_HOLO, Types.Item, Sets.Sword_Shield, 185),</v>
      </c>
    </row>
    <row r="165" spans="1:7" x14ac:dyDescent="0.3">
      <c r="A165">
        <v>186</v>
      </c>
      <c r="B165" t="s">
        <v>2716</v>
      </c>
      <c r="C165" t="s">
        <v>127</v>
      </c>
      <c r="D165" t="s">
        <v>128</v>
      </c>
      <c r="E165" t="s">
        <v>2717</v>
      </c>
      <c r="F165" t="s">
        <v>3288</v>
      </c>
      <c r="G165" t="str">
        <f t="shared" si="2"/>
        <v>new HoloCard("Aurora Energy", Pokedex.NVT, HoloRarity.SWSH_REVERSE_ENERGY_BANNER_HOLO, Types.Special_Energy, Sets.Sword_Shield, 186),</v>
      </c>
    </row>
    <row r="166" spans="1:7" x14ac:dyDescent="0.3">
      <c r="A166">
        <v>1</v>
      </c>
      <c r="B166" t="s">
        <v>75</v>
      </c>
      <c r="C166" t="s">
        <v>75</v>
      </c>
      <c r="D166" t="s">
        <v>22</v>
      </c>
      <c r="E166" t="s">
        <v>2775</v>
      </c>
      <c r="F166" t="s">
        <v>3288</v>
      </c>
      <c r="G166" t="str">
        <f t="shared" si="2"/>
        <v>new HoloCard("Caterpie", Pokedex.Caterpie, HoloRarity.SWSH_REVERSE_ENERGY_BANNER_HOLO, Types.Grass, Sets.Rebel_Clash, 1),</v>
      </c>
    </row>
    <row r="167" spans="1:7" x14ac:dyDescent="0.3">
      <c r="A167">
        <v>2</v>
      </c>
      <c r="B167" t="s">
        <v>60</v>
      </c>
      <c r="C167" t="s">
        <v>60</v>
      </c>
      <c r="D167" t="s">
        <v>22</v>
      </c>
      <c r="E167" t="s">
        <v>2775</v>
      </c>
      <c r="F167" t="s">
        <v>3288</v>
      </c>
      <c r="G167" t="str">
        <f t="shared" si="2"/>
        <v>new HoloCard("Metapod", Pokedex.Metapod, HoloRarity.SWSH_REVERSE_ENERGY_BANNER_HOLO, Types.Grass, Sets.Rebel_Clash, 2),</v>
      </c>
    </row>
    <row r="168" spans="1:7" x14ac:dyDescent="0.3">
      <c r="A168">
        <v>3</v>
      </c>
      <c r="B168" t="s">
        <v>27</v>
      </c>
      <c r="C168" t="s">
        <v>27</v>
      </c>
      <c r="D168" t="s">
        <v>22</v>
      </c>
      <c r="E168" t="s">
        <v>2775</v>
      </c>
      <c r="F168" t="s">
        <v>3288</v>
      </c>
      <c r="G168" t="str">
        <f t="shared" si="2"/>
        <v>new HoloCard("Butterfree", Pokedex.Butterfree, HoloRarity.SWSH_REVERSE_ENERGY_BANNER_HOLO, Types.Grass, Sets.Rebel_Clash, 3),</v>
      </c>
    </row>
    <row r="169" spans="1:7" x14ac:dyDescent="0.3">
      <c r="A169">
        <v>4</v>
      </c>
      <c r="B169" t="s">
        <v>243</v>
      </c>
      <c r="C169" t="s">
        <v>243</v>
      </c>
      <c r="D169" t="s">
        <v>22</v>
      </c>
      <c r="E169" t="s">
        <v>2775</v>
      </c>
      <c r="F169" t="s">
        <v>3288</v>
      </c>
      <c r="G169" t="str">
        <f t="shared" si="2"/>
        <v>new HoloCard("Scyther", Pokedex.Scyther, HoloRarity.SWSH_REVERSE_ENERGY_BANNER_HOLO, Types.Grass, Sets.Rebel_Clash, 4),</v>
      </c>
    </row>
    <row r="170" spans="1:7" x14ac:dyDescent="0.3">
      <c r="A170">
        <v>5</v>
      </c>
      <c r="B170" t="s">
        <v>330</v>
      </c>
      <c r="C170" t="s">
        <v>330</v>
      </c>
      <c r="D170" t="s">
        <v>22</v>
      </c>
      <c r="E170" t="s">
        <v>2775</v>
      </c>
      <c r="F170" t="s">
        <v>3288</v>
      </c>
      <c r="G170" t="str">
        <f t="shared" si="2"/>
        <v>new HoloCard("Shuckle", Pokedex.Shuckle, HoloRarity.SWSH_REVERSE_ENERGY_BANNER_HOLO, Types.Grass, Sets.Rebel_Clash, 5),</v>
      </c>
    </row>
    <row r="171" spans="1:7" x14ac:dyDescent="0.3">
      <c r="A171">
        <v>6</v>
      </c>
      <c r="B171" t="s">
        <v>320</v>
      </c>
      <c r="C171" t="s">
        <v>320</v>
      </c>
      <c r="D171" t="s">
        <v>22</v>
      </c>
      <c r="E171" t="s">
        <v>2775</v>
      </c>
      <c r="F171" t="s">
        <v>3288</v>
      </c>
      <c r="G171" t="str">
        <f t="shared" si="2"/>
        <v>new HoloCard("Heracross", Pokedex.Heracross, HoloRarity.SWSH_REVERSE_ENERGY_BANNER_HOLO, Types.Grass, Sets.Rebel_Clash, 6),</v>
      </c>
    </row>
    <row r="172" spans="1:7" x14ac:dyDescent="0.3">
      <c r="A172">
        <v>7</v>
      </c>
      <c r="B172" t="s">
        <v>588</v>
      </c>
      <c r="C172" t="s">
        <v>588</v>
      </c>
      <c r="D172" t="s">
        <v>22</v>
      </c>
      <c r="E172" t="s">
        <v>2775</v>
      </c>
      <c r="F172" t="s">
        <v>3288</v>
      </c>
      <c r="G172" t="str">
        <f t="shared" si="2"/>
        <v>new HoloCard("Lotad", Pokedex.Lotad, HoloRarity.SWSH_REVERSE_ENERGY_BANNER_HOLO, Types.Grass, Sets.Rebel_Clash, 7),</v>
      </c>
    </row>
    <row r="173" spans="1:7" x14ac:dyDescent="0.3">
      <c r="A173">
        <v>8</v>
      </c>
      <c r="B173" t="s">
        <v>582</v>
      </c>
      <c r="C173" t="s">
        <v>582</v>
      </c>
      <c r="D173" t="s">
        <v>22</v>
      </c>
      <c r="E173" t="s">
        <v>2775</v>
      </c>
      <c r="F173" t="s">
        <v>3288</v>
      </c>
      <c r="G173" t="str">
        <f t="shared" si="2"/>
        <v>new HoloCard("Lombre", Pokedex.Lombre, HoloRarity.SWSH_REVERSE_ENERGY_BANNER_HOLO, Types.Grass, Sets.Rebel_Clash, 8),</v>
      </c>
    </row>
    <row r="174" spans="1:7" x14ac:dyDescent="0.3">
      <c r="A174">
        <v>9</v>
      </c>
      <c r="B174" t="s">
        <v>392</v>
      </c>
      <c r="C174" t="s">
        <v>392</v>
      </c>
      <c r="D174" t="s">
        <v>22</v>
      </c>
      <c r="E174" t="s">
        <v>2775</v>
      </c>
      <c r="F174" t="s">
        <v>3288</v>
      </c>
      <c r="G174" t="str">
        <f t="shared" si="2"/>
        <v>new HoloCard("Ludicolo", Pokedex.Ludicolo, HoloRarity.SWSH_REVERSE_ENERGY_BANNER_HOLO, Types.Grass, Sets.Rebel_Clash, 9),</v>
      </c>
    </row>
    <row r="175" spans="1:7" x14ac:dyDescent="0.3">
      <c r="A175">
        <v>10</v>
      </c>
      <c r="B175" t="s">
        <v>674</v>
      </c>
      <c r="C175" t="s">
        <v>674</v>
      </c>
      <c r="D175" t="s">
        <v>22</v>
      </c>
      <c r="E175" t="s">
        <v>2775</v>
      </c>
      <c r="F175" t="s">
        <v>3288</v>
      </c>
      <c r="G175" t="str">
        <f t="shared" si="2"/>
        <v>new HoloCard("Surskit", Pokedex.Surskit, HoloRarity.SWSH_REVERSE_ENERGY_BANNER_HOLO, Types.Grass, Sets.Rebel_Clash, 10),</v>
      </c>
    </row>
    <row r="176" spans="1:7" x14ac:dyDescent="0.3">
      <c r="A176">
        <v>11</v>
      </c>
      <c r="B176" t="s">
        <v>659</v>
      </c>
      <c r="C176" t="s">
        <v>659</v>
      </c>
      <c r="D176" t="s">
        <v>22</v>
      </c>
      <c r="E176" t="s">
        <v>2775</v>
      </c>
      <c r="F176" t="s">
        <v>3288</v>
      </c>
      <c r="G176" t="str">
        <f t="shared" si="2"/>
        <v>new HoloCard("Masquerain", Pokedex.Masquerain, HoloRarity.SWSH_REVERSE_ENERGY_BANNER_HOLO, Types.Grass, Sets.Rebel_Clash, 11),</v>
      </c>
    </row>
    <row r="177" spans="1:7" x14ac:dyDescent="0.3">
      <c r="A177">
        <v>12</v>
      </c>
      <c r="B177" t="s">
        <v>994</v>
      </c>
      <c r="C177" t="s">
        <v>994</v>
      </c>
      <c r="D177" t="s">
        <v>22</v>
      </c>
      <c r="E177" t="s">
        <v>2775</v>
      </c>
      <c r="F177" t="s">
        <v>3288</v>
      </c>
      <c r="G177" t="str">
        <f t="shared" si="2"/>
        <v>new HoloCard("Snover", Pokedex.Snover, HoloRarity.SWSH_REVERSE_ENERGY_BANNER_HOLO, Types.Grass, Sets.Rebel_Clash, 12),</v>
      </c>
    </row>
    <row r="178" spans="1:7" x14ac:dyDescent="0.3">
      <c r="A178">
        <v>13</v>
      </c>
      <c r="B178" t="s">
        <v>987</v>
      </c>
      <c r="C178" t="s">
        <v>987</v>
      </c>
      <c r="D178" t="s">
        <v>22</v>
      </c>
      <c r="E178" t="s">
        <v>2775</v>
      </c>
      <c r="F178" t="s">
        <v>3288</v>
      </c>
      <c r="G178" t="str">
        <f t="shared" si="2"/>
        <v>new HoloCard("Abomasnow", Pokedex.Abomasnow, HoloRarity.SWSH_REVERSE_ENERGY_BANNER_HOLO, Types.Grass, Sets.Rebel_Clash, 13),</v>
      </c>
    </row>
    <row r="179" spans="1:7" x14ac:dyDescent="0.3">
      <c r="A179">
        <v>14</v>
      </c>
      <c r="B179" t="s">
        <v>1606</v>
      </c>
      <c r="C179" t="s">
        <v>1606</v>
      </c>
      <c r="D179" t="s">
        <v>22</v>
      </c>
      <c r="E179" t="s">
        <v>2775</v>
      </c>
      <c r="F179" t="s">
        <v>3288</v>
      </c>
      <c r="G179" t="str">
        <f t="shared" si="2"/>
        <v>new HoloCard("Phantump", Pokedex.Phantump, HoloRarity.SWSH_REVERSE_ENERGY_BANNER_HOLO, Types.Grass, Sets.Rebel_Clash, 14),</v>
      </c>
    </row>
    <row r="180" spans="1:7" x14ac:dyDescent="0.3">
      <c r="A180">
        <v>15</v>
      </c>
      <c r="B180" t="s">
        <v>1607</v>
      </c>
      <c r="C180" t="s">
        <v>1607</v>
      </c>
      <c r="D180" t="s">
        <v>22</v>
      </c>
      <c r="E180" t="s">
        <v>2775</v>
      </c>
      <c r="F180" t="s">
        <v>3288</v>
      </c>
      <c r="G180" t="str">
        <f t="shared" si="2"/>
        <v>new HoloCard("Trevenant", Pokedex.Trevenant, HoloRarity.SWSH_REVERSE_ENERGY_BANNER_HOLO, Types.Grass, Sets.Rebel_Clash, 15),</v>
      </c>
    </row>
    <row r="181" spans="1:7" x14ac:dyDescent="0.3">
      <c r="A181">
        <v>16</v>
      </c>
      <c r="B181" t="s">
        <v>2033</v>
      </c>
      <c r="C181" t="s">
        <v>2033</v>
      </c>
      <c r="D181" t="s">
        <v>22</v>
      </c>
      <c r="E181" t="s">
        <v>2775</v>
      </c>
      <c r="F181" t="s">
        <v>3288</v>
      </c>
      <c r="G181" t="str">
        <f t="shared" si="2"/>
        <v>new HoloCard("Grubbin", Pokedex.Grubbin, HoloRarity.SWSH_REVERSE_ENERGY_BANNER_HOLO, Types.Grass, Sets.Rebel_Clash, 16),</v>
      </c>
    </row>
    <row r="182" spans="1:7" x14ac:dyDescent="0.3">
      <c r="A182">
        <v>20</v>
      </c>
      <c r="B182" t="s">
        <v>2718</v>
      </c>
      <c r="C182" t="s">
        <v>2718</v>
      </c>
      <c r="D182" t="s">
        <v>22</v>
      </c>
      <c r="E182" t="s">
        <v>2775</v>
      </c>
      <c r="F182" t="s">
        <v>3288</v>
      </c>
      <c r="G182" t="str">
        <f t="shared" si="2"/>
        <v>new HoloCard("Applin", Pokedex.Applin, HoloRarity.SWSH_REVERSE_ENERGY_BANNER_HOLO, Types.Grass, Sets.Rebel_Clash, 20),</v>
      </c>
    </row>
    <row r="183" spans="1:7" x14ac:dyDescent="0.3">
      <c r="A183">
        <v>21</v>
      </c>
      <c r="B183" t="s">
        <v>2718</v>
      </c>
      <c r="C183" t="s">
        <v>2718</v>
      </c>
      <c r="D183" t="s">
        <v>22</v>
      </c>
      <c r="E183" t="s">
        <v>2775</v>
      </c>
      <c r="F183" t="s">
        <v>3288</v>
      </c>
      <c r="G183" t="str">
        <f t="shared" si="2"/>
        <v>new HoloCard("Applin", Pokedex.Applin, HoloRarity.SWSH_REVERSE_ENERGY_BANNER_HOLO, Types.Grass, Sets.Rebel_Clash, 21),</v>
      </c>
    </row>
    <row r="184" spans="1:7" x14ac:dyDescent="0.3">
      <c r="A184">
        <v>22</v>
      </c>
      <c r="B184" t="s">
        <v>2719</v>
      </c>
      <c r="C184" t="s">
        <v>2719</v>
      </c>
      <c r="D184" t="s">
        <v>22</v>
      </c>
      <c r="E184" t="s">
        <v>2775</v>
      </c>
      <c r="F184" t="s">
        <v>3288</v>
      </c>
      <c r="G184" t="str">
        <f t="shared" si="2"/>
        <v>new HoloCard("Flapple", Pokedex.Flapple, HoloRarity.SWSH_REVERSE_ENERGY_BANNER_HOLO, Types.Grass, Sets.Rebel_Clash, 22),</v>
      </c>
    </row>
    <row r="185" spans="1:7" x14ac:dyDescent="0.3">
      <c r="A185">
        <v>23</v>
      </c>
      <c r="B185" t="s">
        <v>2720</v>
      </c>
      <c r="C185" t="s">
        <v>2720</v>
      </c>
      <c r="D185" t="s">
        <v>22</v>
      </c>
      <c r="E185" t="s">
        <v>2775</v>
      </c>
      <c r="F185" t="s">
        <v>3288</v>
      </c>
      <c r="G185" t="str">
        <f t="shared" si="2"/>
        <v>new HoloCard("Appletun", Pokedex.Appletun, HoloRarity.SWSH_REVERSE_ENERGY_BANNER_HOLO, Types.Grass, Sets.Rebel_Clash, 23),</v>
      </c>
    </row>
    <row r="186" spans="1:7" x14ac:dyDescent="0.3">
      <c r="A186">
        <v>24</v>
      </c>
      <c r="B186" t="s">
        <v>104</v>
      </c>
      <c r="C186" t="s">
        <v>104</v>
      </c>
      <c r="D186" t="s">
        <v>5</v>
      </c>
      <c r="E186" t="s">
        <v>2775</v>
      </c>
      <c r="F186" t="s">
        <v>3288</v>
      </c>
      <c r="G186" t="str">
        <f t="shared" si="2"/>
        <v>new HoloCard("Vulpix", Pokedex.Vulpix, HoloRarity.SWSH_REVERSE_ENERGY_BANNER_HOLO, Types.Fire, Sets.Rebel_Clash, 24),</v>
      </c>
    </row>
    <row r="187" spans="1:7" x14ac:dyDescent="0.3">
      <c r="A187">
        <v>25</v>
      </c>
      <c r="B187" t="s">
        <v>23</v>
      </c>
      <c r="C187" t="s">
        <v>23</v>
      </c>
      <c r="D187" t="s">
        <v>5</v>
      </c>
      <c r="E187" t="s">
        <v>2775</v>
      </c>
      <c r="F187" t="s">
        <v>3288</v>
      </c>
      <c r="G187" t="str">
        <f t="shared" si="2"/>
        <v>new HoloCard("Ninetales", Pokedex.Ninetales, HoloRarity.SWSH_REVERSE_ENERGY_BANNER_HOLO, Types.Fire, Sets.Rebel_Clash, 25),</v>
      </c>
    </row>
    <row r="188" spans="1:7" x14ac:dyDescent="0.3">
      <c r="A188">
        <v>27</v>
      </c>
      <c r="B188" t="s">
        <v>51</v>
      </c>
      <c r="C188" t="s">
        <v>51</v>
      </c>
      <c r="D188" t="s">
        <v>5</v>
      </c>
      <c r="E188" t="s">
        <v>2775</v>
      </c>
      <c r="F188" t="s">
        <v>3288</v>
      </c>
      <c r="G188" t="str">
        <f t="shared" si="2"/>
        <v>new HoloCard("Growlithe", Pokedex.Growlithe, HoloRarity.SWSH_REVERSE_ENERGY_BANNER_HOLO, Types.Fire, Sets.Rebel_Clash, 27),</v>
      </c>
    </row>
    <row r="189" spans="1:7" x14ac:dyDescent="0.3">
      <c r="A189">
        <v>28</v>
      </c>
      <c r="B189" t="s">
        <v>42</v>
      </c>
      <c r="C189" t="s">
        <v>42</v>
      </c>
      <c r="D189" t="s">
        <v>5</v>
      </c>
      <c r="E189" t="s">
        <v>2775</v>
      </c>
      <c r="F189" t="s">
        <v>3288</v>
      </c>
      <c r="G189" t="str">
        <f t="shared" si="2"/>
        <v>new HoloCard("Arcanine", Pokedex.Arcanine, HoloRarity.SWSH_REVERSE_ENERGY_BANNER_HOLO, Types.Fire, Sets.Rebel_Clash, 28),</v>
      </c>
    </row>
    <row r="190" spans="1:7" x14ac:dyDescent="0.3">
      <c r="A190">
        <v>29</v>
      </c>
      <c r="B190" t="s">
        <v>186</v>
      </c>
      <c r="C190" t="s">
        <v>186</v>
      </c>
      <c r="D190" t="s">
        <v>5</v>
      </c>
      <c r="E190" t="s">
        <v>2775</v>
      </c>
      <c r="F190" t="s">
        <v>3288</v>
      </c>
      <c r="G190" t="str">
        <f t="shared" si="2"/>
        <v>new HoloCard("Magmar", Pokedex.Magmar, HoloRarity.SWSH_REVERSE_ENERGY_BANNER_HOLO, Types.Fire, Sets.Rebel_Clash, 29),</v>
      </c>
    </row>
    <row r="191" spans="1:7" x14ac:dyDescent="0.3">
      <c r="A191">
        <v>30</v>
      </c>
      <c r="B191" t="s">
        <v>905</v>
      </c>
      <c r="C191" t="s">
        <v>905</v>
      </c>
      <c r="D191" t="s">
        <v>5</v>
      </c>
      <c r="E191" t="s">
        <v>2775</v>
      </c>
      <c r="F191" t="s">
        <v>3288</v>
      </c>
      <c r="G191" t="str">
        <f t="shared" si="2"/>
        <v>new HoloCard("Magmortar", Pokedex.Magmortar, HoloRarity.SWSH_REVERSE_ENERGY_BANNER_HOLO, Types.Fire, Sets.Rebel_Clash, 30),</v>
      </c>
    </row>
    <row r="192" spans="1:7" x14ac:dyDescent="0.3">
      <c r="A192">
        <v>31</v>
      </c>
      <c r="B192" t="s">
        <v>1410</v>
      </c>
      <c r="C192" t="s">
        <v>1410</v>
      </c>
      <c r="D192" t="s">
        <v>5</v>
      </c>
      <c r="E192" t="s">
        <v>2775</v>
      </c>
      <c r="F192" t="s">
        <v>3288</v>
      </c>
      <c r="G192" t="str">
        <f t="shared" si="2"/>
        <v>new HoloCard("Litwick", Pokedex.Litwick, HoloRarity.SWSH_REVERSE_ENERGY_BANNER_HOLO, Types.Fire, Sets.Rebel_Clash, 31),</v>
      </c>
    </row>
    <row r="193" spans="1:7" x14ac:dyDescent="0.3">
      <c r="A193">
        <v>32</v>
      </c>
      <c r="B193" t="s">
        <v>1411</v>
      </c>
      <c r="C193" t="s">
        <v>1411</v>
      </c>
      <c r="D193" t="s">
        <v>5</v>
      </c>
      <c r="E193" t="s">
        <v>2775</v>
      </c>
      <c r="F193" t="s">
        <v>3288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HoloCard("Lampent", Pokedex.Lampent, HoloRarity.SWSH_REVERSE_ENERGY_BANNER_HOLO, Types.Fire, Sets.Rebel_Clash, 32),</v>
      </c>
    </row>
    <row r="194" spans="1:7" x14ac:dyDescent="0.3">
      <c r="A194">
        <v>33</v>
      </c>
      <c r="B194" t="s">
        <v>1412</v>
      </c>
      <c r="C194" t="s">
        <v>1412</v>
      </c>
      <c r="D194" t="s">
        <v>5</v>
      </c>
      <c r="E194" t="s">
        <v>2775</v>
      </c>
      <c r="F194" t="s">
        <v>3288</v>
      </c>
      <c r="G194" t="str">
        <f t="shared" si="3"/>
        <v>new HoloCard("Chandelure", Pokedex.Chandelure, HoloRarity.SWSH_REVERSE_ENERGY_BANNER_HOLO, Types.Fire, Sets.Rebel_Clash, 33),</v>
      </c>
    </row>
    <row r="195" spans="1:7" x14ac:dyDescent="0.3">
      <c r="A195">
        <v>34</v>
      </c>
      <c r="B195" t="s">
        <v>1385</v>
      </c>
      <c r="C195" t="s">
        <v>1385</v>
      </c>
      <c r="D195" t="s">
        <v>5</v>
      </c>
      <c r="E195" t="s">
        <v>2775</v>
      </c>
      <c r="F195" t="s">
        <v>3288</v>
      </c>
      <c r="G195" t="str">
        <f t="shared" si="3"/>
        <v>new HoloCard("Heatmor", Pokedex.Heatmor, HoloRarity.SWSH_REVERSE_ENERGY_BANNER_HOLO, Types.Fire, Sets.Rebel_Clash, 34),</v>
      </c>
    </row>
    <row r="196" spans="1:7" x14ac:dyDescent="0.3">
      <c r="A196">
        <v>37</v>
      </c>
      <c r="B196" t="s">
        <v>2721</v>
      </c>
      <c r="C196" t="s">
        <v>3072</v>
      </c>
      <c r="D196" t="s">
        <v>3</v>
      </c>
      <c r="E196" t="s">
        <v>2775</v>
      </c>
      <c r="F196" t="s">
        <v>3288</v>
      </c>
      <c r="G196" t="str">
        <f t="shared" si="3"/>
        <v>new HoloCard("Galarian Mr. Mime", Pokedex.Galarian_Mr_Mime, HoloRarity.SWSH_REVERSE_ENERGY_BANNER_HOLO, Types.Water, Sets.Rebel_Clash, 37),</v>
      </c>
    </row>
    <row r="197" spans="1:7" x14ac:dyDescent="0.3">
      <c r="A197">
        <v>38</v>
      </c>
      <c r="B197" t="s">
        <v>2722</v>
      </c>
      <c r="C197" t="s">
        <v>3189</v>
      </c>
      <c r="D197" t="s">
        <v>3</v>
      </c>
      <c r="E197" t="s">
        <v>2775</v>
      </c>
      <c r="F197" t="s">
        <v>3288</v>
      </c>
      <c r="G197" t="str">
        <f t="shared" si="3"/>
        <v>new HoloCard("Galarian Mr. Rime", Pokedex.Mr_Rime, HoloRarity.SWSH_REVERSE_ENERGY_BANNER_HOLO, Types.Water, Sets.Rebel_Clash, 38),</v>
      </c>
    </row>
    <row r="198" spans="1:7" x14ac:dyDescent="0.3">
      <c r="A198">
        <v>39</v>
      </c>
      <c r="B198" t="s">
        <v>58</v>
      </c>
      <c r="C198" t="s">
        <v>58</v>
      </c>
      <c r="D198" t="s">
        <v>3</v>
      </c>
      <c r="E198" t="s">
        <v>2775</v>
      </c>
      <c r="F198" t="s">
        <v>3288</v>
      </c>
      <c r="G198" t="str">
        <f t="shared" si="3"/>
        <v>new HoloCard("Magikarp", Pokedex.Magikarp, HoloRarity.SWSH_REVERSE_ENERGY_BANNER_HOLO, Types.Water, Sets.Rebel_Clash, 39),</v>
      </c>
    </row>
    <row r="199" spans="1:7" x14ac:dyDescent="0.3">
      <c r="A199">
        <v>40</v>
      </c>
      <c r="B199" t="s">
        <v>16</v>
      </c>
      <c r="C199" t="s">
        <v>16</v>
      </c>
      <c r="D199" t="s">
        <v>3</v>
      </c>
      <c r="E199" t="s">
        <v>2775</v>
      </c>
      <c r="F199" t="s">
        <v>3288</v>
      </c>
      <c r="G199" t="str">
        <f t="shared" si="3"/>
        <v>new HoloCard("Gyarados", Pokedex.Gyarados, HoloRarity.SWSH_REVERSE_ENERGY_BANNER_HOLO, Types.Water, Sets.Rebel_Clash, 40),</v>
      </c>
    </row>
    <row r="200" spans="1:7" x14ac:dyDescent="0.3">
      <c r="A200">
        <v>41</v>
      </c>
      <c r="B200" t="s">
        <v>554</v>
      </c>
      <c r="C200" t="s">
        <v>554</v>
      </c>
      <c r="D200" t="s">
        <v>3</v>
      </c>
      <c r="E200" t="s">
        <v>2775</v>
      </c>
      <c r="F200" t="s">
        <v>3288</v>
      </c>
      <c r="G200" t="str">
        <f t="shared" si="3"/>
        <v>new HoloCard("Wingull", Pokedex.Wingull, HoloRarity.SWSH_REVERSE_ENERGY_BANNER_HOLO, Types.Water, Sets.Rebel_Clash, 41),</v>
      </c>
    </row>
    <row r="201" spans="1:7" x14ac:dyDescent="0.3">
      <c r="A201">
        <v>42</v>
      </c>
      <c r="B201" t="s">
        <v>528</v>
      </c>
      <c r="C201" t="s">
        <v>528</v>
      </c>
      <c r="D201" t="s">
        <v>3</v>
      </c>
      <c r="E201" t="s">
        <v>2775</v>
      </c>
      <c r="F201" t="s">
        <v>3288</v>
      </c>
      <c r="G201" t="str">
        <f t="shared" si="3"/>
        <v>new HoloCard("Pelipper", Pokedex.Pelipper, HoloRarity.SWSH_REVERSE_ENERGY_BANNER_HOLO, Types.Water, Sets.Rebel_Clash, 42),</v>
      </c>
    </row>
    <row r="202" spans="1:7" x14ac:dyDescent="0.3">
      <c r="A202">
        <v>44</v>
      </c>
      <c r="B202" t="s">
        <v>1388</v>
      </c>
      <c r="C202" t="s">
        <v>1388</v>
      </c>
      <c r="D202" t="s">
        <v>3</v>
      </c>
      <c r="E202" t="s">
        <v>2775</v>
      </c>
      <c r="F202" t="s">
        <v>3288</v>
      </c>
      <c r="G202" t="str">
        <f t="shared" si="3"/>
        <v>new HoloCard("Tympole", Pokedex.Tympole, HoloRarity.SWSH_REVERSE_ENERGY_BANNER_HOLO, Types.Water, Sets.Rebel_Clash, 44),</v>
      </c>
    </row>
    <row r="203" spans="1:7" x14ac:dyDescent="0.3">
      <c r="A203">
        <v>45</v>
      </c>
      <c r="B203" t="s">
        <v>1389</v>
      </c>
      <c r="C203" t="s">
        <v>1389</v>
      </c>
      <c r="D203" t="s">
        <v>3</v>
      </c>
      <c r="E203" t="s">
        <v>2775</v>
      </c>
      <c r="F203" t="s">
        <v>3288</v>
      </c>
      <c r="G203" t="str">
        <f t="shared" si="3"/>
        <v>new HoloCard("Palpitoad", Pokedex.Palpitoad, HoloRarity.SWSH_REVERSE_ENERGY_BANNER_HOLO, Types.Water, Sets.Rebel_Clash, 45),</v>
      </c>
    </row>
    <row r="204" spans="1:7" x14ac:dyDescent="0.3">
      <c r="A204">
        <v>46</v>
      </c>
      <c r="B204" t="s">
        <v>1390</v>
      </c>
      <c r="C204" t="s">
        <v>1390</v>
      </c>
      <c r="D204" t="s">
        <v>3</v>
      </c>
      <c r="E204" t="s">
        <v>2775</v>
      </c>
      <c r="F204" t="s">
        <v>3288</v>
      </c>
      <c r="G204" t="str">
        <f t="shared" si="3"/>
        <v>new HoloCard("Seismitoad", Pokedex.Seismitoad, HoloRarity.SWSH_REVERSE_ENERGY_BANNER_HOLO, Types.Water, Sets.Rebel_Clash, 46),</v>
      </c>
    </row>
    <row r="205" spans="1:7" x14ac:dyDescent="0.3">
      <c r="A205">
        <v>47</v>
      </c>
      <c r="B205" t="s">
        <v>2723</v>
      </c>
      <c r="C205" t="s">
        <v>3073</v>
      </c>
      <c r="D205" t="s">
        <v>3</v>
      </c>
      <c r="E205" t="s">
        <v>2775</v>
      </c>
      <c r="F205" t="s">
        <v>3288</v>
      </c>
      <c r="G205" t="str">
        <f t="shared" si="3"/>
        <v>new HoloCard("Galarian Darumaka", Pokedex.Galarian_Darumaka, HoloRarity.SWSH_REVERSE_ENERGY_BANNER_HOLO, Types.Water, Sets.Rebel_Clash, 47),</v>
      </c>
    </row>
    <row r="206" spans="1:7" x14ac:dyDescent="0.3">
      <c r="A206">
        <v>48</v>
      </c>
      <c r="B206" t="s">
        <v>2724</v>
      </c>
      <c r="C206" t="s">
        <v>3074</v>
      </c>
      <c r="D206" t="s">
        <v>3</v>
      </c>
      <c r="E206" t="s">
        <v>2775</v>
      </c>
      <c r="F206" t="s">
        <v>3288</v>
      </c>
      <c r="G206" t="str">
        <f t="shared" si="3"/>
        <v>new HoloCard("Galarian Darmanitan", Pokedex.Galarian_Darmanitan, HoloRarity.SWSH_REVERSE_ENERGY_BANNER_HOLO, Types.Water, Sets.Rebel_Clash, 48),</v>
      </c>
    </row>
    <row r="207" spans="1:7" x14ac:dyDescent="0.3">
      <c r="A207">
        <v>51</v>
      </c>
      <c r="B207" t="s">
        <v>2672</v>
      </c>
      <c r="C207" t="s">
        <v>2672</v>
      </c>
      <c r="D207" t="s">
        <v>3</v>
      </c>
      <c r="E207" t="s">
        <v>2775</v>
      </c>
      <c r="F207" t="s">
        <v>3288</v>
      </c>
      <c r="G207" t="str">
        <f t="shared" si="3"/>
        <v>new HoloCard("Cramorant", Pokedex.Cramorant, HoloRarity.SWSH_REVERSE_ENERGY_BANNER_HOLO, Types.Water, Sets.Rebel_Clash, 51),</v>
      </c>
    </row>
    <row r="208" spans="1:7" x14ac:dyDescent="0.3">
      <c r="A208">
        <v>52</v>
      </c>
      <c r="B208" t="s">
        <v>2725</v>
      </c>
      <c r="C208" t="s">
        <v>2725</v>
      </c>
      <c r="D208" t="s">
        <v>3</v>
      </c>
      <c r="E208" t="s">
        <v>2775</v>
      </c>
      <c r="F208" t="s">
        <v>3288</v>
      </c>
      <c r="G208" t="str">
        <f t="shared" si="3"/>
        <v>new HoloCard("Arrokuda", Pokedex.Arrokuda, HoloRarity.SWSH_REVERSE_ENERGY_BANNER_HOLO, Types.Water, Sets.Rebel_Clash, 52),</v>
      </c>
    </row>
    <row r="209" spans="1:7" x14ac:dyDescent="0.3">
      <c r="A209">
        <v>53</v>
      </c>
      <c r="B209" t="s">
        <v>2726</v>
      </c>
      <c r="C209" t="s">
        <v>2726</v>
      </c>
      <c r="D209" t="s">
        <v>3</v>
      </c>
      <c r="E209" t="s">
        <v>2775</v>
      </c>
      <c r="F209" t="s">
        <v>3288</v>
      </c>
      <c r="G209" t="str">
        <f t="shared" si="3"/>
        <v>new HoloCard("Barraskewda", Pokedex.Barraskewda, HoloRarity.SWSH_REVERSE_ENERGY_BANNER_HOLO, Types.Water, Sets.Rebel_Clash, 53),</v>
      </c>
    </row>
    <row r="210" spans="1:7" x14ac:dyDescent="0.3">
      <c r="A210">
        <v>54</v>
      </c>
      <c r="B210" t="s">
        <v>2727</v>
      </c>
      <c r="C210" t="s">
        <v>2727</v>
      </c>
      <c r="D210" t="s">
        <v>3</v>
      </c>
      <c r="E210" t="s">
        <v>2775</v>
      </c>
      <c r="F210" t="s">
        <v>3288</v>
      </c>
      <c r="G210" t="str">
        <f t="shared" si="3"/>
        <v>new HoloCard("Eiscue", Pokedex.Eiscue, HoloRarity.SWSH_REVERSE_ENERGY_BANNER_HOLO, Types.Water, Sets.Rebel_Clash, 54),</v>
      </c>
    </row>
    <row r="211" spans="1:7" x14ac:dyDescent="0.3">
      <c r="A211">
        <v>56</v>
      </c>
      <c r="B211" t="s">
        <v>103</v>
      </c>
      <c r="C211" t="s">
        <v>103</v>
      </c>
      <c r="D211" t="s">
        <v>11</v>
      </c>
      <c r="E211" t="s">
        <v>2775</v>
      </c>
      <c r="F211" t="s">
        <v>3288</v>
      </c>
      <c r="G211" t="str">
        <f t="shared" si="3"/>
        <v>new HoloCard("Voltorb", Pokedex.Voltorb, HoloRarity.SWSH_REVERSE_ENERGY_BANNER_HOLO, Types.Lightning, Sets.Rebel_Clash, 56),</v>
      </c>
    </row>
    <row r="212" spans="1:7" x14ac:dyDescent="0.3">
      <c r="A212">
        <v>57</v>
      </c>
      <c r="B212" t="s">
        <v>28</v>
      </c>
      <c r="C212" t="s">
        <v>28</v>
      </c>
      <c r="D212" t="s">
        <v>11</v>
      </c>
      <c r="E212" t="s">
        <v>2775</v>
      </c>
      <c r="F212" t="s">
        <v>3288</v>
      </c>
      <c r="G212" t="str">
        <f t="shared" si="3"/>
        <v>new HoloCard("Electrode", Pokedex.Electrode, HoloRarity.SWSH_REVERSE_ENERGY_BANNER_HOLO, Types.Lightning, Sets.Rebel_Clash, 57),</v>
      </c>
    </row>
    <row r="213" spans="1:7" x14ac:dyDescent="0.3">
      <c r="A213">
        <v>58</v>
      </c>
      <c r="B213" t="s">
        <v>183</v>
      </c>
      <c r="C213" t="s">
        <v>183</v>
      </c>
      <c r="D213" t="s">
        <v>11</v>
      </c>
      <c r="E213" t="s">
        <v>2775</v>
      </c>
      <c r="F213" t="s">
        <v>3288</v>
      </c>
      <c r="G213" t="str">
        <f t="shared" si="3"/>
        <v>new HoloCard("Electabuzz", Pokedex.Electabuzz, HoloRarity.SWSH_REVERSE_ENERGY_BANNER_HOLO, Types.Lightning, Sets.Rebel_Clash, 58),</v>
      </c>
    </row>
    <row r="214" spans="1:7" x14ac:dyDescent="0.3">
      <c r="A214">
        <v>59</v>
      </c>
      <c r="B214" t="s">
        <v>883</v>
      </c>
      <c r="C214" t="s">
        <v>883</v>
      </c>
      <c r="D214" t="s">
        <v>11</v>
      </c>
      <c r="E214" t="s">
        <v>2775</v>
      </c>
      <c r="F214" t="s">
        <v>3288</v>
      </c>
      <c r="G214" t="str">
        <f t="shared" si="3"/>
        <v>new HoloCard("Electivire", Pokedex.Electivire, HoloRarity.SWSH_REVERSE_ENERGY_BANNER_HOLO, Types.Lightning, Sets.Rebel_Clash, 59),</v>
      </c>
    </row>
    <row r="215" spans="1:7" x14ac:dyDescent="0.3">
      <c r="A215">
        <v>60</v>
      </c>
      <c r="B215" t="s">
        <v>980</v>
      </c>
      <c r="C215" t="s">
        <v>980</v>
      </c>
      <c r="D215" t="s">
        <v>11</v>
      </c>
      <c r="E215" t="s">
        <v>2775</v>
      </c>
      <c r="F215" t="s">
        <v>3288</v>
      </c>
      <c r="G215" t="str">
        <f t="shared" si="3"/>
        <v>new HoloCard("Shinx", Pokedex.Shinx, HoloRarity.SWSH_REVERSE_ENERGY_BANNER_HOLO, Types.Lightning, Sets.Rebel_Clash, 60),</v>
      </c>
    </row>
    <row r="216" spans="1:7" x14ac:dyDescent="0.3">
      <c r="A216">
        <v>61</v>
      </c>
      <c r="B216" t="s">
        <v>973</v>
      </c>
      <c r="C216" t="s">
        <v>973</v>
      </c>
      <c r="D216" t="s">
        <v>11</v>
      </c>
      <c r="E216" t="s">
        <v>2775</v>
      </c>
      <c r="F216" t="s">
        <v>3288</v>
      </c>
      <c r="G216" t="str">
        <f t="shared" si="3"/>
        <v>new HoloCard("Luxio", Pokedex.Luxio, HoloRarity.SWSH_REVERSE_ENERGY_BANNER_HOLO, Types.Lightning, Sets.Rebel_Clash, 61),</v>
      </c>
    </row>
    <row r="217" spans="1:7" x14ac:dyDescent="0.3">
      <c r="A217">
        <v>62</v>
      </c>
      <c r="B217" t="s">
        <v>887</v>
      </c>
      <c r="C217" t="s">
        <v>887</v>
      </c>
      <c r="D217" t="s">
        <v>11</v>
      </c>
      <c r="E217" t="s">
        <v>2775</v>
      </c>
      <c r="F217" t="s">
        <v>3288</v>
      </c>
      <c r="G217" t="str">
        <f t="shared" si="3"/>
        <v>new HoloCard("Luxray", Pokedex.Luxray, HoloRarity.SWSH_REVERSE_ENERGY_BANNER_HOLO, Types.Lightning, Sets.Rebel_Clash, 62),</v>
      </c>
    </row>
    <row r="218" spans="1:7" x14ac:dyDescent="0.3">
      <c r="A218">
        <v>63</v>
      </c>
      <c r="B218" t="s">
        <v>1646</v>
      </c>
      <c r="C218" t="s">
        <v>1646</v>
      </c>
      <c r="D218" t="s">
        <v>11</v>
      </c>
      <c r="E218" t="s">
        <v>2775</v>
      </c>
      <c r="F218" t="s">
        <v>3288</v>
      </c>
      <c r="G218" t="str">
        <f t="shared" si="3"/>
        <v>new HoloCard("Helioptile", Pokedex.Helioptile, HoloRarity.SWSH_REVERSE_ENERGY_BANNER_HOLO, Types.Lightning, Sets.Rebel_Clash, 63),</v>
      </c>
    </row>
    <row r="219" spans="1:7" x14ac:dyDescent="0.3">
      <c r="A219">
        <v>64</v>
      </c>
      <c r="B219" t="s">
        <v>1647</v>
      </c>
      <c r="C219" t="s">
        <v>1647</v>
      </c>
      <c r="D219" t="s">
        <v>11</v>
      </c>
      <c r="E219" t="s">
        <v>2775</v>
      </c>
      <c r="F219" t="s">
        <v>3288</v>
      </c>
      <c r="G219" t="str">
        <f t="shared" si="3"/>
        <v>new HoloCard("Heliolisk", Pokedex.Heliolisk, HoloRarity.SWSH_REVERSE_ENERGY_BANNER_HOLO, Types.Lightning, Sets.Rebel_Clash, 64),</v>
      </c>
    </row>
    <row r="220" spans="1:7" x14ac:dyDescent="0.3">
      <c r="A220">
        <v>65</v>
      </c>
      <c r="B220" t="s">
        <v>2052</v>
      </c>
      <c r="C220" t="s">
        <v>2052</v>
      </c>
      <c r="D220" t="s">
        <v>11</v>
      </c>
      <c r="E220" t="s">
        <v>2775</v>
      </c>
      <c r="F220" t="s">
        <v>3288</v>
      </c>
      <c r="G220" t="str">
        <f t="shared" si="3"/>
        <v>new HoloCard("Charjabug", Pokedex.Charjabug, HoloRarity.SWSH_REVERSE_ENERGY_BANNER_HOLO, Types.Lightning, Sets.Rebel_Clash, 65),</v>
      </c>
    </row>
    <row r="221" spans="1:7" x14ac:dyDescent="0.3">
      <c r="A221">
        <v>66</v>
      </c>
      <c r="B221" t="s">
        <v>2053</v>
      </c>
      <c r="C221" t="s">
        <v>2053</v>
      </c>
      <c r="D221" t="s">
        <v>11</v>
      </c>
      <c r="E221" t="s">
        <v>2775</v>
      </c>
      <c r="F221" t="s">
        <v>3288</v>
      </c>
      <c r="G221" t="str">
        <f t="shared" si="3"/>
        <v>new HoloCard("Vikavolt", Pokedex.Vikavolt, HoloRarity.SWSH_REVERSE_ENERGY_BANNER_HOLO, Types.Lightning, Sets.Rebel_Clash, 66),</v>
      </c>
    </row>
    <row r="222" spans="1:7" x14ac:dyDescent="0.3">
      <c r="A222">
        <v>68</v>
      </c>
      <c r="B222" t="s">
        <v>2728</v>
      </c>
      <c r="C222" t="s">
        <v>2728</v>
      </c>
      <c r="D222" t="s">
        <v>11</v>
      </c>
      <c r="E222" t="s">
        <v>2775</v>
      </c>
      <c r="F222" t="s">
        <v>3288</v>
      </c>
      <c r="G222" t="str">
        <f t="shared" si="3"/>
        <v>new HoloCard("Toxel", Pokedex.Toxel, HoloRarity.SWSH_REVERSE_ENERGY_BANNER_HOLO, Types.Lightning, Sets.Rebel_Clash, 68),</v>
      </c>
    </row>
    <row r="223" spans="1:7" x14ac:dyDescent="0.3">
      <c r="A223">
        <v>69</v>
      </c>
      <c r="B223" t="s">
        <v>2729</v>
      </c>
      <c r="C223" t="s">
        <v>2729</v>
      </c>
      <c r="D223" t="s">
        <v>11</v>
      </c>
      <c r="E223" t="s">
        <v>2775</v>
      </c>
      <c r="F223" t="s">
        <v>3288</v>
      </c>
      <c r="G223" t="str">
        <f t="shared" si="3"/>
        <v>new HoloCard("Toxtricity", Pokedex.Toxtricity, HoloRarity.SWSH_REVERSE_ENERGY_BANNER_HOLO, Types.Lightning, Sets.Rebel_Clash, 69),</v>
      </c>
    </row>
    <row r="224" spans="1:7" x14ac:dyDescent="0.3">
      <c r="A224">
        <v>73</v>
      </c>
      <c r="B224" t="s">
        <v>2678</v>
      </c>
      <c r="C224" t="s">
        <v>2678</v>
      </c>
      <c r="D224" t="s">
        <v>11</v>
      </c>
      <c r="E224" t="s">
        <v>2775</v>
      </c>
      <c r="F224" t="s">
        <v>3288</v>
      </c>
      <c r="G224" t="str">
        <f t="shared" si="3"/>
        <v>new HoloCard("Morpeko", Pokedex.Morpeko, HoloRarity.SWSH_REVERSE_ENERGY_BANNER_HOLO, Types.Lightning, Sets.Rebel_Clash, 73),</v>
      </c>
    </row>
    <row r="225" spans="1:7" x14ac:dyDescent="0.3">
      <c r="A225">
        <v>74</v>
      </c>
      <c r="B225" t="s">
        <v>191</v>
      </c>
      <c r="C225" t="s">
        <v>191</v>
      </c>
      <c r="D225" t="s">
        <v>1</v>
      </c>
      <c r="E225" t="s">
        <v>2775</v>
      </c>
      <c r="F225" t="s">
        <v>3288</v>
      </c>
      <c r="G225" t="str">
        <f t="shared" si="3"/>
        <v>new HoloCard("Clefairy", Pokedex.Clefairy, HoloRarity.SWSH_REVERSE_ENERGY_BANNER_HOLO, Types.Psychic, Sets.Rebel_Clash, 74),</v>
      </c>
    </row>
    <row r="226" spans="1:7" x14ac:dyDescent="0.3">
      <c r="A226">
        <v>75</v>
      </c>
      <c r="B226" t="s">
        <v>132</v>
      </c>
      <c r="C226" t="s">
        <v>132</v>
      </c>
      <c r="D226" t="s">
        <v>1</v>
      </c>
      <c r="E226" t="s">
        <v>2775</v>
      </c>
      <c r="F226" t="s">
        <v>3288</v>
      </c>
      <c r="G226" t="str">
        <f t="shared" si="3"/>
        <v>new HoloCard("Clefable", Pokedex.Clefable, HoloRarity.SWSH_REVERSE_ENERGY_BANNER_HOLO, Types.Psychic, Sets.Rebel_Clash, 75),</v>
      </c>
    </row>
    <row r="227" spans="1:7" x14ac:dyDescent="0.3">
      <c r="A227">
        <v>76</v>
      </c>
      <c r="B227" t="s">
        <v>328</v>
      </c>
      <c r="C227" t="s">
        <v>328</v>
      </c>
      <c r="D227" t="s">
        <v>1</v>
      </c>
      <c r="E227" t="s">
        <v>2775</v>
      </c>
      <c r="F227" t="s">
        <v>3288</v>
      </c>
      <c r="G227" t="str">
        <f t="shared" si="3"/>
        <v>new HoloCard("Natu", Pokedex.Natu, HoloRarity.SWSH_REVERSE_ENERGY_BANNER_HOLO, Types.Psychic, Sets.Rebel_Clash, 76),</v>
      </c>
    </row>
    <row r="228" spans="1:7" x14ac:dyDescent="0.3">
      <c r="A228">
        <v>77</v>
      </c>
      <c r="B228" t="s">
        <v>179</v>
      </c>
      <c r="C228" t="s">
        <v>179</v>
      </c>
      <c r="D228" t="s">
        <v>1</v>
      </c>
      <c r="E228" t="s">
        <v>2775</v>
      </c>
      <c r="F228" t="s">
        <v>3288</v>
      </c>
      <c r="G228" t="str">
        <f t="shared" si="3"/>
        <v>new HoloCard("Xatu", Pokedex.Xatu, HoloRarity.SWSH_REVERSE_ENERGY_BANNER_HOLO, Types.Psychic, Sets.Rebel_Clash, 77),</v>
      </c>
    </row>
    <row r="229" spans="1:7" x14ac:dyDescent="0.3">
      <c r="A229">
        <v>78</v>
      </c>
      <c r="B229" t="s">
        <v>2730</v>
      </c>
      <c r="C229" t="s">
        <v>3075</v>
      </c>
      <c r="D229" t="s">
        <v>1</v>
      </c>
      <c r="E229" t="s">
        <v>2775</v>
      </c>
      <c r="F229" t="s">
        <v>3288</v>
      </c>
      <c r="G229" t="str">
        <f t="shared" si="3"/>
        <v>new HoloCard("Galarian Corsola", Pokedex.Galarian_Corsola, HoloRarity.SWSH_REVERSE_ENERGY_BANNER_HOLO, Types.Psychic, Sets.Rebel_Clash, 78),</v>
      </c>
    </row>
    <row r="230" spans="1:7" x14ac:dyDescent="0.3">
      <c r="A230">
        <v>79</v>
      </c>
      <c r="B230" t="s">
        <v>2731</v>
      </c>
      <c r="C230" t="s">
        <v>3284</v>
      </c>
      <c r="D230" t="s">
        <v>1</v>
      </c>
      <c r="E230" t="s">
        <v>2775</v>
      </c>
      <c r="F230" t="s">
        <v>3288</v>
      </c>
      <c r="G230" t="str">
        <f t="shared" si="3"/>
        <v>new HoloCard("Galarian Cursola", Pokedex.Cursola, HoloRarity.SWSH_REVERSE_ENERGY_BANNER_HOLO, Types.Psychic, Sets.Rebel_Clash, 79),</v>
      </c>
    </row>
    <row r="231" spans="1:7" x14ac:dyDescent="0.3">
      <c r="A231">
        <v>80</v>
      </c>
      <c r="B231" t="s">
        <v>1355</v>
      </c>
      <c r="C231" t="s">
        <v>1355</v>
      </c>
      <c r="D231" t="s">
        <v>1</v>
      </c>
      <c r="E231" t="s">
        <v>2775</v>
      </c>
      <c r="F231" t="s">
        <v>3288</v>
      </c>
      <c r="G231" t="str">
        <f t="shared" si="3"/>
        <v>new HoloCard("Sigilyph", Pokedex.Sigilyph, HoloRarity.SWSH_REVERSE_ENERGY_BANNER_HOLO, Types.Psychic, Sets.Rebel_Clash, 80),</v>
      </c>
    </row>
    <row r="232" spans="1:7" x14ac:dyDescent="0.3">
      <c r="A232">
        <v>81</v>
      </c>
      <c r="B232" t="s">
        <v>2063</v>
      </c>
      <c r="C232" t="s">
        <v>2063</v>
      </c>
      <c r="D232" t="s">
        <v>1</v>
      </c>
      <c r="E232" t="s">
        <v>2775</v>
      </c>
      <c r="F232" t="s">
        <v>3288</v>
      </c>
      <c r="G232" t="str">
        <f t="shared" si="3"/>
        <v>new HoloCard("Sandygast", Pokedex.Sandygast, HoloRarity.SWSH_REVERSE_ENERGY_BANNER_HOLO, Types.Psychic, Sets.Rebel_Clash, 81),</v>
      </c>
    </row>
    <row r="233" spans="1:7" x14ac:dyDescent="0.3">
      <c r="A233">
        <v>82</v>
      </c>
      <c r="B233" t="s">
        <v>2064</v>
      </c>
      <c r="C233" t="s">
        <v>2064</v>
      </c>
      <c r="D233" t="s">
        <v>1</v>
      </c>
      <c r="E233" t="s">
        <v>2775</v>
      </c>
      <c r="F233" t="s">
        <v>3288</v>
      </c>
      <c r="G233" t="str">
        <f t="shared" si="3"/>
        <v>new HoloCard("Palossand", Pokedex.Palossand, HoloRarity.SWSH_REVERSE_ENERGY_BANNER_HOLO, Types.Psychic, Sets.Rebel_Clash, 82),</v>
      </c>
    </row>
    <row r="234" spans="1:7" x14ac:dyDescent="0.3">
      <c r="A234">
        <v>83</v>
      </c>
      <c r="B234" t="s">
        <v>2732</v>
      </c>
      <c r="C234" t="s">
        <v>2732</v>
      </c>
      <c r="D234" t="s">
        <v>1</v>
      </c>
      <c r="E234" t="s">
        <v>2775</v>
      </c>
      <c r="F234" t="s">
        <v>3288</v>
      </c>
      <c r="G234" t="str">
        <f t="shared" si="3"/>
        <v>new HoloCard("Hatenna", Pokedex.Hatenna, HoloRarity.SWSH_REVERSE_ENERGY_BANNER_HOLO, Types.Psychic, Sets.Rebel_Clash, 83),</v>
      </c>
    </row>
    <row r="235" spans="1:7" x14ac:dyDescent="0.3">
      <c r="A235">
        <v>84</v>
      </c>
      <c r="B235" t="s">
        <v>2733</v>
      </c>
      <c r="C235" t="s">
        <v>2733</v>
      </c>
      <c r="D235" t="s">
        <v>1</v>
      </c>
      <c r="E235" t="s">
        <v>2775</v>
      </c>
      <c r="F235" t="s">
        <v>3288</v>
      </c>
      <c r="G235" t="str">
        <f t="shared" si="3"/>
        <v>new HoloCard("Hattrem", Pokedex.Hattrem, HoloRarity.SWSH_REVERSE_ENERGY_BANNER_HOLO, Types.Psychic, Sets.Rebel_Clash, 84),</v>
      </c>
    </row>
    <row r="236" spans="1:7" x14ac:dyDescent="0.3">
      <c r="A236">
        <v>85</v>
      </c>
      <c r="B236" t="s">
        <v>2734</v>
      </c>
      <c r="C236" t="s">
        <v>2734</v>
      </c>
      <c r="D236" t="s">
        <v>1</v>
      </c>
      <c r="E236" t="s">
        <v>2775</v>
      </c>
      <c r="F236" t="s">
        <v>3288</v>
      </c>
      <c r="G236" t="str">
        <f t="shared" si="3"/>
        <v>new HoloCard("Hatterene", Pokedex.Hatterene, HoloRarity.SWSH_REVERSE_ENERGY_BANNER_HOLO, Types.Psychic, Sets.Rebel_Clash, 85),</v>
      </c>
    </row>
    <row r="237" spans="1:7" x14ac:dyDescent="0.3">
      <c r="A237">
        <v>86</v>
      </c>
      <c r="B237" t="s">
        <v>2735</v>
      </c>
      <c r="C237" t="s">
        <v>2735</v>
      </c>
      <c r="D237" t="s">
        <v>1</v>
      </c>
      <c r="E237" t="s">
        <v>2775</v>
      </c>
      <c r="F237" t="s">
        <v>3288</v>
      </c>
      <c r="G237" t="str">
        <f t="shared" si="3"/>
        <v>new HoloCard("Milcery", Pokedex.Milcery, HoloRarity.SWSH_REVERSE_ENERGY_BANNER_HOLO, Types.Psychic, Sets.Rebel_Clash, 86),</v>
      </c>
    </row>
    <row r="238" spans="1:7" x14ac:dyDescent="0.3">
      <c r="A238">
        <v>87</v>
      </c>
      <c r="B238" t="s">
        <v>2736</v>
      </c>
      <c r="C238" t="s">
        <v>2736</v>
      </c>
      <c r="D238" t="s">
        <v>1</v>
      </c>
      <c r="E238" t="s">
        <v>2775</v>
      </c>
      <c r="F238" t="s">
        <v>3288</v>
      </c>
      <c r="G238" t="str">
        <f t="shared" si="3"/>
        <v>new HoloCard("Alcremie", Pokedex.Alcremie, HoloRarity.SWSH_REVERSE_ENERGY_BANNER_HOLO, Types.Psychic, Sets.Rebel_Clash, 87),</v>
      </c>
    </row>
    <row r="239" spans="1:7" x14ac:dyDescent="0.3">
      <c r="A239">
        <v>88</v>
      </c>
      <c r="B239" t="s">
        <v>2737</v>
      </c>
      <c r="C239" t="s">
        <v>2737</v>
      </c>
      <c r="D239" t="s">
        <v>1</v>
      </c>
      <c r="E239" t="s">
        <v>2775</v>
      </c>
      <c r="F239" t="s">
        <v>3288</v>
      </c>
      <c r="G239" t="str">
        <f t="shared" si="3"/>
        <v>new HoloCard("Indeedee", Pokedex.Indeedee, HoloRarity.SWSH_REVERSE_ENERGY_BANNER_HOLO, Types.Psychic, Sets.Rebel_Clash, 88),</v>
      </c>
    </row>
    <row r="240" spans="1:7" x14ac:dyDescent="0.3">
      <c r="A240">
        <v>89</v>
      </c>
      <c r="B240" t="s">
        <v>2738</v>
      </c>
      <c r="C240" t="s">
        <v>2738</v>
      </c>
      <c r="D240" t="s">
        <v>1</v>
      </c>
      <c r="E240" t="s">
        <v>2775</v>
      </c>
      <c r="F240" t="s">
        <v>3288</v>
      </c>
      <c r="G240" t="str">
        <f t="shared" si="3"/>
        <v>new HoloCard("Dreepy", Pokedex.Dreepy, HoloRarity.SWSH_REVERSE_ENERGY_BANNER_HOLO, Types.Psychic, Sets.Rebel_Clash, 89),</v>
      </c>
    </row>
    <row r="241" spans="1:7" x14ac:dyDescent="0.3">
      <c r="A241">
        <v>90</v>
      </c>
      <c r="B241" t="s">
        <v>2739</v>
      </c>
      <c r="C241" t="s">
        <v>2739</v>
      </c>
      <c r="D241" t="s">
        <v>1</v>
      </c>
      <c r="E241" t="s">
        <v>2775</v>
      </c>
      <c r="F241" t="s">
        <v>3288</v>
      </c>
      <c r="G241" t="str">
        <f t="shared" si="3"/>
        <v>new HoloCard("Drakloak", Pokedex.Drakloak, HoloRarity.SWSH_REVERSE_ENERGY_BANNER_HOLO, Types.Psychic, Sets.Rebel_Clash, 90),</v>
      </c>
    </row>
    <row r="242" spans="1:7" x14ac:dyDescent="0.3">
      <c r="A242">
        <v>91</v>
      </c>
      <c r="B242" t="s">
        <v>2740</v>
      </c>
      <c r="C242" t="s">
        <v>2740</v>
      </c>
      <c r="D242" t="s">
        <v>1</v>
      </c>
      <c r="E242" t="s">
        <v>2775</v>
      </c>
      <c r="F242" t="s">
        <v>3288</v>
      </c>
      <c r="G242" t="str">
        <f t="shared" si="3"/>
        <v>new HoloCard("Dragapult", Pokedex.Dragapult, HoloRarity.SWSH_REVERSE_ENERGY_BANNER_HOLO, Types.Psychic, Sets.Rebel_Clash, 91),</v>
      </c>
    </row>
    <row r="243" spans="1:7" x14ac:dyDescent="0.3">
      <c r="A243">
        <v>94</v>
      </c>
      <c r="B243" t="s">
        <v>2741</v>
      </c>
      <c r="C243" t="s">
        <v>3077</v>
      </c>
      <c r="D243" t="s">
        <v>18</v>
      </c>
      <c r="E243" t="s">
        <v>2775</v>
      </c>
      <c r="F243" t="s">
        <v>3288</v>
      </c>
      <c r="G243" t="str">
        <f t="shared" si="3"/>
        <v>new HoloCard("Galarian Farfetch'd", Pokedex.Galarian_Farfetch_d, HoloRarity.SWSH_REVERSE_ENERGY_BANNER_HOLO, Types.Fighting, Sets.Rebel_Clash, 94),</v>
      </c>
    </row>
    <row r="244" spans="1:7" x14ac:dyDescent="0.3">
      <c r="A244">
        <v>95</v>
      </c>
      <c r="B244" t="s">
        <v>2742</v>
      </c>
      <c r="C244" t="s">
        <v>3142</v>
      </c>
      <c r="D244" t="s">
        <v>18</v>
      </c>
      <c r="E244" t="s">
        <v>2775</v>
      </c>
      <c r="F244" t="s">
        <v>3288</v>
      </c>
      <c r="G244" t="str">
        <f t="shared" si="3"/>
        <v>new HoloCard("Galarian Sirfetch'd", Pokedex.Sirfetch_d, HoloRarity.SWSH_REVERSE_ENERGY_BANNER_HOLO, Types.Fighting, Sets.Rebel_Clash, 95),</v>
      </c>
    </row>
    <row r="245" spans="1:7" x14ac:dyDescent="0.3">
      <c r="A245">
        <v>96</v>
      </c>
      <c r="B245" t="s">
        <v>530</v>
      </c>
      <c r="C245" t="s">
        <v>530</v>
      </c>
      <c r="D245" t="s">
        <v>18</v>
      </c>
      <c r="E245" t="s">
        <v>2775</v>
      </c>
      <c r="F245" t="s">
        <v>3288</v>
      </c>
      <c r="G245" t="str">
        <f t="shared" si="3"/>
        <v>new HoloCard("Nosepass", Pokedex.Nosepass, HoloRarity.SWSH_REVERSE_ENERGY_BANNER_HOLO, Types.Fighting, Sets.Rebel_Clash, 96),</v>
      </c>
    </row>
    <row r="246" spans="1:7" x14ac:dyDescent="0.3">
      <c r="A246">
        <v>97</v>
      </c>
      <c r="B246" t="s">
        <v>600</v>
      </c>
      <c r="C246" t="s">
        <v>600</v>
      </c>
      <c r="D246" t="s">
        <v>18</v>
      </c>
      <c r="E246" t="s">
        <v>2775</v>
      </c>
      <c r="F246" t="s">
        <v>3288</v>
      </c>
      <c r="G246" t="str">
        <f t="shared" si="3"/>
        <v>new HoloCard("Meditite", Pokedex.Meditite, HoloRarity.SWSH_REVERSE_ENERGY_BANNER_HOLO, Types.Fighting, Sets.Rebel_Clash, 97),</v>
      </c>
    </row>
    <row r="247" spans="1:7" x14ac:dyDescent="0.3">
      <c r="A247">
        <v>98</v>
      </c>
      <c r="B247" t="s">
        <v>436</v>
      </c>
      <c r="C247" t="s">
        <v>436</v>
      </c>
      <c r="D247" t="s">
        <v>18</v>
      </c>
      <c r="E247" t="s">
        <v>2775</v>
      </c>
      <c r="F247" t="s">
        <v>3288</v>
      </c>
      <c r="G247" t="str">
        <f t="shared" si="3"/>
        <v>new HoloCard("Medicham", Pokedex.Medicham, HoloRarity.SWSH_REVERSE_ENERGY_BANNER_HOLO, Types.Fighting, Sets.Rebel_Clash, 98),</v>
      </c>
    </row>
    <row r="248" spans="1:7" x14ac:dyDescent="0.3">
      <c r="A248">
        <v>99</v>
      </c>
      <c r="B248" t="s">
        <v>604</v>
      </c>
      <c r="C248" t="s">
        <v>604</v>
      </c>
      <c r="D248" t="s">
        <v>18</v>
      </c>
      <c r="E248" t="s">
        <v>2775</v>
      </c>
      <c r="F248" t="s">
        <v>3288</v>
      </c>
      <c r="G248" t="str">
        <f t="shared" si="3"/>
        <v>new HoloCard("Barboach", Pokedex.Barboach, HoloRarity.SWSH_REVERSE_ENERGY_BANNER_HOLO, Types.Fighting, Sets.Rebel_Clash, 99),</v>
      </c>
    </row>
    <row r="249" spans="1:7" x14ac:dyDescent="0.3">
      <c r="A249">
        <v>100</v>
      </c>
      <c r="B249" t="s">
        <v>603</v>
      </c>
      <c r="C249" t="s">
        <v>603</v>
      </c>
      <c r="D249" t="s">
        <v>18</v>
      </c>
      <c r="E249" t="s">
        <v>2775</v>
      </c>
      <c r="F249" t="s">
        <v>3288</v>
      </c>
      <c r="G249" t="str">
        <f t="shared" si="3"/>
        <v>new HoloCard("Whiscash", Pokedex.Whiscash, HoloRarity.SWSH_REVERSE_ENERGY_BANNER_HOLO, Types.Fighting, Sets.Rebel_Clash, 100),</v>
      </c>
    </row>
    <row r="250" spans="1:7" x14ac:dyDescent="0.3">
      <c r="A250">
        <v>101</v>
      </c>
      <c r="B250" t="s">
        <v>2743</v>
      </c>
      <c r="C250" t="s">
        <v>3079</v>
      </c>
      <c r="D250" t="s">
        <v>18</v>
      </c>
      <c r="E250" t="s">
        <v>2775</v>
      </c>
      <c r="F250" t="s">
        <v>3288</v>
      </c>
      <c r="G250" t="str">
        <f t="shared" si="3"/>
        <v>new HoloCard("Galarian Yamask", Pokedex.Galarian_Yamask, HoloRarity.SWSH_REVERSE_ENERGY_BANNER_HOLO, Types.Fighting, Sets.Rebel_Clash, 101),</v>
      </c>
    </row>
    <row r="251" spans="1:7" x14ac:dyDescent="0.3">
      <c r="A251">
        <v>102</v>
      </c>
      <c r="B251" t="s">
        <v>2744</v>
      </c>
      <c r="C251" t="s">
        <v>3285</v>
      </c>
      <c r="D251" t="s">
        <v>18</v>
      </c>
      <c r="E251" t="s">
        <v>2775</v>
      </c>
      <c r="F251" t="s">
        <v>3288</v>
      </c>
      <c r="G251" t="str">
        <f t="shared" si="3"/>
        <v>new HoloCard("Galarian Runerigus", Pokedex.Runerigus, HoloRarity.SWSH_REVERSE_ENERGY_BANNER_HOLO, Types.Fighting, Sets.Rebel_Clash, 102),</v>
      </c>
    </row>
    <row r="252" spans="1:7" x14ac:dyDescent="0.3">
      <c r="A252">
        <v>103</v>
      </c>
      <c r="B252" t="s">
        <v>1651</v>
      </c>
      <c r="C252" t="s">
        <v>1651</v>
      </c>
      <c r="D252" t="s">
        <v>18</v>
      </c>
      <c r="E252" t="s">
        <v>2775</v>
      </c>
      <c r="F252" t="s">
        <v>3288</v>
      </c>
      <c r="G252" t="str">
        <f t="shared" si="3"/>
        <v>new HoloCard("Binacle", Pokedex.Binacle, HoloRarity.SWSH_REVERSE_ENERGY_BANNER_HOLO, Types.Fighting, Sets.Rebel_Clash, 103),</v>
      </c>
    </row>
    <row r="253" spans="1:7" x14ac:dyDescent="0.3">
      <c r="A253">
        <v>104</v>
      </c>
      <c r="B253" t="s">
        <v>1652</v>
      </c>
      <c r="C253" t="s">
        <v>1652</v>
      </c>
      <c r="D253" t="s">
        <v>18</v>
      </c>
      <c r="E253" t="s">
        <v>2775</v>
      </c>
      <c r="F253" t="s">
        <v>3288</v>
      </c>
      <c r="G253" t="str">
        <f t="shared" si="3"/>
        <v>new HoloCard("Barbaracle", Pokedex.Barbaracle, HoloRarity.SWSH_REVERSE_ENERGY_BANNER_HOLO, Types.Fighting, Sets.Rebel_Clash, 104),</v>
      </c>
    </row>
    <row r="254" spans="1:7" x14ac:dyDescent="0.3">
      <c r="A254">
        <v>105</v>
      </c>
      <c r="B254" t="s">
        <v>2745</v>
      </c>
      <c r="C254" t="s">
        <v>2745</v>
      </c>
      <c r="D254" t="s">
        <v>18</v>
      </c>
      <c r="E254" t="s">
        <v>2775</v>
      </c>
      <c r="F254" t="s">
        <v>3288</v>
      </c>
      <c r="G254" t="str">
        <f t="shared" si="3"/>
        <v>new HoloCard("Rolycoly", Pokedex.Rolycoly, HoloRarity.SWSH_REVERSE_ENERGY_BANNER_HOLO, Types.Fighting, Sets.Rebel_Clash, 105),</v>
      </c>
    </row>
    <row r="255" spans="1:7" x14ac:dyDescent="0.3">
      <c r="A255">
        <v>106</v>
      </c>
      <c r="B255" t="s">
        <v>2746</v>
      </c>
      <c r="C255" t="s">
        <v>2746</v>
      </c>
      <c r="D255" t="s">
        <v>18</v>
      </c>
      <c r="E255" t="s">
        <v>2775</v>
      </c>
      <c r="F255" t="s">
        <v>3288</v>
      </c>
      <c r="G255" t="str">
        <f t="shared" si="3"/>
        <v>new HoloCard("Carkol", Pokedex.Carkol, HoloRarity.SWSH_REVERSE_ENERGY_BANNER_HOLO, Types.Fighting, Sets.Rebel_Clash, 106),</v>
      </c>
    </row>
    <row r="256" spans="1:7" x14ac:dyDescent="0.3">
      <c r="A256">
        <v>107</v>
      </c>
      <c r="B256" t="s">
        <v>2747</v>
      </c>
      <c r="C256" t="s">
        <v>2747</v>
      </c>
      <c r="D256" t="s">
        <v>18</v>
      </c>
      <c r="E256" t="s">
        <v>2775</v>
      </c>
      <c r="F256" t="s">
        <v>3288</v>
      </c>
      <c r="G256" t="str">
        <f t="shared" si="3"/>
        <v>new HoloCard("Coalossal", Pokedex.Coalossal, HoloRarity.SWSH_REVERSE_ENERGY_BANNER_HOLO, Types.Fighting, Sets.Rebel_Clash, 107),</v>
      </c>
    </row>
    <row r="257" spans="1:7" x14ac:dyDescent="0.3">
      <c r="A257">
        <v>109</v>
      </c>
      <c r="B257" t="s">
        <v>2748</v>
      </c>
      <c r="C257" t="s">
        <v>2748</v>
      </c>
      <c r="D257" t="s">
        <v>18</v>
      </c>
      <c r="E257" t="s">
        <v>2775</v>
      </c>
      <c r="F257" t="s">
        <v>3288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HoloCard("Falinks", Pokedex.Falinks, HoloRarity.SWSH_REVERSE_ENERGY_BANNER_HOLO, Types.Fighting, Sets.Rebel_Clash, 109),</v>
      </c>
    </row>
    <row r="258" spans="1:7" x14ac:dyDescent="0.3">
      <c r="A258">
        <v>111</v>
      </c>
      <c r="B258" t="s">
        <v>2687</v>
      </c>
      <c r="C258" t="s">
        <v>2687</v>
      </c>
      <c r="D258" t="s">
        <v>18</v>
      </c>
      <c r="E258" t="s">
        <v>2775</v>
      </c>
      <c r="F258" t="s">
        <v>3288</v>
      </c>
      <c r="G258" t="str">
        <f t="shared" si="4"/>
        <v>new HoloCard("Stonjourner", Pokedex.Stonjourner, HoloRarity.SWSH_REVERSE_ENERGY_BANNER_HOLO, Types.Fighting, Sets.Rebel_Clash, 111),</v>
      </c>
    </row>
    <row r="259" spans="1:7" x14ac:dyDescent="0.3">
      <c r="A259">
        <v>112</v>
      </c>
      <c r="B259" t="s">
        <v>200</v>
      </c>
      <c r="C259" t="s">
        <v>200</v>
      </c>
      <c r="D259" t="s">
        <v>146</v>
      </c>
      <c r="E259" t="s">
        <v>2775</v>
      </c>
      <c r="F259" t="s">
        <v>3288</v>
      </c>
      <c r="G259" t="str">
        <f t="shared" si="4"/>
        <v>new HoloCard("Koffing", Pokedex.Koffing, HoloRarity.SWSH_REVERSE_ENERGY_BANNER_HOLO, Types.Darkness, Sets.Rebel_Clash, 112),</v>
      </c>
    </row>
    <row r="260" spans="1:7" x14ac:dyDescent="0.3">
      <c r="A260">
        <v>113</v>
      </c>
      <c r="B260" t="s">
        <v>2749</v>
      </c>
      <c r="C260" t="s">
        <v>3081</v>
      </c>
      <c r="D260" t="s">
        <v>146</v>
      </c>
      <c r="E260" t="s">
        <v>2775</v>
      </c>
      <c r="F260" t="s">
        <v>3288</v>
      </c>
      <c r="G260" t="str">
        <f t="shared" si="4"/>
        <v>new HoloCard("Galarian Weezing", Pokedex.Galarian_Weezing, HoloRarity.SWSH_REVERSE_ENERGY_BANNER_HOLO, Types.Darkness, Sets.Rebel_Clash, 113),</v>
      </c>
    </row>
    <row r="261" spans="1:7" x14ac:dyDescent="0.3">
      <c r="A261">
        <v>114</v>
      </c>
      <c r="B261" t="s">
        <v>982</v>
      </c>
      <c r="C261" t="s">
        <v>982</v>
      </c>
      <c r="D261" t="s">
        <v>146</v>
      </c>
      <c r="E261" t="s">
        <v>2775</v>
      </c>
      <c r="F261" t="s">
        <v>3288</v>
      </c>
      <c r="G261" t="str">
        <f t="shared" si="4"/>
        <v>new HoloCard("Stunky", Pokedex.Stunky, HoloRarity.SWSH_REVERSE_ENERGY_BANNER_HOLO, Types.Darkness, Sets.Rebel_Clash, 114),</v>
      </c>
    </row>
    <row r="262" spans="1:7" x14ac:dyDescent="0.3">
      <c r="A262">
        <v>115</v>
      </c>
      <c r="B262" t="s">
        <v>894</v>
      </c>
      <c r="C262" t="s">
        <v>894</v>
      </c>
      <c r="D262" t="s">
        <v>146</v>
      </c>
      <c r="E262" t="s">
        <v>2775</v>
      </c>
      <c r="F262" t="s">
        <v>3288</v>
      </c>
      <c r="G262" t="str">
        <f t="shared" si="4"/>
        <v>new HoloCard("Skuntank", Pokedex.Skuntank, HoloRarity.SWSH_REVERSE_ENERGY_BANNER_HOLO, Types.Darkness, Sets.Rebel_Clash, 115),</v>
      </c>
    </row>
    <row r="263" spans="1:7" x14ac:dyDescent="0.3">
      <c r="A263">
        <v>116</v>
      </c>
      <c r="B263" t="s">
        <v>936</v>
      </c>
      <c r="C263" t="s">
        <v>936</v>
      </c>
      <c r="D263" t="s">
        <v>146</v>
      </c>
      <c r="E263" t="s">
        <v>2775</v>
      </c>
      <c r="F263" t="s">
        <v>3288</v>
      </c>
      <c r="G263" t="str">
        <f t="shared" si="4"/>
        <v>new HoloCard("Spiritomb", Pokedex.Spiritomb, HoloRarity.SWSH_REVERSE_ENERGY_BANNER_HOLO, Types.Darkness, Sets.Rebel_Clash, 116),</v>
      </c>
    </row>
    <row r="264" spans="1:7" x14ac:dyDescent="0.3">
      <c r="A264">
        <v>117</v>
      </c>
      <c r="B264" t="s">
        <v>1406</v>
      </c>
      <c r="C264" t="s">
        <v>1406</v>
      </c>
      <c r="D264" t="s">
        <v>146</v>
      </c>
      <c r="E264" t="s">
        <v>2775</v>
      </c>
      <c r="F264" t="s">
        <v>3288</v>
      </c>
      <c r="G264" t="str">
        <f t="shared" si="4"/>
        <v>new HoloCard("Trubbish", Pokedex.Trubbish, HoloRarity.SWSH_REVERSE_ENERGY_BANNER_HOLO, Types.Darkness, Sets.Rebel_Clash, 117),</v>
      </c>
    </row>
    <row r="265" spans="1:7" x14ac:dyDescent="0.3">
      <c r="A265">
        <v>118</v>
      </c>
      <c r="B265" t="s">
        <v>1407</v>
      </c>
      <c r="C265" t="s">
        <v>1407</v>
      </c>
      <c r="D265" t="s">
        <v>146</v>
      </c>
      <c r="E265" t="s">
        <v>2775</v>
      </c>
      <c r="F265" t="s">
        <v>3288</v>
      </c>
      <c r="G265" t="str">
        <f t="shared" si="4"/>
        <v>new HoloCard("Garbodor", Pokedex.Garbodor, HoloRarity.SWSH_REVERSE_ENERGY_BANNER_HOLO, Types.Darkness, Sets.Rebel_Clash, 118),</v>
      </c>
    </row>
    <row r="266" spans="1:7" x14ac:dyDescent="0.3">
      <c r="A266">
        <v>119</v>
      </c>
      <c r="B266" t="s">
        <v>1324</v>
      </c>
      <c r="C266" t="s">
        <v>1324</v>
      </c>
      <c r="D266" t="s">
        <v>146</v>
      </c>
      <c r="E266" t="s">
        <v>2775</v>
      </c>
      <c r="F266" t="s">
        <v>3288</v>
      </c>
      <c r="G266" t="str">
        <f t="shared" si="4"/>
        <v>new HoloCard("Vullaby", Pokedex.Vullaby, HoloRarity.SWSH_REVERSE_ENERGY_BANNER_HOLO, Types.Darkness, Sets.Rebel_Clash, 119),</v>
      </c>
    </row>
    <row r="267" spans="1:7" x14ac:dyDescent="0.3">
      <c r="A267">
        <v>120</v>
      </c>
      <c r="B267" t="s">
        <v>1325</v>
      </c>
      <c r="C267" t="s">
        <v>1325</v>
      </c>
      <c r="D267" t="s">
        <v>146</v>
      </c>
      <c r="E267" t="s">
        <v>2775</v>
      </c>
      <c r="F267" t="s">
        <v>3288</v>
      </c>
      <c r="G267" t="str">
        <f t="shared" si="4"/>
        <v>new HoloCard("Mandibuzz", Pokedex.Mandibuzz, HoloRarity.SWSH_REVERSE_ENERGY_BANNER_HOLO, Types.Darkness, Sets.Rebel_Clash, 120),</v>
      </c>
    </row>
    <row r="268" spans="1:7" x14ac:dyDescent="0.3">
      <c r="A268">
        <v>123</v>
      </c>
      <c r="B268" t="s">
        <v>2750</v>
      </c>
      <c r="C268" t="s">
        <v>2750</v>
      </c>
      <c r="D268" t="s">
        <v>146</v>
      </c>
      <c r="E268" t="s">
        <v>2775</v>
      </c>
      <c r="F268" t="s">
        <v>3288</v>
      </c>
      <c r="G268" t="str">
        <f t="shared" si="4"/>
        <v>new HoloCard("Impidimp", Pokedex.Impidimp, HoloRarity.SWSH_REVERSE_ENERGY_BANNER_HOLO, Types.Darkness, Sets.Rebel_Clash, 123),</v>
      </c>
    </row>
    <row r="269" spans="1:7" x14ac:dyDescent="0.3">
      <c r="A269">
        <v>124</v>
      </c>
      <c r="B269" t="s">
        <v>2751</v>
      </c>
      <c r="C269" t="s">
        <v>2751</v>
      </c>
      <c r="D269" t="s">
        <v>146</v>
      </c>
      <c r="E269" t="s">
        <v>2775</v>
      </c>
      <c r="F269" t="s">
        <v>3288</v>
      </c>
      <c r="G269" t="str">
        <f t="shared" si="4"/>
        <v>new HoloCard("Morgrem", Pokedex.Morgrem, HoloRarity.SWSH_REVERSE_ENERGY_BANNER_HOLO, Types.Darkness, Sets.Rebel_Clash, 124),</v>
      </c>
    </row>
    <row r="270" spans="1:7" x14ac:dyDescent="0.3">
      <c r="A270">
        <v>125</v>
      </c>
      <c r="B270" t="s">
        <v>2752</v>
      </c>
      <c r="C270" t="s">
        <v>2752</v>
      </c>
      <c r="D270" t="s">
        <v>146</v>
      </c>
      <c r="E270" t="s">
        <v>2775</v>
      </c>
      <c r="F270" t="s">
        <v>3288</v>
      </c>
      <c r="G270" t="str">
        <f t="shared" si="4"/>
        <v>new HoloCard("Grimmsnarl", Pokedex.Grimmsnarl, HoloRarity.SWSH_REVERSE_ENERGY_BANNER_HOLO, Types.Darkness, Sets.Rebel_Clash, 125),</v>
      </c>
    </row>
    <row r="271" spans="1:7" x14ac:dyDescent="0.3">
      <c r="A271">
        <v>126</v>
      </c>
      <c r="B271" t="s">
        <v>2693</v>
      </c>
      <c r="C271" t="s">
        <v>3069</v>
      </c>
      <c r="D271" t="s">
        <v>143</v>
      </c>
      <c r="E271" t="s">
        <v>2775</v>
      </c>
      <c r="F271" t="s">
        <v>3288</v>
      </c>
      <c r="G271" t="str">
        <f t="shared" si="4"/>
        <v>new HoloCard("Galarian Meowth", Pokedex.Galarian_Meowth, HoloRarity.SWSH_REVERSE_ENERGY_BANNER_HOLO, Types.Metal, Sets.Rebel_Clash, 126),</v>
      </c>
    </row>
    <row r="272" spans="1:7" x14ac:dyDescent="0.3">
      <c r="A272">
        <v>127</v>
      </c>
      <c r="B272" t="s">
        <v>2694</v>
      </c>
      <c r="C272" t="s">
        <v>3279</v>
      </c>
      <c r="D272" t="s">
        <v>143</v>
      </c>
      <c r="E272" t="s">
        <v>2775</v>
      </c>
      <c r="F272" t="s">
        <v>3288</v>
      </c>
      <c r="G272" t="str">
        <f t="shared" si="4"/>
        <v>new HoloCard("Galarian Perrserker", Pokedex.Perrserker, HoloRarity.SWSH_REVERSE_ENERGY_BANNER_HOLO, Types.Metal, Sets.Rebel_Clash, 127),</v>
      </c>
    </row>
    <row r="273" spans="1:7" x14ac:dyDescent="0.3">
      <c r="A273">
        <v>128</v>
      </c>
      <c r="B273" t="s">
        <v>162</v>
      </c>
      <c r="C273" t="s">
        <v>162</v>
      </c>
      <c r="D273" t="s">
        <v>143</v>
      </c>
      <c r="E273" t="s">
        <v>2775</v>
      </c>
      <c r="F273" t="s">
        <v>3288</v>
      </c>
      <c r="G273" t="str">
        <f t="shared" si="4"/>
        <v>new HoloCard("Scizor", Pokedex.Scizor, HoloRarity.SWSH_REVERSE_ENERGY_BANNER_HOLO, Types.Metal, Sets.Rebel_Clash, 128),</v>
      </c>
    </row>
    <row r="274" spans="1:7" x14ac:dyDescent="0.3">
      <c r="A274">
        <v>129</v>
      </c>
      <c r="B274" t="s">
        <v>992</v>
      </c>
      <c r="C274" t="s">
        <v>992</v>
      </c>
      <c r="D274" t="s">
        <v>143</v>
      </c>
      <c r="E274" t="s">
        <v>2775</v>
      </c>
      <c r="F274" t="s">
        <v>3288</v>
      </c>
      <c r="G274" t="str">
        <f t="shared" si="4"/>
        <v>new HoloCard("Bronzor", Pokedex.Bronzor, HoloRarity.SWSH_REVERSE_ENERGY_BANNER_HOLO, Types.Metal, Sets.Rebel_Clash, 129),</v>
      </c>
    </row>
    <row r="275" spans="1:7" x14ac:dyDescent="0.3">
      <c r="A275">
        <v>130</v>
      </c>
      <c r="B275" t="s">
        <v>901</v>
      </c>
      <c r="C275" t="s">
        <v>901</v>
      </c>
      <c r="D275" t="s">
        <v>143</v>
      </c>
      <c r="E275" t="s">
        <v>2775</v>
      </c>
      <c r="F275" t="s">
        <v>3288</v>
      </c>
      <c r="G275" t="str">
        <f t="shared" si="4"/>
        <v>new HoloCard("Bronzong", Pokedex.Bronzong, HoloRarity.SWSH_REVERSE_ENERGY_BANNER_HOLO, Types.Metal, Sets.Rebel_Clash, 130),</v>
      </c>
    </row>
    <row r="276" spans="1:7" x14ac:dyDescent="0.3">
      <c r="A276">
        <v>131</v>
      </c>
      <c r="B276" t="s">
        <v>934</v>
      </c>
      <c r="C276" t="s">
        <v>934</v>
      </c>
      <c r="D276" t="s">
        <v>143</v>
      </c>
      <c r="E276" t="s">
        <v>2775</v>
      </c>
      <c r="F276" t="s">
        <v>3288</v>
      </c>
      <c r="G276" t="str">
        <f t="shared" si="4"/>
        <v>new HoloCard("Probopass", Pokedex.Probopass, HoloRarity.SWSH_REVERSE_ENERGY_BANNER_HOLO, Types.Metal, Sets.Rebel_Clash, 131),</v>
      </c>
    </row>
    <row r="277" spans="1:7" x14ac:dyDescent="0.3">
      <c r="A277">
        <v>132</v>
      </c>
      <c r="B277" t="s">
        <v>1427</v>
      </c>
      <c r="C277" t="s">
        <v>1427</v>
      </c>
      <c r="D277" t="s">
        <v>143</v>
      </c>
      <c r="E277" t="s">
        <v>2775</v>
      </c>
      <c r="F277" t="s">
        <v>3288</v>
      </c>
      <c r="G277" t="str">
        <f t="shared" si="4"/>
        <v>new HoloCard("Durant", Pokedex.Durant, HoloRarity.SWSH_REVERSE_ENERGY_BANNER_HOLO, Types.Metal, Sets.Rebel_Clash, 132),</v>
      </c>
    </row>
    <row r="278" spans="1:7" x14ac:dyDescent="0.3">
      <c r="A278">
        <v>133</v>
      </c>
      <c r="B278" t="s">
        <v>1613</v>
      </c>
      <c r="C278" t="s">
        <v>1613</v>
      </c>
      <c r="D278" t="s">
        <v>143</v>
      </c>
      <c r="E278" t="s">
        <v>2775</v>
      </c>
      <c r="F278" t="s">
        <v>3288</v>
      </c>
      <c r="G278" t="str">
        <f t="shared" si="4"/>
        <v>new HoloCard("Honedge", Pokedex.Honedge, HoloRarity.SWSH_REVERSE_ENERGY_BANNER_HOLO, Types.Metal, Sets.Rebel_Clash, 133),</v>
      </c>
    </row>
    <row r="279" spans="1:7" x14ac:dyDescent="0.3">
      <c r="A279">
        <v>134</v>
      </c>
      <c r="B279" t="s">
        <v>1614</v>
      </c>
      <c r="C279" t="s">
        <v>1614</v>
      </c>
      <c r="D279" t="s">
        <v>143</v>
      </c>
      <c r="E279" t="s">
        <v>2775</v>
      </c>
      <c r="F279" t="s">
        <v>3288</v>
      </c>
      <c r="G279" t="str">
        <f t="shared" si="4"/>
        <v>new HoloCard("Doublade", Pokedex.Doublade, HoloRarity.SWSH_REVERSE_ENERGY_BANNER_HOLO, Types.Metal, Sets.Rebel_Clash, 134),</v>
      </c>
    </row>
    <row r="280" spans="1:7" x14ac:dyDescent="0.3">
      <c r="A280">
        <v>135</v>
      </c>
      <c r="B280" t="s">
        <v>1615</v>
      </c>
      <c r="C280" t="s">
        <v>1615</v>
      </c>
      <c r="D280" t="s">
        <v>143</v>
      </c>
      <c r="E280" t="s">
        <v>2775</v>
      </c>
      <c r="F280" t="s">
        <v>3288</v>
      </c>
      <c r="G280" t="str">
        <f t="shared" si="4"/>
        <v>new HoloCard("Aegislash", Pokedex.Aegislash, HoloRarity.SWSH_REVERSE_ENERGY_BANNER_HOLO, Types.Metal, Sets.Rebel_Clash, 135),</v>
      </c>
    </row>
    <row r="281" spans="1:7" x14ac:dyDescent="0.3">
      <c r="A281">
        <v>138</v>
      </c>
      <c r="B281" t="s">
        <v>2753</v>
      </c>
      <c r="C281" t="s">
        <v>2753</v>
      </c>
      <c r="D281" t="s">
        <v>143</v>
      </c>
      <c r="E281" t="s">
        <v>2775</v>
      </c>
      <c r="F281" t="s">
        <v>3288</v>
      </c>
      <c r="G281" t="str">
        <f t="shared" si="4"/>
        <v>new HoloCard("Duraludon", Pokedex.Duraludon, HoloRarity.SWSH_REVERSE_ENERGY_BANNER_HOLO, Types.Metal, Sets.Rebel_Clash, 138),</v>
      </c>
    </row>
    <row r="282" spans="1:7" x14ac:dyDescent="0.3">
      <c r="A282">
        <v>139</v>
      </c>
      <c r="B282" t="s">
        <v>2754</v>
      </c>
      <c r="C282" t="s">
        <v>2754</v>
      </c>
      <c r="D282" t="s">
        <v>143</v>
      </c>
      <c r="E282" t="s">
        <v>2775</v>
      </c>
      <c r="F282" t="s">
        <v>3288</v>
      </c>
      <c r="G282" t="str">
        <f t="shared" si="4"/>
        <v>new HoloCard("Zacian", Pokedex.Zacian, HoloRarity.SWSH_REVERSE_ENERGY_BANNER_HOLO, Types.Metal, Sets.Rebel_Clash, 139),</v>
      </c>
    </row>
    <row r="283" spans="1:7" x14ac:dyDescent="0.3">
      <c r="A283">
        <v>140</v>
      </c>
      <c r="B283" t="s">
        <v>2755</v>
      </c>
      <c r="C283" t="s">
        <v>2755</v>
      </c>
      <c r="D283" t="s">
        <v>143</v>
      </c>
      <c r="E283" t="s">
        <v>2775</v>
      </c>
      <c r="F283" t="s">
        <v>3288</v>
      </c>
      <c r="G283" t="str">
        <f t="shared" si="4"/>
        <v>new HoloCard("Zamazenta", Pokedex.Zamazenta, HoloRarity.SWSH_REVERSE_ENERGY_BANNER_HOLO, Types.Metal, Sets.Rebel_Clash, 140),</v>
      </c>
    </row>
    <row r="284" spans="1:7" x14ac:dyDescent="0.3">
      <c r="A284">
        <v>141</v>
      </c>
      <c r="B284" t="s">
        <v>70</v>
      </c>
      <c r="C284" t="s">
        <v>70</v>
      </c>
      <c r="D284" t="s">
        <v>8</v>
      </c>
      <c r="E284" t="s">
        <v>2775</v>
      </c>
      <c r="F284" t="s">
        <v>3288</v>
      </c>
      <c r="G284" t="str">
        <f t="shared" si="4"/>
        <v>new HoloCard("Snorlax", Pokedex.Snorlax, HoloRarity.SWSH_REVERSE_ENERGY_BANNER_HOLO, Types.Colorless, Sets.Rebel_Clash, 141),</v>
      </c>
    </row>
    <row r="285" spans="1:7" x14ac:dyDescent="0.3">
      <c r="A285">
        <v>142</v>
      </c>
      <c r="B285" t="s">
        <v>1060</v>
      </c>
      <c r="C285" t="s">
        <v>1060</v>
      </c>
      <c r="D285" t="s">
        <v>8</v>
      </c>
      <c r="E285" t="s">
        <v>2775</v>
      </c>
      <c r="F285" t="s">
        <v>3288</v>
      </c>
      <c r="G285" t="str">
        <f t="shared" si="4"/>
        <v>new HoloCard("Chatot", Pokedex.Chatot, HoloRarity.SWSH_REVERSE_ENERGY_BANNER_HOLO, Types.Colorless, Sets.Rebel_Clash, 142),</v>
      </c>
    </row>
    <row r="286" spans="1:7" x14ac:dyDescent="0.3">
      <c r="A286">
        <v>143</v>
      </c>
      <c r="B286" t="s">
        <v>1334</v>
      </c>
      <c r="C286" t="s">
        <v>1334</v>
      </c>
      <c r="D286" t="s">
        <v>8</v>
      </c>
      <c r="E286" t="s">
        <v>2775</v>
      </c>
      <c r="F286" t="s">
        <v>3288</v>
      </c>
      <c r="G286" t="str">
        <f t="shared" si="4"/>
        <v>new HoloCard("Pidove", Pokedex.Pidove, HoloRarity.SWSH_REVERSE_ENERGY_BANNER_HOLO, Types.Colorless, Sets.Rebel_Clash, 143),</v>
      </c>
    </row>
    <row r="287" spans="1:7" x14ac:dyDescent="0.3">
      <c r="A287">
        <v>144</v>
      </c>
      <c r="B287" t="s">
        <v>1335</v>
      </c>
      <c r="C287" t="s">
        <v>1335</v>
      </c>
      <c r="D287" t="s">
        <v>8</v>
      </c>
      <c r="E287" t="s">
        <v>2775</v>
      </c>
      <c r="F287" t="s">
        <v>3288</v>
      </c>
      <c r="G287" t="str">
        <f t="shared" si="4"/>
        <v>new HoloCard("Tranquill", Pokedex.Tranquill, HoloRarity.SWSH_REVERSE_ENERGY_BANNER_HOLO, Types.Colorless, Sets.Rebel_Clash, 144),</v>
      </c>
    </row>
    <row r="288" spans="1:7" x14ac:dyDescent="0.3">
      <c r="A288">
        <v>145</v>
      </c>
      <c r="B288" t="s">
        <v>1336</v>
      </c>
      <c r="C288" t="s">
        <v>1336</v>
      </c>
      <c r="D288" t="s">
        <v>8</v>
      </c>
      <c r="E288" t="s">
        <v>2775</v>
      </c>
      <c r="F288" t="s">
        <v>3288</v>
      </c>
      <c r="G288" t="str">
        <f t="shared" si="4"/>
        <v>new HoloCard("Unfezant", Pokedex.Unfezant, HoloRarity.SWSH_REVERSE_ENERGY_BANNER_HOLO, Types.Colorless, Sets.Rebel_Clash, 145),</v>
      </c>
    </row>
    <row r="289" spans="1:7" x14ac:dyDescent="0.3">
      <c r="A289">
        <v>146</v>
      </c>
      <c r="B289" t="s">
        <v>1622</v>
      </c>
      <c r="C289" t="s">
        <v>1622</v>
      </c>
      <c r="D289" t="s">
        <v>8</v>
      </c>
      <c r="E289" t="s">
        <v>2775</v>
      </c>
      <c r="F289" t="s">
        <v>3288</v>
      </c>
      <c r="G289" t="str">
        <f t="shared" si="4"/>
        <v>new HoloCard("Bunnelby", Pokedex.Bunnelby, HoloRarity.SWSH_REVERSE_ENERGY_BANNER_HOLO, Types.Colorless, Sets.Rebel_Clash, 146),</v>
      </c>
    </row>
    <row r="290" spans="1:7" x14ac:dyDescent="0.3">
      <c r="A290">
        <v>147</v>
      </c>
      <c r="B290" t="s">
        <v>1623</v>
      </c>
      <c r="C290" t="s">
        <v>1623</v>
      </c>
      <c r="D290" t="s">
        <v>8</v>
      </c>
      <c r="E290" t="s">
        <v>2775</v>
      </c>
      <c r="F290" t="s">
        <v>3288</v>
      </c>
      <c r="G290" t="str">
        <f t="shared" si="4"/>
        <v>new HoloCard("Diggersby", Pokedex.Diggersby, HoloRarity.SWSH_REVERSE_ENERGY_BANNER_HOLO, Types.Colorless, Sets.Rebel_Clash, 147),</v>
      </c>
    </row>
    <row r="291" spans="1:7" x14ac:dyDescent="0.3">
      <c r="A291">
        <v>148</v>
      </c>
      <c r="B291" t="s">
        <v>1679</v>
      </c>
      <c r="C291" t="s">
        <v>1679</v>
      </c>
      <c r="D291" t="s">
        <v>8</v>
      </c>
      <c r="E291" t="s">
        <v>2775</v>
      </c>
      <c r="F291" t="s">
        <v>3288</v>
      </c>
      <c r="G291" t="str">
        <f t="shared" si="4"/>
        <v>new HoloCard("Hawlucha", Pokedex.Hawlucha, HoloRarity.SWSH_REVERSE_ENERGY_BANNER_HOLO, Types.Colorless, Sets.Rebel_Clash, 148),</v>
      </c>
    </row>
    <row r="292" spans="1:7" x14ac:dyDescent="0.3">
      <c r="A292">
        <v>149</v>
      </c>
      <c r="B292" t="s">
        <v>2077</v>
      </c>
      <c r="C292" t="s">
        <v>2077</v>
      </c>
      <c r="D292" t="s">
        <v>8</v>
      </c>
      <c r="E292" t="s">
        <v>2775</v>
      </c>
      <c r="F292" t="s">
        <v>3288</v>
      </c>
      <c r="G292" t="str">
        <f t="shared" si="4"/>
        <v>new HoloCard("Stufful", Pokedex.Stufful, HoloRarity.SWSH_REVERSE_ENERGY_BANNER_HOLO, Types.Colorless, Sets.Rebel_Clash, 149),</v>
      </c>
    </row>
    <row r="293" spans="1:7" x14ac:dyDescent="0.3">
      <c r="A293">
        <v>150</v>
      </c>
      <c r="B293" t="s">
        <v>2078</v>
      </c>
      <c r="C293" t="s">
        <v>2078</v>
      </c>
      <c r="D293" t="s">
        <v>8</v>
      </c>
      <c r="E293" t="s">
        <v>2775</v>
      </c>
      <c r="F293" t="s">
        <v>3288</v>
      </c>
      <c r="G293" t="str">
        <f t="shared" si="4"/>
        <v>new HoloCard("Bewear", Pokedex.Bewear, HoloRarity.SWSH_REVERSE_ENERGY_BANNER_HOLO, Types.Colorless, Sets.Rebel_Clash, 150),</v>
      </c>
    </row>
    <row r="294" spans="1:7" x14ac:dyDescent="0.3">
      <c r="A294">
        <v>151</v>
      </c>
      <c r="B294" t="s">
        <v>2756</v>
      </c>
      <c r="C294" t="s">
        <v>2756</v>
      </c>
      <c r="D294" t="s">
        <v>8</v>
      </c>
      <c r="E294" t="s">
        <v>2775</v>
      </c>
      <c r="F294" t="s">
        <v>3288</v>
      </c>
      <c r="G294" t="str">
        <f t="shared" si="4"/>
        <v>new HoloCard("Skwovet", Pokedex.Skwovet, HoloRarity.SWSH_REVERSE_ENERGY_BANNER_HOLO, Types.Colorless, Sets.Rebel_Clash, 151),</v>
      </c>
    </row>
    <row r="295" spans="1:7" x14ac:dyDescent="0.3">
      <c r="A295">
        <v>152</v>
      </c>
      <c r="B295" t="s">
        <v>2757</v>
      </c>
      <c r="C295" t="s">
        <v>2757</v>
      </c>
      <c r="D295" t="s">
        <v>8</v>
      </c>
      <c r="E295" t="s">
        <v>2775</v>
      </c>
      <c r="F295" t="s">
        <v>3288</v>
      </c>
      <c r="G295" t="str">
        <f t="shared" si="4"/>
        <v>new HoloCard("Greedent", Pokedex.Greedent, HoloRarity.SWSH_REVERSE_ENERGY_BANNER_HOLO, Types.Colorless, Sets.Rebel_Clash, 152),</v>
      </c>
    </row>
    <row r="296" spans="1:7" x14ac:dyDescent="0.3">
      <c r="A296">
        <v>154</v>
      </c>
      <c r="B296" t="s">
        <v>2758</v>
      </c>
      <c r="C296" t="s">
        <v>127</v>
      </c>
      <c r="D296" t="s">
        <v>232</v>
      </c>
      <c r="E296" t="s">
        <v>2775</v>
      </c>
      <c r="F296" t="s">
        <v>3288</v>
      </c>
      <c r="G296" t="str">
        <f t="shared" si="4"/>
        <v>new HoloCard("Boss's Orders [Giovanni]", Pokedex.NVT, HoloRarity.SWSH_REVERSE_ENERGY_BANNER_HOLO, Types.Supporter, Sets.Rebel_Clash, 154),</v>
      </c>
    </row>
    <row r="297" spans="1:7" x14ac:dyDescent="0.3">
      <c r="A297">
        <v>155</v>
      </c>
      <c r="B297" t="s">
        <v>2759</v>
      </c>
      <c r="C297" t="s">
        <v>127</v>
      </c>
      <c r="D297" t="s">
        <v>129</v>
      </c>
      <c r="E297" t="s">
        <v>2775</v>
      </c>
      <c r="F297" t="s">
        <v>3288</v>
      </c>
      <c r="G297" t="str">
        <f t="shared" si="4"/>
        <v>new HoloCard("Burning Scarf", Pokedex.NVT, HoloRarity.SWSH_REVERSE_ENERGY_BANNER_HOLO, Types.Item, Sets.Rebel_Clash, 155),</v>
      </c>
    </row>
    <row r="298" spans="1:7" x14ac:dyDescent="0.3">
      <c r="A298">
        <v>156</v>
      </c>
      <c r="B298" t="s">
        <v>2760</v>
      </c>
      <c r="C298" t="s">
        <v>127</v>
      </c>
      <c r="D298" t="s">
        <v>129</v>
      </c>
      <c r="E298" t="s">
        <v>2775</v>
      </c>
      <c r="F298" t="s">
        <v>3288</v>
      </c>
      <c r="G298" t="str">
        <f t="shared" si="4"/>
        <v>new HoloCard("Capacious Bucket", Pokedex.NVT, HoloRarity.SWSH_REVERSE_ENERGY_BANNER_HOLO, Types.Item, Sets.Rebel_Clash, 156),</v>
      </c>
    </row>
    <row r="299" spans="1:7" x14ac:dyDescent="0.3">
      <c r="A299">
        <v>157</v>
      </c>
      <c r="B299" t="s">
        <v>2761</v>
      </c>
      <c r="C299" t="s">
        <v>127</v>
      </c>
      <c r="D299" t="s">
        <v>129</v>
      </c>
      <c r="E299" t="s">
        <v>2775</v>
      </c>
      <c r="F299" t="s">
        <v>3288</v>
      </c>
      <c r="G299" t="str">
        <f t="shared" si="4"/>
        <v>new HoloCard("Cursed Shovel", Pokedex.NVT, HoloRarity.SWSH_REVERSE_ENERGY_BANNER_HOLO, Types.Item, Sets.Rebel_Clash, 157),</v>
      </c>
    </row>
    <row r="300" spans="1:7" x14ac:dyDescent="0.3">
      <c r="A300">
        <v>158</v>
      </c>
      <c r="B300" t="s">
        <v>2762</v>
      </c>
      <c r="C300" t="s">
        <v>127</v>
      </c>
      <c r="D300" t="s">
        <v>232</v>
      </c>
      <c r="E300" t="s">
        <v>2775</v>
      </c>
      <c r="F300" t="s">
        <v>3288</v>
      </c>
      <c r="G300" t="str">
        <f t="shared" si="4"/>
        <v>new HoloCard("Dan", Pokedex.NVT, HoloRarity.SWSH_REVERSE_ENERGY_BANNER_HOLO, Types.Supporter, Sets.Rebel_Clash, 158),</v>
      </c>
    </row>
    <row r="301" spans="1:7" x14ac:dyDescent="0.3">
      <c r="A301">
        <v>159</v>
      </c>
      <c r="B301" t="s">
        <v>227</v>
      </c>
      <c r="C301" t="s">
        <v>127</v>
      </c>
      <c r="D301" t="s">
        <v>129</v>
      </c>
      <c r="E301" t="s">
        <v>2775</v>
      </c>
      <c r="F301" t="s">
        <v>3288</v>
      </c>
      <c r="G301" t="str">
        <f t="shared" si="4"/>
        <v>new HoloCard("Full Heal", Pokedex.NVT, HoloRarity.SWSH_REVERSE_ENERGY_BANNER_HOLO, Types.Item, Sets.Rebel_Clash, 159),</v>
      </c>
    </row>
    <row r="302" spans="1:7" x14ac:dyDescent="0.3">
      <c r="A302">
        <v>160</v>
      </c>
      <c r="B302" t="s">
        <v>2763</v>
      </c>
      <c r="C302" t="s">
        <v>127</v>
      </c>
      <c r="D302" t="s">
        <v>299</v>
      </c>
      <c r="E302" t="s">
        <v>2775</v>
      </c>
      <c r="F302" t="s">
        <v>3288</v>
      </c>
      <c r="G302" t="str">
        <f t="shared" si="4"/>
        <v>new HoloCard("Galar Mine", Pokedex.NVT, HoloRarity.SWSH_REVERSE_ENERGY_BANNER_HOLO, Types.Stadium, Sets.Rebel_Clash, 160),</v>
      </c>
    </row>
    <row r="303" spans="1:7" x14ac:dyDescent="0.3">
      <c r="A303">
        <v>161</v>
      </c>
      <c r="B303" t="s">
        <v>2764</v>
      </c>
      <c r="C303" t="s">
        <v>127</v>
      </c>
      <c r="D303" t="s">
        <v>232</v>
      </c>
      <c r="E303" t="s">
        <v>2775</v>
      </c>
      <c r="F303" t="s">
        <v>3288</v>
      </c>
      <c r="G303" t="str">
        <f t="shared" si="4"/>
        <v>new HoloCard("Milo", Pokedex.NVT, HoloRarity.SWSH_REVERSE_ENERGY_BANNER_HOLO, Types.Supporter, Sets.Rebel_Clash, 161),</v>
      </c>
    </row>
    <row r="304" spans="1:7" x14ac:dyDescent="0.3">
      <c r="A304">
        <v>162</v>
      </c>
      <c r="B304" t="s">
        <v>2765</v>
      </c>
      <c r="C304" t="s">
        <v>127</v>
      </c>
      <c r="D304" t="s">
        <v>129</v>
      </c>
      <c r="E304" t="s">
        <v>2775</v>
      </c>
      <c r="F304" t="s">
        <v>3288</v>
      </c>
      <c r="G304" t="str">
        <f t="shared" si="4"/>
        <v>new HoloCard("Nugget", Pokedex.NVT, HoloRarity.SWSH_REVERSE_ENERGY_BANNER_HOLO, Types.Item, Sets.Rebel_Clash, 162),</v>
      </c>
    </row>
    <row r="305" spans="1:7" x14ac:dyDescent="0.3">
      <c r="A305">
        <v>163</v>
      </c>
      <c r="B305" t="s">
        <v>2766</v>
      </c>
      <c r="C305" t="s">
        <v>127</v>
      </c>
      <c r="D305" t="s">
        <v>232</v>
      </c>
      <c r="E305" t="s">
        <v>2775</v>
      </c>
      <c r="F305" t="s">
        <v>3288</v>
      </c>
      <c r="G305" t="str">
        <f t="shared" si="4"/>
        <v>new HoloCard("Oleana", Pokedex.NVT, HoloRarity.SWSH_REVERSE_ENERGY_BANNER_HOLO, Types.Supporter, Sets.Rebel_Clash, 163),</v>
      </c>
    </row>
    <row r="306" spans="1:7" x14ac:dyDescent="0.3">
      <c r="A306">
        <v>164</v>
      </c>
      <c r="B306" t="s">
        <v>560</v>
      </c>
      <c r="C306" t="s">
        <v>127</v>
      </c>
      <c r="D306" t="s">
        <v>129</v>
      </c>
      <c r="E306" t="s">
        <v>2775</v>
      </c>
      <c r="F306" t="s">
        <v>3288</v>
      </c>
      <c r="G306" t="str">
        <f t="shared" si="4"/>
        <v>new HoloCard("Poké Ball", Pokedex.NVT, HoloRarity.SWSH_REVERSE_ENERGY_BANNER_HOLO, Types.Item, Sets.Rebel_Clash, 164),</v>
      </c>
    </row>
    <row r="307" spans="1:7" x14ac:dyDescent="0.3">
      <c r="A307">
        <v>165</v>
      </c>
      <c r="B307" t="s">
        <v>2767</v>
      </c>
      <c r="C307" t="s">
        <v>127</v>
      </c>
      <c r="D307" t="s">
        <v>129</v>
      </c>
      <c r="E307" t="s">
        <v>2775</v>
      </c>
      <c r="F307" t="s">
        <v>3288</v>
      </c>
      <c r="G307" t="str">
        <f t="shared" si="4"/>
        <v>new HoloCard("Scoop Up Net", Pokedex.NVT, HoloRarity.SWSH_REVERSE_ENERGY_BANNER_HOLO, Types.Item, Sets.Rebel_Clash, 165),</v>
      </c>
    </row>
    <row r="308" spans="1:7" x14ac:dyDescent="0.3">
      <c r="A308">
        <v>166</v>
      </c>
      <c r="B308" t="s">
        <v>1466</v>
      </c>
      <c r="C308" t="s">
        <v>127</v>
      </c>
      <c r="D308" t="s">
        <v>232</v>
      </c>
      <c r="E308" t="s">
        <v>2775</v>
      </c>
      <c r="F308" t="s">
        <v>3288</v>
      </c>
      <c r="G308" t="str">
        <f t="shared" si="4"/>
        <v>new HoloCard("Skyla", Pokedex.NVT, HoloRarity.SWSH_REVERSE_ENERGY_BANNER_HOLO, Types.Supporter, Sets.Rebel_Clash, 166),</v>
      </c>
    </row>
    <row r="309" spans="1:7" x14ac:dyDescent="0.3">
      <c r="A309">
        <v>167</v>
      </c>
      <c r="B309" t="s">
        <v>2768</v>
      </c>
      <c r="C309" t="s">
        <v>127</v>
      </c>
      <c r="D309" t="s">
        <v>232</v>
      </c>
      <c r="E309" t="s">
        <v>2775</v>
      </c>
      <c r="F309" t="s">
        <v>3288</v>
      </c>
      <c r="G309" t="str">
        <f t="shared" si="4"/>
        <v>new HoloCard("Sonia", Pokedex.NVT, HoloRarity.SWSH_REVERSE_ENERGY_BANNER_HOLO, Types.Supporter, Sets.Rebel_Clash, 167),</v>
      </c>
    </row>
    <row r="310" spans="1:7" x14ac:dyDescent="0.3">
      <c r="A310">
        <v>168</v>
      </c>
      <c r="B310" t="s">
        <v>1458</v>
      </c>
      <c r="C310" t="s">
        <v>127</v>
      </c>
      <c r="D310" t="s">
        <v>129</v>
      </c>
      <c r="E310" t="s">
        <v>2775</v>
      </c>
      <c r="F310" t="s">
        <v>3288</v>
      </c>
      <c r="G310" t="str">
        <f t="shared" si="4"/>
        <v>new HoloCard("Tool Scrapper", Pokedex.NVT, HoloRarity.SWSH_REVERSE_ENERGY_BANNER_HOLO, Types.Item, Sets.Rebel_Clash, 168),</v>
      </c>
    </row>
    <row r="311" spans="1:7" x14ac:dyDescent="0.3">
      <c r="A311">
        <v>169</v>
      </c>
      <c r="B311" t="s">
        <v>2769</v>
      </c>
      <c r="C311" t="s">
        <v>127</v>
      </c>
      <c r="D311" t="s">
        <v>299</v>
      </c>
      <c r="E311" t="s">
        <v>2775</v>
      </c>
      <c r="F311" t="s">
        <v>3288</v>
      </c>
      <c r="G311" t="str">
        <f t="shared" si="4"/>
        <v>new HoloCard("Training Court", Pokedex.NVT, HoloRarity.SWSH_REVERSE_ENERGY_BANNER_HOLO, Types.Stadium, Sets.Rebel_Clash, 169),</v>
      </c>
    </row>
    <row r="312" spans="1:7" x14ac:dyDescent="0.3">
      <c r="A312">
        <v>170</v>
      </c>
      <c r="B312" t="s">
        <v>2770</v>
      </c>
      <c r="C312" t="s">
        <v>127</v>
      </c>
      <c r="D312" t="s">
        <v>299</v>
      </c>
      <c r="E312" t="s">
        <v>2775</v>
      </c>
      <c r="F312" t="s">
        <v>3288</v>
      </c>
      <c r="G312" t="str">
        <f t="shared" si="4"/>
        <v>new HoloCard("Turffield Stadium", Pokedex.NVT, HoloRarity.SWSH_REVERSE_ENERGY_BANNER_HOLO, Types.Stadium, Sets.Rebel_Clash, 170),</v>
      </c>
    </row>
    <row r="313" spans="1:7" x14ac:dyDescent="0.3">
      <c r="A313">
        <v>171</v>
      </c>
      <c r="B313" t="s">
        <v>2771</v>
      </c>
      <c r="C313" t="s">
        <v>127</v>
      </c>
      <c r="D313" t="s">
        <v>128</v>
      </c>
      <c r="E313" t="s">
        <v>2775</v>
      </c>
      <c r="F313" t="s">
        <v>3288</v>
      </c>
      <c r="G313" t="str">
        <f t="shared" si="4"/>
        <v>new HoloCard("Capture Energy", Pokedex.NVT, HoloRarity.SWSH_REVERSE_ENERGY_BANNER_HOLO, Types.Special_Energy, Sets.Rebel_Clash, 171),</v>
      </c>
    </row>
    <row r="314" spans="1:7" x14ac:dyDescent="0.3">
      <c r="A314">
        <v>172</v>
      </c>
      <c r="B314" t="s">
        <v>2772</v>
      </c>
      <c r="C314" t="s">
        <v>127</v>
      </c>
      <c r="D314" t="s">
        <v>128</v>
      </c>
      <c r="E314" t="s">
        <v>2775</v>
      </c>
      <c r="F314" t="s">
        <v>3288</v>
      </c>
      <c r="G314" t="str">
        <f t="shared" si="4"/>
        <v>new HoloCard("Horror Psychic Energy", Pokedex.NVT, HoloRarity.SWSH_REVERSE_ENERGY_BANNER_HOLO, Types.Special_Energy, Sets.Rebel_Clash, 172),</v>
      </c>
    </row>
    <row r="315" spans="1:7" x14ac:dyDescent="0.3">
      <c r="A315">
        <v>173</v>
      </c>
      <c r="B315" t="s">
        <v>2773</v>
      </c>
      <c r="C315" t="s">
        <v>127</v>
      </c>
      <c r="D315" t="s">
        <v>128</v>
      </c>
      <c r="E315" t="s">
        <v>2775</v>
      </c>
      <c r="F315" t="s">
        <v>3288</v>
      </c>
      <c r="G315" t="str">
        <f t="shared" si="4"/>
        <v>new HoloCard("Speed Lightning Energy", Pokedex.NVT, HoloRarity.SWSH_REVERSE_ENERGY_BANNER_HOLO, Types.Special_Energy, Sets.Rebel_Clash, 173),</v>
      </c>
    </row>
    <row r="316" spans="1:7" x14ac:dyDescent="0.3">
      <c r="A316">
        <v>174</v>
      </c>
      <c r="B316" t="s">
        <v>2774</v>
      </c>
      <c r="C316" t="s">
        <v>127</v>
      </c>
      <c r="D316" t="s">
        <v>128</v>
      </c>
      <c r="E316" t="s">
        <v>2775</v>
      </c>
      <c r="F316" t="s">
        <v>3288</v>
      </c>
      <c r="G316" t="str">
        <f t="shared" si="4"/>
        <v>new HoloCard("Twin Energy", Pokedex.NVT, HoloRarity.SWSH_REVERSE_ENERGY_BANNER_HOLO, Types.Special_Energy, Sets.Rebel_Clash, 174),</v>
      </c>
    </row>
    <row r="317" spans="1:7" x14ac:dyDescent="0.3">
      <c r="A317">
        <v>3</v>
      </c>
      <c r="B317" t="s">
        <v>260</v>
      </c>
      <c r="C317" t="s">
        <v>260</v>
      </c>
      <c r="D317" t="s">
        <v>22</v>
      </c>
      <c r="E317" t="s">
        <v>2800</v>
      </c>
      <c r="F317" t="s">
        <v>3288</v>
      </c>
      <c r="G317" t="str">
        <f t="shared" si="4"/>
        <v>new HoloCard("Paras", Pokedex.Paras, HoloRarity.SWSH_REVERSE_ENERGY_BANNER_HOLO, Types.Grass, Sets.Darkness_Ablaze, 3),</v>
      </c>
    </row>
    <row r="318" spans="1:7" x14ac:dyDescent="0.3">
      <c r="A318">
        <v>4</v>
      </c>
      <c r="B318" t="s">
        <v>237</v>
      </c>
      <c r="C318" t="s">
        <v>237</v>
      </c>
      <c r="D318" t="s">
        <v>22</v>
      </c>
      <c r="E318" t="s">
        <v>2800</v>
      </c>
      <c r="F318" t="s">
        <v>3288</v>
      </c>
      <c r="G318" t="str">
        <f t="shared" si="4"/>
        <v>new HoloCard("Parasect", Pokedex.Parasect, HoloRarity.SWSH_REVERSE_ENERGY_BANNER_HOLO, Types.Grass, Sets.Darkness_Ablaze, 4),</v>
      </c>
    </row>
    <row r="319" spans="1:7" x14ac:dyDescent="0.3">
      <c r="A319">
        <v>5</v>
      </c>
      <c r="B319" t="s">
        <v>1037</v>
      </c>
      <c r="C319" t="s">
        <v>1037</v>
      </c>
      <c r="D319" t="s">
        <v>22</v>
      </c>
      <c r="E319" t="s">
        <v>2800</v>
      </c>
      <c r="F319" t="s">
        <v>3288</v>
      </c>
      <c r="G319" t="str">
        <f t="shared" si="4"/>
        <v>new HoloCard("Carnivine", Pokedex.Carnivine, HoloRarity.SWSH_REVERSE_ENERGY_BANNER_HOLO, Types.Grass, Sets.Darkness_Ablaze, 5),</v>
      </c>
    </row>
    <row r="320" spans="1:7" x14ac:dyDescent="0.3">
      <c r="A320">
        <v>6</v>
      </c>
      <c r="B320" t="s">
        <v>1272</v>
      </c>
      <c r="C320" t="s">
        <v>1272</v>
      </c>
      <c r="D320" t="s">
        <v>22</v>
      </c>
      <c r="E320" t="s">
        <v>2800</v>
      </c>
      <c r="F320" t="s">
        <v>3288</v>
      </c>
      <c r="G320" t="str">
        <f t="shared" si="4"/>
        <v>new HoloCard("Pansage", Pokedex.Pansage, HoloRarity.SWSH_REVERSE_ENERGY_BANNER_HOLO, Types.Grass, Sets.Darkness_Ablaze, 6),</v>
      </c>
    </row>
    <row r="321" spans="1:7" x14ac:dyDescent="0.3">
      <c r="A321">
        <v>7</v>
      </c>
      <c r="B321" t="s">
        <v>1273</v>
      </c>
      <c r="C321" t="s">
        <v>1273</v>
      </c>
      <c r="D321" t="s">
        <v>22</v>
      </c>
      <c r="E321" t="s">
        <v>2800</v>
      </c>
      <c r="F321" t="s">
        <v>3288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HoloCard("Simisage", Pokedex.Simisage, HoloRarity.SWSH_REVERSE_ENERGY_BANNER_HOLO, Types.Grass, Sets.Darkness_Ablaze, 7),</v>
      </c>
    </row>
    <row r="322" spans="1:7" x14ac:dyDescent="0.3">
      <c r="A322">
        <v>8</v>
      </c>
      <c r="B322" t="s">
        <v>1379</v>
      </c>
      <c r="C322" t="s">
        <v>1379</v>
      </c>
      <c r="D322" t="s">
        <v>22</v>
      </c>
      <c r="E322" t="s">
        <v>2800</v>
      </c>
      <c r="F322" t="s">
        <v>3288</v>
      </c>
      <c r="G322" t="str">
        <f t="shared" si="5"/>
        <v>new HoloCard("Karrablast", Pokedex.Karrablast, HoloRarity.SWSH_REVERSE_ENERGY_BANNER_HOLO, Types.Grass, Sets.Darkness_Ablaze, 8),</v>
      </c>
    </row>
    <row r="323" spans="1:7" x14ac:dyDescent="0.3">
      <c r="A323">
        <v>9</v>
      </c>
      <c r="B323" t="s">
        <v>1382</v>
      </c>
      <c r="C323" t="s">
        <v>1382</v>
      </c>
      <c r="D323" t="s">
        <v>22</v>
      </c>
      <c r="E323" t="s">
        <v>2800</v>
      </c>
      <c r="F323" t="s">
        <v>3288</v>
      </c>
      <c r="G323" t="str">
        <f t="shared" si="5"/>
        <v>new HoloCard("Shelmet", Pokedex.Shelmet, HoloRarity.SWSH_REVERSE_ENERGY_BANNER_HOLO, Types.Grass, Sets.Darkness_Ablaze, 9),</v>
      </c>
    </row>
    <row r="324" spans="1:7" x14ac:dyDescent="0.3">
      <c r="A324">
        <v>10</v>
      </c>
      <c r="B324" t="s">
        <v>1383</v>
      </c>
      <c r="C324" t="s">
        <v>1383</v>
      </c>
      <c r="D324" t="s">
        <v>22</v>
      </c>
      <c r="E324" t="s">
        <v>2800</v>
      </c>
      <c r="F324" t="s">
        <v>3288</v>
      </c>
      <c r="G324" t="str">
        <f t="shared" si="5"/>
        <v>new HoloCard("Accelgor", Pokedex.Accelgor, HoloRarity.SWSH_REVERSE_ENERGY_BANNER_HOLO, Types.Grass, Sets.Darkness_Ablaze, 10),</v>
      </c>
    </row>
    <row r="325" spans="1:7" x14ac:dyDescent="0.3">
      <c r="A325">
        <v>11</v>
      </c>
      <c r="B325" t="s">
        <v>2030</v>
      </c>
      <c r="C325" t="s">
        <v>2030</v>
      </c>
      <c r="D325" t="s">
        <v>22</v>
      </c>
      <c r="E325" t="s">
        <v>2800</v>
      </c>
      <c r="F325" t="s">
        <v>3288</v>
      </c>
      <c r="G325" t="str">
        <f t="shared" si="5"/>
        <v>new HoloCard("Rowlet", Pokedex.Rowlet, HoloRarity.SWSH_REVERSE_ENERGY_BANNER_HOLO, Types.Grass, Sets.Darkness_Ablaze, 11),</v>
      </c>
    </row>
    <row r="326" spans="1:7" x14ac:dyDescent="0.3">
      <c r="A326">
        <v>12</v>
      </c>
      <c r="B326" t="s">
        <v>2031</v>
      </c>
      <c r="C326" t="s">
        <v>2031</v>
      </c>
      <c r="D326" t="s">
        <v>22</v>
      </c>
      <c r="E326" t="s">
        <v>2800</v>
      </c>
      <c r="F326" t="s">
        <v>3288</v>
      </c>
      <c r="G326" t="str">
        <f t="shared" si="5"/>
        <v>new HoloCard("Dartrix", Pokedex.Dartrix, HoloRarity.SWSH_REVERSE_ENERGY_BANNER_HOLO, Types.Grass, Sets.Darkness_Ablaze, 12),</v>
      </c>
    </row>
    <row r="327" spans="1:7" x14ac:dyDescent="0.3">
      <c r="A327">
        <v>13</v>
      </c>
      <c r="B327" t="s">
        <v>2032</v>
      </c>
      <c r="C327" t="s">
        <v>2032</v>
      </c>
      <c r="D327" t="s">
        <v>22</v>
      </c>
      <c r="E327" t="s">
        <v>2800</v>
      </c>
      <c r="F327" t="s">
        <v>3288</v>
      </c>
      <c r="G327" t="str">
        <f t="shared" si="5"/>
        <v>new HoloCard("Decidueye", Pokedex.Decidueye, HoloRarity.SWSH_REVERSE_ENERGY_BANNER_HOLO, Types.Grass, Sets.Darkness_Ablaze, 13),</v>
      </c>
    </row>
    <row r="328" spans="1:7" x14ac:dyDescent="0.3">
      <c r="A328">
        <v>14</v>
      </c>
      <c r="B328" t="s">
        <v>2037</v>
      </c>
      <c r="C328" t="s">
        <v>2037</v>
      </c>
      <c r="D328" t="s">
        <v>22</v>
      </c>
      <c r="E328" t="s">
        <v>2800</v>
      </c>
      <c r="F328" t="s">
        <v>3288</v>
      </c>
      <c r="G328" t="str">
        <f t="shared" si="5"/>
        <v>new HoloCard("Bounsweet", Pokedex.Bounsweet, HoloRarity.SWSH_REVERSE_ENERGY_BANNER_HOLO, Types.Grass, Sets.Darkness_Ablaze, 14),</v>
      </c>
    </row>
    <row r="329" spans="1:7" x14ac:dyDescent="0.3">
      <c r="A329">
        <v>15</v>
      </c>
      <c r="B329" t="s">
        <v>2038</v>
      </c>
      <c r="C329" t="s">
        <v>2038</v>
      </c>
      <c r="D329" t="s">
        <v>22</v>
      </c>
      <c r="E329" t="s">
        <v>2800</v>
      </c>
      <c r="F329" t="s">
        <v>3288</v>
      </c>
      <c r="G329" t="str">
        <f t="shared" si="5"/>
        <v>new HoloCard("Steenee", Pokedex.Steenee, HoloRarity.SWSH_REVERSE_ENERGY_BANNER_HOLO, Types.Grass, Sets.Darkness_Ablaze, 15),</v>
      </c>
    </row>
    <row r="330" spans="1:7" x14ac:dyDescent="0.3">
      <c r="A330">
        <v>16</v>
      </c>
      <c r="B330" t="s">
        <v>2039</v>
      </c>
      <c r="C330" t="s">
        <v>2039</v>
      </c>
      <c r="D330" t="s">
        <v>22</v>
      </c>
      <c r="E330" t="s">
        <v>2800</v>
      </c>
      <c r="F330" t="s">
        <v>3288</v>
      </c>
      <c r="G330" t="str">
        <f t="shared" si="5"/>
        <v>new HoloCard("Tsareena", Pokedex.Tsareena, HoloRarity.SWSH_REVERSE_ENERGY_BANNER_HOLO, Types.Grass, Sets.Darkness_Ablaze, 16),</v>
      </c>
    </row>
    <row r="331" spans="1:7" x14ac:dyDescent="0.3">
      <c r="A331">
        <v>17</v>
      </c>
      <c r="B331" t="s">
        <v>2092</v>
      </c>
      <c r="C331" t="s">
        <v>2092</v>
      </c>
      <c r="D331" t="s">
        <v>22</v>
      </c>
      <c r="E331" t="s">
        <v>2800</v>
      </c>
      <c r="F331" t="s">
        <v>3288</v>
      </c>
      <c r="G331" t="str">
        <f t="shared" si="5"/>
        <v>new HoloCard("Wimpod", Pokedex.Wimpod, HoloRarity.SWSH_REVERSE_ENERGY_BANNER_HOLO, Types.Grass, Sets.Darkness_Ablaze, 17),</v>
      </c>
    </row>
    <row r="332" spans="1:7" x14ac:dyDescent="0.3">
      <c r="A332">
        <v>18</v>
      </c>
      <c r="B332" t="s">
        <v>2093</v>
      </c>
      <c r="C332" t="s">
        <v>2093</v>
      </c>
      <c r="D332" t="s">
        <v>22</v>
      </c>
      <c r="E332" t="s">
        <v>2800</v>
      </c>
      <c r="F332" t="s">
        <v>3288</v>
      </c>
      <c r="G332" t="str">
        <f t="shared" si="5"/>
        <v>new HoloCard("Golisopod", Pokedex.Golisopod, HoloRarity.SWSH_REVERSE_ENERGY_BANNER_HOLO, Types.Grass, Sets.Darkness_Ablaze, 18),</v>
      </c>
    </row>
    <row r="333" spans="1:7" x14ac:dyDescent="0.3">
      <c r="A333">
        <v>22</v>
      </c>
      <c r="B333" t="s">
        <v>552</v>
      </c>
      <c r="C333" t="s">
        <v>552</v>
      </c>
      <c r="D333" t="s">
        <v>5</v>
      </c>
      <c r="E333" t="s">
        <v>2800</v>
      </c>
      <c r="F333" t="s">
        <v>3288</v>
      </c>
      <c r="G333" t="str">
        <f t="shared" si="5"/>
        <v>new HoloCard("Torchic", Pokedex.Torchic, HoloRarity.SWSH_REVERSE_ENERGY_BANNER_HOLO, Types.Fire, Sets.Darkness_Ablaze, 22),</v>
      </c>
    </row>
    <row r="334" spans="1:7" x14ac:dyDescent="0.3">
      <c r="A334">
        <v>23</v>
      </c>
      <c r="B334" t="s">
        <v>523</v>
      </c>
      <c r="C334" t="s">
        <v>523</v>
      </c>
      <c r="D334" t="s">
        <v>5</v>
      </c>
      <c r="E334" t="s">
        <v>2800</v>
      </c>
      <c r="F334" t="s">
        <v>3288</v>
      </c>
      <c r="G334" t="str">
        <f t="shared" si="5"/>
        <v>new HoloCard("Combusken", Pokedex.Combusken, HoloRarity.SWSH_REVERSE_ENERGY_BANNER_HOLO, Types.Fire, Sets.Darkness_Ablaze, 23),</v>
      </c>
    </row>
    <row r="335" spans="1:7" x14ac:dyDescent="0.3">
      <c r="A335">
        <v>24</v>
      </c>
      <c r="B335" t="s">
        <v>373</v>
      </c>
      <c r="C335" t="s">
        <v>373</v>
      </c>
      <c r="D335" t="s">
        <v>5</v>
      </c>
      <c r="E335" t="s">
        <v>2800</v>
      </c>
      <c r="F335" t="s">
        <v>3288</v>
      </c>
      <c r="G335" t="str">
        <f t="shared" si="5"/>
        <v>new HoloCard("Blaziken", Pokedex.Blaziken, HoloRarity.SWSH_REVERSE_ENERGY_BANNER_HOLO, Types.Fire, Sets.Darkness_Ablaze, 24),</v>
      </c>
    </row>
    <row r="336" spans="1:7" x14ac:dyDescent="0.3">
      <c r="A336">
        <v>25</v>
      </c>
      <c r="B336" t="s">
        <v>932</v>
      </c>
      <c r="C336" t="s">
        <v>932</v>
      </c>
      <c r="D336" t="s">
        <v>5</v>
      </c>
      <c r="E336" t="s">
        <v>2800</v>
      </c>
      <c r="F336" t="s">
        <v>3288</v>
      </c>
      <c r="G336" t="str">
        <f t="shared" si="5"/>
        <v>new HoloCard("Heatran", Pokedex.Heatran, HoloRarity.SWSH_REVERSE_ENERGY_BANNER_HOLO, Types.Fire, Sets.Darkness_Ablaze, 25),</v>
      </c>
    </row>
    <row r="337" spans="1:7" x14ac:dyDescent="0.3">
      <c r="A337">
        <v>26</v>
      </c>
      <c r="B337" t="s">
        <v>1282</v>
      </c>
      <c r="C337" t="s">
        <v>1282</v>
      </c>
      <c r="D337" t="s">
        <v>5</v>
      </c>
      <c r="E337" t="s">
        <v>2800</v>
      </c>
      <c r="F337" t="s">
        <v>3288</v>
      </c>
      <c r="G337" t="str">
        <f t="shared" si="5"/>
        <v>new HoloCard("Pansear", Pokedex.Pansear, HoloRarity.SWSH_REVERSE_ENERGY_BANNER_HOLO, Types.Fire, Sets.Darkness_Ablaze, 26),</v>
      </c>
    </row>
    <row r="338" spans="1:7" x14ac:dyDescent="0.3">
      <c r="A338">
        <v>27</v>
      </c>
      <c r="B338" t="s">
        <v>1283</v>
      </c>
      <c r="C338" t="s">
        <v>1283</v>
      </c>
      <c r="D338" t="s">
        <v>5</v>
      </c>
      <c r="E338" t="s">
        <v>2800</v>
      </c>
      <c r="F338" t="s">
        <v>3288</v>
      </c>
      <c r="G338" t="str">
        <f t="shared" si="5"/>
        <v>new HoloCard("Simisear", Pokedex.Simisear, HoloRarity.SWSH_REVERSE_ENERGY_BANNER_HOLO, Types.Fire, Sets.Darkness_Ablaze, 27),</v>
      </c>
    </row>
    <row r="339" spans="1:7" x14ac:dyDescent="0.3">
      <c r="A339">
        <v>28</v>
      </c>
      <c r="B339" t="s">
        <v>2724</v>
      </c>
      <c r="C339" t="s">
        <v>3074</v>
      </c>
      <c r="D339" t="s">
        <v>5</v>
      </c>
      <c r="E339" t="s">
        <v>2800</v>
      </c>
      <c r="F339" t="s">
        <v>3288</v>
      </c>
      <c r="G339" t="str">
        <f t="shared" si="5"/>
        <v>new HoloCard("Galarian Darmanitan", Pokedex.Galarian_Darmanitan, HoloRarity.SWSH_REVERSE_ENERGY_BANNER_HOLO, Types.Fire, Sets.Darkness_Ablaze, 28),</v>
      </c>
    </row>
    <row r="340" spans="1:7" x14ac:dyDescent="0.3">
      <c r="A340">
        <v>29</v>
      </c>
      <c r="B340" t="s">
        <v>1386</v>
      </c>
      <c r="C340" t="s">
        <v>1386</v>
      </c>
      <c r="D340" t="s">
        <v>5</v>
      </c>
      <c r="E340" t="s">
        <v>2800</v>
      </c>
      <c r="F340" t="s">
        <v>3288</v>
      </c>
      <c r="G340" t="str">
        <f t="shared" si="5"/>
        <v>new HoloCard("Larvesta", Pokedex.Larvesta, HoloRarity.SWSH_REVERSE_ENERGY_BANNER_HOLO, Types.Fire, Sets.Darkness_Ablaze, 29),</v>
      </c>
    </row>
    <row r="341" spans="1:7" x14ac:dyDescent="0.3">
      <c r="A341">
        <v>30</v>
      </c>
      <c r="B341" t="s">
        <v>1387</v>
      </c>
      <c r="C341" t="s">
        <v>1387</v>
      </c>
      <c r="D341" t="s">
        <v>5</v>
      </c>
      <c r="E341" t="s">
        <v>2800</v>
      </c>
      <c r="F341" t="s">
        <v>3288</v>
      </c>
      <c r="G341" t="str">
        <f t="shared" si="5"/>
        <v>new HoloCard("Volcarona", Pokedex.Volcarona, HoloRarity.SWSH_REVERSE_ENERGY_BANNER_HOLO, Types.Fire, Sets.Darkness_Ablaze, 30),</v>
      </c>
    </row>
    <row r="342" spans="1:7" x14ac:dyDescent="0.3">
      <c r="A342">
        <v>31</v>
      </c>
      <c r="B342" t="s">
        <v>1601</v>
      </c>
      <c r="C342" t="s">
        <v>1601</v>
      </c>
      <c r="D342" t="s">
        <v>5</v>
      </c>
      <c r="E342" t="s">
        <v>2800</v>
      </c>
      <c r="F342" t="s">
        <v>3288</v>
      </c>
      <c r="G342" t="str">
        <f t="shared" si="5"/>
        <v>new HoloCard("Fletchinder", Pokedex.Fletchinder, HoloRarity.SWSH_REVERSE_ENERGY_BANNER_HOLO, Types.Fire, Sets.Darkness_Ablaze, 31),</v>
      </c>
    </row>
    <row r="343" spans="1:7" x14ac:dyDescent="0.3">
      <c r="A343">
        <v>32</v>
      </c>
      <c r="B343" t="s">
        <v>1602</v>
      </c>
      <c r="C343" t="s">
        <v>1602</v>
      </c>
      <c r="D343" t="s">
        <v>5</v>
      </c>
      <c r="E343" t="s">
        <v>2800</v>
      </c>
      <c r="F343" t="s">
        <v>3288</v>
      </c>
      <c r="G343" t="str">
        <f t="shared" si="5"/>
        <v>new HoloCard("Talonflame", Pokedex.Talonflame, HoloRarity.SWSH_REVERSE_ENERGY_BANNER_HOLO, Types.Fire, Sets.Darkness_Ablaze, 32),</v>
      </c>
    </row>
    <row r="344" spans="1:7" x14ac:dyDescent="0.3">
      <c r="A344">
        <v>35</v>
      </c>
      <c r="B344" t="s">
        <v>2721</v>
      </c>
      <c r="C344" t="s">
        <v>3072</v>
      </c>
      <c r="D344" t="s">
        <v>3</v>
      </c>
      <c r="E344" t="s">
        <v>2800</v>
      </c>
      <c r="F344" t="s">
        <v>3288</v>
      </c>
      <c r="G344" t="str">
        <f t="shared" si="5"/>
        <v>new HoloCard("Galarian Mr. Mime", Pokedex.Galarian_Mr_Mime, HoloRarity.SWSH_REVERSE_ENERGY_BANNER_HOLO, Types.Water, Sets.Darkness_Ablaze, 35),</v>
      </c>
    </row>
    <row r="345" spans="1:7" x14ac:dyDescent="0.3">
      <c r="A345">
        <v>36</v>
      </c>
      <c r="B345" t="s">
        <v>2722</v>
      </c>
      <c r="C345" t="s">
        <v>3189</v>
      </c>
      <c r="D345" t="s">
        <v>3</v>
      </c>
      <c r="E345" t="s">
        <v>2800</v>
      </c>
      <c r="F345" t="s">
        <v>3288</v>
      </c>
      <c r="G345" t="str">
        <f t="shared" si="5"/>
        <v>new HoloCard("Galarian Mr. Rime", Pokedex.Mr_Rime, HoloRarity.SWSH_REVERSE_ENERGY_BANNER_HOLO, Types.Water, Sets.Darkness_Ablaze, 36),</v>
      </c>
    </row>
    <row r="346" spans="1:7" x14ac:dyDescent="0.3">
      <c r="A346">
        <v>37</v>
      </c>
      <c r="B346" t="s">
        <v>166</v>
      </c>
      <c r="C346" t="s">
        <v>166</v>
      </c>
      <c r="D346" t="s">
        <v>3</v>
      </c>
      <c r="E346" t="s">
        <v>2800</v>
      </c>
      <c r="F346" t="s">
        <v>3288</v>
      </c>
      <c r="G346" t="str">
        <f t="shared" si="5"/>
        <v>new HoloCard("Suicune", Pokedex.Suicune, HoloRarity.SWSH_REVERSE_ENERGY_BANNER_HOLO, Types.Water, Sets.Darkness_Ablaze, 37),</v>
      </c>
    </row>
    <row r="347" spans="1:7" x14ac:dyDescent="0.3">
      <c r="A347">
        <v>38</v>
      </c>
      <c r="B347" t="s">
        <v>672</v>
      </c>
      <c r="C347" t="s">
        <v>672</v>
      </c>
      <c r="D347" t="s">
        <v>3</v>
      </c>
      <c r="E347" t="s">
        <v>2800</v>
      </c>
      <c r="F347" t="s">
        <v>3288</v>
      </c>
      <c r="G347" t="str">
        <f t="shared" si="5"/>
        <v>new HoloCard("Feebas", Pokedex.Feebas, HoloRarity.SWSH_REVERSE_ENERGY_BANNER_HOLO, Types.Water, Sets.Darkness_Ablaze, 38),</v>
      </c>
    </row>
    <row r="348" spans="1:7" x14ac:dyDescent="0.3">
      <c r="A348">
        <v>39</v>
      </c>
      <c r="B348" t="s">
        <v>438</v>
      </c>
      <c r="C348" t="s">
        <v>438</v>
      </c>
      <c r="D348" t="s">
        <v>3</v>
      </c>
      <c r="E348" t="s">
        <v>2800</v>
      </c>
      <c r="F348" t="s">
        <v>3288</v>
      </c>
      <c r="G348" t="str">
        <f t="shared" si="5"/>
        <v>new HoloCard("Milotic", Pokedex.Milotic, HoloRarity.SWSH_REVERSE_ENERGY_BANNER_HOLO, Types.Water, Sets.Darkness_Ablaze, 39),</v>
      </c>
    </row>
    <row r="349" spans="1:7" x14ac:dyDescent="0.3">
      <c r="A349">
        <v>40</v>
      </c>
      <c r="B349" t="s">
        <v>662</v>
      </c>
      <c r="C349" t="s">
        <v>662</v>
      </c>
      <c r="D349" t="s">
        <v>3</v>
      </c>
      <c r="E349" t="s">
        <v>2800</v>
      </c>
      <c r="F349" t="s">
        <v>3288</v>
      </c>
      <c r="G349" t="str">
        <f t="shared" si="5"/>
        <v>new HoloCard("Relicanth", Pokedex.Relicanth, HoloRarity.SWSH_REVERSE_ENERGY_BANNER_HOLO, Types.Water, Sets.Darkness_Ablaze, 40),</v>
      </c>
    </row>
    <row r="350" spans="1:7" x14ac:dyDescent="0.3">
      <c r="A350">
        <v>41</v>
      </c>
      <c r="B350" t="s">
        <v>1290</v>
      </c>
      <c r="C350" t="s">
        <v>1290</v>
      </c>
      <c r="D350" t="s">
        <v>3</v>
      </c>
      <c r="E350" t="s">
        <v>2800</v>
      </c>
      <c r="F350" t="s">
        <v>3288</v>
      </c>
      <c r="G350" t="str">
        <f t="shared" si="5"/>
        <v>new HoloCard("Panpour", Pokedex.Panpour, HoloRarity.SWSH_REVERSE_ENERGY_BANNER_HOLO, Types.Water, Sets.Darkness_Ablaze, 41),</v>
      </c>
    </row>
    <row r="351" spans="1:7" x14ac:dyDescent="0.3">
      <c r="A351">
        <v>42</v>
      </c>
      <c r="B351" t="s">
        <v>1291</v>
      </c>
      <c r="C351" t="s">
        <v>1291</v>
      </c>
      <c r="D351" t="s">
        <v>3</v>
      </c>
      <c r="E351" t="s">
        <v>2800</v>
      </c>
      <c r="F351" t="s">
        <v>3288</v>
      </c>
      <c r="G351" t="str">
        <f t="shared" si="5"/>
        <v>new HoloCard("Simipour", Pokedex.Simipour, HoloRarity.SWSH_REVERSE_ENERGY_BANNER_HOLO, Types.Water, Sets.Darkness_Ablaze, 42),</v>
      </c>
    </row>
    <row r="352" spans="1:7" x14ac:dyDescent="0.3">
      <c r="A352">
        <v>43</v>
      </c>
      <c r="B352" t="s">
        <v>2723</v>
      </c>
      <c r="C352" t="s">
        <v>3073</v>
      </c>
      <c r="D352" t="s">
        <v>3</v>
      </c>
      <c r="E352" t="s">
        <v>2800</v>
      </c>
      <c r="F352" t="s">
        <v>3288</v>
      </c>
      <c r="G352" t="str">
        <f t="shared" si="5"/>
        <v>new HoloCard("Galarian Darumaka", Pokedex.Galarian_Darumaka, HoloRarity.SWSH_REVERSE_ENERGY_BANNER_HOLO, Types.Water, Sets.Darkness_Ablaze, 43),</v>
      </c>
    </row>
    <row r="353" spans="1:7" x14ac:dyDescent="0.3">
      <c r="A353">
        <v>44</v>
      </c>
      <c r="B353" t="s">
        <v>2724</v>
      </c>
      <c r="C353" t="s">
        <v>3074</v>
      </c>
      <c r="D353" t="s">
        <v>3</v>
      </c>
      <c r="E353" t="s">
        <v>2800</v>
      </c>
      <c r="F353" t="s">
        <v>3288</v>
      </c>
      <c r="G353" t="str">
        <f t="shared" si="5"/>
        <v>new HoloCard("Galarian Darmanitan", Pokedex.Galarian_Darmanitan, HoloRarity.SWSH_REVERSE_ENERGY_BANNER_HOLO, Types.Water, Sets.Darkness_Ablaze, 44),</v>
      </c>
    </row>
    <row r="354" spans="1:7" x14ac:dyDescent="0.3">
      <c r="A354">
        <v>45</v>
      </c>
      <c r="B354" t="s">
        <v>1393</v>
      </c>
      <c r="C354" t="s">
        <v>1393</v>
      </c>
      <c r="D354" t="s">
        <v>3</v>
      </c>
      <c r="E354" t="s">
        <v>2800</v>
      </c>
      <c r="F354" t="s">
        <v>3288</v>
      </c>
      <c r="G354" t="str">
        <f t="shared" si="5"/>
        <v>new HoloCard("Vanillite", Pokedex.Vanillite, HoloRarity.SWSH_REVERSE_ENERGY_BANNER_HOLO, Types.Water, Sets.Darkness_Ablaze, 45),</v>
      </c>
    </row>
    <row r="355" spans="1:7" x14ac:dyDescent="0.3">
      <c r="A355">
        <v>46</v>
      </c>
      <c r="B355" t="s">
        <v>1394</v>
      </c>
      <c r="C355" t="s">
        <v>1394</v>
      </c>
      <c r="D355" t="s">
        <v>3</v>
      </c>
      <c r="E355" t="s">
        <v>2800</v>
      </c>
      <c r="F355" t="s">
        <v>3288</v>
      </c>
      <c r="G355" t="str">
        <f t="shared" si="5"/>
        <v>new HoloCard("Vanillish", Pokedex.Vanillish, HoloRarity.SWSH_REVERSE_ENERGY_BANNER_HOLO, Types.Water, Sets.Darkness_Ablaze, 46),</v>
      </c>
    </row>
    <row r="356" spans="1:7" x14ac:dyDescent="0.3">
      <c r="A356">
        <v>47</v>
      </c>
      <c r="B356" t="s">
        <v>1395</v>
      </c>
      <c r="C356" t="s">
        <v>1395</v>
      </c>
      <c r="D356" t="s">
        <v>3</v>
      </c>
      <c r="E356" t="s">
        <v>2800</v>
      </c>
      <c r="F356" t="s">
        <v>3288</v>
      </c>
      <c r="G356" t="str">
        <f t="shared" si="5"/>
        <v>new HoloCard("Vanilluxe", Pokedex.Vanilluxe, HoloRarity.SWSH_REVERSE_ENERGY_BANNER_HOLO, Types.Water, Sets.Darkness_Ablaze, 47),</v>
      </c>
    </row>
    <row r="357" spans="1:7" x14ac:dyDescent="0.3">
      <c r="A357">
        <v>48</v>
      </c>
      <c r="B357" t="s">
        <v>1351</v>
      </c>
      <c r="C357" t="s">
        <v>1351</v>
      </c>
      <c r="D357" t="s">
        <v>3</v>
      </c>
      <c r="E357" t="s">
        <v>2800</v>
      </c>
      <c r="F357" t="s">
        <v>3288</v>
      </c>
      <c r="G357" t="str">
        <f t="shared" si="5"/>
        <v>new HoloCard("Cubchoo", Pokedex.Cubchoo, HoloRarity.SWSH_REVERSE_ENERGY_BANNER_HOLO, Types.Water, Sets.Darkness_Ablaze, 48),</v>
      </c>
    </row>
    <row r="358" spans="1:7" x14ac:dyDescent="0.3">
      <c r="A358">
        <v>49</v>
      </c>
      <c r="B358" t="s">
        <v>1352</v>
      </c>
      <c r="C358" t="s">
        <v>1352</v>
      </c>
      <c r="D358" t="s">
        <v>3</v>
      </c>
      <c r="E358" t="s">
        <v>2800</v>
      </c>
      <c r="F358" t="s">
        <v>3288</v>
      </c>
      <c r="G358" t="str">
        <f t="shared" si="5"/>
        <v>new HoloCard("Beartic", Pokedex.Beartic, HoloRarity.SWSH_REVERSE_ENERGY_BANNER_HOLO, Types.Water, Sets.Darkness_Ablaze, 49),</v>
      </c>
    </row>
    <row r="359" spans="1:7" x14ac:dyDescent="0.3">
      <c r="A359">
        <v>50</v>
      </c>
      <c r="B359" t="s">
        <v>2047</v>
      </c>
      <c r="C359" t="s">
        <v>2047</v>
      </c>
      <c r="D359" t="s">
        <v>3</v>
      </c>
      <c r="E359" t="s">
        <v>2800</v>
      </c>
      <c r="F359" t="s">
        <v>3288</v>
      </c>
      <c r="G359" t="str">
        <f t="shared" si="5"/>
        <v>new HoloCard("Wishiwashi", Pokedex.Wishiwashi, HoloRarity.SWSH_REVERSE_ENERGY_BANNER_HOLO, Types.Water, Sets.Darkness_Ablaze, 50),</v>
      </c>
    </row>
    <row r="360" spans="1:7" x14ac:dyDescent="0.3">
      <c r="A360">
        <v>51</v>
      </c>
      <c r="B360" t="s">
        <v>2057</v>
      </c>
      <c r="C360" t="s">
        <v>2057</v>
      </c>
      <c r="D360" t="s">
        <v>3</v>
      </c>
      <c r="E360" t="s">
        <v>2800</v>
      </c>
      <c r="F360" t="s">
        <v>3288</v>
      </c>
      <c r="G360" t="str">
        <f t="shared" si="5"/>
        <v>new HoloCard("Mareanie", Pokedex.Mareanie, HoloRarity.SWSH_REVERSE_ENERGY_BANNER_HOLO, Types.Water, Sets.Darkness_Ablaze, 51),</v>
      </c>
    </row>
    <row r="361" spans="1:7" x14ac:dyDescent="0.3">
      <c r="A361">
        <v>52</v>
      </c>
      <c r="B361" t="s">
        <v>2058</v>
      </c>
      <c r="C361" t="s">
        <v>2058</v>
      </c>
      <c r="D361" t="s">
        <v>3</v>
      </c>
      <c r="E361" t="s">
        <v>2800</v>
      </c>
      <c r="F361" t="s">
        <v>3288</v>
      </c>
      <c r="G361" t="str">
        <f t="shared" si="5"/>
        <v>new HoloCard("Toxapex", Pokedex.Toxapex, HoloRarity.SWSH_REVERSE_ENERGY_BANNER_HOLO, Types.Water, Sets.Darkness_Ablaze, 52),</v>
      </c>
    </row>
    <row r="362" spans="1:7" x14ac:dyDescent="0.3">
      <c r="A362">
        <v>53</v>
      </c>
      <c r="B362" t="s">
        <v>2776</v>
      </c>
      <c r="C362" t="s">
        <v>2776</v>
      </c>
      <c r="D362" t="s">
        <v>3</v>
      </c>
      <c r="E362" t="s">
        <v>2800</v>
      </c>
      <c r="F362" t="s">
        <v>3288</v>
      </c>
      <c r="G362" t="str">
        <f t="shared" si="5"/>
        <v>new HoloCard("Dracovish", Pokedex.Dracovish, HoloRarity.SWSH_REVERSE_ENERGY_BANNER_HOLO, Types.Water, Sets.Darkness_Ablaze, 53),</v>
      </c>
    </row>
    <row r="363" spans="1:7" x14ac:dyDescent="0.3">
      <c r="A363">
        <v>54</v>
      </c>
      <c r="B363" t="s">
        <v>2777</v>
      </c>
      <c r="C363" t="s">
        <v>2777</v>
      </c>
      <c r="D363" t="s">
        <v>3</v>
      </c>
      <c r="E363" t="s">
        <v>2800</v>
      </c>
      <c r="F363" t="s">
        <v>3288</v>
      </c>
      <c r="G363" t="str">
        <f t="shared" si="5"/>
        <v>new HoloCard("Arctovish", Pokedex.Arctovish, HoloRarity.SWSH_REVERSE_ENERGY_BANNER_HOLO, Types.Water, Sets.Darkness_Ablaze, 54),</v>
      </c>
    </row>
    <row r="364" spans="1:7" x14ac:dyDescent="0.3">
      <c r="A364">
        <v>55</v>
      </c>
      <c r="B364" t="s">
        <v>203</v>
      </c>
      <c r="C364" t="s">
        <v>203</v>
      </c>
      <c r="D364" t="s">
        <v>11</v>
      </c>
      <c r="E364" t="s">
        <v>2800</v>
      </c>
      <c r="F364" t="s">
        <v>3288</v>
      </c>
      <c r="G364" t="str">
        <f t="shared" si="5"/>
        <v>new HoloCard("Mareep", Pokedex.Mareep, HoloRarity.SWSH_REVERSE_ENERGY_BANNER_HOLO, Types.Lightning, Sets.Darkness_Ablaze, 55),</v>
      </c>
    </row>
    <row r="365" spans="1:7" x14ac:dyDescent="0.3">
      <c r="A365">
        <v>56</v>
      </c>
      <c r="B365" t="s">
        <v>184</v>
      </c>
      <c r="C365" t="s">
        <v>184</v>
      </c>
      <c r="D365" t="s">
        <v>11</v>
      </c>
      <c r="E365" t="s">
        <v>2800</v>
      </c>
      <c r="F365" t="s">
        <v>3288</v>
      </c>
      <c r="G365" t="str">
        <f t="shared" si="5"/>
        <v>new HoloCard("Flaaffy", Pokedex.Flaaffy, HoloRarity.SWSH_REVERSE_ENERGY_BANNER_HOLO, Types.Lightning, Sets.Darkness_Ablaze, 56),</v>
      </c>
    </row>
    <row r="366" spans="1:7" x14ac:dyDescent="0.3">
      <c r="A366">
        <v>57</v>
      </c>
      <c r="B366" t="s">
        <v>130</v>
      </c>
      <c r="C366" t="s">
        <v>130</v>
      </c>
      <c r="D366" t="s">
        <v>11</v>
      </c>
      <c r="E366" t="s">
        <v>2800</v>
      </c>
      <c r="F366" t="s">
        <v>3288</v>
      </c>
      <c r="G366" t="str">
        <f t="shared" si="5"/>
        <v>new HoloCard("Ampharos", Pokedex.Ampharos, HoloRarity.SWSH_REVERSE_ENERGY_BANNER_HOLO, Types.Lightning, Sets.Darkness_Ablaze, 57),</v>
      </c>
    </row>
    <row r="367" spans="1:7" x14ac:dyDescent="0.3">
      <c r="A367">
        <v>58</v>
      </c>
      <c r="B367" t="s">
        <v>533</v>
      </c>
      <c r="C367" t="s">
        <v>533</v>
      </c>
      <c r="D367" t="s">
        <v>11</v>
      </c>
      <c r="E367" t="s">
        <v>2800</v>
      </c>
      <c r="F367" t="s">
        <v>3288</v>
      </c>
      <c r="G367" t="str">
        <f t="shared" si="5"/>
        <v>new HoloCard("Electrike", Pokedex.Electrike, HoloRarity.SWSH_REVERSE_ENERGY_BANNER_HOLO, Types.Lightning, Sets.Darkness_Ablaze, 58),</v>
      </c>
    </row>
    <row r="368" spans="1:7" x14ac:dyDescent="0.3">
      <c r="A368">
        <v>59</v>
      </c>
      <c r="B368" t="s">
        <v>379</v>
      </c>
      <c r="C368" t="s">
        <v>379</v>
      </c>
      <c r="D368" t="s">
        <v>11</v>
      </c>
      <c r="E368" t="s">
        <v>2800</v>
      </c>
      <c r="F368" t="s">
        <v>3288</v>
      </c>
      <c r="G368" t="str">
        <f t="shared" si="5"/>
        <v>new HoloCard("Manectric", Pokedex.Manectric, HoloRarity.SWSH_REVERSE_ENERGY_BANNER_HOLO, Types.Lightning, Sets.Darkness_Ablaze, 59),</v>
      </c>
    </row>
    <row r="369" spans="1:7" x14ac:dyDescent="0.3">
      <c r="A369">
        <v>61</v>
      </c>
      <c r="B369" t="s">
        <v>2231</v>
      </c>
      <c r="C369" t="s">
        <v>2386</v>
      </c>
      <c r="D369" t="s">
        <v>11</v>
      </c>
      <c r="E369" t="s">
        <v>2800</v>
      </c>
      <c r="F369" t="s">
        <v>3288</v>
      </c>
      <c r="G369" t="str">
        <f t="shared" si="5"/>
        <v>new HoloCard("Tapu Koko", Pokedex.Tapu_Koko, HoloRarity.SWSH_REVERSE_ENERGY_BANNER_HOLO, Types.Lightning, Sets.Darkness_Ablaze, 61),</v>
      </c>
    </row>
    <row r="370" spans="1:7" x14ac:dyDescent="0.3">
      <c r="A370">
        <v>62</v>
      </c>
      <c r="B370" t="s">
        <v>2728</v>
      </c>
      <c r="C370" t="s">
        <v>2728</v>
      </c>
      <c r="D370" t="s">
        <v>11</v>
      </c>
      <c r="E370" t="s">
        <v>2800</v>
      </c>
      <c r="F370" t="s">
        <v>3288</v>
      </c>
      <c r="G370" t="str">
        <f t="shared" si="5"/>
        <v>new HoloCard("Toxel", Pokedex.Toxel, HoloRarity.SWSH_REVERSE_ENERGY_BANNER_HOLO, Types.Lightning, Sets.Darkness_Ablaze, 62),</v>
      </c>
    </row>
    <row r="371" spans="1:7" x14ac:dyDescent="0.3">
      <c r="A371">
        <v>63</v>
      </c>
      <c r="B371" t="s">
        <v>2729</v>
      </c>
      <c r="C371" t="s">
        <v>2729</v>
      </c>
      <c r="D371" t="s">
        <v>11</v>
      </c>
      <c r="E371" t="s">
        <v>2800</v>
      </c>
      <c r="F371" t="s">
        <v>3288</v>
      </c>
      <c r="G371" t="str">
        <f t="shared" si="5"/>
        <v>new HoloCard("Toxtricity", Pokedex.Toxtricity, HoloRarity.SWSH_REVERSE_ENERGY_BANNER_HOLO, Types.Lightning, Sets.Darkness_Ablaze, 63),</v>
      </c>
    </row>
    <row r="372" spans="1:7" x14ac:dyDescent="0.3">
      <c r="A372">
        <v>64</v>
      </c>
      <c r="B372" t="s">
        <v>2677</v>
      </c>
      <c r="C372" t="s">
        <v>2677</v>
      </c>
      <c r="D372" t="s">
        <v>11</v>
      </c>
      <c r="E372" t="s">
        <v>2800</v>
      </c>
      <c r="F372" t="s">
        <v>3288</v>
      </c>
      <c r="G372" t="str">
        <f t="shared" si="5"/>
        <v>new HoloCard("Pincurchin", Pokedex.Pincurchin, HoloRarity.SWSH_REVERSE_ENERGY_BANNER_HOLO, Types.Lightning, Sets.Darkness_Ablaze, 64),</v>
      </c>
    </row>
    <row r="373" spans="1:7" x14ac:dyDescent="0.3">
      <c r="A373">
        <v>65</v>
      </c>
      <c r="B373" t="s">
        <v>2778</v>
      </c>
      <c r="C373" t="s">
        <v>2778</v>
      </c>
      <c r="D373" t="s">
        <v>11</v>
      </c>
      <c r="E373" t="s">
        <v>2800</v>
      </c>
      <c r="F373" t="s">
        <v>3288</v>
      </c>
      <c r="G373" t="str">
        <f t="shared" si="5"/>
        <v>new HoloCard("Dracozolt", Pokedex.Dracozolt, HoloRarity.SWSH_REVERSE_ENERGY_BANNER_HOLO, Types.Lightning, Sets.Darkness_Ablaze, 65),</v>
      </c>
    </row>
    <row r="374" spans="1:7" x14ac:dyDescent="0.3">
      <c r="A374">
        <v>66</v>
      </c>
      <c r="B374" t="s">
        <v>2779</v>
      </c>
      <c r="C374" t="s">
        <v>2779</v>
      </c>
      <c r="D374" t="s">
        <v>11</v>
      </c>
      <c r="E374" t="s">
        <v>2800</v>
      </c>
      <c r="F374" t="s">
        <v>3288</v>
      </c>
      <c r="G374" t="str">
        <f t="shared" si="5"/>
        <v>new HoloCard("Arctozolt", Pokedex.Arctozolt, HoloRarity.SWSH_REVERSE_ENERGY_BANNER_HOLO, Types.Lightning, Sets.Darkness_Ablaze, 66),</v>
      </c>
    </row>
    <row r="375" spans="1:7" x14ac:dyDescent="0.3">
      <c r="A375">
        <v>67</v>
      </c>
      <c r="B375" t="s">
        <v>323</v>
      </c>
      <c r="C375" t="s">
        <v>323</v>
      </c>
      <c r="D375" t="s">
        <v>1</v>
      </c>
      <c r="E375" t="s">
        <v>2800</v>
      </c>
      <c r="F375" t="s">
        <v>3288</v>
      </c>
      <c r="G375" t="str">
        <f t="shared" si="5"/>
        <v>new HoloCard("Jigglypuff", Pokedex.Jigglypuff, HoloRarity.SWSH_REVERSE_ENERGY_BANNER_HOLO, Types.Psychic, Sets.Darkness_Ablaze, 67),</v>
      </c>
    </row>
    <row r="376" spans="1:7" x14ac:dyDescent="0.3">
      <c r="A376">
        <v>68</v>
      </c>
      <c r="B376" t="s">
        <v>306</v>
      </c>
      <c r="C376" t="s">
        <v>306</v>
      </c>
      <c r="D376" t="s">
        <v>1</v>
      </c>
      <c r="E376" t="s">
        <v>2800</v>
      </c>
      <c r="F376" t="s">
        <v>3288</v>
      </c>
      <c r="G376" t="str">
        <f t="shared" si="5"/>
        <v>new HoloCard("Wigglytuff", Pokedex.Wigglytuff, HoloRarity.SWSH_REVERSE_ENERGY_BANNER_HOLO, Types.Psychic, Sets.Darkness_Ablaze, 68),</v>
      </c>
    </row>
    <row r="377" spans="1:7" x14ac:dyDescent="0.3">
      <c r="A377">
        <v>70</v>
      </c>
      <c r="B377" t="s">
        <v>332</v>
      </c>
      <c r="C377" t="s">
        <v>332</v>
      </c>
      <c r="D377" t="s">
        <v>1</v>
      </c>
      <c r="E377" t="s">
        <v>2800</v>
      </c>
      <c r="F377" t="s">
        <v>3288</v>
      </c>
      <c r="G377" t="str">
        <f t="shared" si="5"/>
        <v>new HoloCard("Snubbull", Pokedex.Snubbull, HoloRarity.SWSH_REVERSE_ENERGY_BANNER_HOLO, Types.Psychic, Sets.Darkness_Ablaze, 70),</v>
      </c>
    </row>
    <row r="378" spans="1:7" x14ac:dyDescent="0.3">
      <c r="A378">
        <v>71</v>
      </c>
      <c r="B378" t="s">
        <v>319</v>
      </c>
      <c r="C378" t="s">
        <v>319</v>
      </c>
      <c r="D378" t="s">
        <v>1</v>
      </c>
      <c r="E378" t="s">
        <v>2800</v>
      </c>
      <c r="F378" t="s">
        <v>3288</v>
      </c>
      <c r="G378" t="str">
        <f t="shared" si="5"/>
        <v>new HoloCard("Granbull", Pokedex.Granbull, HoloRarity.SWSH_REVERSE_ENERGY_BANNER_HOLO, Types.Psychic, Sets.Darkness_Ablaze, 71),</v>
      </c>
    </row>
    <row r="379" spans="1:7" x14ac:dyDescent="0.3">
      <c r="A379">
        <v>72</v>
      </c>
      <c r="B379" t="s">
        <v>393</v>
      </c>
      <c r="C379" t="s">
        <v>393</v>
      </c>
      <c r="D379" t="s">
        <v>1</v>
      </c>
      <c r="E379" t="s">
        <v>2800</v>
      </c>
      <c r="F379" t="s">
        <v>3288</v>
      </c>
      <c r="G379" t="str">
        <f t="shared" si="5"/>
        <v>new HoloCard("Lunatone", Pokedex.Lunatone, HoloRarity.SWSH_REVERSE_ENERGY_BANNER_HOLO, Types.Psychic, Sets.Darkness_Ablaze, 72),</v>
      </c>
    </row>
    <row r="380" spans="1:7" x14ac:dyDescent="0.3">
      <c r="A380">
        <v>73</v>
      </c>
      <c r="B380" t="s">
        <v>1356</v>
      </c>
      <c r="C380" t="s">
        <v>1356</v>
      </c>
      <c r="D380" t="s">
        <v>1</v>
      </c>
      <c r="E380" t="s">
        <v>2800</v>
      </c>
      <c r="F380" t="s">
        <v>3288</v>
      </c>
      <c r="G380" t="str">
        <f t="shared" si="5"/>
        <v>new HoloCard("Gothita", Pokedex.Gothita, HoloRarity.SWSH_REVERSE_ENERGY_BANNER_HOLO, Types.Psychic, Sets.Darkness_Ablaze, 73),</v>
      </c>
    </row>
    <row r="381" spans="1:7" x14ac:dyDescent="0.3">
      <c r="A381">
        <v>74</v>
      </c>
      <c r="B381" t="s">
        <v>1357</v>
      </c>
      <c r="C381" t="s">
        <v>1357</v>
      </c>
      <c r="D381" t="s">
        <v>1</v>
      </c>
      <c r="E381" t="s">
        <v>2800</v>
      </c>
      <c r="F381" t="s">
        <v>3288</v>
      </c>
      <c r="G381" t="str">
        <f t="shared" si="5"/>
        <v>new HoloCard("Gothorita", Pokedex.Gothorita, HoloRarity.SWSH_REVERSE_ENERGY_BANNER_HOLO, Types.Psychic, Sets.Darkness_Ablaze, 74),</v>
      </c>
    </row>
    <row r="382" spans="1:7" x14ac:dyDescent="0.3">
      <c r="A382">
        <v>75</v>
      </c>
      <c r="B382" t="s">
        <v>1358</v>
      </c>
      <c r="C382" t="s">
        <v>1358</v>
      </c>
      <c r="D382" t="s">
        <v>1</v>
      </c>
      <c r="E382" t="s">
        <v>2800</v>
      </c>
      <c r="F382" t="s">
        <v>3288</v>
      </c>
      <c r="G382" t="str">
        <f t="shared" si="5"/>
        <v>new HoloCard("Gothitelle", Pokedex.Gothitelle, HoloRarity.SWSH_REVERSE_ENERGY_BANNER_HOLO, Types.Psychic, Sets.Darkness_Ablaze, 75),</v>
      </c>
    </row>
    <row r="383" spans="1:7" x14ac:dyDescent="0.3">
      <c r="A383">
        <v>76</v>
      </c>
      <c r="B383" t="s">
        <v>1418</v>
      </c>
      <c r="C383" t="s">
        <v>1418</v>
      </c>
      <c r="D383" t="s">
        <v>1</v>
      </c>
      <c r="E383" t="s">
        <v>2800</v>
      </c>
      <c r="F383" t="s">
        <v>3288</v>
      </c>
      <c r="G383" t="str">
        <f t="shared" si="5"/>
        <v>new HoloCard("Golett", Pokedex.Golett, HoloRarity.SWSH_REVERSE_ENERGY_BANNER_HOLO, Types.Psychic, Sets.Darkness_Ablaze, 76),</v>
      </c>
    </row>
    <row r="384" spans="1:7" x14ac:dyDescent="0.3">
      <c r="A384">
        <v>77</v>
      </c>
      <c r="B384" t="s">
        <v>1419</v>
      </c>
      <c r="C384" t="s">
        <v>1419</v>
      </c>
      <c r="D384" t="s">
        <v>1</v>
      </c>
      <c r="E384" t="s">
        <v>2800</v>
      </c>
      <c r="F384" t="s">
        <v>3288</v>
      </c>
      <c r="G384" t="str">
        <f t="shared" si="5"/>
        <v>new HoloCard("Golurk", Pokedex.Golurk, HoloRarity.SWSH_REVERSE_ENERGY_BANNER_HOLO, Types.Psychic, Sets.Darkness_Ablaze, 77),</v>
      </c>
    </row>
    <row r="385" spans="1:7" x14ac:dyDescent="0.3">
      <c r="A385">
        <v>78</v>
      </c>
      <c r="B385" t="s">
        <v>1675</v>
      </c>
      <c r="C385" t="s">
        <v>1675</v>
      </c>
      <c r="D385" t="s">
        <v>1</v>
      </c>
      <c r="E385" t="s">
        <v>2800</v>
      </c>
      <c r="F385" t="s">
        <v>3288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HoloCard("Dedenne", Pokedex.Dedenne, HoloRarity.SWSH_REVERSE_ENERGY_BANNER_HOLO, Types.Psychic, Sets.Darkness_Ablaze, 78),</v>
      </c>
    </row>
    <row r="386" spans="1:7" x14ac:dyDescent="0.3">
      <c r="A386">
        <v>79</v>
      </c>
      <c r="B386" t="s">
        <v>2035</v>
      </c>
      <c r="C386" t="s">
        <v>2035</v>
      </c>
      <c r="D386" t="s">
        <v>1</v>
      </c>
      <c r="E386" t="s">
        <v>2800</v>
      </c>
      <c r="F386" t="s">
        <v>3288</v>
      </c>
      <c r="G386" t="str">
        <f t="shared" si="6"/>
        <v>new HoloCard("Morelull", Pokedex.Morelull, HoloRarity.SWSH_REVERSE_ENERGY_BANNER_HOLO, Types.Psychic, Sets.Darkness_Ablaze, 79),</v>
      </c>
    </row>
    <row r="387" spans="1:7" x14ac:dyDescent="0.3">
      <c r="A387">
        <v>80</v>
      </c>
      <c r="B387" t="s">
        <v>2036</v>
      </c>
      <c r="C387" t="s">
        <v>2036</v>
      </c>
      <c r="D387" t="s">
        <v>1</v>
      </c>
      <c r="E387" t="s">
        <v>2800</v>
      </c>
      <c r="F387" t="s">
        <v>3288</v>
      </c>
      <c r="G387" t="str">
        <f t="shared" si="6"/>
        <v>new HoloCard("Shiinotic", Pokedex.Shiinotic, HoloRarity.SWSH_REVERSE_ENERGY_BANNER_HOLO, Types.Psychic, Sets.Darkness_Ablaze, 80),</v>
      </c>
    </row>
    <row r="388" spans="1:7" x14ac:dyDescent="0.3">
      <c r="A388">
        <v>81</v>
      </c>
      <c r="B388" t="s">
        <v>2104</v>
      </c>
      <c r="C388" t="s">
        <v>2104</v>
      </c>
      <c r="D388" t="s">
        <v>1</v>
      </c>
      <c r="E388" t="s">
        <v>2800</v>
      </c>
      <c r="F388" t="s">
        <v>3288</v>
      </c>
      <c r="G388" t="str">
        <f t="shared" si="6"/>
        <v>new HoloCard("Mimikyu", Pokedex.Mimikyu, HoloRarity.SWSH_REVERSE_ENERGY_BANNER_HOLO, Types.Psychic, Sets.Darkness_Ablaze, 81),</v>
      </c>
    </row>
    <row r="389" spans="1:7" x14ac:dyDescent="0.3">
      <c r="A389">
        <v>82</v>
      </c>
      <c r="B389" t="s">
        <v>2681</v>
      </c>
      <c r="C389" t="s">
        <v>2681</v>
      </c>
      <c r="D389" t="s">
        <v>1</v>
      </c>
      <c r="E389" t="s">
        <v>2800</v>
      </c>
      <c r="F389" t="s">
        <v>3288</v>
      </c>
      <c r="G389" t="str">
        <f t="shared" si="6"/>
        <v>new HoloCard("Sinistea", Pokedex.Sinistea, HoloRarity.SWSH_REVERSE_ENERGY_BANNER_HOLO, Types.Psychic, Sets.Darkness_Ablaze, 82),</v>
      </c>
    </row>
    <row r="390" spans="1:7" x14ac:dyDescent="0.3">
      <c r="A390">
        <v>83</v>
      </c>
      <c r="B390" t="s">
        <v>2682</v>
      </c>
      <c r="C390" t="s">
        <v>2682</v>
      </c>
      <c r="D390" t="s">
        <v>1</v>
      </c>
      <c r="E390" t="s">
        <v>2800</v>
      </c>
      <c r="F390" t="s">
        <v>3288</v>
      </c>
      <c r="G390" t="str">
        <f t="shared" si="6"/>
        <v>new HoloCard("Polteageist", Pokedex.Polteageist, HoloRarity.SWSH_REVERSE_ENERGY_BANNER_HOLO, Types.Psychic, Sets.Darkness_Ablaze, 83),</v>
      </c>
    </row>
    <row r="391" spans="1:7" x14ac:dyDescent="0.3">
      <c r="A391">
        <v>84</v>
      </c>
      <c r="B391" t="s">
        <v>195</v>
      </c>
      <c r="C391" t="s">
        <v>195</v>
      </c>
      <c r="D391" t="s">
        <v>18</v>
      </c>
      <c r="E391" t="s">
        <v>2800</v>
      </c>
      <c r="F391" t="s">
        <v>3288</v>
      </c>
      <c r="G391" t="str">
        <f t="shared" si="6"/>
        <v>new HoloCard("Diglett", Pokedex.Diglett, HoloRarity.SWSH_REVERSE_ENERGY_BANNER_HOLO, Types.Fighting, Sets.Darkness_Ablaze, 84),</v>
      </c>
    </row>
    <row r="392" spans="1:7" x14ac:dyDescent="0.3">
      <c r="A392">
        <v>85</v>
      </c>
      <c r="B392" t="s">
        <v>134</v>
      </c>
      <c r="C392" t="s">
        <v>134</v>
      </c>
      <c r="D392" t="s">
        <v>18</v>
      </c>
      <c r="E392" t="s">
        <v>2800</v>
      </c>
      <c r="F392" t="s">
        <v>3288</v>
      </c>
      <c r="G392" t="str">
        <f t="shared" si="6"/>
        <v>new HoloCard("Dugtrio", Pokedex.Dugtrio, HoloRarity.SWSH_REVERSE_ENERGY_BANNER_HOLO, Types.Fighting, Sets.Darkness_Ablaze, 85),</v>
      </c>
    </row>
    <row r="393" spans="1:7" x14ac:dyDescent="0.3">
      <c r="A393">
        <v>86</v>
      </c>
      <c r="B393" t="s">
        <v>202</v>
      </c>
      <c r="C393" t="s">
        <v>202</v>
      </c>
      <c r="D393" t="s">
        <v>18</v>
      </c>
      <c r="E393" t="s">
        <v>2800</v>
      </c>
      <c r="F393" t="s">
        <v>3288</v>
      </c>
      <c r="G393" t="str">
        <f t="shared" si="6"/>
        <v>new HoloCard("Larvitar", Pokedex.Larvitar, HoloRarity.SWSH_REVERSE_ENERGY_BANNER_HOLO, Types.Fighting, Sets.Darkness_Ablaze, 86),</v>
      </c>
    </row>
    <row r="394" spans="1:7" x14ac:dyDescent="0.3">
      <c r="A394">
        <v>87</v>
      </c>
      <c r="B394" t="s">
        <v>188</v>
      </c>
      <c r="C394" t="s">
        <v>188</v>
      </c>
      <c r="D394" t="s">
        <v>18</v>
      </c>
      <c r="E394" t="s">
        <v>2800</v>
      </c>
      <c r="F394" t="s">
        <v>3288</v>
      </c>
      <c r="G394" t="str">
        <f t="shared" si="6"/>
        <v>new HoloCard("Pupitar", Pokedex.Pupitar, HoloRarity.SWSH_REVERSE_ENERGY_BANNER_HOLO, Types.Fighting, Sets.Darkness_Ablaze, 87),</v>
      </c>
    </row>
    <row r="395" spans="1:7" x14ac:dyDescent="0.3">
      <c r="A395">
        <v>88</v>
      </c>
      <c r="B395" t="s">
        <v>145</v>
      </c>
      <c r="C395" t="s">
        <v>145</v>
      </c>
      <c r="D395" t="s">
        <v>18</v>
      </c>
      <c r="E395" t="s">
        <v>2800</v>
      </c>
      <c r="F395" t="s">
        <v>3288</v>
      </c>
      <c r="G395" t="str">
        <f t="shared" si="6"/>
        <v>new HoloCard("Tyranitar", Pokedex.Tyranitar, HoloRarity.SWSH_REVERSE_ENERGY_BANNER_HOLO, Types.Fighting, Sets.Darkness_Ablaze, 88),</v>
      </c>
    </row>
    <row r="396" spans="1:7" x14ac:dyDescent="0.3">
      <c r="A396">
        <v>89</v>
      </c>
      <c r="B396" t="s">
        <v>590</v>
      </c>
      <c r="C396" t="s">
        <v>590</v>
      </c>
      <c r="D396" t="s">
        <v>18</v>
      </c>
      <c r="E396" t="s">
        <v>2800</v>
      </c>
      <c r="F396" t="s">
        <v>3288</v>
      </c>
      <c r="G396" t="str">
        <f t="shared" si="6"/>
        <v>new HoloCard("Trapinch", Pokedex.Trapinch, HoloRarity.SWSH_REVERSE_ENERGY_BANNER_HOLO, Types.Fighting, Sets.Darkness_Ablaze, 89),</v>
      </c>
    </row>
    <row r="397" spans="1:7" x14ac:dyDescent="0.3">
      <c r="A397">
        <v>90</v>
      </c>
      <c r="B397" t="s">
        <v>598</v>
      </c>
      <c r="C397" t="s">
        <v>598</v>
      </c>
      <c r="D397" t="s">
        <v>18</v>
      </c>
      <c r="E397" t="s">
        <v>2800</v>
      </c>
      <c r="F397" t="s">
        <v>3288</v>
      </c>
      <c r="G397" t="str">
        <f t="shared" si="6"/>
        <v>new HoloCard("Vibrava", Pokedex.Vibrava, HoloRarity.SWSH_REVERSE_ENERGY_BANNER_HOLO, Types.Fighting, Sets.Darkness_Ablaze, 90),</v>
      </c>
    </row>
    <row r="398" spans="1:7" x14ac:dyDescent="0.3">
      <c r="A398">
        <v>91</v>
      </c>
      <c r="B398" t="s">
        <v>405</v>
      </c>
      <c r="C398" t="s">
        <v>405</v>
      </c>
      <c r="D398" t="s">
        <v>18</v>
      </c>
      <c r="E398" t="s">
        <v>2800</v>
      </c>
      <c r="F398" t="s">
        <v>3288</v>
      </c>
      <c r="G398" t="str">
        <f t="shared" si="6"/>
        <v>new HoloCard("Flygon", Pokedex.Flygon, HoloRarity.SWSH_REVERSE_ENERGY_BANNER_HOLO, Types.Fighting, Sets.Darkness_Ablaze, 91),</v>
      </c>
    </row>
    <row r="399" spans="1:7" x14ac:dyDescent="0.3">
      <c r="A399">
        <v>92</v>
      </c>
      <c r="B399" t="s">
        <v>398</v>
      </c>
      <c r="C399" t="s">
        <v>398</v>
      </c>
      <c r="D399" t="s">
        <v>18</v>
      </c>
      <c r="E399" t="s">
        <v>2800</v>
      </c>
      <c r="F399" t="s">
        <v>3288</v>
      </c>
      <c r="G399" t="str">
        <f t="shared" si="6"/>
        <v>new HoloCard("Solrock", Pokedex.Solrock, HoloRarity.SWSH_REVERSE_ENERGY_BANNER_HOLO, Types.Fighting, Sets.Darkness_Ablaze, 92),</v>
      </c>
    </row>
    <row r="400" spans="1:7" x14ac:dyDescent="0.3">
      <c r="A400">
        <v>93</v>
      </c>
      <c r="B400" t="s">
        <v>1051</v>
      </c>
      <c r="C400" t="s">
        <v>1051</v>
      </c>
      <c r="D400" t="s">
        <v>18</v>
      </c>
      <c r="E400" t="s">
        <v>2800</v>
      </c>
      <c r="F400" t="s">
        <v>3288</v>
      </c>
      <c r="G400" t="str">
        <f t="shared" si="6"/>
        <v>new HoloCard("Hippopotas", Pokedex.Hippopotas, HoloRarity.SWSH_REVERSE_ENERGY_BANNER_HOLO, Types.Fighting, Sets.Darkness_Ablaze, 93),</v>
      </c>
    </row>
    <row r="401" spans="1:7" x14ac:dyDescent="0.3">
      <c r="A401">
        <v>94</v>
      </c>
      <c r="B401" t="s">
        <v>1046</v>
      </c>
      <c r="C401" t="s">
        <v>1046</v>
      </c>
      <c r="D401" t="s">
        <v>18</v>
      </c>
      <c r="E401" t="s">
        <v>2800</v>
      </c>
      <c r="F401" t="s">
        <v>3288</v>
      </c>
      <c r="G401" t="str">
        <f t="shared" si="6"/>
        <v>new HoloCard("Hippowdon", Pokedex.Hippowdon, HoloRarity.SWSH_REVERSE_ENERGY_BANNER_HOLO, Types.Fighting, Sets.Darkness_Ablaze, 94),</v>
      </c>
    </row>
    <row r="402" spans="1:7" x14ac:dyDescent="0.3">
      <c r="A402">
        <v>96</v>
      </c>
      <c r="B402" t="s">
        <v>1623</v>
      </c>
      <c r="C402" t="s">
        <v>1623</v>
      </c>
      <c r="D402" t="s">
        <v>18</v>
      </c>
      <c r="E402" t="s">
        <v>2800</v>
      </c>
      <c r="F402" t="s">
        <v>3288</v>
      </c>
      <c r="G402" t="str">
        <f t="shared" si="6"/>
        <v>new HoloCard("Diggersby", Pokedex.Diggersby, HoloRarity.SWSH_REVERSE_ENERGY_BANNER_HOLO, Types.Fighting, Sets.Darkness_Ablaze, 96),</v>
      </c>
    </row>
    <row r="403" spans="1:7" x14ac:dyDescent="0.3">
      <c r="A403">
        <v>97</v>
      </c>
      <c r="B403" t="s">
        <v>2062</v>
      </c>
      <c r="C403" t="s">
        <v>2062</v>
      </c>
      <c r="D403" t="s">
        <v>18</v>
      </c>
      <c r="E403" t="s">
        <v>2800</v>
      </c>
      <c r="F403" t="s">
        <v>3288</v>
      </c>
      <c r="G403" t="str">
        <f t="shared" si="6"/>
        <v>new HoloCard("Passimian", Pokedex.Passimian, HoloRarity.SWSH_REVERSE_ENERGY_BANNER_HOLO, Types.Fighting, Sets.Darkness_Ablaze, 97),</v>
      </c>
    </row>
    <row r="404" spans="1:7" x14ac:dyDescent="0.3">
      <c r="A404">
        <v>98</v>
      </c>
      <c r="B404" t="s">
        <v>2742</v>
      </c>
      <c r="C404" t="s">
        <v>3142</v>
      </c>
      <c r="D404" t="s">
        <v>18</v>
      </c>
      <c r="E404" t="s">
        <v>2800</v>
      </c>
      <c r="F404" t="s">
        <v>3288</v>
      </c>
      <c r="G404" t="str">
        <f t="shared" si="6"/>
        <v>new HoloCard("Galarian Sirfetch'd", Pokedex.Sirfetch_d, HoloRarity.SWSH_REVERSE_ENERGY_BANNER_HOLO, Types.Fighting, Sets.Darkness_Ablaze, 98),</v>
      </c>
    </row>
    <row r="405" spans="1:7" x14ac:dyDescent="0.3">
      <c r="A405">
        <v>100</v>
      </c>
      <c r="B405" t="s">
        <v>84</v>
      </c>
      <c r="C405" t="s">
        <v>84</v>
      </c>
      <c r="D405" t="s">
        <v>146</v>
      </c>
      <c r="E405" t="s">
        <v>2800</v>
      </c>
      <c r="F405" t="s">
        <v>3288</v>
      </c>
      <c r="G405" t="str">
        <f t="shared" si="6"/>
        <v>new HoloCard("Grimer", Pokedex.Grimer, HoloRarity.SWSH_REVERSE_ENERGY_BANNER_HOLO, Types.Darkness, Sets.Darkness_Ablaze, 100),</v>
      </c>
    </row>
    <row r="406" spans="1:7" x14ac:dyDescent="0.3">
      <c r="A406">
        <v>101</v>
      </c>
      <c r="B406" t="s">
        <v>21</v>
      </c>
      <c r="C406" t="s">
        <v>21</v>
      </c>
      <c r="D406" t="s">
        <v>146</v>
      </c>
      <c r="E406" t="s">
        <v>2800</v>
      </c>
      <c r="F406" t="s">
        <v>3288</v>
      </c>
      <c r="G406" t="str">
        <f t="shared" si="6"/>
        <v>new HoloCard("Muk", Pokedex.Muk, HoloRarity.SWSH_REVERSE_ENERGY_BANNER_HOLO, Types.Darkness, Sets.Darkness_Ablaze, 101),</v>
      </c>
    </row>
    <row r="407" spans="1:7" x14ac:dyDescent="0.3">
      <c r="A407">
        <v>102</v>
      </c>
      <c r="B407" t="s">
        <v>247</v>
      </c>
      <c r="C407" t="s">
        <v>247</v>
      </c>
      <c r="D407" t="s">
        <v>146</v>
      </c>
      <c r="E407" t="s">
        <v>2800</v>
      </c>
      <c r="F407" t="s">
        <v>3288</v>
      </c>
      <c r="G407" t="str">
        <f t="shared" si="6"/>
        <v>new HoloCard("Spinarak", Pokedex.Spinarak, HoloRarity.SWSH_REVERSE_ENERGY_BANNER_HOLO, Types.Darkness, Sets.Darkness_Ablaze, 102),</v>
      </c>
    </row>
    <row r="408" spans="1:7" x14ac:dyDescent="0.3">
      <c r="A408">
        <v>103</v>
      </c>
      <c r="B408" t="s">
        <v>151</v>
      </c>
      <c r="C408" t="s">
        <v>151</v>
      </c>
      <c r="D408" t="s">
        <v>146</v>
      </c>
      <c r="E408" t="s">
        <v>2800</v>
      </c>
      <c r="F408" t="s">
        <v>3288</v>
      </c>
      <c r="G408" t="str">
        <f t="shared" si="6"/>
        <v>new HoloCard("Ariados", Pokedex.Ariados, HoloRarity.SWSH_REVERSE_ENERGY_BANNER_HOLO, Types.Darkness, Sets.Darkness_Ablaze, 103),</v>
      </c>
    </row>
    <row r="409" spans="1:7" x14ac:dyDescent="0.3">
      <c r="A409">
        <v>105</v>
      </c>
      <c r="B409" t="s">
        <v>916</v>
      </c>
      <c r="C409" t="s">
        <v>916</v>
      </c>
      <c r="D409" t="s">
        <v>146</v>
      </c>
      <c r="E409" t="s">
        <v>2800</v>
      </c>
      <c r="F409" t="s">
        <v>3288</v>
      </c>
      <c r="G409" t="str">
        <f t="shared" si="6"/>
        <v>new HoloCard("Darkrai", Pokedex.Darkrai, HoloRarity.SWSH_REVERSE_ENERGY_BANNER_HOLO, Types.Darkness, Sets.Darkness_Ablaze, 105),</v>
      </c>
    </row>
    <row r="410" spans="1:7" x14ac:dyDescent="0.3">
      <c r="A410">
        <v>106</v>
      </c>
      <c r="B410" t="s">
        <v>1318</v>
      </c>
      <c r="C410" t="s">
        <v>1318</v>
      </c>
      <c r="D410" t="s">
        <v>146</v>
      </c>
      <c r="E410" t="s">
        <v>2800</v>
      </c>
      <c r="F410" t="s">
        <v>3288</v>
      </c>
      <c r="G410" t="str">
        <f t="shared" si="6"/>
        <v>new HoloCard("Purrloin", Pokedex.Purrloin, HoloRarity.SWSH_REVERSE_ENERGY_BANNER_HOLO, Types.Darkness, Sets.Darkness_Ablaze, 106),</v>
      </c>
    </row>
    <row r="411" spans="1:7" x14ac:dyDescent="0.3">
      <c r="A411">
        <v>107</v>
      </c>
      <c r="B411" t="s">
        <v>1319</v>
      </c>
      <c r="C411" t="s">
        <v>1319</v>
      </c>
      <c r="D411" t="s">
        <v>146</v>
      </c>
      <c r="E411" t="s">
        <v>2800</v>
      </c>
      <c r="F411" t="s">
        <v>3288</v>
      </c>
      <c r="G411" t="str">
        <f t="shared" si="6"/>
        <v>new HoloCard("Liepard", Pokedex.Liepard, HoloRarity.SWSH_REVERSE_ENERGY_BANNER_HOLO, Types.Darkness, Sets.Darkness_Ablaze, 107),</v>
      </c>
    </row>
    <row r="412" spans="1:7" x14ac:dyDescent="0.3">
      <c r="A412">
        <v>108</v>
      </c>
      <c r="B412" t="s">
        <v>1423</v>
      </c>
      <c r="C412" t="s">
        <v>1423</v>
      </c>
      <c r="D412" t="s">
        <v>146</v>
      </c>
      <c r="E412" t="s">
        <v>2800</v>
      </c>
      <c r="F412" t="s">
        <v>3288</v>
      </c>
      <c r="G412" t="str">
        <f t="shared" si="6"/>
        <v>new HoloCard("Deino", Pokedex.Deino, HoloRarity.SWSH_REVERSE_ENERGY_BANNER_HOLO, Types.Darkness, Sets.Darkness_Ablaze, 108),</v>
      </c>
    </row>
    <row r="413" spans="1:7" x14ac:dyDescent="0.3">
      <c r="A413">
        <v>109</v>
      </c>
      <c r="B413" t="s">
        <v>1424</v>
      </c>
      <c r="C413" t="s">
        <v>1424</v>
      </c>
      <c r="D413" t="s">
        <v>146</v>
      </c>
      <c r="E413" t="s">
        <v>2800</v>
      </c>
      <c r="F413" t="s">
        <v>3288</v>
      </c>
      <c r="G413" t="str">
        <f t="shared" si="6"/>
        <v>new HoloCard("Zweilous", Pokedex.Zweilous, HoloRarity.SWSH_REVERSE_ENERGY_BANNER_HOLO, Types.Darkness, Sets.Darkness_Ablaze, 109),</v>
      </c>
    </row>
    <row r="414" spans="1:7" x14ac:dyDescent="0.3">
      <c r="A414">
        <v>110</v>
      </c>
      <c r="B414" t="s">
        <v>1425</v>
      </c>
      <c r="C414" t="s">
        <v>1425</v>
      </c>
      <c r="D414" t="s">
        <v>146</v>
      </c>
      <c r="E414" t="s">
        <v>2800</v>
      </c>
      <c r="F414" t="s">
        <v>3288</v>
      </c>
      <c r="G414" t="str">
        <f t="shared" si="6"/>
        <v>new HoloCard("Hydreigon", Pokedex.Hydreigon, HoloRarity.SWSH_REVERSE_ENERGY_BANNER_HOLO, Types.Darkness, Sets.Darkness_Ablaze, 110),</v>
      </c>
    </row>
    <row r="415" spans="1:7" x14ac:dyDescent="0.3">
      <c r="A415">
        <v>111</v>
      </c>
      <c r="B415" t="s">
        <v>1827</v>
      </c>
      <c r="C415" t="s">
        <v>1827</v>
      </c>
      <c r="D415" t="s">
        <v>146</v>
      </c>
      <c r="E415" t="s">
        <v>2800</v>
      </c>
      <c r="F415" t="s">
        <v>3288</v>
      </c>
      <c r="G415" t="str">
        <f t="shared" si="6"/>
        <v>new HoloCard("Hoopa", Pokedex.Hoopa, HoloRarity.SWSH_REVERSE_ENERGY_BANNER_HOLO, Types.Darkness, Sets.Darkness_Ablaze, 111),</v>
      </c>
    </row>
    <row r="416" spans="1:7" x14ac:dyDescent="0.3">
      <c r="A416">
        <v>112</v>
      </c>
      <c r="B416" t="s">
        <v>2691</v>
      </c>
      <c r="C416" t="s">
        <v>2691</v>
      </c>
      <c r="D416" t="s">
        <v>146</v>
      </c>
      <c r="E416" t="s">
        <v>2800</v>
      </c>
      <c r="F416" t="s">
        <v>3288</v>
      </c>
      <c r="G416" t="str">
        <f t="shared" si="6"/>
        <v>new HoloCard("Nickit", Pokedex.Nickit, HoloRarity.SWSH_REVERSE_ENERGY_BANNER_HOLO, Types.Darkness, Sets.Darkness_Ablaze, 112),</v>
      </c>
    </row>
    <row r="417" spans="1:7" x14ac:dyDescent="0.3">
      <c r="A417">
        <v>113</v>
      </c>
      <c r="B417" t="s">
        <v>2692</v>
      </c>
      <c r="C417" t="s">
        <v>2692</v>
      </c>
      <c r="D417" t="s">
        <v>146</v>
      </c>
      <c r="E417" t="s">
        <v>2800</v>
      </c>
      <c r="F417" t="s">
        <v>3288</v>
      </c>
      <c r="G417" t="str">
        <f t="shared" si="6"/>
        <v>new HoloCard("Thievul", Pokedex.Thievul, HoloRarity.SWSH_REVERSE_ENERGY_BANNER_HOLO, Types.Darkness, Sets.Darkness_Ablaze, 113),</v>
      </c>
    </row>
    <row r="418" spans="1:7" x14ac:dyDescent="0.3">
      <c r="A418">
        <v>120</v>
      </c>
      <c r="B418" t="s">
        <v>142</v>
      </c>
      <c r="C418" t="s">
        <v>142</v>
      </c>
      <c r="D418" t="s">
        <v>143</v>
      </c>
      <c r="E418" t="s">
        <v>2800</v>
      </c>
      <c r="F418" t="s">
        <v>3288</v>
      </c>
      <c r="G418" t="str">
        <f t="shared" si="6"/>
        <v>new HoloCard("Skarmory", Pokedex.Skarmory, HoloRarity.SWSH_REVERSE_ENERGY_BANNER_HOLO, Types.Metal, Sets.Darkness_Ablaze, 120),</v>
      </c>
    </row>
    <row r="419" spans="1:7" x14ac:dyDescent="0.3">
      <c r="A419">
        <v>121</v>
      </c>
      <c r="B419" t="s">
        <v>531</v>
      </c>
      <c r="C419" t="s">
        <v>531</v>
      </c>
      <c r="D419" t="s">
        <v>143</v>
      </c>
      <c r="E419" t="s">
        <v>2800</v>
      </c>
      <c r="F419" t="s">
        <v>3288</v>
      </c>
      <c r="G419" t="str">
        <f t="shared" si="6"/>
        <v>new HoloCard("Aron", Pokedex.Aron, HoloRarity.SWSH_REVERSE_ENERGY_BANNER_HOLO, Types.Metal, Sets.Darkness_Ablaze, 121),</v>
      </c>
    </row>
    <row r="420" spans="1:7" x14ac:dyDescent="0.3">
      <c r="A420">
        <v>122</v>
      </c>
      <c r="B420" t="s">
        <v>536</v>
      </c>
      <c r="C420" t="s">
        <v>536</v>
      </c>
      <c r="D420" t="s">
        <v>143</v>
      </c>
      <c r="E420" t="s">
        <v>2800</v>
      </c>
      <c r="F420" t="s">
        <v>3288</v>
      </c>
      <c r="G420" t="str">
        <f t="shared" si="6"/>
        <v>new HoloCard("Lairon", Pokedex.Lairon, HoloRarity.SWSH_REVERSE_ENERGY_BANNER_HOLO, Types.Metal, Sets.Darkness_Ablaze, 122),</v>
      </c>
    </row>
    <row r="421" spans="1:7" x14ac:dyDescent="0.3">
      <c r="A421">
        <v>123</v>
      </c>
      <c r="B421" t="s">
        <v>371</v>
      </c>
      <c r="C421" t="s">
        <v>371</v>
      </c>
      <c r="D421" t="s">
        <v>143</v>
      </c>
      <c r="E421" t="s">
        <v>2800</v>
      </c>
      <c r="F421" t="s">
        <v>3288</v>
      </c>
      <c r="G421" t="str">
        <f t="shared" si="6"/>
        <v>new HoloCard("Aggron", Pokedex.Aggron, HoloRarity.SWSH_REVERSE_ENERGY_BANNER_HOLO, Types.Metal, Sets.Darkness_Ablaze, 123),</v>
      </c>
    </row>
    <row r="422" spans="1:7" x14ac:dyDescent="0.3">
      <c r="A422">
        <v>124</v>
      </c>
      <c r="B422" t="s">
        <v>1426</v>
      </c>
      <c r="C422" t="s">
        <v>1426</v>
      </c>
      <c r="D422" t="s">
        <v>143</v>
      </c>
      <c r="E422" t="s">
        <v>2800</v>
      </c>
      <c r="F422" t="s">
        <v>3288</v>
      </c>
      <c r="G422" t="str">
        <f t="shared" si="6"/>
        <v>new HoloCard("Escavalier", Pokedex.Escavalier, HoloRarity.SWSH_REVERSE_ENERGY_BANNER_HOLO, Types.Metal, Sets.Darkness_Ablaze, 124),</v>
      </c>
    </row>
    <row r="423" spans="1:7" x14ac:dyDescent="0.3">
      <c r="A423">
        <v>125</v>
      </c>
      <c r="B423" t="s">
        <v>1326</v>
      </c>
      <c r="C423" t="s">
        <v>1326</v>
      </c>
      <c r="D423" t="s">
        <v>143</v>
      </c>
      <c r="E423" t="s">
        <v>2800</v>
      </c>
      <c r="F423" t="s">
        <v>3288</v>
      </c>
      <c r="G423" t="str">
        <f t="shared" si="6"/>
        <v>new HoloCard("Klink", Pokedex.Klink, HoloRarity.SWSH_REVERSE_ENERGY_BANNER_HOLO, Types.Metal, Sets.Darkness_Ablaze, 125),</v>
      </c>
    </row>
    <row r="424" spans="1:7" x14ac:dyDescent="0.3">
      <c r="A424">
        <v>126</v>
      </c>
      <c r="B424" t="s">
        <v>1327</v>
      </c>
      <c r="C424" t="s">
        <v>1327</v>
      </c>
      <c r="D424" t="s">
        <v>143</v>
      </c>
      <c r="E424" t="s">
        <v>2800</v>
      </c>
      <c r="F424" t="s">
        <v>3288</v>
      </c>
      <c r="G424" t="str">
        <f t="shared" si="6"/>
        <v>new HoloCard("Klang", Pokedex.Klang, HoloRarity.SWSH_REVERSE_ENERGY_BANNER_HOLO, Types.Metal, Sets.Darkness_Ablaze, 126),</v>
      </c>
    </row>
    <row r="425" spans="1:7" x14ac:dyDescent="0.3">
      <c r="A425">
        <v>127</v>
      </c>
      <c r="B425" t="s">
        <v>1328</v>
      </c>
      <c r="C425" t="s">
        <v>1328</v>
      </c>
      <c r="D425" t="s">
        <v>143</v>
      </c>
      <c r="E425" t="s">
        <v>2800</v>
      </c>
      <c r="F425" t="s">
        <v>3288</v>
      </c>
      <c r="G425" t="str">
        <f t="shared" si="6"/>
        <v>new HoloCard("Klinklang", Pokedex.Klinklang, HoloRarity.SWSH_REVERSE_ENERGY_BANNER_HOLO, Types.Metal, Sets.Darkness_Ablaze, 127),</v>
      </c>
    </row>
    <row r="426" spans="1:7" x14ac:dyDescent="0.3">
      <c r="A426">
        <v>129</v>
      </c>
      <c r="B426" t="s">
        <v>2286</v>
      </c>
      <c r="C426" t="s">
        <v>2286</v>
      </c>
      <c r="D426" t="s">
        <v>143</v>
      </c>
      <c r="E426" t="s">
        <v>2800</v>
      </c>
      <c r="F426" t="s">
        <v>3288</v>
      </c>
      <c r="G426" t="str">
        <f t="shared" si="6"/>
        <v>new HoloCard("Meltan", Pokedex.Meltan, HoloRarity.SWSH_REVERSE_ENERGY_BANNER_HOLO, Types.Metal, Sets.Darkness_Ablaze, 129),</v>
      </c>
    </row>
    <row r="427" spans="1:7" x14ac:dyDescent="0.3">
      <c r="A427">
        <v>130</v>
      </c>
      <c r="B427" t="s">
        <v>2287</v>
      </c>
      <c r="C427" t="s">
        <v>2287</v>
      </c>
      <c r="D427" t="s">
        <v>143</v>
      </c>
      <c r="E427" t="s">
        <v>2800</v>
      </c>
      <c r="F427" t="s">
        <v>3288</v>
      </c>
      <c r="G427" t="str">
        <f t="shared" si="6"/>
        <v>new HoloCard("Melmetal", Pokedex.Melmetal, HoloRarity.SWSH_REVERSE_ENERGY_BANNER_HOLO, Types.Metal, Sets.Darkness_Ablaze, 130),</v>
      </c>
    </row>
    <row r="428" spans="1:7" x14ac:dyDescent="0.3">
      <c r="A428">
        <v>131</v>
      </c>
      <c r="B428" t="s">
        <v>2697</v>
      </c>
      <c r="C428" t="s">
        <v>2697</v>
      </c>
      <c r="D428" t="s">
        <v>143</v>
      </c>
      <c r="E428" t="s">
        <v>2800</v>
      </c>
      <c r="F428" t="s">
        <v>3288</v>
      </c>
      <c r="G428" t="str">
        <f t="shared" si="6"/>
        <v>new HoloCard("Cufant", Pokedex.Cufant, HoloRarity.SWSH_REVERSE_ENERGY_BANNER_HOLO, Types.Metal, Sets.Darkness_Ablaze, 131),</v>
      </c>
    </row>
    <row r="429" spans="1:7" x14ac:dyDescent="0.3">
      <c r="A429">
        <v>132</v>
      </c>
      <c r="B429" t="s">
        <v>2698</v>
      </c>
      <c r="C429" t="s">
        <v>2698</v>
      </c>
      <c r="D429" t="s">
        <v>143</v>
      </c>
      <c r="E429" t="s">
        <v>2800</v>
      </c>
      <c r="F429" t="s">
        <v>3288</v>
      </c>
      <c r="G429" t="str">
        <f t="shared" si="6"/>
        <v>new HoloCard("Copperajah", Pokedex.Copperajah, HoloRarity.SWSH_REVERSE_ENERGY_BANNER_HOLO, Types.Metal, Sets.Darkness_Ablaze, 132),</v>
      </c>
    </row>
    <row r="430" spans="1:7" x14ac:dyDescent="0.3">
      <c r="A430">
        <v>133</v>
      </c>
      <c r="B430" t="s">
        <v>256</v>
      </c>
      <c r="C430" t="s">
        <v>256</v>
      </c>
      <c r="D430" t="s">
        <v>8</v>
      </c>
      <c r="E430" t="s">
        <v>2800</v>
      </c>
      <c r="F430" t="s">
        <v>3288</v>
      </c>
      <c r="G430" t="str">
        <f t="shared" si="6"/>
        <v>new HoloCard("Kangaskhan", Pokedex.Kangaskhan, HoloRarity.SWSH_REVERSE_ENERGY_BANNER_HOLO, Types.Colorless, Sets.Darkness_Ablaze, 133),</v>
      </c>
    </row>
    <row r="431" spans="1:7" x14ac:dyDescent="0.3">
      <c r="A431">
        <v>134</v>
      </c>
      <c r="B431" t="s">
        <v>71</v>
      </c>
      <c r="C431" t="s">
        <v>71</v>
      </c>
      <c r="D431" t="s">
        <v>8</v>
      </c>
      <c r="E431" t="s">
        <v>2800</v>
      </c>
      <c r="F431" t="s">
        <v>3288</v>
      </c>
      <c r="G431" t="str">
        <f t="shared" si="6"/>
        <v>new HoloCard("Tauros", Pokedex.Tauros, HoloRarity.SWSH_REVERSE_ENERGY_BANNER_HOLO, Types.Colorless, Sets.Darkness_Ablaze, 134),</v>
      </c>
    </row>
    <row r="432" spans="1:7" x14ac:dyDescent="0.3">
      <c r="A432">
        <v>135</v>
      </c>
      <c r="B432" t="s">
        <v>265</v>
      </c>
      <c r="C432" t="s">
        <v>265</v>
      </c>
      <c r="D432" t="s">
        <v>8</v>
      </c>
      <c r="E432" t="s">
        <v>2800</v>
      </c>
      <c r="F432" t="s">
        <v>3288</v>
      </c>
      <c r="G432" t="str">
        <f t="shared" si="6"/>
        <v>new HoloCard("Sentret", Pokedex.Sentret, HoloRarity.SWSH_REVERSE_ENERGY_BANNER_HOLO, Types.Colorless, Sets.Darkness_Ablaze, 135),</v>
      </c>
    </row>
    <row r="433" spans="1:7" x14ac:dyDescent="0.3">
      <c r="A433">
        <v>136</v>
      </c>
      <c r="B433" t="s">
        <v>241</v>
      </c>
      <c r="C433" t="s">
        <v>241</v>
      </c>
      <c r="D433" t="s">
        <v>8</v>
      </c>
      <c r="E433" t="s">
        <v>2800</v>
      </c>
      <c r="F433" t="s">
        <v>3288</v>
      </c>
      <c r="G433" t="str">
        <f t="shared" si="6"/>
        <v>new HoloCard("Furret", Pokedex.Furret, HoloRarity.SWSH_REVERSE_ENERGY_BANNER_HOLO, Types.Colorless, Sets.Darkness_Ablaze, 136),</v>
      </c>
    </row>
    <row r="434" spans="1:7" x14ac:dyDescent="0.3">
      <c r="A434">
        <v>137</v>
      </c>
      <c r="B434" t="s">
        <v>314</v>
      </c>
      <c r="C434" t="s">
        <v>314</v>
      </c>
      <c r="D434" t="s">
        <v>8</v>
      </c>
      <c r="E434" t="s">
        <v>2800</v>
      </c>
      <c r="F434" t="s">
        <v>3288</v>
      </c>
      <c r="G434" t="str">
        <f t="shared" si="6"/>
        <v>new HoloCard("Dunsparce", Pokedex.Dunsparce, HoloRarity.SWSH_REVERSE_ENERGY_BANNER_HOLO, Types.Colorless, Sets.Darkness_Ablaze, 137),</v>
      </c>
    </row>
    <row r="435" spans="1:7" x14ac:dyDescent="0.3">
      <c r="A435">
        <v>138</v>
      </c>
      <c r="B435" t="s">
        <v>338</v>
      </c>
      <c r="C435" t="s">
        <v>338</v>
      </c>
      <c r="D435" t="s">
        <v>8</v>
      </c>
      <c r="E435" t="s">
        <v>2800</v>
      </c>
      <c r="F435" t="s">
        <v>3288</v>
      </c>
      <c r="G435" t="str">
        <f t="shared" si="6"/>
        <v>new HoloCard("Teddiursa", Pokedex.Teddiursa, HoloRarity.SWSH_REVERSE_ENERGY_BANNER_HOLO, Types.Colorless, Sets.Darkness_Ablaze, 138),</v>
      </c>
    </row>
    <row r="436" spans="1:7" x14ac:dyDescent="0.3">
      <c r="A436">
        <v>139</v>
      </c>
      <c r="B436" t="s">
        <v>339</v>
      </c>
      <c r="C436" t="s">
        <v>339</v>
      </c>
      <c r="D436" t="s">
        <v>8</v>
      </c>
      <c r="E436" t="s">
        <v>2800</v>
      </c>
      <c r="F436" t="s">
        <v>3288</v>
      </c>
      <c r="G436" t="str">
        <f t="shared" si="6"/>
        <v>new HoloCard("Ursaring", Pokedex.Ursaring, HoloRarity.SWSH_REVERSE_ENERGY_BANNER_HOLO, Types.Colorless, Sets.Darkness_Ablaze, 139),</v>
      </c>
    </row>
    <row r="437" spans="1:7" x14ac:dyDescent="0.3">
      <c r="A437">
        <v>140</v>
      </c>
      <c r="B437" t="s">
        <v>461</v>
      </c>
      <c r="C437" t="s">
        <v>461</v>
      </c>
      <c r="D437" t="s">
        <v>8</v>
      </c>
      <c r="E437" t="s">
        <v>2800</v>
      </c>
      <c r="F437" t="s">
        <v>3288</v>
      </c>
      <c r="G437" t="str">
        <f t="shared" si="6"/>
        <v>new HoloCard("Lugia", Pokedex.Lugia, HoloRarity.SWSH_REVERSE_ENERGY_BANNER_HOLO, Types.Colorless, Sets.Darkness_Ablaze, 140),</v>
      </c>
    </row>
    <row r="438" spans="1:7" x14ac:dyDescent="0.3">
      <c r="A438">
        <v>141</v>
      </c>
      <c r="B438" t="s">
        <v>540</v>
      </c>
      <c r="C438" t="s">
        <v>540</v>
      </c>
      <c r="D438" t="s">
        <v>8</v>
      </c>
      <c r="E438" t="s">
        <v>2800</v>
      </c>
      <c r="F438" t="s">
        <v>3288</v>
      </c>
      <c r="G438" t="str">
        <f t="shared" si="6"/>
        <v>new HoloCard("Skitty", Pokedex.Skitty, HoloRarity.SWSH_REVERSE_ENERGY_BANNER_HOLO, Types.Colorless, Sets.Darkness_Ablaze, 141),</v>
      </c>
    </row>
    <row r="439" spans="1:7" x14ac:dyDescent="0.3">
      <c r="A439">
        <v>142</v>
      </c>
      <c r="B439" t="s">
        <v>375</v>
      </c>
      <c r="C439" t="s">
        <v>375</v>
      </c>
      <c r="D439" t="s">
        <v>8</v>
      </c>
      <c r="E439" t="s">
        <v>2800</v>
      </c>
      <c r="F439" t="s">
        <v>3288</v>
      </c>
      <c r="G439" t="str">
        <f t="shared" si="6"/>
        <v>new HoloCard("Delcatty", Pokedex.Delcatty, HoloRarity.SWSH_REVERSE_ENERGY_BANNER_HOLO, Types.Colorless, Sets.Darkness_Ablaze, 142),</v>
      </c>
    </row>
    <row r="440" spans="1:7" x14ac:dyDescent="0.3">
      <c r="A440">
        <v>145</v>
      </c>
      <c r="B440" t="s">
        <v>1063</v>
      </c>
      <c r="C440" t="s">
        <v>1063</v>
      </c>
      <c r="D440" t="s">
        <v>8</v>
      </c>
      <c r="E440" t="s">
        <v>2800</v>
      </c>
      <c r="F440" t="s">
        <v>3288</v>
      </c>
      <c r="G440" t="str">
        <f t="shared" si="6"/>
        <v>new HoloCard("Starly", Pokedex.Starly, HoloRarity.SWSH_REVERSE_ENERGY_BANNER_HOLO, Types.Colorless, Sets.Darkness_Ablaze, 145),</v>
      </c>
    </row>
    <row r="441" spans="1:7" x14ac:dyDescent="0.3">
      <c r="A441">
        <v>146</v>
      </c>
      <c r="B441" t="s">
        <v>1053</v>
      </c>
      <c r="C441" t="s">
        <v>1053</v>
      </c>
      <c r="D441" t="s">
        <v>8</v>
      </c>
      <c r="E441" t="s">
        <v>2800</v>
      </c>
      <c r="F441" t="s">
        <v>3288</v>
      </c>
      <c r="G441" t="str">
        <f t="shared" si="6"/>
        <v>new HoloCard("Staravia", Pokedex.Staravia, HoloRarity.SWSH_REVERSE_ENERGY_BANNER_HOLO, Types.Colorless, Sets.Darkness_Ablaze, 146),</v>
      </c>
    </row>
    <row r="442" spans="1:7" x14ac:dyDescent="0.3">
      <c r="A442">
        <v>147</v>
      </c>
      <c r="B442" t="s">
        <v>895</v>
      </c>
      <c r="C442" t="s">
        <v>895</v>
      </c>
      <c r="D442" t="s">
        <v>8</v>
      </c>
      <c r="E442" t="s">
        <v>2800</v>
      </c>
      <c r="F442" t="s">
        <v>3288</v>
      </c>
      <c r="G442" t="str">
        <f t="shared" si="6"/>
        <v>new HoloCard("Staraptor", Pokedex.Staraptor, HoloRarity.SWSH_REVERSE_ENERGY_BANNER_HOLO, Types.Colorless, Sets.Darkness_Ablaze, 147),</v>
      </c>
    </row>
    <row r="443" spans="1:7" x14ac:dyDescent="0.3">
      <c r="A443">
        <v>148</v>
      </c>
      <c r="B443" t="s">
        <v>1293</v>
      </c>
      <c r="C443" t="s">
        <v>1293</v>
      </c>
      <c r="D443" t="s">
        <v>8</v>
      </c>
      <c r="E443" t="s">
        <v>2800</v>
      </c>
      <c r="F443" t="s">
        <v>3288</v>
      </c>
      <c r="G443" t="str">
        <f t="shared" si="6"/>
        <v>new HoloCard("Ducklett", Pokedex.Ducklett, HoloRarity.SWSH_REVERSE_ENERGY_BANNER_HOLO, Types.Colorless, Sets.Darkness_Ablaze, 148),</v>
      </c>
    </row>
    <row r="444" spans="1:7" x14ac:dyDescent="0.3">
      <c r="A444">
        <v>149</v>
      </c>
      <c r="B444" t="s">
        <v>1294</v>
      </c>
      <c r="C444" t="s">
        <v>1294</v>
      </c>
      <c r="D444" t="s">
        <v>8</v>
      </c>
      <c r="E444" t="s">
        <v>2800</v>
      </c>
      <c r="F444" t="s">
        <v>3288</v>
      </c>
      <c r="G444" t="str">
        <f t="shared" si="6"/>
        <v>new HoloCard("Swanna", Pokedex.Swanna, HoloRarity.SWSH_REVERSE_ENERGY_BANNER_HOLO, Types.Colorless, Sets.Darkness_Ablaze, 149),</v>
      </c>
    </row>
    <row r="445" spans="1:7" x14ac:dyDescent="0.3">
      <c r="A445">
        <v>150</v>
      </c>
      <c r="B445" t="s">
        <v>1622</v>
      </c>
      <c r="C445" t="s">
        <v>1622</v>
      </c>
      <c r="D445" t="s">
        <v>8</v>
      </c>
      <c r="E445" t="s">
        <v>2800</v>
      </c>
      <c r="F445" t="s">
        <v>3288</v>
      </c>
      <c r="G445" t="str">
        <f t="shared" si="6"/>
        <v>new HoloCard("Bunnelby", Pokedex.Bunnelby, HoloRarity.SWSH_REVERSE_ENERGY_BANNER_HOLO, Types.Colorless, Sets.Darkness_Ablaze, 150),</v>
      </c>
    </row>
    <row r="446" spans="1:7" x14ac:dyDescent="0.3">
      <c r="A446">
        <v>151</v>
      </c>
      <c r="B446" t="s">
        <v>1624</v>
      </c>
      <c r="C446" t="s">
        <v>1624</v>
      </c>
      <c r="D446" t="s">
        <v>8</v>
      </c>
      <c r="E446" t="s">
        <v>2800</v>
      </c>
      <c r="F446" t="s">
        <v>3288</v>
      </c>
      <c r="G446" t="str">
        <f t="shared" si="6"/>
        <v>new HoloCard("Fletchling", Pokedex.Fletchling, HoloRarity.SWSH_REVERSE_ENERGY_BANNER_HOLO, Types.Colorless, Sets.Darkness_Ablaze, 151),</v>
      </c>
    </row>
    <row r="447" spans="1:7" x14ac:dyDescent="0.3">
      <c r="A447">
        <v>152</v>
      </c>
      <c r="B447" t="s">
        <v>2756</v>
      </c>
      <c r="C447" t="s">
        <v>2756</v>
      </c>
      <c r="D447" t="s">
        <v>8</v>
      </c>
      <c r="E447" t="s">
        <v>2800</v>
      </c>
      <c r="F447" t="s">
        <v>3288</v>
      </c>
      <c r="G447" t="str">
        <f t="shared" si="6"/>
        <v>new HoloCard("Skwovet", Pokedex.Skwovet, HoloRarity.SWSH_REVERSE_ENERGY_BANNER_HOLO, Types.Colorless, Sets.Darkness_Ablaze, 152),</v>
      </c>
    </row>
    <row r="448" spans="1:7" x14ac:dyDescent="0.3">
      <c r="A448">
        <v>153</v>
      </c>
      <c r="B448" t="s">
        <v>2757</v>
      </c>
      <c r="C448" t="s">
        <v>2757</v>
      </c>
      <c r="D448" t="s">
        <v>8</v>
      </c>
      <c r="E448" t="s">
        <v>2800</v>
      </c>
      <c r="F448" t="s">
        <v>3288</v>
      </c>
      <c r="G448" t="str">
        <f t="shared" si="6"/>
        <v>new HoloCard("Greedent", Pokedex.Greedent, HoloRarity.SWSH_REVERSE_ENERGY_BANNER_HOLO, Types.Colorless, Sets.Darkness_Ablaze, 153),</v>
      </c>
    </row>
    <row r="449" spans="1:7" x14ac:dyDescent="0.3">
      <c r="A449">
        <v>154</v>
      </c>
      <c r="B449" t="s">
        <v>2699</v>
      </c>
      <c r="C449" t="s">
        <v>2699</v>
      </c>
      <c r="D449" t="s">
        <v>8</v>
      </c>
      <c r="E449" t="s">
        <v>2800</v>
      </c>
      <c r="F449" t="s">
        <v>3288</v>
      </c>
      <c r="G449" t="str">
        <f t="shared" ref="G449:G512" si="7">"new HoloCard(""" &amp; B449 &amp; """, Pokedex." &amp; C449 &amp; ", HoloRarity." &amp; F449 &amp; ", Types." &amp; D449 &amp; ", Sets." &amp; E449 &amp; ", " &amp; A449 &amp; "),"</f>
        <v>new HoloCard("Rookidee", Pokedex.Rookidee, HoloRarity.SWSH_REVERSE_ENERGY_BANNER_HOLO, Types.Colorless, Sets.Darkness_Ablaze, 154),</v>
      </c>
    </row>
    <row r="450" spans="1:7" x14ac:dyDescent="0.3">
      <c r="A450">
        <v>155</v>
      </c>
      <c r="B450" t="s">
        <v>2700</v>
      </c>
      <c r="C450" t="s">
        <v>2700</v>
      </c>
      <c r="D450" t="s">
        <v>8</v>
      </c>
      <c r="E450" t="s">
        <v>2800</v>
      </c>
      <c r="F450" t="s">
        <v>3288</v>
      </c>
      <c r="G450" t="str">
        <f t="shared" si="7"/>
        <v>new HoloCard("Corvisquire", Pokedex.Corvisquire, HoloRarity.SWSH_REVERSE_ENERGY_BANNER_HOLO, Types.Colorless, Sets.Darkness_Ablaze, 155),</v>
      </c>
    </row>
    <row r="451" spans="1:7" x14ac:dyDescent="0.3">
      <c r="A451">
        <v>156</v>
      </c>
      <c r="B451" t="s">
        <v>2696</v>
      </c>
      <c r="C451" t="s">
        <v>2696</v>
      </c>
      <c r="D451" t="s">
        <v>8</v>
      </c>
      <c r="E451" t="s">
        <v>2800</v>
      </c>
      <c r="F451" t="s">
        <v>3288</v>
      </c>
      <c r="G451" t="str">
        <f t="shared" si="7"/>
        <v>new HoloCard("Corviknight", Pokedex.Corviknight, HoloRarity.SWSH_REVERSE_ENERGY_BANNER_HOLO, Types.Colorless, Sets.Darkness_Ablaze, 156),</v>
      </c>
    </row>
    <row r="452" spans="1:7" x14ac:dyDescent="0.3">
      <c r="A452">
        <v>157</v>
      </c>
      <c r="B452" t="s">
        <v>2780</v>
      </c>
      <c r="C452" t="s">
        <v>127</v>
      </c>
      <c r="D452" t="s">
        <v>129</v>
      </c>
      <c r="E452" t="s">
        <v>2800</v>
      </c>
      <c r="F452" t="s">
        <v>3288</v>
      </c>
      <c r="G452" t="str">
        <f t="shared" si="7"/>
        <v>new HoloCard("Big Parasol", Pokedex.NVT, HoloRarity.SWSH_REVERSE_ENERGY_BANNER_HOLO, Types.Item, Sets.Darkness_Ablaze, 157),</v>
      </c>
    </row>
    <row r="453" spans="1:7" x14ac:dyDescent="0.3">
      <c r="A453">
        <v>158</v>
      </c>
      <c r="B453" t="s">
        <v>2781</v>
      </c>
      <c r="C453" t="s">
        <v>127</v>
      </c>
      <c r="D453" t="s">
        <v>129</v>
      </c>
      <c r="E453" t="s">
        <v>2800</v>
      </c>
      <c r="F453" t="s">
        <v>3288</v>
      </c>
      <c r="G453" t="str">
        <f t="shared" si="7"/>
        <v>new HoloCard("Billowing Smoke", Pokedex.NVT, HoloRarity.SWSH_REVERSE_ENERGY_BANNER_HOLO, Types.Item, Sets.Darkness_Ablaze, 158),</v>
      </c>
    </row>
    <row r="454" spans="1:7" x14ac:dyDescent="0.3">
      <c r="A454">
        <v>159</v>
      </c>
      <c r="B454" t="s">
        <v>2782</v>
      </c>
      <c r="C454" t="s">
        <v>127</v>
      </c>
      <c r="D454" t="s">
        <v>232</v>
      </c>
      <c r="E454" t="s">
        <v>2800</v>
      </c>
      <c r="F454" t="s">
        <v>3288</v>
      </c>
      <c r="G454" t="str">
        <f t="shared" si="7"/>
        <v>new HoloCard("Bird Keeper", Pokedex.NVT, HoloRarity.SWSH_REVERSE_ENERGY_BANNER_HOLO, Types.Supporter, Sets.Darkness_Ablaze, 159),</v>
      </c>
    </row>
    <row r="455" spans="1:7" x14ac:dyDescent="0.3">
      <c r="A455">
        <v>160</v>
      </c>
      <c r="B455" t="s">
        <v>2783</v>
      </c>
      <c r="C455" t="s">
        <v>127</v>
      </c>
      <c r="D455" t="s">
        <v>129</v>
      </c>
      <c r="E455" t="s">
        <v>2800</v>
      </c>
      <c r="F455" t="s">
        <v>3288</v>
      </c>
      <c r="G455" t="str">
        <f t="shared" si="7"/>
        <v>new HoloCard("Cape of Toughness", Pokedex.NVT, HoloRarity.SWSH_REVERSE_ENERGY_BANNER_HOLO, Types.Item, Sets.Darkness_Ablaze, 160),</v>
      </c>
    </row>
    <row r="456" spans="1:7" x14ac:dyDescent="0.3">
      <c r="A456">
        <v>161</v>
      </c>
      <c r="B456" t="s">
        <v>2784</v>
      </c>
      <c r="C456" t="s">
        <v>127</v>
      </c>
      <c r="D456" t="s">
        <v>129</v>
      </c>
      <c r="E456" t="s">
        <v>2800</v>
      </c>
      <c r="F456" t="s">
        <v>3288</v>
      </c>
      <c r="G456" t="str">
        <f t="shared" si="7"/>
        <v>new HoloCard("Familiar Bell", Pokedex.NVT, HoloRarity.SWSH_REVERSE_ENERGY_BANNER_HOLO, Types.Item, Sets.Darkness_Ablaze, 161),</v>
      </c>
    </row>
    <row r="457" spans="1:7" x14ac:dyDescent="0.3">
      <c r="A457">
        <v>162</v>
      </c>
      <c r="B457" t="s">
        <v>2785</v>
      </c>
      <c r="C457" t="s">
        <v>127</v>
      </c>
      <c r="D457" t="s">
        <v>299</v>
      </c>
      <c r="E457" t="s">
        <v>2800</v>
      </c>
      <c r="F457" t="s">
        <v>3288</v>
      </c>
      <c r="G457" t="str">
        <f t="shared" si="7"/>
        <v>new HoloCard("Glimwood Tangle", Pokedex.NVT, HoloRarity.SWSH_REVERSE_ENERGY_BANNER_HOLO, Types.Stadium, Sets.Darkness_Ablaze, 162),</v>
      </c>
    </row>
    <row r="458" spans="1:7" x14ac:dyDescent="0.3">
      <c r="A458">
        <v>163</v>
      </c>
      <c r="B458" t="s">
        <v>2786</v>
      </c>
      <c r="C458" t="s">
        <v>127</v>
      </c>
      <c r="D458" t="s">
        <v>232</v>
      </c>
      <c r="E458" t="s">
        <v>2800</v>
      </c>
      <c r="F458" t="s">
        <v>3288</v>
      </c>
      <c r="G458" t="str">
        <f t="shared" si="7"/>
        <v>new HoloCard("Kabu", Pokedex.NVT, HoloRarity.SWSH_REVERSE_ENERGY_BANNER_HOLO, Types.Supporter, Sets.Darkness_Ablaze, 163),</v>
      </c>
    </row>
    <row r="459" spans="1:7" x14ac:dyDescent="0.3">
      <c r="A459">
        <v>164</v>
      </c>
      <c r="B459" t="s">
        <v>2787</v>
      </c>
      <c r="C459" t="s">
        <v>127</v>
      </c>
      <c r="D459" t="s">
        <v>129</v>
      </c>
      <c r="E459" t="s">
        <v>2800</v>
      </c>
      <c r="F459" t="s">
        <v>3288</v>
      </c>
      <c r="G459" t="str">
        <f t="shared" si="7"/>
        <v>new HoloCard("Old PC", Pokedex.NVT, HoloRarity.SWSH_REVERSE_ENERGY_BANNER_HOLO, Types.Item, Sets.Darkness_Ablaze, 164),</v>
      </c>
    </row>
    <row r="460" spans="1:7" x14ac:dyDescent="0.3">
      <c r="A460">
        <v>165</v>
      </c>
      <c r="B460" t="s">
        <v>2788</v>
      </c>
      <c r="C460" t="s">
        <v>127</v>
      </c>
      <c r="D460" t="s">
        <v>232</v>
      </c>
      <c r="E460" t="s">
        <v>2800</v>
      </c>
      <c r="F460" t="s">
        <v>3288</v>
      </c>
      <c r="G460" t="str">
        <f t="shared" si="7"/>
        <v>new HoloCard("Piers", Pokedex.NVT, HoloRarity.SWSH_REVERSE_ENERGY_BANNER_HOLO, Types.Supporter, Sets.Darkness_Ablaze, 165),</v>
      </c>
    </row>
    <row r="461" spans="1:7" x14ac:dyDescent="0.3">
      <c r="A461">
        <v>166</v>
      </c>
      <c r="B461" t="s">
        <v>2789</v>
      </c>
      <c r="C461" t="s">
        <v>127</v>
      </c>
      <c r="D461" t="s">
        <v>232</v>
      </c>
      <c r="E461" t="s">
        <v>2800</v>
      </c>
      <c r="F461" t="s">
        <v>3288</v>
      </c>
      <c r="G461" t="str">
        <f t="shared" si="7"/>
        <v>new HoloCard("Pokémon Breeder's Nurturing", Pokedex.NVT, HoloRarity.SWSH_REVERSE_ENERGY_BANNER_HOLO, Types.Supporter, Sets.Darkness_Ablaze, 166),</v>
      </c>
    </row>
    <row r="462" spans="1:7" x14ac:dyDescent="0.3">
      <c r="A462">
        <v>167</v>
      </c>
      <c r="B462" t="s">
        <v>2790</v>
      </c>
      <c r="C462" t="s">
        <v>127</v>
      </c>
      <c r="D462" t="s">
        <v>129</v>
      </c>
      <c r="E462" t="s">
        <v>2800</v>
      </c>
      <c r="F462" t="s">
        <v>3288</v>
      </c>
      <c r="G462" t="str">
        <f t="shared" si="7"/>
        <v>new HoloCard("Rare Fossil", Pokedex.NVT, HoloRarity.SWSH_REVERSE_ENERGY_BANNER_HOLO, Types.Item, Sets.Darkness_Ablaze, 167),</v>
      </c>
    </row>
    <row r="463" spans="1:7" x14ac:dyDescent="0.3">
      <c r="A463">
        <v>168</v>
      </c>
      <c r="B463" t="s">
        <v>2791</v>
      </c>
      <c r="C463" t="s">
        <v>127</v>
      </c>
      <c r="D463" t="s">
        <v>232</v>
      </c>
      <c r="E463" t="s">
        <v>2800</v>
      </c>
      <c r="F463" t="s">
        <v>3288</v>
      </c>
      <c r="G463" t="str">
        <f t="shared" si="7"/>
        <v>new HoloCard("Rose", Pokedex.NVT, HoloRarity.SWSH_REVERSE_ENERGY_BANNER_HOLO, Types.Supporter, Sets.Darkness_Ablaze, 168),</v>
      </c>
    </row>
    <row r="464" spans="1:7" x14ac:dyDescent="0.3">
      <c r="A464">
        <v>169</v>
      </c>
      <c r="B464" t="s">
        <v>2792</v>
      </c>
      <c r="C464" t="s">
        <v>127</v>
      </c>
      <c r="D464" t="s">
        <v>299</v>
      </c>
      <c r="E464" t="s">
        <v>2800</v>
      </c>
      <c r="F464" t="s">
        <v>3288</v>
      </c>
      <c r="G464" t="str">
        <f t="shared" si="7"/>
        <v>new HoloCard("Rose Tower", Pokedex.NVT, HoloRarity.SWSH_REVERSE_ENERGY_BANNER_HOLO, Types.Stadium, Sets.Darkness_Ablaze, 169),</v>
      </c>
    </row>
    <row r="465" spans="1:7" x14ac:dyDescent="0.3">
      <c r="A465">
        <v>170</v>
      </c>
      <c r="B465" t="s">
        <v>2793</v>
      </c>
      <c r="C465" t="s">
        <v>127</v>
      </c>
      <c r="D465" t="s">
        <v>299</v>
      </c>
      <c r="E465" t="s">
        <v>2800</v>
      </c>
      <c r="F465" t="s">
        <v>3288</v>
      </c>
      <c r="G465" t="str">
        <f t="shared" si="7"/>
        <v>new HoloCard("Spikemuth", Pokedex.NVT, HoloRarity.SWSH_REVERSE_ENERGY_BANNER_HOLO, Types.Stadium, Sets.Darkness_Ablaze, 170),</v>
      </c>
    </row>
    <row r="466" spans="1:7" x14ac:dyDescent="0.3">
      <c r="A466">
        <v>171</v>
      </c>
      <c r="B466" t="s">
        <v>2794</v>
      </c>
      <c r="C466" t="s">
        <v>127</v>
      </c>
      <c r="D466" t="s">
        <v>129</v>
      </c>
      <c r="E466" t="s">
        <v>2800</v>
      </c>
      <c r="F466" t="s">
        <v>3288</v>
      </c>
      <c r="G466" t="str">
        <f t="shared" si="7"/>
        <v>new HoloCard("Struggle Gloves", Pokedex.NVT, HoloRarity.SWSH_REVERSE_ENERGY_BANNER_HOLO, Types.Item, Sets.Darkness_Ablaze, 171),</v>
      </c>
    </row>
    <row r="467" spans="1:7" x14ac:dyDescent="0.3">
      <c r="A467">
        <v>172</v>
      </c>
      <c r="B467" t="s">
        <v>2795</v>
      </c>
      <c r="C467" t="s">
        <v>127</v>
      </c>
      <c r="D467" t="s">
        <v>129</v>
      </c>
      <c r="E467" t="s">
        <v>2800</v>
      </c>
      <c r="F467" t="s">
        <v>3288</v>
      </c>
      <c r="G467" t="str">
        <f t="shared" si="7"/>
        <v>new HoloCard("Turbo Patch", Pokedex.NVT, HoloRarity.SWSH_REVERSE_ENERGY_BANNER_HOLO, Types.Item, Sets.Darkness_Ablaze, 172),</v>
      </c>
    </row>
    <row r="468" spans="1:7" x14ac:dyDescent="0.3">
      <c r="A468">
        <v>173</v>
      </c>
      <c r="B468" t="s">
        <v>2796</v>
      </c>
      <c r="C468" t="s">
        <v>127</v>
      </c>
      <c r="D468" t="s">
        <v>129</v>
      </c>
      <c r="E468" t="s">
        <v>2800</v>
      </c>
      <c r="F468" t="s">
        <v>3288</v>
      </c>
      <c r="G468" t="str">
        <f t="shared" si="7"/>
        <v>new HoloCard("Yell Horn", Pokedex.NVT, HoloRarity.SWSH_REVERSE_ENERGY_BANNER_HOLO, Types.Item, Sets.Darkness_Ablaze, 173),</v>
      </c>
    </row>
    <row r="469" spans="1:7" x14ac:dyDescent="0.3">
      <c r="A469">
        <v>174</v>
      </c>
      <c r="B469" t="s">
        <v>2797</v>
      </c>
      <c r="C469" t="s">
        <v>127</v>
      </c>
      <c r="D469" t="s">
        <v>128</v>
      </c>
      <c r="E469" t="s">
        <v>2800</v>
      </c>
      <c r="F469" t="s">
        <v>3288</v>
      </c>
      <c r="G469" t="str">
        <f t="shared" si="7"/>
        <v>new HoloCard("Heat Fire Energy", Pokedex.NVT, HoloRarity.SWSH_REVERSE_ENERGY_BANNER_HOLO, Types.Special_Energy, Sets.Darkness_Ablaze, 174),</v>
      </c>
    </row>
    <row r="470" spans="1:7" x14ac:dyDescent="0.3">
      <c r="A470">
        <v>175</v>
      </c>
      <c r="B470" t="s">
        <v>2798</v>
      </c>
      <c r="C470" t="s">
        <v>127</v>
      </c>
      <c r="D470" t="s">
        <v>128</v>
      </c>
      <c r="E470" t="s">
        <v>2800</v>
      </c>
      <c r="F470" t="s">
        <v>3288</v>
      </c>
      <c r="G470" t="str">
        <f t="shared" si="7"/>
        <v>new HoloCard("Hiding Darkness Energy", Pokedex.NVT, HoloRarity.SWSH_REVERSE_ENERGY_BANNER_HOLO, Types.Special_Energy, Sets.Darkness_Ablaze, 175),</v>
      </c>
    </row>
    <row r="471" spans="1:7" x14ac:dyDescent="0.3">
      <c r="A471">
        <v>176</v>
      </c>
      <c r="B471" t="s">
        <v>2799</v>
      </c>
      <c r="C471" t="s">
        <v>127</v>
      </c>
      <c r="D471" t="s">
        <v>128</v>
      </c>
      <c r="E471" t="s">
        <v>2800</v>
      </c>
      <c r="F471" t="s">
        <v>3288</v>
      </c>
      <c r="G471" t="str">
        <f t="shared" si="7"/>
        <v>new HoloCard("Powerful Colorless Energy", Pokedex.NVT, HoloRarity.SWSH_REVERSE_ENERGY_BANNER_HOLO, Types.Special_Energy, Sets.Darkness_Ablaze, 176),</v>
      </c>
    </row>
    <row r="472" spans="1:7" x14ac:dyDescent="0.3">
      <c r="A472">
        <v>2</v>
      </c>
      <c r="B472" t="s">
        <v>105</v>
      </c>
      <c r="C472" t="s">
        <v>105</v>
      </c>
      <c r="D472" t="s">
        <v>22</v>
      </c>
      <c r="E472" t="s">
        <v>2803</v>
      </c>
      <c r="F472" t="s">
        <v>3288</v>
      </c>
      <c r="G472" t="str">
        <f t="shared" si="7"/>
        <v>new HoloCard("Weedle", Pokedex.Weedle, HoloRarity.SWSH_REVERSE_ENERGY_BANNER_HOLO, Types.Grass, Sets.Champions_Path, 2),</v>
      </c>
    </row>
    <row r="473" spans="1:7" x14ac:dyDescent="0.3">
      <c r="A473">
        <v>3</v>
      </c>
      <c r="B473" t="s">
        <v>56</v>
      </c>
      <c r="C473" t="s">
        <v>56</v>
      </c>
      <c r="D473" t="s">
        <v>22</v>
      </c>
      <c r="E473" t="s">
        <v>2803</v>
      </c>
      <c r="F473" t="s">
        <v>3288</v>
      </c>
      <c r="G473" t="str">
        <f t="shared" si="7"/>
        <v>new HoloCard("Kakuna", Pokedex.Kakuna, HoloRarity.SWSH_REVERSE_ENERGY_BANNER_HOLO, Types.Grass, Sets.Champions_Path, 3),</v>
      </c>
    </row>
    <row r="474" spans="1:7" x14ac:dyDescent="0.3">
      <c r="A474">
        <v>4</v>
      </c>
      <c r="B474" t="s">
        <v>26</v>
      </c>
      <c r="C474" t="s">
        <v>26</v>
      </c>
      <c r="D474" t="s">
        <v>22</v>
      </c>
      <c r="E474" t="s">
        <v>2803</v>
      </c>
      <c r="F474" t="s">
        <v>3288</v>
      </c>
      <c r="G474" t="str">
        <f t="shared" si="7"/>
        <v>new HoloCard("Beedrill", Pokedex.Beedrill, HoloRarity.SWSH_REVERSE_ENERGY_BANNER_HOLO, Types.Grass, Sets.Champions_Path, 4),</v>
      </c>
    </row>
    <row r="475" spans="1:7" x14ac:dyDescent="0.3">
      <c r="A475">
        <v>6</v>
      </c>
      <c r="B475" t="s">
        <v>104</v>
      </c>
      <c r="C475" t="s">
        <v>104</v>
      </c>
      <c r="D475" t="s">
        <v>5</v>
      </c>
      <c r="E475" t="s">
        <v>2803</v>
      </c>
      <c r="F475" t="s">
        <v>3288</v>
      </c>
      <c r="G475" t="str">
        <f t="shared" si="7"/>
        <v>new HoloCard("Vulpix", Pokedex.Vulpix, HoloRarity.SWSH_REVERSE_ENERGY_BANNER_HOLO, Types.Fire, Sets.Champions_Path, 6),</v>
      </c>
    </row>
    <row r="476" spans="1:7" x14ac:dyDescent="0.3">
      <c r="A476">
        <v>7</v>
      </c>
      <c r="B476" t="s">
        <v>1384</v>
      </c>
      <c r="C476" t="s">
        <v>1384</v>
      </c>
      <c r="D476" t="s">
        <v>5</v>
      </c>
      <c r="E476" t="s">
        <v>2803</v>
      </c>
      <c r="F476" t="s">
        <v>3288</v>
      </c>
      <c r="G476" t="str">
        <f t="shared" si="7"/>
        <v>new HoloCard("Victini", Pokedex.Victini, HoloRarity.SWSH_REVERSE_ENERGY_BANNER_HOLO, Types.Fire, Sets.Champions_Path, 7),</v>
      </c>
    </row>
    <row r="477" spans="1:7" x14ac:dyDescent="0.3">
      <c r="A477">
        <v>9</v>
      </c>
      <c r="B477" t="s">
        <v>2665</v>
      </c>
      <c r="C477" t="s">
        <v>2665</v>
      </c>
      <c r="D477" t="s">
        <v>5</v>
      </c>
      <c r="E477" t="s">
        <v>2803</v>
      </c>
      <c r="F477" t="s">
        <v>3288</v>
      </c>
      <c r="G477" t="str">
        <f t="shared" si="7"/>
        <v>new HoloCard("Sizzlipede", Pokedex.Sizzlipede, HoloRarity.SWSH_REVERSE_ENERGY_BANNER_HOLO, Types.Fire, Sets.Champions_Path, 9),</v>
      </c>
    </row>
    <row r="478" spans="1:7" x14ac:dyDescent="0.3">
      <c r="A478">
        <v>10</v>
      </c>
      <c r="B478" t="s">
        <v>2666</v>
      </c>
      <c r="C478" t="s">
        <v>2666</v>
      </c>
      <c r="D478" t="s">
        <v>5</v>
      </c>
      <c r="E478" t="s">
        <v>2803</v>
      </c>
      <c r="F478" t="s">
        <v>3288</v>
      </c>
      <c r="G478" t="str">
        <f t="shared" si="7"/>
        <v>new HoloCard("Centiskorch", Pokedex.Centiskorch, HoloRarity.SWSH_REVERSE_ENERGY_BANNER_HOLO, Types.Fire, Sets.Champions_Path, 10),</v>
      </c>
    </row>
    <row r="479" spans="1:7" x14ac:dyDescent="0.3">
      <c r="A479">
        <v>11</v>
      </c>
      <c r="B479" t="s">
        <v>545</v>
      </c>
      <c r="C479" t="s">
        <v>545</v>
      </c>
      <c r="D479" t="s">
        <v>3</v>
      </c>
      <c r="E479" t="s">
        <v>2803</v>
      </c>
      <c r="F479" t="s">
        <v>3288</v>
      </c>
      <c r="G479" t="str">
        <f t="shared" si="7"/>
        <v>new HoloCard("Carvanha", Pokedex.Carvanha, HoloRarity.SWSH_REVERSE_ENERGY_BANNER_HOLO, Types.Water, Sets.Champions_Path, 11),</v>
      </c>
    </row>
    <row r="480" spans="1:7" x14ac:dyDescent="0.3">
      <c r="A480">
        <v>12</v>
      </c>
      <c r="B480" t="s">
        <v>428</v>
      </c>
      <c r="C480" t="s">
        <v>428</v>
      </c>
      <c r="D480" t="s">
        <v>3</v>
      </c>
      <c r="E480" t="s">
        <v>2803</v>
      </c>
      <c r="F480" t="s">
        <v>3288</v>
      </c>
      <c r="G480" t="str">
        <f t="shared" si="7"/>
        <v>new HoloCard("Sharpedo", Pokedex.Sharpedo, HoloRarity.SWSH_REVERSE_ENERGY_BANNER_HOLO, Types.Water, Sets.Champions_Path, 12),</v>
      </c>
    </row>
    <row r="481" spans="1:7" x14ac:dyDescent="0.3">
      <c r="A481">
        <v>18</v>
      </c>
      <c r="B481" t="s">
        <v>2732</v>
      </c>
      <c r="C481" t="s">
        <v>2732</v>
      </c>
      <c r="D481" t="s">
        <v>1</v>
      </c>
      <c r="E481" t="s">
        <v>2803</v>
      </c>
      <c r="F481" t="s">
        <v>3288</v>
      </c>
      <c r="G481" t="str">
        <f t="shared" si="7"/>
        <v>new HoloCard("Hatenna", Pokedex.Hatenna, HoloRarity.SWSH_REVERSE_ENERGY_BANNER_HOLO, Types.Psychic, Sets.Champions_Path, 18),</v>
      </c>
    </row>
    <row r="482" spans="1:7" x14ac:dyDescent="0.3">
      <c r="A482">
        <v>19</v>
      </c>
      <c r="B482" t="s">
        <v>2733</v>
      </c>
      <c r="C482" t="s">
        <v>2733</v>
      </c>
      <c r="D482" t="s">
        <v>1</v>
      </c>
      <c r="E482" t="s">
        <v>2803</v>
      </c>
      <c r="F482" t="s">
        <v>3288</v>
      </c>
      <c r="G482" t="str">
        <f t="shared" si="7"/>
        <v>new HoloCard("Hattrem", Pokedex.Hattrem, HoloRarity.SWSH_REVERSE_ENERGY_BANNER_HOLO, Types.Psychic, Sets.Champions_Path, 19),</v>
      </c>
    </row>
    <row r="483" spans="1:7" x14ac:dyDescent="0.3">
      <c r="A483">
        <v>20</v>
      </c>
      <c r="B483" t="s">
        <v>2734</v>
      </c>
      <c r="C483" t="s">
        <v>2734</v>
      </c>
      <c r="D483" t="s">
        <v>1</v>
      </c>
      <c r="E483" t="s">
        <v>2803</v>
      </c>
      <c r="F483" t="s">
        <v>3288</v>
      </c>
      <c r="G483" t="str">
        <f t="shared" si="7"/>
        <v>new HoloCard("Hatterene", Pokedex.Hatterene, HoloRarity.SWSH_REVERSE_ENERGY_BANNER_HOLO, Types.Psychic, Sets.Champions_Path, 20),</v>
      </c>
    </row>
    <row r="484" spans="1:7" x14ac:dyDescent="0.3">
      <c r="A484">
        <v>24</v>
      </c>
      <c r="B484" t="s">
        <v>85</v>
      </c>
      <c r="C484" t="s">
        <v>85</v>
      </c>
      <c r="D484" t="s">
        <v>18</v>
      </c>
      <c r="E484" t="s">
        <v>2803</v>
      </c>
      <c r="F484" t="s">
        <v>3288</v>
      </c>
      <c r="G484" t="str">
        <f t="shared" si="7"/>
        <v>new HoloCard("Machop", Pokedex.Machop, HoloRarity.SWSH_REVERSE_ENERGY_BANNER_HOLO, Types.Fighting, Sets.Champions_Path, 24),</v>
      </c>
    </row>
    <row r="485" spans="1:7" x14ac:dyDescent="0.3">
      <c r="A485">
        <v>25</v>
      </c>
      <c r="B485" t="s">
        <v>57</v>
      </c>
      <c r="C485" t="s">
        <v>57</v>
      </c>
      <c r="D485" t="s">
        <v>18</v>
      </c>
      <c r="E485" t="s">
        <v>2803</v>
      </c>
      <c r="F485" t="s">
        <v>3288</v>
      </c>
      <c r="G485" t="str">
        <f t="shared" si="7"/>
        <v>new HoloCard("Machoke", Pokedex.Machoke, HoloRarity.SWSH_REVERSE_ENERGY_BANNER_HOLO, Types.Fighting, Sets.Champions_Path, 25),</v>
      </c>
    </row>
    <row r="486" spans="1:7" x14ac:dyDescent="0.3">
      <c r="A486">
        <v>26</v>
      </c>
      <c r="B486" t="s">
        <v>20</v>
      </c>
      <c r="C486" t="s">
        <v>20</v>
      </c>
      <c r="D486" t="s">
        <v>18</v>
      </c>
      <c r="E486" t="s">
        <v>2803</v>
      </c>
      <c r="F486" t="s">
        <v>3288</v>
      </c>
      <c r="G486" t="str">
        <f t="shared" si="7"/>
        <v>new HoloCard("Machamp", Pokedex.Machamp, HoloRarity.SWSH_REVERSE_ENERGY_BANNER_HOLO, Types.Fighting, Sets.Champions_Path, 26),</v>
      </c>
    </row>
    <row r="487" spans="1:7" x14ac:dyDescent="0.3">
      <c r="A487">
        <v>28</v>
      </c>
      <c r="B487" t="s">
        <v>1810</v>
      </c>
      <c r="C487" t="s">
        <v>1810</v>
      </c>
      <c r="D487" t="s">
        <v>18</v>
      </c>
      <c r="E487" t="s">
        <v>2803</v>
      </c>
      <c r="F487" t="s">
        <v>3288</v>
      </c>
      <c r="G487" t="str">
        <f t="shared" si="7"/>
        <v>new HoloCard("Zygarde", Pokedex.Zygarde, HoloRarity.SWSH_REVERSE_ENERGY_BANNER_HOLO, Types.Fighting, Sets.Champions_Path, 28),</v>
      </c>
    </row>
    <row r="488" spans="1:7" x14ac:dyDescent="0.3">
      <c r="A488">
        <v>29</v>
      </c>
      <c r="B488" t="s">
        <v>2107</v>
      </c>
      <c r="C488" t="s">
        <v>2107</v>
      </c>
      <c r="D488" t="s">
        <v>18</v>
      </c>
      <c r="E488" t="s">
        <v>2803</v>
      </c>
      <c r="F488" t="s">
        <v>3288</v>
      </c>
      <c r="G488" t="str">
        <f t="shared" si="7"/>
        <v>new HoloCard("Rockruff", Pokedex.Rockruff, HoloRarity.SWSH_REVERSE_ENERGY_BANNER_HOLO, Types.Fighting, Sets.Champions_Path, 29),</v>
      </c>
    </row>
    <row r="489" spans="1:7" x14ac:dyDescent="0.3">
      <c r="A489">
        <v>30</v>
      </c>
      <c r="B489" t="s">
        <v>2131</v>
      </c>
      <c r="C489" t="s">
        <v>2131</v>
      </c>
      <c r="D489" t="s">
        <v>18</v>
      </c>
      <c r="E489" t="s">
        <v>2803</v>
      </c>
      <c r="F489" t="s">
        <v>3288</v>
      </c>
      <c r="G489" t="str">
        <f t="shared" si="7"/>
        <v>new HoloCard("Lycanroc", Pokedex.Lycanroc, HoloRarity.SWSH_REVERSE_ENERGY_BANNER_HOLO, Types.Fighting, Sets.Champions_Path, 30),</v>
      </c>
    </row>
    <row r="490" spans="1:7" x14ac:dyDescent="0.3">
      <c r="A490">
        <v>31</v>
      </c>
      <c r="B490" t="s">
        <v>2745</v>
      </c>
      <c r="C490" t="s">
        <v>2745</v>
      </c>
      <c r="D490" t="s">
        <v>18</v>
      </c>
      <c r="E490" t="s">
        <v>2803</v>
      </c>
      <c r="F490" t="s">
        <v>3288</v>
      </c>
      <c r="G490" t="str">
        <f t="shared" si="7"/>
        <v>new HoloCard("Rolycoly", Pokedex.Rolycoly, HoloRarity.SWSH_REVERSE_ENERGY_BANNER_HOLO, Types.Fighting, Sets.Champions_Path, 31),</v>
      </c>
    </row>
    <row r="491" spans="1:7" x14ac:dyDescent="0.3">
      <c r="A491">
        <v>33</v>
      </c>
      <c r="B491" t="s">
        <v>196</v>
      </c>
      <c r="C491" t="s">
        <v>196</v>
      </c>
      <c r="D491" t="s">
        <v>146</v>
      </c>
      <c r="E491" t="s">
        <v>2803</v>
      </c>
      <c r="F491" t="s">
        <v>3288</v>
      </c>
      <c r="G491" t="str">
        <f t="shared" si="7"/>
        <v>new HoloCard("Ekans", Pokedex.Ekans, HoloRarity.SWSH_REVERSE_ENERGY_BANNER_HOLO, Types.Darkness, Sets.Champions_Path, 33),</v>
      </c>
    </row>
    <row r="492" spans="1:7" x14ac:dyDescent="0.3">
      <c r="A492">
        <v>34</v>
      </c>
      <c r="B492" t="s">
        <v>131</v>
      </c>
      <c r="C492" t="s">
        <v>131</v>
      </c>
      <c r="D492" t="s">
        <v>146</v>
      </c>
      <c r="E492" t="s">
        <v>2803</v>
      </c>
      <c r="F492" t="s">
        <v>3288</v>
      </c>
      <c r="G492" t="str">
        <f t="shared" si="7"/>
        <v>new HoloCard("Arbok", Pokedex.Arbok, HoloRarity.SWSH_REVERSE_ENERGY_BANNER_HOLO, Types.Darkness, Sets.Champions_Path, 34),</v>
      </c>
    </row>
    <row r="493" spans="1:7" x14ac:dyDescent="0.3">
      <c r="A493">
        <v>35</v>
      </c>
      <c r="B493" t="s">
        <v>2688</v>
      </c>
      <c r="C493" t="s">
        <v>3066</v>
      </c>
      <c r="D493" t="s">
        <v>146</v>
      </c>
      <c r="E493" t="s">
        <v>2803</v>
      </c>
      <c r="F493" t="s">
        <v>3288</v>
      </c>
      <c r="G493" t="str">
        <f t="shared" si="7"/>
        <v>new HoloCard("Galarian Zigzagoon", Pokedex.Galarian_Zigzagoon, HoloRarity.SWSH_REVERSE_ENERGY_BANNER_HOLO, Types.Darkness, Sets.Champions_Path, 35),</v>
      </c>
    </row>
    <row r="494" spans="1:7" x14ac:dyDescent="0.3">
      <c r="A494">
        <v>36</v>
      </c>
      <c r="B494" t="s">
        <v>2689</v>
      </c>
      <c r="C494" t="s">
        <v>3067</v>
      </c>
      <c r="D494" t="s">
        <v>146</v>
      </c>
      <c r="E494" t="s">
        <v>2803</v>
      </c>
      <c r="F494" t="s">
        <v>3288</v>
      </c>
      <c r="G494" t="str">
        <f t="shared" si="7"/>
        <v>new HoloCard("Galarian Linoone", Pokedex.Galarian_Linoone, HoloRarity.SWSH_REVERSE_ENERGY_BANNER_HOLO, Types.Darkness, Sets.Champions_Path, 36),</v>
      </c>
    </row>
    <row r="495" spans="1:7" x14ac:dyDescent="0.3">
      <c r="A495">
        <v>37</v>
      </c>
      <c r="B495" t="s">
        <v>2690</v>
      </c>
      <c r="C495" t="s">
        <v>3127</v>
      </c>
      <c r="D495" t="s">
        <v>146</v>
      </c>
      <c r="E495" t="s">
        <v>2803</v>
      </c>
      <c r="F495" t="s">
        <v>3288</v>
      </c>
      <c r="G495" t="str">
        <f t="shared" si="7"/>
        <v>new HoloCard("Galarian Obstagoon", Pokedex.Obstagoon, HoloRarity.SWSH_REVERSE_ENERGY_BANNER_HOLO, Types.Darkness, Sets.Champions_Path, 37),</v>
      </c>
    </row>
    <row r="496" spans="1:7" x14ac:dyDescent="0.3">
      <c r="A496">
        <v>38</v>
      </c>
      <c r="B496" t="s">
        <v>402</v>
      </c>
      <c r="C496" t="s">
        <v>402</v>
      </c>
      <c r="D496" t="s">
        <v>146</v>
      </c>
      <c r="E496" t="s">
        <v>2803</v>
      </c>
      <c r="F496" t="s">
        <v>3288</v>
      </c>
      <c r="G496" t="str">
        <f t="shared" si="7"/>
        <v>new HoloCard("Absol", Pokedex.Absol, HoloRarity.SWSH_REVERSE_ENERGY_BANNER_HOLO, Types.Darkness, Sets.Champions_Path, 38),</v>
      </c>
    </row>
    <row r="497" spans="1:7" x14ac:dyDescent="0.3">
      <c r="A497">
        <v>39</v>
      </c>
      <c r="B497" t="s">
        <v>1318</v>
      </c>
      <c r="C497" t="s">
        <v>1318</v>
      </c>
      <c r="D497" t="s">
        <v>146</v>
      </c>
      <c r="E497" t="s">
        <v>2803</v>
      </c>
      <c r="F497" t="s">
        <v>3288</v>
      </c>
      <c r="G497" t="str">
        <f t="shared" si="7"/>
        <v>new HoloCard("Purrloin", Pokedex.Purrloin, HoloRarity.SWSH_REVERSE_ENERGY_BANNER_HOLO, Types.Darkness, Sets.Champions_Path, 39),</v>
      </c>
    </row>
    <row r="498" spans="1:7" x14ac:dyDescent="0.3">
      <c r="A498">
        <v>40</v>
      </c>
      <c r="B498" t="s">
        <v>1319</v>
      </c>
      <c r="C498" t="s">
        <v>1319</v>
      </c>
      <c r="D498" t="s">
        <v>146</v>
      </c>
      <c r="E498" t="s">
        <v>2803</v>
      </c>
      <c r="F498" t="s">
        <v>3288</v>
      </c>
      <c r="G498" t="str">
        <f t="shared" si="7"/>
        <v>new HoloCard("Liepard", Pokedex.Liepard, HoloRarity.SWSH_REVERSE_ENERGY_BANNER_HOLO, Types.Darkness, Sets.Champions_Path, 40),</v>
      </c>
    </row>
    <row r="499" spans="1:7" x14ac:dyDescent="0.3">
      <c r="A499">
        <v>41</v>
      </c>
      <c r="B499" t="s">
        <v>1320</v>
      </c>
      <c r="C499" t="s">
        <v>1320</v>
      </c>
      <c r="D499" t="s">
        <v>146</v>
      </c>
      <c r="E499" t="s">
        <v>2803</v>
      </c>
      <c r="F499" t="s">
        <v>3288</v>
      </c>
      <c r="G499" t="str">
        <f t="shared" si="7"/>
        <v>new HoloCard("Scraggy", Pokedex.Scraggy, HoloRarity.SWSH_REVERSE_ENERGY_BANNER_HOLO, Types.Darkness, Sets.Champions_Path, 41),</v>
      </c>
    </row>
    <row r="500" spans="1:7" x14ac:dyDescent="0.3">
      <c r="A500">
        <v>42</v>
      </c>
      <c r="B500" t="s">
        <v>1321</v>
      </c>
      <c r="C500" t="s">
        <v>1321</v>
      </c>
      <c r="D500" t="s">
        <v>146</v>
      </c>
      <c r="E500" t="s">
        <v>2803</v>
      </c>
      <c r="F500" t="s">
        <v>3288</v>
      </c>
      <c r="G500" t="str">
        <f t="shared" si="7"/>
        <v>new HoloCard("Scrafty", Pokedex.Scrafty, HoloRarity.SWSH_REVERSE_ENERGY_BANNER_HOLO, Types.Darkness, Sets.Champions_Path, 42),</v>
      </c>
    </row>
    <row r="501" spans="1:7" x14ac:dyDescent="0.3">
      <c r="A501">
        <v>43</v>
      </c>
      <c r="B501" t="s">
        <v>1406</v>
      </c>
      <c r="C501" t="s">
        <v>1406</v>
      </c>
      <c r="D501" t="s">
        <v>146</v>
      </c>
      <c r="E501" t="s">
        <v>2803</v>
      </c>
      <c r="F501" t="s">
        <v>3288</v>
      </c>
      <c r="G501" t="str">
        <f t="shared" si="7"/>
        <v>new HoloCard("Trubbish", Pokedex.Trubbish, HoloRarity.SWSH_REVERSE_ENERGY_BANNER_HOLO, Types.Darkness, Sets.Champions_Path, 43),</v>
      </c>
    </row>
    <row r="502" spans="1:7" x14ac:dyDescent="0.3">
      <c r="A502">
        <v>44</v>
      </c>
      <c r="B502" t="s">
        <v>1610</v>
      </c>
      <c r="C502" t="s">
        <v>1610</v>
      </c>
      <c r="D502" t="s">
        <v>146</v>
      </c>
      <c r="E502" t="s">
        <v>2803</v>
      </c>
      <c r="F502" t="s">
        <v>3288</v>
      </c>
      <c r="G502" t="str">
        <f t="shared" si="7"/>
        <v>new HoloCard("Inkay", Pokedex.Inkay, HoloRarity.SWSH_REVERSE_ENERGY_BANNER_HOLO, Types.Darkness, Sets.Champions_Path, 44),</v>
      </c>
    </row>
    <row r="503" spans="1:7" x14ac:dyDescent="0.3">
      <c r="A503">
        <v>45</v>
      </c>
      <c r="B503" t="s">
        <v>1611</v>
      </c>
      <c r="C503" t="s">
        <v>1611</v>
      </c>
      <c r="D503" t="s">
        <v>146</v>
      </c>
      <c r="E503" t="s">
        <v>2803</v>
      </c>
      <c r="F503" t="s">
        <v>3288</v>
      </c>
      <c r="G503" t="str">
        <f t="shared" si="7"/>
        <v>new HoloCard("Malamar", Pokedex.Malamar, HoloRarity.SWSH_REVERSE_ENERGY_BANNER_HOLO, Types.Darkness, Sets.Champions_Path, 45),</v>
      </c>
    </row>
    <row r="504" spans="1:7" x14ac:dyDescent="0.3">
      <c r="A504">
        <v>46</v>
      </c>
      <c r="B504" t="s">
        <v>2691</v>
      </c>
      <c r="C504" t="s">
        <v>2691</v>
      </c>
      <c r="D504" t="s">
        <v>146</v>
      </c>
      <c r="E504" t="s">
        <v>2803</v>
      </c>
      <c r="F504" t="s">
        <v>3288</v>
      </c>
      <c r="G504" t="str">
        <f t="shared" si="7"/>
        <v>new HoloCard("Nickit", Pokedex.Nickit, HoloRarity.SWSH_REVERSE_ENERGY_BANNER_HOLO, Types.Darkness, Sets.Champions_Path, 46),</v>
      </c>
    </row>
    <row r="505" spans="1:7" x14ac:dyDescent="0.3">
      <c r="A505">
        <v>48</v>
      </c>
      <c r="B505" t="s">
        <v>608</v>
      </c>
      <c r="C505" t="s">
        <v>608</v>
      </c>
      <c r="D505" t="s">
        <v>8</v>
      </c>
      <c r="E505" t="s">
        <v>2803</v>
      </c>
      <c r="F505" t="s">
        <v>3288</v>
      </c>
      <c r="G505" t="str">
        <f t="shared" si="7"/>
        <v>new HoloCard("Swablu", Pokedex.Swablu, HoloRarity.SWSH_REVERSE_ENERGY_BANNER_HOLO, Types.Colorless, Sets.Champions_Path, 48),</v>
      </c>
    </row>
    <row r="506" spans="1:7" x14ac:dyDescent="0.3">
      <c r="A506">
        <v>49</v>
      </c>
      <c r="B506" t="s">
        <v>403</v>
      </c>
      <c r="C506" t="s">
        <v>403</v>
      </c>
      <c r="D506" t="s">
        <v>8</v>
      </c>
      <c r="E506" t="s">
        <v>2803</v>
      </c>
      <c r="F506" t="s">
        <v>3288</v>
      </c>
      <c r="G506" t="str">
        <f t="shared" si="7"/>
        <v>new HoloCard("Altaria", Pokedex.Altaria, HoloRarity.SWSH_REVERSE_ENERGY_BANNER_HOLO, Types.Colorless, Sets.Champions_Path, 49),</v>
      </c>
    </row>
    <row r="507" spans="1:7" x14ac:dyDescent="0.3">
      <c r="A507">
        <v>50</v>
      </c>
      <c r="B507" t="s">
        <v>2704</v>
      </c>
      <c r="C507" t="s">
        <v>127</v>
      </c>
      <c r="D507" t="s">
        <v>232</v>
      </c>
      <c r="E507" t="s">
        <v>2803</v>
      </c>
      <c r="F507" t="s">
        <v>3288</v>
      </c>
      <c r="G507" t="str">
        <f t="shared" si="7"/>
        <v>new HoloCard("Bede", Pokedex.NVT, HoloRarity.SWSH_REVERSE_ENERGY_BANNER_HOLO, Types.Supporter, Sets.Champions_Path, 50),</v>
      </c>
    </row>
    <row r="508" spans="1:7" x14ac:dyDescent="0.3">
      <c r="A508">
        <v>51</v>
      </c>
      <c r="B508" t="s">
        <v>227</v>
      </c>
      <c r="C508" t="s">
        <v>127</v>
      </c>
      <c r="D508" t="s">
        <v>129</v>
      </c>
      <c r="E508" t="s">
        <v>2803</v>
      </c>
      <c r="F508" t="s">
        <v>3288</v>
      </c>
      <c r="G508" t="str">
        <f t="shared" si="7"/>
        <v>new HoloCard("Full Heal", Pokedex.NVT, HoloRarity.SWSH_REVERSE_ENERGY_BANNER_HOLO, Types.Item, Sets.Champions_Path, 51),</v>
      </c>
    </row>
    <row r="509" spans="1:7" x14ac:dyDescent="0.3">
      <c r="A509">
        <v>52</v>
      </c>
      <c r="B509" t="s">
        <v>688</v>
      </c>
      <c r="C509" t="s">
        <v>127</v>
      </c>
      <c r="D509" t="s">
        <v>129</v>
      </c>
      <c r="E509" t="s">
        <v>2803</v>
      </c>
      <c r="F509" t="s">
        <v>3288</v>
      </c>
      <c r="G509" t="str">
        <f t="shared" si="7"/>
        <v>new HoloCard("Great Ball", Pokedex.NVT, HoloRarity.SWSH_REVERSE_ENERGY_BANNER_HOLO, Types.Item, Sets.Champions_Path, 52),</v>
      </c>
    </row>
    <row r="510" spans="1:7" x14ac:dyDescent="0.3">
      <c r="A510">
        <v>53</v>
      </c>
      <c r="B510" t="s">
        <v>2707</v>
      </c>
      <c r="C510" t="s">
        <v>127</v>
      </c>
      <c r="D510" t="s">
        <v>232</v>
      </c>
      <c r="E510" t="s">
        <v>2803</v>
      </c>
      <c r="F510" t="s">
        <v>3288</v>
      </c>
      <c r="G510" t="str">
        <f t="shared" si="7"/>
        <v>new HoloCard("Hop", Pokedex.NVT, HoloRarity.SWSH_REVERSE_ENERGY_BANNER_HOLO, Types.Supporter, Sets.Champions_Path, 53),</v>
      </c>
    </row>
    <row r="511" spans="1:7" x14ac:dyDescent="0.3">
      <c r="A511">
        <v>54</v>
      </c>
      <c r="B511" t="s">
        <v>352</v>
      </c>
      <c r="C511" t="s">
        <v>127</v>
      </c>
      <c r="D511" t="s">
        <v>129</v>
      </c>
      <c r="E511" t="s">
        <v>2803</v>
      </c>
      <c r="F511" t="s">
        <v>3288</v>
      </c>
      <c r="G511" t="str">
        <f t="shared" si="7"/>
        <v>new HoloCard("Hyper Potion", Pokedex.NVT, HoloRarity.SWSH_REVERSE_ENERGY_BANNER_HOLO, Types.Item, Sets.Champions_Path, 54),</v>
      </c>
    </row>
    <row r="512" spans="1:7" x14ac:dyDescent="0.3">
      <c r="A512">
        <v>55</v>
      </c>
      <c r="B512" t="s">
        <v>2786</v>
      </c>
      <c r="C512" t="s">
        <v>127</v>
      </c>
      <c r="D512" t="s">
        <v>232</v>
      </c>
      <c r="E512" t="s">
        <v>2803</v>
      </c>
      <c r="F512" t="s">
        <v>3288</v>
      </c>
      <c r="G512" t="str">
        <f t="shared" si="7"/>
        <v>new HoloCard("Kabu", Pokedex.NVT, HoloRarity.SWSH_REVERSE_ENERGY_BANNER_HOLO, Types.Supporter, Sets.Champions_Path, 55),</v>
      </c>
    </row>
    <row r="513" spans="1:7" x14ac:dyDescent="0.3">
      <c r="A513">
        <v>56</v>
      </c>
      <c r="B513" t="s">
        <v>2708</v>
      </c>
      <c r="C513" t="s">
        <v>127</v>
      </c>
      <c r="D513" t="s">
        <v>232</v>
      </c>
      <c r="E513" t="s">
        <v>2803</v>
      </c>
      <c r="F513" t="s">
        <v>3288</v>
      </c>
      <c r="G513" t="str">
        <f t="shared" ref="G513:G576" si="8">"new HoloCard(""" &amp; B513 &amp; """, Pokedex." &amp; C513 &amp; ", HoloRarity." &amp; F513 &amp; ", Types." &amp; D513 &amp; ", Sets." &amp; E513 &amp; ", " &amp; A513 &amp; "),"</f>
        <v>new HoloCard("Marnie", Pokedex.NVT, HoloRarity.SWSH_REVERSE_ENERGY_BANNER_HOLO, Types.Supporter, Sets.Champions_Path, 56),</v>
      </c>
    </row>
    <row r="514" spans="1:7" x14ac:dyDescent="0.3">
      <c r="A514">
        <v>57</v>
      </c>
      <c r="B514" t="s">
        <v>2764</v>
      </c>
      <c r="C514" t="s">
        <v>127</v>
      </c>
      <c r="D514" t="s">
        <v>232</v>
      </c>
      <c r="E514" t="s">
        <v>2803</v>
      </c>
      <c r="F514" t="s">
        <v>3288</v>
      </c>
      <c r="G514" t="str">
        <f t="shared" si="8"/>
        <v>new HoloCard("Milo", Pokedex.NVT, HoloRarity.SWSH_REVERSE_ENERGY_BANNER_HOLO, Types.Supporter, Sets.Champions_Path, 57),</v>
      </c>
    </row>
    <row r="515" spans="1:7" x14ac:dyDescent="0.3">
      <c r="A515">
        <v>58</v>
      </c>
      <c r="B515" t="s">
        <v>2788</v>
      </c>
      <c r="C515" t="s">
        <v>127</v>
      </c>
      <c r="D515" t="s">
        <v>232</v>
      </c>
      <c r="E515" t="s">
        <v>2803</v>
      </c>
      <c r="F515" t="s">
        <v>3288</v>
      </c>
      <c r="G515" t="str">
        <f t="shared" si="8"/>
        <v>new HoloCard("Piers", Pokedex.NVT, HoloRarity.SWSH_REVERSE_ENERGY_BANNER_HOLO, Types.Supporter, Sets.Champions_Path, 58),</v>
      </c>
    </row>
    <row r="516" spans="1:7" x14ac:dyDescent="0.3">
      <c r="A516">
        <v>59</v>
      </c>
      <c r="B516" t="s">
        <v>560</v>
      </c>
      <c r="C516" t="s">
        <v>127</v>
      </c>
      <c r="D516" t="s">
        <v>129</v>
      </c>
      <c r="E516" t="s">
        <v>2803</v>
      </c>
      <c r="F516" t="s">
        <v>3288</v>
      </c>
      <c r="G516" t="str">
        <f t="shared" si="8"/>
        <v>new HoloCard("Poké Ball", Pokedex.NVT, HoloRarity.SWSH_REVERSE_ENERGY_BANNER_HOLO, Types.Item, Sets.Champions_Path, 59),</v>
      </c>
    </row>
    <row r="517" spans="1:7" x14ac:dyDescent="0.3">
      <c r="A517">
        <v>60</v>
      </c>
      <c r="B517" t="s">
        <v>1665</v>
      </c>
      <c r="C517" t="s">
        <v>127</v>
      </c>
      <c r="D517" t="s">
        <v>232</v>
      </c>
      <c r="E517" t="s">
        <v>2803</v>
      </c>
      <c r="F517" t="s">
        <v>3288</v>
      </c>
      <c r="G517" t="str">
        <f t="shared" si="8"/>
        <v>new HoloCard("Pokémon Center Lady", Pokedex.NVT, HoloRarity.SWSH_REVERSE_ENERGY_BANNER_HOLO, Types.Supporter, Sets.Champions_Path, 60),</v>
      </c>
    </row>
    <row r="518" spans="1:7" x14ac:dyDescent="0.3">
      <c r="A518">
        <v>61</v>
      </c>
      <c r="B518" t="s">
        <v>116</v>
      </c>
      <c r="C518" t="s">
        <v>127</v>
      </c>
      <c r="D518" t="s">
        <v>129</v>
      </c>
      <c r="E518" t="s">
        <v>2803</v>
      </c>
      <c r="F518" t="s">
        <v>3288</v>
      </c>
      <c r="G518" t="str">
        <f t="shared" si="8"/>
        <v>new HoloCard("Potion", Pokedex.NVT, HoloRarity.SWSH_REVERSE_ENERGY_BANNER_HOLO, Types.Item, Sets.Champions_Path, 61),</v>
      </c>
    </row>
    <row r="519" spans="1:7" x14ac:dyDescent="0.3">
      <c r="A519">
        <v>62</v>
      </c>
      <c r="B519" t="s">
        <v>2712</v>
      </c>
      <c r="C519" t="s">
        <v>127</v>
      </c>
      <c r="D519" t="s">
        <v>232</v>
      </c>
      <c r="E519" t="s">
        <v>2803</v>
      </c>
      <c r="F519" t="s">
        <v>3288</v>
      </c>
      <c r="G519" t="str">
        <f t="shared" si="8"/>
        <v>new HoloCard("Professor's Research [Professor Magnolia]", Pokedex.NVT, HoloRarity.SWSH_REVERSE_ENERGY_BANNER_HOLO, Types.Supporter, Sets.Champions_Path, 62),</v>
      </c>
    </row>
    <row r="520" spans="1:7" x14ac:dyDescent="0.3">
      <c r="A520">
        <v>63</v>
      </c>
      <c r="B520" t="s">
        <v>2713</v>
      </c>
      <c r="C520" t="s">
        <v>127</v>
      </c>
      <c r="D520" t="s">
        <v>129</v>
      </c>
      <c r="E520" t="s">
        <v>2803</v>
      </c>
      <c r="F520" t="s">
        <v>3288</v>
      </c>
      <c r="G520" t="str">
        <f t="shared" si="8"/>
        <v>new HoloCard("Rotom Bike", Pokedex.NVT, HoloRarity.SWSH_REVERSE_ENERGY_BANNER_HOLO, Types.Item, Sets.Champions_Path, 63),</v>
      </c>
    </row>
    <row r="521" spans="1:7" x14ac:dyDescent="0.3">
      <c r="A521">
        <v>64</v>
      </c>
      <c r="B521" t="s">
        <v>2801</v>
      </c>
      <c r="C521" t="s">
        <v>127</v>
      </c>
      <c r="D521" t="s">
        <v>129</v>
      </c>
      <c r="E521" t="s">
        <v>2803</v>
      </c>
      <c r="F521" t="s">
        <v>3288</v>
      </c>
      <c r="G521" t="str">
        <f t="shared" si="8"/>
        <v>new HoloCard("Rotom Phone", Pokedex.NVT, HoloRarity.SWSH_REVERSE_ENERGY_BANNER_HOLO, Types.Item, Sets.Champions_Path, 64),</v>
      </c>
    </row>
    <row r="522" spans="1:7" x14ac:dyDescent="0.3">
      <c r="A522">
        <v>65</v>
      </c>
      <c r="B522" t="s">
        <v>2768</v>
      </c>
      <c r="C522" t="s">
        <v>127</v>
      </c>
      <c r="D522" t="s">
        <v>232</v>
      </c>
      <c r="E522" t="s">
        <v>2803</v>
      </c>
      <c r="F522" t="s">
        <v>3288</v>
      </c>
      <c r="G522" t="str">
        <f t="shared" si="8"/>
        <v>new HoloCard("Sonia", Pokedex.NVT, HoloRarity.SWSH_REVERSE_ENERGY_BANNER_HOLO, Types.Supporter, Sets.Champions_Path, 65),</v>
      </c>
    </row>
    <row r="523" spans="1:7" x14ac:dyDescent="0.3">
      <c r="A523">
        <v>66</v>
      </c>
      <c r="B523" t="s">
        <v>2802</v>
      </c>
      <c r="C523" t="s">
        <v>127</v>
      </c>
      <c r="D523" t="s">
        <v>129</v>
      </c>
      <c r="E523" t="s">
        <v>2803</v>
      </c>
      <c r="F523" t="s">
        <v>3288</v>
      </c>
      <c r="G523" t="str">
        <f t="shared" si="8"/>
        <v>new HoloCard("Suspicious Food Tin", Pokedex.NVT, HoloRarity.SWSH_REVERSE_ENERGY_BANNER_HOLO, Types.Item, Sets.Champions_Path, 66),</v>
      </c>
    </row>
    <row r="524" spans="1:7" x14ac:dyDescent="0.3">
      <c r="A524">
        <v>67</v>
      </c>
      <c r="B524" t="s">
        <v>2714</v>
      </c>
      <c r="C524" t="s">
        <v>127</v>
      </c>
      <c r="D524" t="s">
        <v>232</v>
      </c>
      <c r="E524" t="s">
        <v>2803</v>
      </c>
      <c r="F524" t="s">
        <v>3288</v>
      </c>
      <c r="G524" t="str">
        <f t="shared" si="8"/>
        <v>new HoloCard("Team Yell Grunt", Pokedex.NVT, HoloRarity.SWSH_REVERSE_ENERGY_BANNER_HOLO, Types.Supporter, Sets.Champions_Path, 67),</v>
      </c>
    </row>
    <row r="525" spans="1:7" x14ac:dyDescent="0.3">
      <c r="A525">
        <v>68</v>
      </c>
      <c r="B525" t="s">
        <v>2770</v>
      </c>
      <c r="C525" t="s">
        <v>127</v>
      </c>
      <c r="D525" t="s">
        <v>299</v>
      </c>
      <c r="E525" t="s">
        <v>2803</v>
      </c>
      <c r="F525" t="s">
        <v>3288</v>
      </c>
      <c r="G525" t="str">
        <f t="shared" si="8"/>
        <v>new HoloCard("Turffield Stadium", Pokedex.NVT, HoloRarity.SWSH_REVERSE_ENERGY_BANNER_HOLO, Types.Stadium, Sets.Champions_Path, 68),</v>
      </c>
    </row>
    <row r="526" spans="1:7" x14ac:dyDescent="0.3">
      <c r="A526">
        <v>1</v>
      </c>
      <c r="B526" t="s">
        <v>105</v>
      </c>
      <c r="C526" t="s">
        <v>105</v>
      </c>
      <c r="D526" t="s">
        <v>22</v>
      </c>
      <c r="E526" t="s">
        <v>2823</v>
      </c>
      <c r="F526" t="s">
        <v>3288</v>
      </c>
      <c r="G526" t="str">
        <f t="shared" si="8"/>
        <v>new HoloCard("Weedle", Pokedex.Weedle, HoloRarity.SWSH_REVERSE_ENERGY_BANNER_HOLO, Types.Grass, Sets.Vivid_Voltage, 1),</v>
      </c>
    </row>
    <row r="527" spans="1:7" x14ac:dyDescent="0.3">
      <c r="A527">
        <v>2</v>
      </c>
      <c r="B527" t="s">
        <v>56</v>
      </c>
      <c r="C527" t="s">
        <v>56</v>
      </c>
      <c r="D527" t="s">
        <v>22</v>
      </c>
      <c r="E527" t="s">
        <v>2823</v>
      </c>
      <c r="F527" t="s">
        <v>3288</v>
      </c>
      <c r="G527" t="str">
        <f t="shared" si="8"/>
        <v>new HoloCard("Kakuna", Pokedex.Kakuna, HoloRarity.SWSH_REVERSE_ENERGY_BANNER_HOLO, Types.Grass, Sets.Vivid_Voltage, 2),</v>
      </c>
    </row>
    <row r="528" spans="1:7" x14ac:dyDescent="0.3">
      <c r="A528">
        <v>3</v>
      </c>
      <c r="B528" t="s">
        <v>26</v>
      </c>
      <c r="C528" t="s">
        <v>26</v>
      </c>
      <c r="D528" t="s">
        <v>22</v>
      </c>
      <c r="E528" t="s">
        <v>2823</v>
      </c>
      <c r="F528" t="s">
        <v>3288</v>
      </c>
      <c r="G528" t="str">
        <f t="shared" si="8"/>
        <v>new HoloCard("Beedrill", Pokedex.Beedrill, HoloRarity.SWSH_REVERSE_ENERGY_BANNER_HOLO, Types.Grass, Sets.Vivid_Voltage, 3),</v>
      </c>
    </row>
    <row r="529" spans="1:7" x14ac:dyDescent="0.3">
      <c r="A529">
        <v>4</v>
      </c>
      <c r="B529" t="s">
        <v>81</v>
      </c>
      <c r="C529" t="s">
        <v>81</v>
      </c>
      <c r="D529" t="s">
        <v>22</v>
      </c>
      <c r="E529" t="s">
        <v>2823</v>
      </c>
      <c r="F529" t="s">
        <v>3288</v>
      </c>
      <c r="G529" t="str">
        <f t="shared" si="8"/>
        <v>new HoloCard("Exeggcute", Pokedex.Exeggcute, HoloRarity.SWSH_REVERSE_ENERGY_BANNER_HOLO, Types.Grass, Sets.Vivid_Voltage, 4),</v>
      </c>
    </row>
    <row r="530" spans="1:7" x14ac:dyDescent="0.3">
      <c r="A530">
        <v>5</v>
      </c>
      <c r="B530" t="s">
        <v>29</v>
      </c>
      <c r="C530" t="s">
        <v>29</v>
      </c>
      <c r="D530" t="s">
        <v>22</v>
      </c>
      <c r="E530" t="s">
        <v>2823</v>
      </c>
      <c r="F530" t="s">
        <v>3288</v>
      </c>
      <c r="G530" t="str">
        <f t="shared" si="8"/>
        <v>new HoloCard("Exeggutor", Pokedex.Exeggutor, HoloRarity.SWSH_REVERSE_ENERGY_BANNER_HOLO, Types.Grass, Sets.Vivid_Voltage, 5),</v>
      </c>
    </row>
    <row r="531" spans="1:7" x14ac:dyDescent="0.3">
      <c r="A531">
        <v>6</v>
      </c>
      <c r="B531" t="s">
        <v>342</v>
      </c>
      <c r="C531" t="s">
        <v>342</v>
      </c>
      <c r="D531" t="s">
        <v>22</v>
      </c>
      <c r="E531" t="s">
        <v>2823</v>
      </c>
      <c r="F531" t="s">
        <v>3288</v>
      </c>
      <c r="G531" t="str">
        <f t="shared" si="8"/>
        <v>new HoloCard("Yanma", Pokedex.Yanma, HoloRarity.SWSH_REVERSE_ENERGY_BANNER_HOLO, Types.Grass, Sets.Vivid_Voltage, 6),</v>
      </c>
    </row>
    <row r="532" spans="1:7" x14ac:dyDescent="0.3">
      <c r="A532">
        <v>7</v>
      </c>
      <c r="B532" t="s">
        <v>937</v>
      </c>
      <c r="C532" t="s">
        <v>937</v>
      </c>
      <c r="D532" t="s">
        <v>22</v>
      </c>
      <c r="E532" t="s">
        <v>2823</v>
      </c>
      <c r="F532" t="s">
        <v>3288</v>
      </c>
      <c r="G532" t="str">
        <f t="shared" si="8"/>
        <v>new HoloCard("Yanmega", Pokedex.Yanmega, HoloRarity.SWSH_REVERSE_ENERGY_BANNER_HOLO, Types.Grass, Sets.Vivid_Voltage, 7),</v>
      </c>
    </row>
    <row r="533" spans="1:7" x14ac:dyDescent="0.3">
      <c r="A533">
        <v>8</v>
      </c>
      <c r="B533" t="s">
        <v>329</v>
      </c>
      <c r="C533" t="s">
        <v>329</v>
      </c>
      <c r="D533" t="s">
        <v>22</v>
      </c>
      <c r="E533" t="s">
        <v>2823</v>
      </c>
      <c r="F533" t="s">
        <v>3288</v>
      </c>
      <c r="G533" t="str">
        <f t="shared" si="8"/>
        <v>new HoloCard("Pineco", Pokedex.Pineco, HoloRarity.SWSH_REVERSE_ENERGY_BANNER_HOLO, Types.Grass, Sets.Vivid_Voltage, 8),</v>
      </c>
    </row>
    <row r="534" spans="1:7" x14ac:dyDescent="0.3">
      <c r="A534">
        <v>10</v>
      </c>
      <c r="B534" t="s">
        <v>589</v>
      </c>
      <c r="C534" t="s">
        <v>589</v>
      </c>
      <c r="D534" t="s">
        <v>22</v>
      </c>
      <c r="E534" t="s">
        <v>2823</v>
      </c>
      <c r="F534" t="s">
        <v>3288</v>
      </c>
      <c r="G534" t="str">
        <f t="shared" si="8"/>
        <v>new HoloCard("Seedot", Pokedex.Seedot, HoloRarity.SWSH_REVERSE_ENERGY_BANNER_HOLO, Types.Grass, Sets.Vivid_Voltage, 10),</v>
      </c>
    </row>
    <row r="535" spans="1:7" x14ac:dyDescent="0.3">
      <c r="A535">
        <v>11</v>
      </c>
      <c r="B535" t="s">
        <v>583</v>
      </c>
      <c r="C535" t="s">
        <v>583</v>
      </c>
      <c r="D535" t="s">
        <v>22</v>
      </c>
      <c r="E535" t="s">
        <v>2823</v>
      </c>
      <c r="F535" t="s">
        <v>3288</v>
      </c>
      <c r="G535" t="str">
        <f t="shared" si="8"/>
        <v>new HoloCard("Nuzleaf", Pokedex.Nuzleaf, HoloRarity.SWSH_REVERSE_ENERGY_BANNER_HOLO, Types.Grass, Sets.Vivid_Voltage, 11),</v>
      </c>
    </row>
    <row r="536" spans="1:7" x14ac:dyDescent="0.3">
      <c r="A536">
        <v>12</v>
      </c>
      <c r="B536" t="s">
        <v>397</v>
      </c>
      <c r="C536" t="s">
        <v>397</v>
      </c>
      <c r="D536" t="s">
        <v>22</v>
      </c>
      <c r="E536" t="s">
        <v>2823</v>
      </c>
      <c r="F536" t="s">
        <v>3288</v>
      </c>
      <c r="G536" t="str">
        <f t="shared" si="8"/>
        <v>new HoloCard("Shiftry", Pokedex.Shiftry, HoloRarity.SWSH_REVERSE_ENERGY_BANNER_HOLO, Types.Grass, Sets.Vivid_Voltage, 12),</v>
      </c>
    </row>
    <row r="537" spans="1:7" x14ac:dyDescent="0.3">
      <c r="A537">
        <v>13</v>
      </c>
      <c r="B537" t="s">
        <v>606</v>
      </c>
      <c r="C537" t="s">
        <v>606</v>
      </c>
      <c r="D537" t="s">
        <v>22</v>
      </c>
      <c r="E537" t="s">
        <v>2823</v>
      </c>
      <c r="F537" t="s">
        <v>3288</v>
      </c>
      <c r="G537" t="str">
        <f t="shared" si="8"/>
        <v>new HoloCard("Nincada", Pokedex.Nincada, HoloRarity.SWSH_REVERSE_ENERGY_BANNER_HOLO, Types.Grass, Sets.Vivid_Voltage, 13),</v>
      </c>
    </row>
    <row r="538" spans="1:7" x14ac:dyDescent="0.3">
      <c r="A538">
        <v>14</v>
      </c>
      <c r="B538" t="s">
        <v>455</v>
      </c>
      <c r="C538" t="s">
        <v>455</v>
      </c>
      <c r="D538" t="s">
        <v>22</v>
      </c>
      <c r="E538" t="s">
        <v>2823</v>
      </c>
      <c r="F538" t="s">
        <v>3288</v>
      </c>
      <c r="G538" t="str">
        <f t="shared" si="8"/>
        <v>new HoloCard("Ninjask", Pokedex.Ninjask, HoloRarity.SWSH_REVERSE_ENERGY_BANNER_HOLO, Types.Grass, Sets.Vivid_Voltage, 14),</v>
      </c>
    </row>
    <row r="539" spans="1:7" x14ac:dyDescent="0.3">
      <c r="A539">
        <v>15</v>
      </c>
      <c r="B539" t="s">
        <v>943</v>
      </c>
      <c r="C539" t="s">
        <v>943</v>
      </c>
      <c r="D539" t="s">
        <v>22</v>
      </c>
      <c r="E539" t="s">
        <v>2823</v>
      </c>
      <c r="F539" t="s">
        <v>3288</v>
      </c>
      <c r="G539" t="str">
        <f t="shared" si="8"/>
        <v>new HoloCard("Shaymin", Pokedex.Shaymin, HoloRarity.SWSH_REVERSE_ENERGY_BANNER_HOLO, Types.Grass, Sets.Vivid_Voltage, 15),</v>
      </c>
    </row>
    <row r="540" spans="1:7" x14ac:dyDescent="0.3">
      <c r="A540">
        <v>16</v>
      </c>
      <c r="B540" t="s">
        <v>1485</v>
      </c>
      <c r="C540" t="s">
        <v>1485</v>
      </c>
      <c r="D540" t="s">
        <v>22</v>
      </c>
      <c r="E540" t="s">
        <v>2823</v>
      </c>
      <c r="F540" t="s">
        <v>3288</v>
      </c>
      <c r="G540" t="str">
        <f t="shared" si="8"/>
        <v>new HoloCard("Genesect", Pokedex.Genesect, HoloRarity.SWSH_REVERSE_ENERGY_BANNER_HOLO, Types.Grass, Sets.Vivid_Voltage, 16),</v>
      </c>
    </row>
    <row r="541" spans="1:7" x14ac:dyDescent="0.3">
      <c r="A541">
        <v>17</v>
      </c>
      <c r="B541" t="s">
        <v>1596</v>
      </c>
      <c r="C541" t="s">
        <v>1596</v>
      </c>
      <c r="D541" t="s">
        <v>22</v>
      </c>
      <c r="E541" t="s">
        <v>2823</v>
      </c>
      <c r="F541" t="s">
        <v>3288</v>
      </c>
      <c r="G541" t="str">
        <f t="shared" si="8"/>
        <v>new HoloCard("Skiddo", Pokedex.Skiddo, HoloRarity.SWSH_REVERSE_ENERGY_BANNER_HOLO, Types.Grass, Sets.Vivid_Voltage, 17),</v>
      </c>
    </row>
    <row r="542" spans="1:7" x14ac:dyDescent="0.3">
      <c r="A542">
        <v>18</v>
      </c>
      <c r="B542" t="s">
        <v>1597</v>
      </c>
      <c r="C542" t="s">
        <v>1597</v>
      </c>
      <c r="D542" t="s">
        <v>22</v>
      </c>
      <c r="E542" t="s">
        <v>2823</v>
      </c>
      <c r="F542" t="s">
        <v>3288</v>
      </c>
      <c r="G542" t="str">
        <f t="shared" si="8"/>
        <v>new HoloCard("Gogoat", Pokedex.Gogoat, HoloRarity.SWSH_REVERSE_ENERGY_BANNER_HOLO, Types.Grass, Sets.Vivid_Voltage, 18),</v>
      </c>
    </row>
    <row r="543" spans="1:7" x14ac:dyDescent="0.3">
      <c r="A543">
        <v>19</v>
      </c>
      <c r="B543" t="s">
        <v>2105</v>
      </c>
      <c r="C543" t="s">
        <v>2105</v>
      </c>
      <c r="D543" t="s">
        <v>22</v>
      </c>
      <c r="E543" t="s">
        <v>2823</v>
      </c>
      <c r="F543" t="s">
        <v>3288</v>
      </c>
      <c r="G543" t="str">
        <f t="shared" si="8"/>
        <v>new HoloCard("Dhelmise", Pokedex.Dhelmise, HoloRarity.SWSH_REVERSE_ENERGY_BANNER_HOLO, Types.Grass, Sets.Vivid_Voltage, 19),</v>
      </c>
    </row>
    <row r="544" spans="1:7" x14ac:dyDescent="0.3">
      <c r="A544">
        <v>23</v>
      </c>
      <c r="B544" t="s">
        <v>76</v>
      </c>
      <c r="C544" t="s">
        <v>76</v>
      </c>
      <c r="D544" t="s">
        <v>5</v>
      </c>
      <c r="E544" t="s">
        <v>2823</v>
      </c>
      <c r="F544" t="s">
        <v>3288</v>
      </c>
      <c r="G544" t="str">
        <f t="shared" si="8"/>
        <v>new HoloCard("Charmander", Pokedex.Charmander, HoloRarity.SWSH_REVERSE_ENERGY_BANNER_HOLO, Types.Fire, Sets.Vivid_Voltage, 23),</v>
      </c>
    </row>
    <row r="545" spans="1:7" x14ac:dyDescent="0.3">
      <c r="A545">
        <v>24</v>
      </c>
      <c r="B545" t="s">
        <v>43</v>
      </c>
      <c r="C545" t="s">
        <v>43</v>
      </c>
      <c r="D545" t="s">
        <v>5</v>
      </c>
      <c r="E545" t="s">
        <v>2823</v>
      </c>
      <c r="F545" t="s">
        <v>3288</v>
      </c>
      <c r="G545" t="str">
        <f t="shared" si="8"/>
        <v>new HoloCard("Charmeleon", Pokedex.Charmeleon, HoloRarity.SWSH_REVERSE_ENERGY_BANNER_HOLO, Types.Fire, Sets.Vivid_Voltage, 24),</v>
      </c>
    </row>
    <row r="546" spans="1:7" x14ac:dyDescent="0.3">
      <c r="A546">
        <v>25</v>
      </c>
      <c r="B546" t="s">
        <v>4</v>
      </c>
      <c r="C546" t="s">
        <v>4</v>
      </c>
      <c r="D546" t="s">
        <v>5</v>
      </c>
      <c r="E546" t="s">
        <v>2823</v>
      </c>
      <c r="F546" t="s">
        <v>3288</v>
      </c>
      <c r="G546" t="str">
        <f t="shared" si="8"/>
        <v>new HoloCard("Charizard", Pokedex.Charizard, HoloRarity.SWSH_REVERSE_ENERGY_BANNER_HOLO, Types.Fire, Sets.Vivid_Voltage, 25),</v>
      </c>
    </row>
    <row r="547" spans="1:7" x14ac:dyDescent="0.3">
      <c r="A547">
        <v>26</v>
      </c>
      <c r="B547" t="s">
        <v>14</v>
      </c>
      <c r="C547" t="s">
        <v>14</v>
      </c>
      <c r="D547" t="s">
        <v>5</v>
      </c>
      <c r="E547" t="s">
        <v>2823</v>
      </c>
      <c r="F547" t="s">
        <v>3288</v>
      </c>
      <c r="G547" t="str">
        <f t="shared" si="8"/>
        <v>new HoloCard("Flareon", Pokedex.Flareon, HoloRarity.SWSH_REVERSE_ENERGY_BANNER_HOLO, Types.Fire, Sets.Vivid_Voltage, 26),</v>
      </c>
    </row>
    <row r="548" spans="1:7" x14ac:dyDescent="0.3">
      <c r="A548">
        <v>27</v>
      </c>
      <c r="B548" t="s">
        <v>331</v>
      </c>
      <c r="C548" t="s">
        <v>331</v>
      </c>
      <c r="D548" t="s">
        <v>5</v>
      </c>
      <c r="E548" t="s">
        <v>2823</v>
      </c>
      <c r="F548" t="s">
        <v>3288</v>
      </c>
      <c r="G548" t="str">
        <f t="shared" si="8"/>
        <v>new HoloCard("Slugma", Pokedex.Slugma, HoloRarity.SWSH_REVERSE_ENERGY_BANNER_HOLO, Types.Fire, Sets.Vivid_Voltage, 27),</v>
      </c>
    </row>
    <row r="549" spans="1:7" x14ac:dyDescent="0.3">
      <c r="A549">
        <v>28</v>
      </c>
      <c r="B549" t="s">
        <v>174</v>
      </c>
      <c r="C549" t="s">
        <v>174</v>
      </c>
      <c r="D549" t="s">
        <v>5</v>
      </c>
      <c r="E549" t="s">
        <v>2823</v>
      </c>
      <c r="F549" t="s">
        <v>3288</v>
      </c>
      <c r="G549" t="str">
        <f t="shared" si="8"/>
        <v>new HoloCard("Magcargo", Pokedex.Magcargo, HoloRarity.SWSH_REVERSE_ENERGY_BANNER_HOLO, Types.Fire, Sets.Vivid_Voltage, 28),</v>
      </c>
    </row>
    <row r="550" spans="1:7" x14ac:dyDescent="0.3">
      <c r="A550">
        <v>30</v>
      </c>
      <c r="B550" t="s">
        <v>122</v>
      </c>
      <c r="C550" t="s">
        <v>122</v>
      </c>
      <c r="D550" t="s">
        <v>3</v>
      </c>
      <c r="E550" t="s">
        <v>2823</v>
      </c>
      <c r="F550" t="s">
        <v>3288</v>
      </c>
      <c r="G550" t="str">
        <f t="shared" si="8"/>
        <v>new HoloCard("Vaporeon", Pokedex.Vaporeon, HoloRarity.SWSH_REVERSE_ENERGY_BANNER_HOLO, Types.Water, Sets.Vivid_Voltage, 30),</v>
      </c>
    </row>
    <row r="551" spans="1:7" x14ac:dyDescent="0.3">
      <c r="A551">
        <v>31</v>
      </c>
      <c r="B551" t="s">
        <v>544</v>
      </c>
      <c r="C551" t="s">
        <v>544</v>
      </c>
      <c r="D551" t="s">
        <v>3</v>
      </c>
      <c r="E551" t="s">
        <v>2823</v>
      </c>
      <c r="F551" t="s">
        <v>3288</v>
      </c>
      <c r="G551" t="str">
        <f t="shared" si="8"/>
        <v>new HoloCard("Wailmer", Pokedex.Wailmer, HoloRarity.SWSH_REVERSE_ENERGY_BANNER_HOLO, Types.Water, Sets.Vivid_Voltage, 31),</v>
      </c>
    </row>
    <row r="552" spans="1:7" x14ac:dyDescent="0.3">
      <c r="A552">
        <v>32</v>
      </c>
      <c r="B552" t="s">
        <v>384</v>
      </c>
      <c r="C552" t="s">
        <v>384</v>
      </c>
      <c r="D552" t="s">
        <v>3</v>
      </c>
      <c r="E552" t="s">
        <v>2823</v>
      </c>
      <c r="F552" t="s">
        <v>3288</v>
      </c>
      <c r="G552" t="str">
        <f t="shared" si="8"/>
        <v>new HoloCard("Wailord", Pokedex.Wailord, HoloRarity.SWSH_REVERSE_ENERGY_BANNER_HOLO, Types.Water, Sets.Vivid_Voltage, 32),</v>
      </c>
    </row>
    <row r="553" spans="1:7" x14ac:dyDescent="0.3">
      <c r="A553">
        <v>33</v>
      </c>
      <c r="B553" t="s">
        <v>1287</v>
      </c>
      <c r="C553" t="s">
        <v>1287</v>
      </c>
      <c r="D553" t="s">
        <v>3</v>
      </c>
      <c r="E553" t="s">
        <v>2823</v>
      </c>
      <c r="F553" t="s">
        <v>3288</v>
      </c>
      <c r="G553" t="str">
        <f t="shared" si="8"/>
        <v>new HoloCard("Oshawott", Pokedex.Oshawott, HoloRarity.SWSH_REVERSE_ENERGY_BANNER_HOLO, Types.Water, Sets.Vivid_Voltage, 33),</v>
      </c>
    </row>
    <row r="554" spans="1:7" x14ac:dyDescent="0.3">
      <c r="A554">
        <v>34</v>
      </c>
      <c r="B554" t="s">
        <v>1288</v>
      </c>
      <c r="C554" t="s">
        <v>1288</v>
      </c>
      <c r="D554" t="s">
        <v>3</v>
      </c>
      <c r="E554" t="s">
        <v>2823</v>
      </c>
      <c r="F554" t="s">
        <v>3288</v>
      </c>
      <c r="G554" t="str">
        <f t="shared" si="8"/>
        <v>new HoloCard("Dewott", Pokedex.Dewott, HoloRarity.SWSH_REVERSE_ENERGY_BANNER_HOLO, Types.Water, Sets.Vivid_Voltage, 34),</v>
      </c>
    </row>
    <row r="555" spans="1:7" x14ac:dyDescent="0.3">
      <c r="A555">
        <v>35</v>
      </c>
      <c r="B555" t="s">
        <v>1289</v>
      </c>
      <c r="C555" t="s">
        <v>1289</v>
      </c>
      <c r="D555" t="s">
        <v>3</v>
      </c>
      <c r="E555" t="s">
        <v>2823</v>
      </c>
      <c r="F555" t="s">
        <v>3288</v>
      </c>
      <c r="G555" t="str">
        <f t="shared" si="8"/>
        <v>new HoloCard("Samurott", Pokedex.Samurott, HoloRarity.SWSH_REVERSE_ENERGY_BANNER_HOLO, Types.Water, Sets.Vivid_Voltage, 35),</v>
      </c>
    </row>
    <row r="556" spans="1:7" x14ac:dyDescent="0.3">
      <c r="A556">
        <v>38</v>
      </c>
      <c r="B556" t="s">
        <v>2670</v>
      </c>
      <c r="C556" t="s">
        <v>2670</v>
      </c>
      <c r="D556" t="s">
        <v>3</v>
      </c>
      <c r="E556" t="s">
        <v>2823</v>
      </c>
      <c r="F556" t="s">
        <v>3288</v>
      </c>
      <c r="G556" t="str">
        <f t="shared" si="8"/>
        <v>new HoloCard("Chewtle", Pokedex.Chewtle, HoloRarity.SWSH_REVERSE_ENERGY_BANNER_HOLO, Types.Water, Sets.Vivid_Voltage, 38),</v>
      </c>
    </row>
    <row r="557" spans="1:7" x14ac:dyDescent="0.3">
      <c r="A557">
        <v>39</v>
      </c>
      <c r="B557" t="s">
        <v>2671</v>
      </c>
      <c r="C557" t="s">
        <v>2671</v>
      </c>
      <c r="D557" t="s">
        <v>3</v>
      </c>
      <c r="E557" t="s">
        <v>2823</v>
      </c>
      <c r="F557" t="s">
        <v>3288</v>
      </c>
      <c r="G557" t="str">
        <f t="shared" si="8"/>
        <v>new HoloCard("Drednaw", Pokedex.Drednaw, HoloRarity.SWSH_REVERSE_ENERGY_BANNER_HOLO, Types.Water, Sets.Vivid_Voltage, 39),</v>
      </c>
    </row>
    <row r="558" spans="1:7" x14ac:dyDescent="0.3">
      <c r="A558">
        <v>40</v>
      </c>
      <c r="B558" t="s">
        <v>2672</v>
      </c>
      <c r="C558" t="s">
        <v>2672</v>
      </c>
      <c r="D558" t="s">
        <v>3</v>
      </c>
      <c r="E558" t="s">
        <v>2823</v>
      </c>
      <c r="F558" t="s">
        <v>3288</v>
      </c>
      <c r="G558" t="str">
        <f t="shared" si="8"/>
        <v>new HoloCard("Cramorant", Pokedex.Cramorant, HoloRarity.SWSH_REVERSE_ENERGY_BANNER_HOLO, Types.Water, Sets.Vivid_Voltage, 40),</v>
      </c>
    </row>
    <row r="559" spans="1:7" x14ac:dyDescent="0.3">
      <c r="A559">
        <v>41</v>
      </c>
      <c r="B559" t="s">
        <v>2725</v>
      </c>
      <c r="C559" t="s">
        <v>2725</v>
      </c>
      <c r="D559" t="s">
        <v>3</v>
      </c>
      <c r="E559" t="s">
        <v>2823</v>
      </c>
      <c r="F559" t="s">
        <v>3288</v>
      </c>
      <c r="G559" t="str">
        <f t="shared" si="8"/>
        <v>new HoloCard("Arrokuda", Pokedex.Arrokuda, HoloRarity.SWSH_REVERSE_ENERGY_BANNER_HOLO, Types.Water, Sets.Vivid_Voltage, 41),</v>
      </c>
    </row>
    <row r="560" spans="1:7" x14ac:dyDescent="0.3">
      <c r="A560">
        <v>42</v>
      </c>
      <c r="B560" t="s">
        <v>2726</v>
      </c>
      <c r="C560" t="s">
        <v>2726</v>
      </c>
      <c r="D560" t="s">
        <v>3</v>
      </c>
      <c r="E560" t="s">
        <v>2823</v>
      </c>
      <c r="F560" t="s">
        <v>3288</v>
      </c>
      <c r="G560" t="str">
        <f t="shared" si="8"/>
        <v>new HoloCard("Barraskewda", Pokedex.Barraskewda, HoloRarity.SWSH_REVERSE_ENERGY_BANNER_HOLO, Types.Water, Sets.Vivid_Voltage, 42),</v>
      </c>
    </row>
    <row r="561" spans="1:7" x14ac:dyDescent="0.3">
      <c r="A561">
        <v>45</v>
      </c>
      <c r="B561" t="s">
        <v>103</v>
      </c>
      <c r="C561" t="s">
        <v>103</v>
      </c>
      <c r="D561" t="s">
        <v>11</v>
      </c>
      <c r="E561" t="s">
        <v>2823</v>
      </c>
      <c r="F561" t="s">
        <v>3288</v>
      </c>
      <c r="G561" t="str">
        <f t="shared" si="8"/>
        <v>new HoloCard("Voltorb", Pokedex.Voltorb, HoloRarity.SWSH_REVERSE_ENERGY_BANNER_HOLO, Types.Lightning, Sets.Vivid_Voltage, 45),</v>
      </c>
    </row>
    <row r="562" spans="1:7" x14ac:dyDescent="0.3">
      <c r="A562">
        <v>46</v>
      </c>
      <c r="B562" t="s">
        <v>28</v>
      </c>
      <c r="C562" t="s">
        <v>28</v>
      </c>
      <c r="D562" t="s">
        <v>11</v>
      </c>
      <c r="E562" t="s">
        <v>2823</v>
      </c>
      <c r="F562" t="s">
        <v>3288</v>
      </c>
      <c r="G562" t="str">
        <f t="shared" si="8"/>
        <v>new HoloCard("Electrode", Pokedex.Electrode, HoloRarity.SWSH_REVERSE_ENERGY_BANNER_HOLO, Types.Lightning, Sets.Vivid_Voltage, 46),</v>
      </c>
    </row>
    <row r="563" spans="1:7" x14ac:dyDescent="0.3">
      <c r="A563">
        <v>47</v>
      </c>
      <c r="B563" t="s">
        <v>19</v>
      </c>
      <c r="C563" t="s">
        <v>19</v>
      </c>
      <c r="D563" t="s">
        <v>11</v>
      </c>
      <c r="E563" t="s">
        <v>2823</v>
      </c>
      <c r="F563" t="s">
        <v>3288</v>
      </c>
      <c r="G563" t="str">
        <f t="shared" si="8"/>
        <v>new HoloCard("Jolteon", Pokedex.Jolteon, HoloRarity.SWSH_REVERSE_ENERGY_BANNER_HOLO, Types.Lightning, Sets.Vivid_Voltage, 47),</v>
      </c>
    </row>
    <row r="564" spans="1:7" x14ac:dyDescent="0.3">
      <c r="A564">
        <v>48</v>
      </c>
      <c r="B564" t="s">
        <v>25</v>
      </c>
      <c r="C564" t="s">
        <v>25</v>
      </c>
      <c r="D564" t="s">
        <v>11</v>
      </c>
      <c r="E564" t="s">
        <v>2823</v>
      </c>
      <c r="F564" t="s">
        <v>3288</v>
      </c>
      <c r="G564" t="str">
        <f t="shared" si="8"/>
        <v>new HoloCard("Zapdos", Pokedex.Zapdos, HoloRarity.SWSH_REVERSE_ENERGY_BANNER_HOLO, Types.Lightning, Sets.Vivid_Voltage, 48),</v>
      </c>
    </row>
    <row r="565" spans="1:7" x14ac:dyDescent="0.3">
      <c r="A565">
        <v>51</v>
      </c>
      <c r="B565" t="s">
        <v>533</v>
      </c>
      <c r="C565" t="s">
        <v>533</v>
      </c>
      <c r="D565" t="s">
        <v>11</v>
      </c>
      <c r="E565" t="s">
        <v>2823</v>
      </c>
      <c r="F565" t="s">
        <v>3288</v>
      </c>
      <c r="G565" t="str">
        <f t="shared" si="8"/>
        <v>new HoloCard("Electrike", Pokedex.Electrike, HoloRarity.SWSH_REVERSE_ENERGY_BANNER_HOLO, Types.Lightning, Sets.Vivid_Voltage, 51),</v>
      </c>
    </row>
    <row r="566" spans="1:7" x14ac:dyDescent="0.3">
      <c r="A566">
        <v>52</v>
      </c>
      <c r="B566" t="s">
        <v>379</v>
      </c>
      <c r="C566" t="s">
        <v>379</v>
      </c>
      <c r="D566" t="s">
        <v>11</v>
      </c>
      <c r="E566" t="s">
        <v>2823</v>
      </c>
      <c r="F566" t="s">
        <v>3288</v>
      </c>
      <c r="G566" t="str">
        <f t="shared" si="8"/>
        <v>new HoloCard("Manectric", Pokedex.Manectric, HoloRarity.SWSH_REVERSE_ENERGY_BANNER_HOLO, Types.Lightning, Sets.Vivid_Voltage, 52),</v>
      </c>
    </row>
    <row r="567" spans="1:7" x14ac:dyDescent="0.3">
      <c r="A567">
        <v>53</v>
      </c>
      <c r="B567" t="s">
        <v>1296</v>
      </c>
      <c r="C567" t="s">
        <v>1296</v>
      </c>
      <c r="D567" t="s">
        <v>11</v>
      </c>
      <c r="E567" t="s">
        <v>2823</v>
      </c>
      <c r="F567" t="s">
        <v>3288</v>
      </c>
      <c r="G567" t="str">
        <f t="shared" si="8"/>
        <v>new HoloCard("Blitzle", Pokedex.Blitzle, HoloRarity.SWSH_REVERSE_ENERGY_BANNER_HOLO, Types.Lightning, Sets.Vivid_Voltage, 53),</v>
      </c>
    </row>
    <row r="568" spans="1:7" x14ac:dyDescent="0.3">
      <c r="A568">
        <v>54</v>
      </c>
      <c r="B568" t="s">
        <v>1297</v>
      </c>
      <c r="C568" t="s">
        <v>1297</v>
      </c>
      <c r="D568" t="s">
        <v>11</v>
      </c>
      <c r="E568" t="s">
        <v>2823</v>
      </c>
      <c r="F568" t="s">
        <v>3288</v>
      </c>
      <c r="G568" t="str">
        <f t="shared" si="8"/>
        <v>new HoloCard("Zebstrika", Pokedex.Zebstrika, HoloRarity.SWSH_REVERSE_ENERGY_BANNER_HOLO, Types.Lightning, Sets.Vivid_Voltage, 54),</v>
      </c>
    </row>
    <row r="569" spans="1:7" x14ac:dyDescent="0.3">
      <c r="A569">
        <v>55</v>
      </c>
      <c r="B569" t="s">
        <v>1298</v>
      </c>
      <c r="C569" t="s">
        <v>1298</v>
      </c>
      <c r="D569" t="s">
        <v>11</v>
      </c>
      <c r="E569" t="s">
        <v>2823</v>
      </c>
      <c r="F569" t="s">
        <v>3288</v>
      </c>
      <c r="G569" t="str">
        <f t="shared" si="8"/>
        <v>new HoloCard("Joltik", Pokedex.Joltik, HoloRarity.SWSH_REVERSE_ENERGY_BANNER_HOLO, Types.Lightning, Sets.Vivid_Voltage, 55),</v>
      </c>
    </row>
    <row r="570" spans="1:7" x14ac:dyDescent="0.3">
      <c r="A570">
        <v>56</v>
      </c>
      <c r="B570" t="s">
        <v>1299</v>
      </c>
      <c r="C570" t="s">
        <v>1299</v>
      </c>
      <c r="D570" t="s">
        <v>11</v>
      </c>
      <c r="E570" t="s">
        <v>2823</v>
      </c>
      <c r="F570" t="s">
        <v>3288</v>
      </c>
      <c r="G570" t="str">
        <f t="shared" si="8"/>
        <v>new HoloCard("Galvantula", Pokedex.Galvantula, HoloRarity.SWSH_REVERSE_ENERGY_BANNER_HOLO, Types.Lightning, Sets.Vivid_Voltage, 56),</v>
      </c>
    </row>
    <row r="571" spans="1:7" x14ac:dyDescent="0.3">
      <c r="A571">
        <v>57</v>
      </c>
      <c r="B571" t="s">
        <v>1400</v>
      </c>
      <c r="C571" t="s">
        <v>1400</v>
      </c>
      <c r="D571" t="s">
        <v>11</v>
      </c>
      <c r="E571" t="s">
        <v>2823</v>
      </c>
      <c r="F571" t="s">
        <v>3288</v>
      </c>
      <c r="G571" t="str">
        <f t="shared" si="8"/>
        <v>new HoloCard("Tynamo", Pokedex.Tynamo, HoloRarity.SWSH_REVERSE_ENERGY_BANNER_HOLO, Types.Lightning, Sets.Vivid_Voltage, 57),</v>
      </c>
    </row>
    <row r="572" spans="1:7" x14ac:dyDescent="0.3">
      <c r="A572">
        <v>58</v>
      </c>
      <c r="B572" t="s">
        <v>1401</v>
      </c>
      <c r="C572" t="s">
        <v>1401</v>
      </c>
      <c r="D572" t="s">
        <v>11</v>
      </c>
      <c r="E572" t="s">
        <v>2823</v>
      </c>
      <c r="F572" t="s">
        <v>3288</v>
      </c>
      <c r="G572" t="str">
        <f t="shared" si="8"/>
        <v>new HoloCard("Eelektrik", Pokedex.Eelektrik, HoloRarity.SWSH_REVERSE_ENERGY_BANNER_HOLO, Types.Lightning, Sets.Vivid_Voltage, 58),</v>
      </c>
    </row>
    <row r="573" spans="1:7" x14ac:dyDescent="0.3">
      <c r="A573">
        <v>59</v>
      </c>
      <c r="B573" t="s">
        <v>1402</v>
      </c>
      <c r="C573" t="s">
        <v>1402</v>
      </c>
      <c r="D573" t="s">
        <v>11</v>
      </c>
      <c r="E573" t="s">
        <v>2823</v>
      </c>
      <c r="F573" t="s">
        <v>3288</v>
      </c>
      <c r="G573" t="str">
        <f t="shared" si="8"/>
        <v>new HoloCard("Eelektross", Pokedex.Eelektross, HoloRarity.SWSH_REVERSE_ENERGY_BANNER_HOLO, Types.Lightning, Sets.Vivid_Voltage, 59),</v>
      </c>
    </row>
    <row r="574" spans="1:7" x14ac:dyDescent="0.3">
      <c r="A574">
        <v>60</v>
      </c>
      <c r="B574" t="s">
        <v>1300</v>
      </c>
      <c r="C574" t="s">
        <v>1300</v>
      </c>
      <c r="D574" t="s">
        <v>11</v>
      </c>
      <c r="E574" t="s">
        <v>2823</v>
      </c>
      <c r="F574" t="s">
        <v>3288</v>
      </c>
      <c r="G574" t="str">
        <f t="shared" si="8"/>
        <v>new HoloCard("Zekrom", Pokedex.Zekrom, HoloRarity.SWSH_REVERSE_ENERGY_BANNER_HOLO, Types.Lightning, Sets.Vivid_Voltage, 60),</v>
      </c>
    </row>
    <row r="575" spans="1:7" x14ac:dyDescent="0.3">
      <c r="A575">
        <v>61</v>
      </c>
      <c r="B575" t="s">
        <v>2259</v>
      </c>
      <c r="C575" t="s">
        <v>2259</v>
      </c>
      <c r="D575" t="s">
        <v>11</v>
      </c>
      <c r="E575" t="s">
        <v>2823</v>
      </c>
      <c r="F575" t="s">
        <v>3288</v>
      </c>
      <c r="G575" t="str">
        <f t="shared" si="8"/>
        <v>new HoloCard("Zeraora", Pokedex.Zeraora, HoloRarity.SWSH_REVERSE_ENERGY_BANNER_HOLO, Types.Lightning, Sets.Vivid_Voltage, 61),</v>
      </c>
    </row>
    <row r="576" spans="1:7" x14ac:dyDescent="0.3">
      <c r="A576">
        <v>62</v>
      </c>
      <c r="B576" t="s">
        <v>2677</v>
      </c>
      <c r="C576" t="s">
        <v>2677</v>
      </c>
      <c r="D576" t="s">
        <v>11</v>
      </c>
      <c r="E576" t="s">
        <v>2823</v>
      </c>
      <c r="F576" t="s">
        <v>3288</v>
      </c>
      <c r="G576" t="str">
        <f t="shared" si="8"/>
        <v>new HoloCard("Pincurchin", Pokedex.Pincurchin, HoloRarity.SWSH_REVERSE_ENERGY_BANNER_HOLO, Types.Lightning, Sets.Vivid_Voltage, 62),</v>
      </c>
    </row>
    <row r="577" spans="1:7" x14ac:dyDescent="0.3">
      <c r="A577">
        <v>63</v>
      </c>
      <c r="B577" t="s">
        <v>191</v>
      </c>
      <c r="C577" t="s">
        <v>191</v>
      </c>
      <c r="D577" t="s">
        <v>1</v>
      </c>
      <c r="E577" t="s">
        <v>2823</v>
      </c>
      <c r="F577" t="s">
        <v>3288</v>
      </c>
      <c r="G577" t="str">
        <f t="shared" ref="G577:G640" si="9">"new HoloCard(""" &amp; B577 &amp; """, Pokedex." &amp; C577 &amp; ", HoloRarity." &amp; F577 &amp; ", Types." &amp; D577 &amp; ", Sets." &amp; E577 &amp; ", " &amp; A577 &amp; "),"</f>
        <v>new HoloCard("Clefairy", Pokedex.Clefairy, HoloRarity.SWSH_REVERSE_ENERGY_BANNER_HOLO, Types.Psychic, Sets.Vivid_Voltage, 63),</v>
      </c>
    </row>
    <row r="578" spans="1:7" x14ac:dyDescent="0.3">
      <c r="A578">
        <v>64</v>
      </c>
      <c r="B578" t="s">
        <v>132</v>
      </c>
      <c r="C578" t="s">
        <v>132</v>
      </c>
      <c r="D578" t="s">
        <v>1</v>
      </c>
      <c r="E578" t="s">
        <v>2823</v>
      </c>
      <c r="F578" t="s">
        <v>3288</v>
      </c>
      <c r="G578" t="str">
        <f t="shared" si="9"/>
        <v>new HoloCard("Clefable", Pokedex.Clefable, HoloRarity.SWSH_REVERSE_ENERGY_BANNER_HOLO, Types.Psychic, Sets.Vivid_Voltage, 64),</v>
      </c>
    </row>
    <row r="579" spans="1:7" x14ac:dyDescent="0.3">
      <c r="A579">
        <v>65</v>
      </c>
      <c r="B579" t="s">
        <v>316</v>
      </c>
      <c r="C579" t="s">
        <v>316</v>
      </c>
      <c r="D579" t="s">
        <v>1</v>
      </c>
      <c r="E579" t="s">
        <v>2823</v>
      </c>
      <c r="F579" t="s">
        <v>3288</v>
      </c>
      <c r="G579" t="str">
        <f t="shared" si="9"/>
        <v>new HoloCard("Girafarig", Pokedex.Girafarig, HoloRarity.SWSH_REVERSE_ENERGY_BANNER_HOLO, Types.Psychic, Sets.Vivid_Voltage, 65),</v>
      </c>
    </row>
    <row r="580" spans="1:7" x14ac:dyDescent="0.3">
      <c r="A580">
        <v>66</v>
      </c>
      <c r="B580" t="s">
        <v>411</v>
      </c>
      <c r="C580" t="s">
        <v>411</v>
      </c>
      <c r="D580" t="s">
        <v>1</v>
      </c>
      <c r="E580" t="s">
        <v>2823</v>
      </c>
      <c r="F580" t="s">
        <v>3288</v>
      </c>
      <c r="G580" t="str">
        <f t="shared" si="9"/>
        <v>new HoloCard("Shedinja", Pokedex.Shedinja, HoloRarity.SWSH_REVERSE_ENERGY_BANNER_HOLO, Types.Psychic, Sets.Vivid_Voltage, 66),</v>
      </c>
    </row>
    <row r="581" spans="1:7" x14ac:dyDescent="0.3">
      <c r="A581">
        <v>67</v>
      </c>
      <c r="B581" t="s">
        <v>601</v>
      </c>
      <c r="C581" t="s">
        <v>601</v>
      </c>
      <c r="D581" t="s">
        <v>1</v>
      </c>
      <c r="E581" t="s">
        <v>2823</v>
      </c>
      <c r="F581" t="s">
        <v>3288</v>
      </c>
      <c r="G581" t="str">
        <f t="shared" si="9"/>
        <v>new HoloCard("Shuppet", Pokedex.Shuppet, HoloRarity.SWSH_REVERSE_ENERGY_BANNER_HOLO, Types.Psychic, Sets.Vivid_Voltage, 67),</v>
      </c>
    </row>
    <row r="582" spans="1:7" x14ac:dyDescent="0.3">
      <c r="A582">
        <v>68</v>
      </c>
      <c r="B582" t="s">
        <v>432</v>
      </c>
      <c r="C582" t="s">
        <v>432</v>
      </c>
      <c r="D582" t="s">
        <v>1</v>
      </c>
      <c r="E582" t="s">
        <v>2823</v>
      </c>
      <c r="F582" t="s">
        <v>3288</v>
      </c>
      <c r="G582" t="str">
        <f t="shared" si="9"/>
        <v>new HoloCard("Banette", Pokedex.Banette, HoloRarity.SWSH_REVERSE_ENERGY_BANNER_HOLO, Types.Psychic, Sets.Vivid_Voltage, 68),</v>
      </c>
    </row>
    <row r="583" spans="1:7" x14ac:dyDescent="0.3">
      <c r="A583">
        <v>69</v>
      </c>
      <c r="B583" t="s">
        <v>587</v>
      </c>
      <c r="C583" t="s">
        <v>587</v>
      </c>
      <c r="D583" t="s">
        <v>1</v>
      </c>
      <c r="E583" t="s">
        <v>2823</v>
      </c>
      <c r="F583" t="s">
        <v>3288</v>
      </c>
      <c r="G583" t="str">
        <f t="shared" si="9"/>
        <v>new HoloCard("Duskull", Pokedex.Duskull, HoloRarity.SWSH_REVERSE_ENERGY_BANNER_HOLO, Types.Psychic, Sets.Vivid_Voltage, 69),</v>
      </c>
    </row>
    <row r="584" spans="1:7" x14ac:dyDescent="0.3">
      <c r="A584">
        <v>70</v>
      </c>
      <c r="B584" t="s">
        <v>391</v>
      </c>
      <c r="C584" t="s">
        <v>391</v>
      </c>
      <c r="D584" t="s">
        <v>1</v>
      </c>
      <c r="E584" t="s">
        <v>2823</v>
      </c>
      <c r="F584" t="s">
        <v>3288</v>
      </c>
      <c r="G584" t="str">
        <f t="shared" si="9"/>
        <v>new HoloCard("Dusclops", Pokedex.Dusclops, HoloRarity.SWSH_REVERSE_ENERGY_BANNER_HOLO, Types.Psychic, Sets.Vivid_Voltage, 70),</v>
      </c>
    </row>
    <row r="585" spans="1:7" x14ac:dyDescent="0.3">
      <c r="A585">
        <v>71</v>
      </c>
      <c r="B585" t="s">
        <v>882</v>
      </c>
      <c r="C585" t="s">
        <v>882</v>
      </c>
      <c r="D585" t="s">
        <v>1</v>
      </c>
      <c r="E585" t="s">
        <v>2823</v>
      </c>
      <c r="F585" t="s">
        <v>3288</v>
      </c>
      <c r="G585" t="str">
        <f t="shared" si="9"/>
        <v>new HoloCard("Dusknoir", Pokedex.Dusknoir, HoloRarity.SWSH_REVERSE_ENERGY_BANNER_HOLO, Types.Psychic, Sets.Vivid_Voltage, 71),</v>
      </c>
    </row>
    <row r="586" spans="1:7" x14ac:dyDescent="0.3">
      <c r="A586">
        <v>72</v>
      </c>
      <c r="B586" t="s">
        <v>656</v>
      </c>
      <c r="C586" t="s">
        <v>656</v>
      </c>
      <c r="D586" t="s">
        <v>1</v>
      </c>
      <c r="E586" t="s">
        <v>2823</v>
      </c>
      <c r="F586" t="s">
        <v>3288</v>
      </c>
      <c r="G586" t="str">
        <f t="shared" si="9"/>
        <v>new HoloCard("Chimecho", Pokedex.Chimecho, HoloRarity.SWSH_REVERSE_ENERGY_BANNER_HOLO, Types.Psychic, Sets.Vivid_Voltage, 72),</v>
      </c>
    </row>
    <row r="587" spans="1:7" x14ac:dyDescent="0.3">
      <c r="A587">
        <v>73</v>
      </c>
      <c r="B587" t="s">
        <v>1303</v>
      </c>
      <c r="C587" t="s">
        <v>1303</v>
      </c>
      <c r="D587" t="s">
        <v>1</v>
      </c>
      <c r="E587" t="s">
        <v>2823</v>
      </c>
      <c r="F587" t="s">
        <v>3288</v>
      </c>
      <c r="G587" t="str">
        <f t="shared" si="9"/>
        <v>new HoloCard("Woobat", Pokedex.Woobat, HoloRarity.SWSH_REVERSE_ENERGY_BANNER_HOLO, Types.Psychic, Sets.Vivid_Voltage, 73),</v>
      </c>
    </row>
    <row r="588" spans="1:7" x14ac:dyDescent="0.3">
      <c r="A588">
        <v>74</v>
      </c>
      <c r="B588" t="s">
        <v>1304</v>
      </c>
      <c r="C588" t="s">
        <v>1304</v>
      </c>
      <c r="D588" t="s">
        <v>1</v>
      </c>
      <c r="E588" t="s">
        <v>2823</v>
      </c>
      <c r="F588" t="s">
        <v>3288</v>
      </c>
      <c r="G588" t="str">
        <f t="shared" si="9"/>
        <v>new HoloCard("Swoobat", Pokedex.Swoobat, HoloRarity.SWSH_REVERSE_ENERGY_BANNER_HOLO, Types.Psychic, Sets.Vivid_Voltage, 74),</v>
      </c>
    </row>
    <row r="589" spans="1:7" x14ac:dyDescent="0.3">
      <c r="A589">
        <v>75</v>
      </c>
      <c r="B589" t="s">
        <v>1348</v>
      </c>
      <c r="C589" t="s">
        <v>1348</v>
      </c>
      <c r="D589" t="s">
        <v>1</v>
      </c>
      <c r="E589" t="s">
        <v>2823</v>
      </c>
      <c r="F589" t="s">
        <v>3288</v>
      </c>
      <c r="G589" t="str">
        <f t="shared" si="9"/>
        <v>new HoloCard("Cottonee", Pokedex.Cottonee, HoloRarity.SWSH_REVERSE_ENERGY_BANNER_HOLO, Types.Psychic, Sets.Vivid_Voltage, 75),</v>
      </c>
    </row>
    <row r="590" spans="1:7" x14ac:dyDescent="0.3">
      <c r="A590">
        <v>76</v>
      </c>
      <c r="B590" t="s">
        <v>1349</v>
      </c>
      <c r="C590" t="s">
        <v>1349</v>
      </c>
      <c r="D590" t="s">
        <v>1</v>
      </c>
      <c r="E590" t="s">
        <v>2823</v>
      </c>
      <c r="F590" t="s">
        <v>3288</v>
      </c>
      <c r="G590" t="str">
        <f t="shared" si="9"/>
        <v>new HoloCard("Whimsicott", Pokedex.Whimsicott, HoloRarity.SWSH_REVERSE_ENERGY_BANNER_HOLO, Types.Psychic, Sets.Vivid_Voltage, 76),</v>
      </c>
    </row>
    <row r="591" spans="1:7" x14ac:dyDescent="0.3">
      <c r="A591">
        <v>77</v>
      </c>
      <c r="B591" t="s">
        <v>1675</v>
      </c>
      <c r="C591" t="s">
        <v>1675</v>
      </c>
      <c r="D591" t="s">
        <v>1</v>
      </c>
      <c r="E591" t="s">
        <v>2823</v>
      </c>
      <c r="F591" t="s">
        <v>3288</v>
      </c>
      <c r="G591" t="str">
        <f t="shared" si="9"/>
        <v>new HoloCard("Dedenne", Pokedex.Dedenne, HoloRarity.SWSH_REVERSE_ENERGY_BANNER_HOLO, Types.Psychic, Sets.Vivid_Voltage, 77),</v>
      </c>
    </row>
    <row r="592" spans="1:7" x14ac:dyDescent="0.3">
      <c r="A592">
        <v>78</v>
      </c>
      <c r="B592" t="s">
        <v>1621</v>
      </c>
      <c r="C592" t="s">
        <v>1621</v>
      </c>
      <c r="D592" t="s">
        <v>1</v>
      </c>
      <c r="E592" t="s">
        <v>2823</v>
      </c>
      <c r="F592" t="s">
        <v>3288</v>
      </c>
      <c r="G592" t="str">
        <f t="shared" si="9"/>
        <v>new HoloCard("Xerneas", Pokedex.Xerneas, HoloRarity.SWSH_REVERSE_ENERGY_BANNER_HOLO, Types.Psychic, Sets.Vivid_Voltage, 78),</v>
      </c>
    </row>
    <row r="593" spans="1:7" x14ac:dyDescent="0.3">
      <c r="A593">
        <v>79</v>
      </c>
      <c r="B593" t="s">
        <v>1700</v>
      </c>
      <c r="C593" t="s">
        <v>1700</v>
      </c>
      <c r="D593" t="s">
        <v>1</v>
      </c>
      <c r="E593" t="s">
        <v>2823</v>
      </c>
      <c r="F593" t="s">
        <v>3288</v>
      </c>
      <c r="G593" t="str">
        <f t="shared" si="9"/>
        <v>new HoloCard("Diancie", Pokedex.Diancie, HoloRarity.SWSH_REVERSE_ENERGY_BANNER_HOLO, Types.Psychic, Sets.Vivid_Voltage, 79),</v>
      </c>
    </row>
    <row r="594" spans="1:7" x14ac:dyDescent="0.3">
      <c r="A594">
        <v>80</v>
      </c>
      <c r="B594" t="s">
        <v>2735</v>
      </c>
      <c r="C594" t="s">
        <v>2735</v>
      </c>
      <c r="D594" t="s">
        <v>1</v>
      </c>
      <c r="E594" t="s">
        <v>2823</v>
      </c>
      <c r="F594" t="s">
        <v>3288</v>
      </c>
      <c r="G594" t="str">
        <f t="shared" si="9"/>
        <v>new HoloCard("Milcery", Pokedex.Milcery, HoloRarity.SWSH_REVERSE_ENERGY_BANNER_HOLO, Types.Psychic, Sets.Vivid_Voltage, 80),</v>
      </c>
    </row>
    <row r="595" spans="1:7" x14ac:dyDescent="0.3">
      <c r="A595">
        <v>81</v>
      </c>
      <c r="B595" t="s">
        <v>2736</v>
      </c>
      <c r="C595" t="s">
        <v>2736</v>
      </c>
      <c r="D595" t="s">
        <v>1</v>
      </c>
      <c r="E595" t="s">
        <v>2823</v>
      </c>
      <c r="F595" t="s">
        <v>3288</v>
      </c>
      <c r="G595" t="str">
        <f t="shared" si="9"/>
        <v>new HoloCard("Alcremie", Pokedex.Alcremie, HoloRarity.SWSH_REVERSE_ENERGY_BANNER_HOLO, Types.Psychic, Sets.Vivid_Voltage, 81),</v>
      </c>
    </row>
    <row r="596" spans="1:7" x14ac:dyDescent="0.3">
      <c r="A596">
        <v>83</v>
      </c>
      <c r="B596" t="s">
        <v>250</v>
      </c>
      <c r="C596" t="s">
        <v>250</v>
      </c>
      <c r="D596" t="s">
        <v>18</v>
      </c>
      <c r="E596" t="s">
        <v>2823</v>
      </c>
      <c r="F596" t="s">
        <v>3288</v>
      </c>
      <c r="G596" t="str">
        <f t="shared" si="9"/>
        <v>new HoloCard("Wooper", Pokedex.Wooper, HoloRarity.SWSH_REVERSE_ENERGY_BANNER_HOLO, Types.Fighting, Sets.Vivid_Voltage, 83),</v>
      </c>
    </row>
    <row r="597" spans="1:7" x14ac:dyDescent="0.3">
      <c r="A597">
        <v>84</v>
      </c>
      <c r="B597" t="s">
        <v>239</v>
      </c>
      <c r="C597" t="s">
        <v>239</v>
      </c>
      <c r="D597" t="s">
        <v>18</v>
      </c>
      <c r="E597" t="s">
        <v>2823</v>
      </c>
      <c r="F597" t="s">
        <v>3288</v>
      </c>
      <c r="G597" t="str">
        <f t="shared" si="9"/>
        <v>new HoloCard("Quagsire", Pokedex.Quagsire, HoloRarity.SWSH_REVERSE_ENERGY_BANNER_HOLO, Types.Fighting, Sets.Vivid_Voltage, 84),</v>
      </c>
    </row>
    <row r="598" spans="1:7" x14ac:dyDescent="0.3">
      <c r="A598">
        <v>85</v>
      </c>
      <c r="B598" t="s">
        <v>330</v>
      </c>
      <c r="C598" t="s">
        <v>330</v>
      </c>
      <c r="D598" t="s">
        <v>18</v>
      </c>
      <c r="E598" t="s">
        <v>2823</v>
      </c>
      <c r="F598" t="s">
        <v>3288</v>
      </c>
      <c r="G598" t="str">
        <f t="shared" si="9"/>
        <v>new HoloCard("Shuckle", Pokedex.Shuckle, HoloRarity.SWSH_REVERSE_ENERGY_BANNER_HOLO, Types.Fighting, Sets.Vivid_Voltage, 85),</v>
      </c>
    </row>
    <row r="599" spans="1:7" x14ac:dyDescent="0.3">
      <c r="A599">
        <v>86</v>
      </c>
      <c r="B599" t="s">
        <v>261</v>
      </c>
      <c r="C599" t="s">
        <v>261</v>
      </c>
      <c r="D599" t="s">
        <v>18</v>
      </c>
      <c r="E599" t="s">
        <v>2823</v>
      </c>
      <c r="F599" t="s">
        <v>3288</v>
      </c>
      <c r="G599" t="str">
        <f t="shared" si="9"/>
        <v>new HoloCard("Phanpy", Pokedex.Phanpy, HoloRarity.SWSH_REVERSE_ENERGY_BANNER_HOLO, Types.Fighting, Sets.Vivid_Voltage, 86),</v>
      </c>
    </row>
    <row r="600" spans="1:7" x14ac:dyDescent="0.3">
      <c r="A600">
        <v>87</v>
      </c>
      <c r="B600" t="s">
        <v>235</v>
      </c>
      <c r="C600" t="s">
        <v>235</v>
      </c>
      <c r="D600" t="s">
        <v>18</v>
      </c>
      <c r="E600" t="s">
        <v>2823</v>
      </c>
      <c r="F600" t="s">
        <v>3288</v>
      </c>
      <c r="G600" t="str">
        <f t="shared" si="9"/>
        <v>new HoloCard("Donphan", Pokedex.Donphan, HoloRarity.SWSH_REVERSE_ENERGY_BANNER_HOLO, Types.Fighting, Sets.Vivid_Voltage, 87),</v>
      </c>
    </row>
    <row r="601" spans="1:7" x14ac:dyDescent="0.3">
      <c r="A601">
        <v>88</v>
      </c>
      <c r="B601" t="s">
        <v>254</v>
      </c>
      <c r="C601" t="s">
        <v>254</v>
      </c>
      <c r="D601" t="s">
        <v>18</v>
      </c>
      <c r="E601" t="s">
        <v>2823</v>
      </c>
      <c r="F601" t="s">
        <v>3288</v>
      </c>
      <c r="G601" t="str">
        <f t="shared" si="9"/>
        <v>new HoloCard("Hitmontop", Pokedex.Hitmontop, HoloRarity.SWSH_REVERSE_ENERGY_BANNER_HOLO, Types.Fighting, Sets.Vivid_Voltage, 88),</v>
      </c>
    </row>
    <row r="602" spans="1:7" x14ac:dyDescent="0.3">
      <c r="A602">
        <v>89</v>
      </c>
      <c r="B602" t="s">
        <v>782</v>
      </c>
      <c r="C602" t="s">
        <v>782</v>
      </c>
      <c r="D602" t="s">
        <v>18</v>
      </c>
      <c r="E602" t="s">
        <v>2823</v>
      </c>
      <c r="F602" t="s">
        <v>3288</v>
      </c>
      <c r="G602" t="str">
        <f t="shared" si="9"/>
        <v>new HoloCard("Regirock", Pokedex.Regirock, HoloRarity.SWSH_REVERSE_ENERGY_BANNER_HOLO, Types.Fighting, Sets.Vivid_Voltage, 89),</v>
      </c>
    </row>
    <row r="603" spans="1:7" x14ac:dyDescent="0.3">
      <c r="A603">
        <v>90</v>
      </c>
      <c r="B603" t="s">
        <v>976</v>
      </c>
      <c r="C603" t="s">
        <v>976</v>
      </c>
      <c r="D603" t="s">
        <v>18</v>
      </c>
      <c r="E603" t="s">
        <v>2823</v>
      </c>
      <c r="F603" t="s">
        <v>3288</v>
      </c>
      <c r="G603" t="str">
        <f t="shared" si="9"/>
        <v>new HoloCard("Riolu", Pokedex.Riolu, HoloRarity.SWSH_REVERSE_ENERGY_BANNER_HOLO, Types.Fighting, Sets.Vivid_Voltage, 90),</v>
      </c>
    </row>
    <row r="604" spans="1:7" x14ac:dyDescent="0.3">
      <c r="A604">
        <v>91</v>
      </c>
      <c r="B604" t="s">
        <v>1362</v>
      </c>
      <c r="C604" t="s">
        <v>1362</v>
      </c>
      <c r="D604" t="s">
        <v>18</v>
      </c>
      <c r="E604" t="s">
        <v>2823</v>
      </c>
      <c r="F604" t="s">
        <v>3288</v>
      </c>
      <c r="G604" t="str">
        <f t="shared" si="9"/>
        <v>new HoloCard("Drilbur", Pokedex.Drilbur, HoloRarity.SWSH_REVERSE_ENERGY_BANNER_HOLO, Types.Fighting, Sets.Vivid_Voltage, 91),</v>
      </c>
    </row>
    <row r="605" spans="1:7" x14ac:dyDescent="0.3">
      <c r="A605">
        <v>92</v>
      </c>
      <c r="B605" t="s">
        <v>1364</v>
      </c>
      <c r="C605" t="s">
        <v>1364</v>
      </c>
      <c r="D605" t="s">
        <v>18</v>
      </c>
      <c r="E605" t="s">
        <v>2823</v>
      </c>
      <c r="F605" t="s">
        <v>3288</v>
      </c>
      <c r="G605" t="str">
        <f t="shared" si="9"/>
        <v>new HoloCard("Terrakion", Pokedex.Terrakion, HoloRarity.SWSH_REVERSE_ENERGY_BANNER_HOLO, Types.Fighting, Sets.Vivid_Voltage, 92),</v>
      </c>
    </row>
    <row r="606" spans="1:7" x14ac:dyDescent="0.3">
      <c r="A606">
        <v>93</v>
      </c>
      <c r="B606" t="s">
        <v>1810</v>
      </c>
      <c r="C606" t="s">
        <v>1810</v>
      </c>
      <c r="D606" t="s">
        <v>18</v>
      </c>
      <c r="E606" t="s">
        <v>2823</v>
      </c>
      <c r="F606" t="s">
        <v>3288</v>
      </c>
      <c r="G606" t="str">
        <f t="shared" si="9"/>
        <v>new HoloCard("Zygarde", Pokedex.Zygarde, HoloRarity.SWSH_REVERSE_ENERGY_BANNER_HOLO, Types.Fighting, Sets.Vivid_Voltage, 93),</v>
      </c>
    </row>
    <row r="607" spans="1:7" x14ac:dyDescent="0.3">
      <c r="A607">
        <v>94</v>
      </c>
      <c r="B607" t="s">
        <v>2107</v>
      </c>
      <c r="C607" t="s">
        <v>2107</v>
      </c>
      <c r="D607" t="s">
        <v>18</v>
      </c>
      <c r="E607" t="s">
        <v>2823</v>
      </c>
      <c r="F607" t="s">
        <v>3288</v>
      </c>
      <c r="G607" t="str">
        <f t="shared" si="9"/>
        <v>new HoloCard("Rockruff", Pokedex.Rockruff, HoloRarity.SWSH_REVERSE_ENERGY_BANNER_HOLO, Types.Fighting, Sets.Vivid_Voltage, 94),</v>
      </c>
    </row>
    <row r="608" spans="1:7" x14ac:dyDescent="0.3">
      <c r="A608">
        <v>95</v>
      </c>
      <c r="B608" t="s">
        <v>2131</v>
      </c>
      <c r="C608" t="s">
        <v>2131</v>
      </c>
      <c r="D608" t="s">
        <v>18</v>
      </c>
      <c r="E608" t="s">
        <v>2823</v>
      </c>
      <c r="F608" t="s">
        <v>3288</v>
      </c>
      <c r="G608" t="str">
        <f t="shared" si="9"/>
        <v>new HoloCard("Lycanroc", Pokedex.Lycanroc, HoloRarity.SWSH_REVERSE_ENERGY_BANNER_HOLO, Types.Fighting, Sets.Vivid_Voltage, 95),</v>
      </c>
    </row>
    <row r="609" spans="1:7" x14ac:dyDescent="0.3">
      <c r="A609">
        <v>96</v>
      </c>
      <c r="B609" t="s">
        <v>2108</v>
      </c>
      <c r="C609" t="s">
        <v>2108</v>
      </c>
      <c r="D609" t="s">
        <v>18</v>
      </c>
      <c r="E609" t="s">
        <v>2823</v>
      </c>
      <c r="F609" t="s">
        <v>3288</v>
      </c>
      <c r="G609" t="str">
        <f t="shared" si="9"/>
        <v>new HoloCard("Mudbray", Pokedex.Mudbray, HoloRarity.SWSH_REVERSE_ENERGY_BANNER_HOLO, Types.Fighting, Sets.Vivid_Voltage, 96),</v>
      </c>
    </row>
    <row r="610" spans="1:7" x14ac:dyDescent="0.3">
      <c r="A610">
        <v>97</v>
      </c>
      <c r="B610" t="s">
        <v>2109</v>
      </c>
      <c r="C610" t="s">
        <v>2109</v>
      </c>
      <c r="D610" t="s">
        <v>18</v>
      </c>
      <c r="E610" t="s">
        <v>2823</v>
      </c>
      <c r="F610" t="s">
        <v>3288</v>
      </c>
      <c r="G610" t="str">
        <f t="shared" si="9"/>
        <v>new HoloCard("Mudsdale", Pokedex.Mudsdale, HoloRarity.SWSH_REVERSE_ENERGY_BANNER_HOLO, Types.Fighting, Sets.Vivid_Voltage, 97),</v>
      </c>
    </row>
    <row r="611" spans="1:7" x14ac:dyDescent="0.3">
      <c r="A611">
        <v>100</v>
      </c>
      <c r="B611" t="s">
        <v>2685</v>
      </c>
      <c r="C611" t="s">
        <v>2685</v>
      </c>
      <c r="D611" t="s">
        <v>18</v>
      </c>
      <c r="E611" t="s">
        <v>2823</v>
      </c>
      <c r="F611" t="s">
        <v>3288</v>
      </c>
      <c r="G611" t="str">
        <f t="shared" si="9"/>
        <v>new HoloCard("Clobbopus", Pokedex.Clobbopus, HoloRarity.SWSH_REVERSE_ENERGY_BANNER_HOLO, Types.Fighting, Sets.Vivid_Voltage, 100),</v>
      </c>
    </row>
    <row r="612" spans="1:7" x14ac:dyDescent="0.3">
      <c r="A612">
        <v>101</v>
      </c>
      <c r="B612" t="s">
        <v>2686</v>
      </c>
      <c r="C612" t="s">
        <v>2686</v>
      </c>
      <c r="D612" t="s">
        <v>18</v>
      </c>
      <c r="E612" t="s">
        <v>2823</v>
      </c>
      <c r="F612" t="s">
        <v>3288</v>
      </c>
      <c r="G612" t="str">
        <f t="shared" si="9"/>
        <v>new HoloCard("Grapploct", Pokedex.Grapploct, HoloRarity.SWSH_REVERSE_ENERGY_BANNER_HOLO, Types.Fighting, Sets.Vivid_Voltage, 101),</v>
      </c>
    </row>
    <row r="613" spans="1:7" x14ac:dyDescent="0.3">
      <c r="A613">
        <v>103</v>
      </c>
      <c r="B613" t="s">
        <v>548</v>
      </c>
      <c r="C613" t="s">
        <v>548</v>
      </c>
      <c r="D613" t="s">
        <v>146</v>
      </c>
      <c r="E613" t="s">
        <v>2823</v>
      </c>
      <c r="F613" t="s">
        <v>3288</v>
      </c>
      <c r="G613" t="str">
        <f t="shared" si="9"/>
        <v>new HoloCard("Poochyena", Pokedex.Poochyena, HoloRarity.SWSH_REVERSE_ENERGY_BANNER_HOLO, Types.Darkness, Sets.Vivid_Voltage, 103),</v>
      </c>
    </row>
    <row r="614" spans="1:7" x14ac:dyDescent="0.3">
      <c r="A614">
        <v>104</v>
      </c>
      <c r="B614" t="s">
        <v>380</v>
      </c>
      <c r="C614" t="s">
        <v>380</v>
      </c>
      <c r="D614" t="s">
        <v>146</v>
      </c>
      <c r="E614" t="s">
        <v>2823</v>
      </c>
      <c r="F614" t="s">
        <v>3288</v>
      </c>
      <c r="G614" t="str">
        <f t="shared" si="9"/>
        <v>new HoloCard("Mightyena", Pokedex.Mightyena, HoloRarity.SWSH_REVERSE_ENERGY_BANNER_HOLO, Types.Darkness, Sets.Vivid_Voltage, 104),</v>
      </c>
    </row>
    <row r="615" spans="1:7" x14ac:dyDescent="0.3">
      <c r="A615">
        <v>105</v>
      </c>
      <c r="B615" t="s">
        <v>395</v>
      </c>
      <c r="C615" t="s">
        <v>395</v>
      </c>
      <c r="D615" t="s">
        <v>146</v>
      </c>
      <c r="E615" t="s">
        <v>2823</v>
      </c>
      <c r="F615" t="s">
        <v>3288</v>
      </c>
      <c r="G615" t="str">
        <f t="shared" si="9"/>
        <v>new HoloCard("Sableye", Pokedex.Sableye, HoloRarity.SWSH_REVERSE_ENERGY_BANNER_HOLO, Types.Darkness, Sets.Vivid_Voltage, 105),</v>
      </c>
    </row>
    <row r="616" spans="1:7" x14ac:dyDescent="0.3">
      <c r="A616">
        <v>107</v>
      </c>
      <c r="B616" t="s">
        <v>1315</v>
      </c>
      <c r="C616" t="s">
        <v>1315</v>
      </c>
      <c r="D616" t="s">
        <v>146</v>
      </c>
      <c r="E616" t="s">
        <v>2823</v>
      </c>
      <c r="F616" t="s">
        <v>3288</v>
      </c>
      <c r="G616" t="str">
        <f t="shared" si="9"/>
        <v>new HoloCard("Sandile", Pokedex.Sandile, HoloRarity.SWSH_REVERSE_ENERGY_BANNER_HOLO, Types.Darkness, Sets.Vivid_Voltage, 107),</v>
      </c>
    </row>
    <row r="617" spans="1:7" x14ac:dyDescent="0.3">
      <c r="A617">
        <v>108</v>
      </c>
      <c r="B617" t="s">
        <v>1316</v>
      </c>
      <c r="C617" t="s">
        <v>1316</v>
      </c>
      <c r="D617" t="s">
        <v>146</v>
      </c>
      <c r="E617" t="s">
        <v>2823</v>
      </c>
      <c r="F617" t="s">
        <v>3288</v>
      </c>
      <c r="G617" t="str">
        <f t="shared" si="9"/>
        <v>new HoloCard("Krokorok", Pokedex.Krokorok, HoloRarity.SWSH_REVERSE_ENERGY_BANNER_HOLO, Types.Darkness, Sets.Vivid_Voltage, 108),</v>
      </c>
    </row>
    <row r="618" spans="1:7" x14ac:dyDescent="0.3">
      <c r="A618">
        <v>109</v>
      </c>
      <c r="B618" t="s">
        <v>1317</v>
      </c>
      <c r="C618" t="s">
        <v>1317</v>
      </c>
      <c r="D618" t="s">
        <v>146</v>
      </c>
      <c r="E618" t="s">
        <v>2823</v>
      </c>
      <c r="F618" t="s">
        <v>3288</v>
      </c>
      <c r="G618" t="str">
        <f t="shared" si="9"/>
        <v>new HoloCard("Krookodile", Pokedex.Krookodile, HoloRarity.SWSH_REVERSE_ENERGY_BANNER_HOLO, Types.Darkness, Sets.Vivid_Voltage, 109),</v>
      </c>
    </row>
    <row r="619" spans="1:7" x14ac:dyDescent="0.3">
      <c r="A619">
        <v>110</v>
      </c>
      <c r="B619" t="s">
        <v>1406</v>
      </c>
      <c r="C619" t="s">
        <v>1406</v>
      </c>
      <c r="D619" t="s">
        <v>146</v>
      </c>
      <c r="E619" t="s">
        <v>2823</v>
      </c>
      <c r="F619" t="s">
        <v>3288</v>
      </c>
      <c r="G619" t="str">
        <f t="shared" si="9"/>
        <v>new HoloCard("Trubbish", Pokedex.Trubbish, HoloRarity.SWSH_REVERSE_ENERGY_BANNER_HOLO, Types.Darkness, Sets.Vivid_Voltage, 110),</v>
      </c>
    </row>
    <row r="620" spans="1:7" x14ac:dyDescent="0.3">
      <c r="A620">
        <v>111</v>
      </c>
      <c r="B620" t="s">
        <v>1407</v>
      </c>
      <c r="C620" t="s">
        <v>1407</v>
      </c>
      <c r="D620" t="s">
        <v>146</v>
      </c>
      <c r="E620" t="s">
        <v>2823</v>
      </c>
      <c r="F620" t="s">
        <v>3288</v>
      </c>
      <c r="G620" t="str">
        <f t="shared" si="9"/>
        <v>new HoloCard("Garbodor", Pokedex.Garbodor, HoloRarity.SWSH_REVERSE_ENERGY_BANNER_HOLO, Types.Darkness, Sets.Vivid_Voltage, 111),</v>
      </c>
    </row>
    <row r="621" spans="1:7" x14ac:dyDescent="0.3">
      <c r="A621">
        <v>112</v>
      </c>
      <c r="B621" t="s">
        <v>2693</v>
      </c>
      <c r="C621" t="s">
        <v>3069</v>
      </c>
      <c r="D621" t="s">
        <v>143</v>
      </c>
      <c r="E621" t="s">
        <v>2823</v>
      </c>
      <c r="F621" t="s">
        <v>3288</v>
      </c>
      <c r="G621" t="str">
        <f t="shared" si="9"/>
        <v>new HoloCard("Galarian Meowth", Pokedex.Galarian_Meowth, HoloRarity.SWSH_REVERSE_ENERGY_BANNER_HOLO, Types.Metal, Sets.Vivid_Voltage, 112),</v>
      </c>
    </row>
    <row r="622" spans="1:7" x14ac:dyDescent="0.3">
      <c r="A622">
        <v>113</v>
      </c>
      <c r="B622" t="s">
        <v>2694</v>
      </c>
      <c r="C622" t="s">
        <v>3279</v>
      </c>
      <c r="D622" t="s">
        <v>143</v>
      </c>
      <c r="E622" t="s">
        <v>2823</v>
      </c>
      <c r="F622" t="s">
        <v>3288</v>
      </c>
      <c r="G622" t="str">
        <f t="shared" si="9"/>
        <v>new HoloCard("Galarian Perrserker", Pokedex.Perrserker, HoloRarity.SWSH_REVERSE_ENERGY_BANNER_HOLO, Types.Metal, Sets.Vivid_Voltage, 113),</v>
      </c>
    </row>
    <row r="623" spans="1:7" x14ac:dyDescent="0.3">
      <c r="A623">
        <v>114</v>
      </c>
      <c r="B623" t="s">
        <v>172</v>
      </c>
      <c r="C623" t="s">
        <v>172</v>
      </c>
      <c r="D623" t="s">
        <v>143</v>
      </c>
      <c r="E623" t="s">
        <v>2823</v>
      </c>
      <c r="F623" t="s">
        <v>3288</v>
      </c>
      <c r="G623" t="str">
        <f t="shared" si="9"/>
        <v>new HoloCard("Forretress", Pokedex.Forretress, HoloRarity.SWSH_REVERSE_ENERGY_BANNER_HOLO, Types.Metal, Sets.Vivid_Voltage, 114),</v>
      </c>
    </row>
    <row r="624" spans="1:7" x14ac:dyDescent="0.3">
      <c r="A624">
        <v>116</v>
      </c>
      <c r="B624" t="s">
        <v>666</v>
      </c>
      <c r="C624" t="s">
        <v>666</v>
      </c>
      <c r="D624" t="s">
        <v>143</v>
      </c>
      <c r="E624" t="s">
        <v>2823</v>
      </c>
      <c r="F624" t="s">
        <v>3288</v>
      </c>
      <c r="G624" t="str">
        <f t="shared" si="9"/>
        <v>new HoloCard("Beldum", Pokedex.Beldum, HoloRarity.SWSH_REVERSE_ENERGY_BANNER_HOLO, Types.Metal, Sets.Vivid_Voltage, 116),</v>
      </c>
    </row>
    <row r="625" spans="1:7" x14ac:dyDescent="0.3">
      <c r="A625">
        <v>117</v>
      </c>
      <c r="B625" t="s">
        <v>660</v>
      </c>
      <c r="C625" t="s">
        <v>660</v>
      </c>
      <c r="D625" t="s">
        <v>143</v>
      </c>
      <c r="E625" t="s">
        <v>2823</v>
      </c>
      <c r="F625" t="s">
        <v>3288</v>
      </c>
      <c r="G625" t="str">
        <f t="shared" si="9"/>
        <v>new HoloCard("Metang", Pokedex.Metang, HoloRarity.SWSH_REVERSE_ENERGY_BANNER_HOLO, Types.Metal, Sets.Vivid_Voltage, 117),</v>
      </c>
    </row>
    <row r="626" spans="1:7" x14ac:dyDescent="0.3">
      <c r="A626">
        <v>118</v>
      </c>
      <c r="B626" t="s">
        <v>437</v>
      </c>
      <c r="C626" t="s">
        <v>437</v>
      </c>
      <c r="D626" t="s">
        <v>143</v>
      </c>
      <c r="E626" t="s">
        <v>2823</v>
      </c>
      <c r="F626" t="s">
        <v>3288</v>
      </c>
      <c r="G626" t="str">
        <f t="shared" si="9"/>
        <v>new HoloCard("Metagross", Pokedex.Metagross, HoloRarity.SWSH_REVERSE_ENERGY_BANNER_HOLO, Types.Metal, Sets.Vivid_Voltage, 118),</v>
      </c>
    </row>
    <row r="627" spans="1:7" x14ac:dyDescent="0.3">
      <c r="A627">
        <v>120</v>
      </c>
      <c r="B627" t="s">
        <v>886</v>
      </c>
      <c r="C627" t="s">
        <v>886</v>
      </c>
      <c r="D627" t="s">
        <v>143</v>
      </c>
      <c r="E627" t="s">
        <v>2823</v>
      </c>
      <c r="F627" t="s">
        <v>3288</v>
      </c>
      <c r="G627" t="str">
        <f t="shared" si="9"/>
        <v>new HoloCard("Lucario", Pokedex.Lucario, HoloRarity.SWSH_REVERSE_ENERGY_BANNER_HOLO, Types.Metal, Sets.Vivid_Voltage, 120),</v>
      </c>
    </row>
    <row r="628" spans="1:7" x14ac:dyDescent="0.3">
      <c r="A628">
        <v>121</v>
      </c>
      <c r="B628" t="s">
        <v>881</v>
      </c>
      <c r="C628" t="s">
        <v>881</v>
      </c>
      <c r="D628" t="s">
        <v>143</v>
      </c>
      <c r="E628" t="s">
        <v>2823</v>
      </c>
      <c r="F628" t="s">
        <v>3288</v>
      </c>
      <c r="G628" t="str">
        <f t="shared" si="9"/>
        <v>new HoloCard("Dialga", Pokedex.Dialga, HoloRarity.SWSH_REVERSE_ENERGY_BANNER_HOLO, Types.Metal, Sets.Vivid_Voltage, 121),</v>
      </c>
    </row>
    <row r="629" spans="1:7" x14ac:dyDescent="0.3">
      <c r="A629">
        <v>122</v>
      </c>
      <c r="B629" t="s">
        <v>1363</v>
      </c>
      <c r="C629" t="s">
        <v>1363</v>
      </c>
      <c r="D629" t="s">
        <v>143</v>
      </c>
      <c r="E629" t="s">
        <v>2823</v>
      </c>
      <c r="F629" t="s">
        <v>3288</v>
      </c>
      <c r="G629" t="str">
        <f t="shared" si="9"/>
        <v>new HoloCard("Excadrill", Pokedex.Excadrill, HoloRarity.SWSH_REVERSE_ENERGY_BANNER_HOLO, Types.Metal, Sets.Vivid_Voltage, 122),</v>
      </c>
    </row>
    <row r="630" spans="1:7" x14ac:dyDescent="0.3">
      <c r="A630">
        <v>123</v>
      </c>
      <c r="B630" t="s">
        <v>1365</v>
      </c>
      <c r="C630" t="s">
        <v>1365</v>
      </c>
      <c r="D630" t="s">
        <v>143</v>
      </c>
      <c r="E630" t="s">
        <v>2823</v>
      </c>
      <c r="F630" t="s">
        <v>3288</v>
      </c>
      <c r="G630" t="str">
        <f t="shared" si="9"/>
        <v>new HoloCard("Ferroseed", Pokedex.Ferroseed, HoloRarity.SWSH_REVERSE_ENERGY_BANNER_HOLO, Types.Metal, Sets.Vivid_Voltage, 123),</v>
      </c>
    </row>
    <row r="631" spans="1:7" x14ac:dyDescent="0.3">
      <c r="A631">
        <v>124</v>
      </c>
      <c r="B631" t="s">
        <v>1366</v>
      </c>
      <c r="C631" t="s">
        <v>1366</v>
      </c>
      <c r="D631" t="s">
        <v>143</v>
      </c>
      <c r="E631" t="s">
        <v>2823</v>
      </c>
      <c r="F631" t="s">
        <v>3288</v>
      </c>
      <c r="G631" t="str">
        <f t="shared" si="9"/>
        <v>new HoloCard("Ferrothorn", Pokedex.Ferrothorn, HoloRarity.SWSH_REVERSE_ENERGY_BANNER_HOLO, Types.Metal, Sets.Vivid_Voltage, 124),</v>
      </c>
    </row>
    <row r="632" spans="1:7" x14ac:dyDescent="0.3">
      <c r="A632">
        <v>125</v>
      </c>
      <c r="B632" t="s">
        <v>2695</v>
      </c>
      <c r="C632" t="s">
        <v>3071</v>
      </c>
      <c r="D632" t="s">
        <v>143</v>
      </c>
      <c r="E632" t="s">
        <v>2823</v>
      </c>
      <c r="F632" t="s">
        <v>3288</v>
      </c>
      <c r="G632" t="str">
        <f t="shared" si="9"/>
        <v>new HoloCard("Galarian Stunfisk", Pokedex.Galarian_Stunfisk, HoloRarity.SWSH_REVERSE_ENERGY_BANNER_HOLO, Types.Metal, Sets.Vivid_Voltage, 125),</v>
      </c>
    </row>
    <row r="633" spans="1:7" x14ac:dyDescent="0.3">
      <c r="A633">
        <v>128</v>
      </c>
      <c r="B633" t="s">
        <v>1971</v>
      </c>
      <c r="C633" t="s">
        <v>1971</v>
      </c>
      <c r="D633" t="s">
        <v>143</v>
      </c>
      <c r="E633" t="s">
        <v>2823</v>
      </c>
      <c r="F633" t="s">
        <v>3288</v>
      </c>
      <c r="G633" t="str">
        <f t="shared" si="9"/>
        <v>new HoloCard("Magearna", Pokedex.Magearna, HoloRarity.SWSH_REVERSE_ENERGY_BANNER_HOLO, Types.Metal, Sets.Vivid_Voltage, 128),</v>
      </c>
    </row>
    <row r="634" spans="1:7" x14ac:dyDescent="0.3">
      <c r="A634">
        <v>129</v>
      </c>
      <c r="B634" t="s">
        <v>2753</v>
      </c>
      <c r="C634" t="s">
        <v>2753</v>
      </c>
      <c r="D634" t="s">
        <v>143</v>
      </c>
      <c r="E634" t="s">
        <v>2823</v>
      </c>
      <c r="F634" t="s">
        <v>3288</v>
      </c>
      <c r="G634" t="str">
        <f t="shared" si="9"/>
        <v>new HoloCard("Duraludon", Pokedex.Duraludon, HoloRarity.SWSH_REVERSE_ENERGY_BANNER_HOLO, Types.Metal, Sets.Vivid_Voltage, 129),</v>
      </c>
    </row>
    <row r="635" spans="1:7" x14ac:dyDescent="0.3">
      <c r="A635">
        <v>130</v>
      </c>
      <c r="B635" t="s">
        <v>80</v>
      </c>
      <c r="C635" t="s">
        <v>80</v>
      </c>
      <c r="D635" t="s">
        <v>8</v>
      </c>
      <c r="E635" t="s">
        <v>2823</v>
      </c>
      <c r="F635" t="s">
        <v>3288</v>
      </c>
      <c r="G635" t="str">
        <f t="shared" si="9"/>
        <v>new HoloCard("Eevee", Pokedex.Eevee, HoloRarity.SWSH_REVERSE_ENERGY_BANNER_HOLO, Types.Colorless, Sets.Vivid_Voltage, 130),</v>
      </c>
    </row>
    <row r="636" spans="1:7" x14ac:dyDescent="0.3">
      <c r="A636">
        <v>131</v>
      </c>
      <c r="B636" t="s">
        <v>70</v>
      </c>
      <c r="C636" t="s">
        <v>70</v>
      </c>
      <c r="D636" t="s">
        <v>8</v>
      </c>
      <c r="E636" t="s">
        <v>2823</v>
      </c>
      <c r="F636" t="s">
        <v>3288</v>
      </c>
      <c r="G636" t="str">
        <f t="shared" si="9"/>
        <v>new HoloCard("Snorlax", Pokedex.Snorlax, HoloRarity.SWSH_REVERSE_ENERGY_BANNER_HOLO, Types.Colorless, Sets.Vivid_Voltage, 131),</v>
      </c>
    </row>
    <row r="637" spans="1:7" x14ac:dyDescent="0.3">
      <c r="A637">
        <v>132</v>
      </c>
      <c r="B637" t="s">
        <v>461</v>
      </c>
      <c r="C637" t="s">
        <v>461</v>
      </c>
      <c r="D637" t="s">
        <v>8</v>
      </c>
      <c r="E637" t="s">
        <v>2823</v>
      </c>
      <c r="F637" t="s">
        <v>3288</v>
      </c>
      <c r="G637" t="str">
        <f t="shared" si="9"/>
        <v>new HoloCard("Lugia", Pokedex.Lugia, HoloRarity.SWSH_REVERSE_ENERGY_BANNER_HOLO, Types.Colorless, Sets.Vivid_Voltage, 132),</v>
      </c>
    </row>
    <row r="638" spans="1:7" x14ac:dyDescent="0.3">
      <c r="A638">
        <v>133</v>
      </c>
      <c r="B638" t="s">
        <v>551</v>
      </c>
      <c r="C638" t="s">
        <v>551</v>
      </c>
      <c r="D638" t="s">
        <v>8</v>
      </c>
      <c r="E638" t="s">
        <v>2823</v>
      </c>
      <c r="F638" t="s">
        <v>3288</v>
      </c>
      <c r="G638" t="str">
        <f t="shared" si="9"/>
        <v>new HoloCard("Taillow", Pokedex.Taillow, HoloRarity.SWSH_REVERSE_ENERGY_BANNER_HOLO, Types.Colorless, Sets.Vivid_Voltage, 133),</v>
      </c>
    </row>
    <row r="639" spans="1:7" x14ac:dyDescent="0.3">
      <c r="A639">
        <v>134</v>
      </c>
      <c r="B639" t="s">
        <v>542</v>
      </c>
      <c r="C639" t="s">
        <v>542</v>
      </c>
      <c r="D639" t="s">
        <v>8</v>
      </c>
      <c r="E639" t="s">
        <v>2823</v>
      </c>
      <c r="F639" t="s">
        <v>3288</v>
      </c>
      <c r="G639" t="str">
        <f t="shared" si="9"/>
        <v>new HoloCard("Swellow", Pokedex.Swellow, HoloRarity.SWSH_REVERSE_ENERGY_BANNER_HOLO, Types.Colorless, Sets.Vivid_Voltage, 134),</v>
      </c>
    </row>
    <row r="640" spans="1:7" x14ac:dyDescent="0.3">
      <c r="A640">
        <v>135</v>
      </c>
      <c r="B640" t="s">
        <v>675</v>
      </c>
      <c r="C640" t="s">
        <v>675</v>
      </c>
      <c r="D640" t="s">
        <v>8</v>
      </c>
      <c r="E640" t="s">
        <v>2823</v>
      </c>
      <c r="F640" t="s">
        <v>3288</v>
      </c>
      <c r="G640" t="str">
        <f t="shared" si="9"/>
        <v>new HoloCard("Whismur", Pokedex.Whismur, HoloRarity.SWSH_REVERSE_ENERGY_BANNER_HOLO, Types.Colorless, Sets.Vivid_Voltage, 135),</v>
      </c>
    </row>
    <row r="641" spans="1:7" x14ac:dyDescent="0.3">
      <c r="A641">
        <v>136</v>
      </c>
      <c r="B641" t="s">
        <v>669</v>
      </c>
      <c r="C641" t="s">
        <v>669</v>
      </c>
      <c r="D641" t="s">
        <v>8</v>
      </c>
      <c r="E641" t="s">
        <v>2823</v>
      </c>
      <c r="F641" t="s">
        <v>3288</v>
      </c>
      <c r="G641" t="str">
        <f t="shared" ref="G641:G704" si="10">"new HoloCard(""" &amp; B641 &amp; """, Pokedex." &amp; C641 &amp; ", HoloRarity." &amp; F641 &amp; ", Types." &amp; D641 &amp; ", Sets." &amp; E641 &amp; ", " &amp; A641 &amp; "),"</f>
        <v>new HoloCard("Loudred", Pokedex.Loudred, HoloRarity.SWSH_REVERSE_ENERGY_BANNER_HOLO, Types.Colorless, Sets.Vivid_Voltage, 136),</v>
      </c>
    </row>
    <row r="642" spans="1:7" x14ac:dyDescent="0.3">
      <c r="A642">
        <v>137</v>
      </c>
      <c r="B642" t="s">
        <v>434</v>
      </c>
      <c r="C642" t="s">
        <v>434</v>
      </c>
      <c r="D642" t="s">
        <v>8</v>
      </c>
      <c r="E642" t="s">
        <v>2823</v>
      </c>
      <c r="F642" t="s">
        <v>3288</v>
      </c>
      <c r="G642" t="str">
        <f t="shared" si="10"/>
        <v>new HoloCard("Exploud", Pokedex.Exploud, HoloRarity.SWSH_REVERSE_ENERGY_BANNER_HOLO, Types.Colorless, Sets.Vivid_Voltage, 137),</v>
      </c>
    </row>
    <row r="643" spans="1:7" x14ac:dyDescent="0.3">
      <c r="A643">
        <v>139</v>
      </c>
      <c r="B643" t="s">
        <v>1060</v>
      </c>
      <c r="C643" t="s">
        <v>1060</v>
      </c>
      <c r="D643" t="s">
        <v>8</v>
      </c>
      <c r="E643" t="s">
        <v>2823</v>
      </c>
      <c r="F643" t="s">
        <v>3288</v>
      </c>
      <c r="G643" t="str">
        <f t="shared" si="10"/>
        <v>new HoloCard("Chatot", Pokedex.Chatot, HoloRarity.SWSH_REVERSE_ENERGY_BANNER_HOLO, Types.Colorless, Sets.Vivid_Voltage, 139),</v>
      </c>
    </row>
    <row r="644" spans="1:7" x14ac:dyDescent="0.3">
      <c r="A644">
        <v>142</v>
      </c>
      <c r="B644" t="s">
        <v>1370</v>
      </c>
      <c r="C644" t="s">
        <v>1370</v>
      </c>
      <c r="D644" t="s">
        <v>8</v>
      </c>
      <c r="E644" t="s">
        <v>2823</v>
      </c>
      <c r="F644" t="s">
        <v>3288</v>
      </c>
      <c r="G644" t="str">
        <f t="shared" si="10"/>
        <v>new HoloCard("Tornadus", Pokedex.Tornadus, HoloRarity.SWSH_REVERSE_ENERGY_BANNER_HOLO, Types.Colorless, Sets.Vivid_Voltage, 142),</v>
      </c>
    </row>
    <row r="645" spans="1:7" x14ac:dyDescent="0.3">
      <c r="A645">
        <v>143</v>
      </c>
      <c r="B645" t="s">
        <v>2073</v>
      </c>
      <c r="C645" t="s">
        <v>2073</v>
      </c>
      <c r="D645" t="s">
        <v>8</v>
      </c>
      <c r="E645" t="s">
        <v>2823</v>
      </c>
      <c r="F645" t="s">
        <v>3288</v>
      </c>
      <c r="G645" t="str">
        <f t="shared" si="10"/>
        <v>new HoloCard("Pikipek", Pokedex.Pikipek, HoloRarity.SWSH_REVERSE_ENERGY_BANNER_HOLO, Types.Colorless, Sets.Vivid_Voltage, 143),</v>
      </c>
    </row>
    <row r="646" spans="1:7" x14ac:dyDescent="0.3">
      <c r="A646">
        <v>144</v>
      </c>
      <c r="B646" t="s">
        <v>2074</v>
      </c>
      <c r="C646" t="s">
        <v>2074</v>
      </c>
      <c r="D646" t="s">
        <v>8</v>
      </c>
      <c r="E646" t="s">
        <v>2823</v>
      </c>
      <c r="F646" t="s">
        <v>3288</v>
      </c>
      <c r="G646" t="str">
        <f t="shared" si="10"/>
        <v>new HoloCard("Trumbeak", Pokedex.Trumbeak, HoloRarity.SWSH_REVERSE_ENERGY_BANNER_HOLO, Types.Colorless, Sets.Vivid_Voltage, 144),</v>
      </c>
    </row>
    <row r="647" spans="1:7" x14ac:dyDescent="0.3">
      <c r="A647">
        <v>145</v>
      </c>
      <c r="B647" t="s">
        <v>2075</v>
      </c>
      <c r="C647" t="s">
        <v>2075</v>
      </c>
      <c r="D647" t="s">
        <v>8</v>
      </c>
      <c r="E647" t="s">
        <v>2823</v>
      </c>
      <c r="F647" t="s">
        <v>3288</v>
      </c>
      <c r="G647" t="str">
        <f t="shared" si="10"/>
        <v>new HoloCard("Toucannon", Pokedex.Toucannon, HoloRarity.SWSH_REVERSE_ENERGY_BANNER_HOLO, Types.Colorless, Sets.Vivid_Voltage, 145),</v>
      </c>
    </row>
    <row r="648" spans="1:7" x14ac:dyDescent="0.3">
      <c r="A648">
        <v>146</v>
      </c>
      <c r="B648" t="s">
        <v>2804</v>
      </c>
      <c r="C648" t="s">
        <v>127</v>
      </c>
      <c r="D648" t="s">
        <v>232</v>
      </c>
      <c r="E648" t="s">
        <v>2823</v>
      </c>
      <c r="F648" t="s">
        <v>3288</v>
      </c>
      <c r="G648" t="str">
        <f t="shared" si="10"/>
        <v>new HoloCard("Allister", Pokedex.NVT, HoloRarity.SWSH_REVERSE_ENERGY_BANNER_HOLO, Types.Supporter, Sets.Vivid_Voltage, 146),</v>
      </c>
    </row>
    <row r="649" spans="1:7" x14ac:dyDescent="0.3">
      <c r="A649">
        <v>147</v>
      </c>
      <c r="B649" t="s">
        <v>2805</v>
      </c>
      <c r="C649" t="s">
        <v>127</v>
      </c>
      <c r="D649" t="s">
        <v>232</v>
      </c>
      <c r="E649" t="s">
        <v>2823</v>
      </c>
      <c r="F649" t="s">
        <v>3288</v>
      </c>
      <c r="G649" t="str">
        <f t="shared" si="10"/>
        <v>new HoloCard("Bea", Pokedex.NVT, HoloRarity.SWSH_REVERSE_ENERGY_BANNER_HOLO, Types.Supporter, Sets.Vivid_Voltage, 147),</v>
      </c>
    </row>
    <row r="650" spans="1:7" x14ac:dyDescent="0.3">
      <c r="A650">
        <v>148</v>
      </c>
      <c r="B650" t="s">
        <v>2806</v>
      </c>
      <c r="C650" t="s">
        <v>127</v>
      </c>
      <c r="D650" t="s">
        <v>232</v>
      </c>
      <c r="E650" t="s">
        <v>2823</v>
      </c>
      <c r="F650" t="s">
        <v>3288</v>
      </c>
      <c r="G650" t="str">
        <f t="shared" si="10"/>
        <v>new HoloCard("Beauty", Pokedex.NVT, HoloRarity.SWSH_REVERSE_ENERGY_BANNER_HOLO, Types.Supporter, Sets.Vivid_Voltage, 148),</v>
      </c>
    </row>
    <row r="651" spans="1:7" x14ac:dyDescent="0.3">
      <c r="A651">
        <v>149</v>
      </c>
      <c r="B651" t="s">
        <v>2807</v>
      </c>
      <c r="C651" t="s">
        <v>127</v>
      </c>
      <c r="D651" t="s">
        <v>232</v>
      </c>
      <c r="E651" t="s">
        <v>2823</v>
      </c>
      <c r="F651" t="s">
        <v>3288</v>
      </c>
      <c r="G651" t="str">
        <f t="shared" si="10"/>
        <v>new HoloCard("Cara Liss", Pokedex.NVT, HoloRarity.SWSH_REVERSE_ENERGY_BANNER_HOLO, Types.Supporter, Sets.Vivid_Voltage, 149),</v>
      </c>
    </row>
    <row r="652" spans="1:7" x14ac:dyDescent="0.3">
      <c r="A652">
        <v>150</v>
      </c>
      <c r="B652" t="s">
        <v>2808</v>
      </c>
      <c r="C652" t="s">
        <v>127</v>
      </c>
      <c r="D652" t="s">
        <v>299</v>
      </c>
      <c r="E652" t="s">
        <v>2823</v>
      </c>
      <c r="F652" t="s">
        <v>3288</v>
      </c>
      <c r="G652" t="str">
        <f t="shared" si="10"/>
        <v>new HoloCard("Circhester Bath", Pokedex.NVT, HoloRarity.SWSH_REVERSE_ENERGY_BANNER_HOLO, Types.Stadium, Sets.Vivid_Voltage, 150),</v>
      </c>
    </row>
    <row r="653" spans="1:7" x14ac:dyDescent="0.3">
      <c r="A653">
        <v>151</v>
      </c>
      <c r="B653" t="s">
        <v>2809</v>
      </c>
      <c r="C653" t="s">
        <v>127</v>
      </c>
      <c r="D653" t="s">
        <v>129</v>
      </c>
      <c r="E653" t="s">
        <v>2823</v>
      </c>
      <c r="F653" t="s">
        <v>3288</v>
      </c>
      <c r="G653" t="str">
        <f t="shared" si="10"/>
        <v>new HoloCard("Drone Rotom", Pokedex.NVT, HoloRarity.SWSH_REVERSE_ENERGY_BANNER_HOLO, Types.Item, Sets.Vivid_Voltage, 151),</v>
      </c>
    </row>
    <row r="654" spans="1:7" x14ac:dyDescent="0.3">
      <c r="A654">
        <v>152</v>
      </c>
      <c r="B654" t="s">
        <v>2810</v>
      </c>
      <c r="C654" t="s">
        <v>127</v>
      </c>
      <c r="D654" t="s">
        <v>129</v>
      </c>
      <c r="E654" t="s">
        <v>2823</v>
      </c>
      <c r="F654" t="s">
        <v>3288</v>
      </c>
      <c r="G654" t="str">
        <f t="shared" si="10"/>
        <v>new HoloCard("Hero's Medal", Pokedex.NVT, HoloRarity.SWSH_REVERSE_ENERGY_BANNER_HOLO, Types.Item, Sets.Vivid_Voltage, 152),</v>
      </c>
    </row>
    <row r="655" spans="1:7" x14ac:dyDescent="0.3">
      <c r="A655">
        <v>153</v>
      </c>
      <c r="B655" t="s">
        <v>2811</v>
      </c>
      <c r="C655" t="s">
        <v>127</v>
      </c>
      <c r="D655" t="s">
        <v>232</v>
      </c>
      <c r="E655" t="s">
        <v>2823</v>
      </c>
      <c r="F655" t="s">
        <v>3288</v>
      </c>
      <c r="G655" t="str">
        <f t="shared" si="10"/>
        <v>new HoloCard("League Staff", Pokedex.NVT, HoloRarity.SWSH_REVERSE_ENERGY_BANNER_HOLO, Types.Supporter, Sets.Vivid_Voltage, 153),</v>
      </c>
    </row>
    <row r="656" spans="1:7" x14ac:dyDescent="0.3">
      <c r="A656">
        <v>154</v>
      </c>
      <c r="B656" t="s">
        <v>2812</v>
      </c>
      <c r="C656" t="s">
        <v>127</v>
      </c>
      <c r="D656" t="s">
        <v>232</v>
      </c>
      <c r="E656" t="s">
        <v>2823</v>
      </c>
      <c r="F656" t="s">
        <v>3288</v>
      </c>
      <c r="G656" t="str">
        <f t="shared" si="10"/>
        <v>new HoloCard("Leon", Pokedex.NVT, HoloRarity.SWSH_REVERSE_ENERGY_BANNER_HOLO, Types.Supporter, Sets.Vivid_Voltage, 154),</v>
      </c>
    </row>
    <row r="657" spans="1:7" x14ac:dyDescent="0.3">
      <c r="A657">
        <v>155</v>
      </c>
      <c r="B657" t="s">
        <v>2813</v>
      </c>
      <c r="C657" t="s">
        <v>127</v>
      </c>
      <c r="D657" t="s">
        <v>129</v>
      </c>
      <c r="E657" t="s">
        <v>2823</v>
      </c>
      <c r="F657" t="s">
        <v>3288</v>
      </c>
      <c r="G657" t="str">
        <f t="shared" si="10"/>
        <v>new HoloCard("Memory Capsule", Pokedex.NVT, HoloRarity.SWSH_REVERSE_ENERGY_BANNER_HOLO, Types.Item, Sets.Vivid_Voltage, 155),</v>
      </c>
    </row>
    <row r="658" spans="1:7" x14ac:dyDescent="0.3">
      <c r="A658">
        <v>156</v>
      </c>
      <c r="B658" t="s">
        <v>2814</v>
      </c>
      <c r="C658" t="s">
        <v>127</v>
      </c>
      <c r="D658" t="s">
        <v>129</v>
      </c>
      <c r="E658" t="s">
        <v>2823</v>
      </c>
      <c r="F658" t="s">
        <v>3288</v>
      </c>
      <c r="G658" t="str">
        <f t="shared" si="10"/>
        <v>new HoloCard("Moomoo Cheese", Pokedex.NVT, HoloRarity.SWSH_REVERSE_ENERGY_BANNER_HOLO, Types.Item, Sets.Vivid_Voltage, 156),</v>
      </c>
    </row>
    <row r="659" spans="1:7" x14ac:dyDescent="0.3">
      <c r="A659">
        <v>157</v>
      </c>
      <c r="B659" t="s">
        <v>2815</v>
      </c>
      <c r="C659" t="s">
        <v>127</v>
      </c>
      <c r="D659" t="s">
        <v>232</v>
      </c>
      <c r="E659" t="s">
        <v>2823</v>
      </c>
      <c r="F659" t="s">
        <v>3288</v>
      </c>
      <c r="G659" t="str">
        <f t="shared" si="10"/>
        <v>new HoloCard("Nessa", Pokedex.NVT, HoloRarity.SWSH_REVERSE_ENERGY_BANNER_HOLO, Types.Supporter, Sets.Vivid_Voltage, 157),</v>
      </c>
    </row>
    <row r="660" spans="1:7" x14ac:dyDescent="0.3">
      <c r="A660">
        <v>158</v>
      </c>
      <c r="B660" t="s">
        <v>2816</v>
      </c>
      <c r="C660" t="s">
        <v>127</v>
      </c>
      <c r="D660" t="s">
        <v>232</v>
      </c>
      <c r="E660" t="s">
        <v>2823</v>
      </c>
      <c r="F660" t="s">
        <v>3288</v>
      </c>
      <c r="G660" t="str">
        <f t="shared" si="10"/>
        <v>new HoloCard("Opal", Pokedex.NVT, HoloRarity.SWSH_REVERSE_ENERGY_BANNER_HOLO, Types.Supporter, Sets.Vivid_Voltage, 158),</v>
      </c>
    </row>
    <row r="661" spans="1:7" x14ac:dyDescent="0.3">
      <c r="A661">
        <v>159</v>
      </c>
      <c r="B661" t="s">
        <v>1436</v>
      </c>
      <c r="C661" t="s">
        <v>127</v>
      </c>
      <c r="D661" t="s">
        <v>129</v>
      </c>
      <c r="E661" t="s">
        <v>2823</v>
      </c>
      <c r="F661" t="s">
        <v>3288</v>
      </c>
      <c r="G661" t="str">
        <f t="shared" si="10"/>
        <v>new HoloCard("Rocky Helmet", Pokedex.NVT, HoloRarity.SWSH_REVERSE_ENERGY_BANNER_HOLO, Types.Item, Sets.Vivid_Voltage, 159),</v>
      </c>
    </row>
    <row r="662" spans="1:7" x14ac:dyDescent="0.3">
      <c r="A662">
        <v>160</v>
      </c>
      <c r="B662" t="s">
        <v>2817</v>
      </c>
      <c r="C662" t="s">
        <v>127</v>
      </c>
      <c r="D662" t="s">
        <v>129</v>
      </c>
      <c r="E662" t="s">
        <v>2823</v>
      </c>
      <c r="F662" t="s">
        <v>3288</v>
      </c>
      <c r="G662" t="str">
        <f t="shared" si="10"/>
        <v>new HoloCard("Telescopic Sight", Pokedex.NVT, HoloRarity.SWSH_REVERSE_ENERGY_BANNER_HOLO, Types.Item, Sets.Vivid_Voltage, 160),</v>
      </c>
    </row>
    <row r="663" spans="1:7" x14ac:dyDescent="0.3">
      <c r="A663">
        <v>161</v>
      </c>
      <c r="B663" t="s">
        <v>2818</v>
      </c>
      <c r="C663" t="s">
        <v>127</v>
      </c>
      <c r="D663" t="s">
        <v>299</v>
      </c>
      <c r="E663" t="s">
        <v>2823</v>
      </c>
      <c r="F663" t="s">
        <v>3288</v>
      </c>
      <c r="G663" t="str">
        <f t="shared" si="10"/>
        <v>new HoloCard("Wyndon Stadium", Pokedex.NVT, HoloRarity.SWSH_REVERSE_ENERGY_BANNER_HOLO, Types.Stadium, Sets.Vivid_Voltage, 161),</v>
      </c>
    </row>
    <row r="664" spans="1:7" x14ac:dyDescent="0.3">
      <c r="A664">
        <v>162</v>
      </c>
      <c r="B664" t="s">
        <v>2819</v>
      </c>
      <c r="C664" t="s">
        <v>127</v>
      </c>
      <c r="D664" t="s">
        <v>128</v>
      </c>
      <c r="E664" t="s">
        <v>2823</v>
      </c>
      <c r="F664" t="s">
        <v>3288</v>
      </c>
      <c r="G664" t="str">
        <f t="shared" si="10"/>
        <v>new HoloCard("Aromatic Grass Energy", Pokedex.NVT, HoloRarity.SWSH_REVERSE_ENERGY_BANNER_HOLO, Types.Special_Energy, Sets.Vivid_Voltage, 162),</v>
      </c>
    </row>
    <row r="665" spans="1:7" x14ac:dyDescent="0.3">
      <c r="A665">
        <v>163</v>
      </c>
      <c r="B665" t="s">
        <v>2820</v>
      </c>
      <c r="C665" t="s">
        <v>127</v>
      </c>
      <c r="D665" t="s">
        <v>128</v>
      </c>
      <c r="E665" t="s">
        <v>2823</v>
      </c>
      <c r="F665" t="s">
        <v>3288</v>
      </c>
      <c r="G665" t="str">
        <f t="shared" si="10"/>
        <v>new HoloCard("Coating Metal Energy", Pokedex.NVT, HoloRarity.SWSH_REVERSE_ENERGY_BANNER_HOLO, Types.Special_Energy, Sets.Vivid_Voltage, 163),</v>
      </c>
    </row>
    <row r="666" spans="1:7" x14ac:dyDescent="0.3">
      <c r="A666">
        <v>164</v>
      </c>
      <c r="B666" t="s">
        <v>2821</v>
      </c>
      <c r="C666" t="s">
        <v>127</v>
      </c>
      <c r="D666" t="s">
        <v>128</v>
      </c>
      <c r="E666" t="s">
        <v>2823</v>
      </c>
      <c r="F666" t="s">
        <v>3288</v>
      </c>
      <c r="G666" t="str">
        <f t="shared" si="10"/>
        <v>new HoloCard("Stone Fighting Energy", Pokedex.NVT, HoloRarity.SWSH_REVERSE_ENERGY_BANNER_HOLO, Types.Special_Energy, Sets.Vivid_Voltage, 164),</v>
      </c>
    </row>
    <row r="667" spans="1:7" x14ac:dyDescent="0.3">
      <c r="A667">
        <v>165</v>
      </c>
      <c r="B667" t="s">
        <v>2822</v>
      </c>
      <c r="C667" t="s">
        <v>127</v>
      </c>
      <c r="D667" t="s">
        <v>128</v>
      </c>
      <c r="E667" t="s">
        <v>2823</v>
      </c>
      <c r="F667" t="s">
        <v>3288</v>
      </c>
      <c r="G667" t="str">
        <f t="shared" si="10"/>
        <v>new HoloCard("Wash Water Energy", Pokedex.NVT, HoloRarity.SWSH_REVERSE_ENERGY_BANNER_HOLO, Types.Special_Energy, Sets.Vivid_Voltage, 165),</v>
      </c>
    </row>
    <row r="668" spans="1:7" x14ac:dyDescent="0.3">
      <c r="A668">
        <v>1</v>
      </c>
      <c r="B668" t="s">
        <v>342</v>
      </c>
      <c r="C668" t="s">
        <v>342</v>
      </c>
      <c r="D668" t="s">
        <v>22</v>
      </c>
      <c r="E668" t="s">
        <v>2832</v>
      </c>
      <c r="F668" t="s">
        <v>3288</v>
      </c>
      <c r="G668" t="str">
        <f t="shared" si="10"/>
        <v>new HoloCard("Yanma", Pokedex.Yanma, HoloRarity.SWSH_REVERSE_ENERGY_BANNER_HOLO, Types.Grass, Sets.Shining_Fates, 1),</v>
      </c>
    </row>
    <row r="669" spans="1:7" x14ac:dyDescent="0.3">
      <c r="A669">
        <v>2</v>
      </c>
      <c r="B669" t="s">
        <v>937</v>
      </c>
      <c r="C669" t="s">
        <v>937</v>
      </c>
      <c r="D669" t="s">
        <v>22</v>
      </c>
      <c r="E669" t="s">
        <v>2832</v>
      </c>
      <c r="F669" t="s">
        <v>3288</v>
      </c>
      <c r="G669" t="str">
        <f t="shared" si="10"/>
        <v>new HoloCard("Yanmega", Pokedex.Yanmega, HoloRarity.SWSH_REVERSE_ENERGY_BANNER_HOLO, Types.Grass, Sets.Shining_Fates, 2),</v>
      </c>
    </row>
    <row r="670" spans="1:7" x14ac:dyDescent="0.3">
      <c r="A670">
        <v>3</v>
      </c>
      <c r="B670" t="s">
        <v>439</v>
      </c>
      <c r="C670" t="s">
        <v>439</v>
      </c>
      <c r="D670" t="s">
        <v>22</v>
      </c>
      <c r="E670" t="s">
        <v>2832</v>
      </c>
      <c r="F670" t="s">
        <v>3288</v>
      </c>
      <c r="G670" t="str">
        <f t="shared" si="10"/>
        <v>new HoloCard("Celebi", Pokedex.Celebi, HoloRarity.SWSH_REVERSE_ENERGY_BANNER_HOLO, Types.Grass, Sets.Shining_Fates, 3),</v>
      </c>
    </row>
    <row r="671" spans="1:7" x14ac:dyDescent="0.3">
      <c r="A671">
        <v>4</v>
      </c>
      <c r="B671" t="s">
        <v>586</v>
      </c>
      <c r="C671" t="s">
        <v>586</v>
      </c>
      <c r="D671" t="s">
        <v>22</v>
      </c>
      <c r="E671" t="s">
        <v>2832</v>
      </c>
      <c r="F671" t="s">
        <v>3288</v>
      </c>
      <c r="G671" t="str">
        <f t="shared" si="10"/>
        <v>new HoloCard("Cacnea", Pokedex.Cacnea, HoloRarity.SWSH_REVERSE_ENERGY_BANNER_HOLO, Types.Grass, Sets.Shining_Fates, 4),</v>
      </c>
    </row>
    <row r="672" spans="1:7" x14ac:dyDescent="0.3">
      <c r="A672">
        <v>5</v>
      </c>
      <c r="B672" t="s">
        <v>665</v>
      </c>
      <c r="C672" t="s">
        <v>665</v>
      </c>
      <c r="D672" t="s">
        <v>22</v>
      </c>
      <c r="E672" t="s">
        <v>2832</v>
      </c>
      <c r="F672" t="s">
        <v>3288</v>
      </c>
      <c r="G672" t="str">
        <f t="shared" si="10"/>
        <v>new HoloCard("Tropius", Pokedex.Tropius, HoloRarity.SWSH_REVERSE_ENERGY_BANNER_HOLO, Types.Grass, Sets.Shining_Fates, 5),</v>
      </c>
    </row>
    <row r="673" spans="1:7" x14ac:dyDescent="0.3">
      <c r="A673">
        <v>6</v>
      </c>
      <c r="B673" t="s">
        <v>2030</v>
      </c>
      <c r="C673" t="s">
        <v>2030</v>
      </c>
      <c r="D673" t="s">
        <v>22</v>
      </c>
      <c r="E673" t="s">
        <v>2832</v>
      </c>
      <c r="F673" t="s">
        <v>3288</v>
      </c>
      <c r="G673" t="str">
        <f t="shared" si="10"/>
        <v>new HoloCard("Rowlet", Pokedex.Rowlet, HoloRarity.SWSH_REVERSE_ENERGY_BANNER_HOLO, Types.Grass, Sets.Shining_Fates, 6),</v>
      </c>
    </row>
    <row r="674" spans="1:7" x14ac:dyDescent="0.3">
      <c r="A674">
        <v>7</v>
      </c>
      <c r="B674" t="s">
        <v>2031</v>
      </c>
      <c r="C674" t="s">
        <v>2031</v>
      </c>
      <c r="D674" t="s">
        <v>22</v>
      </c>
      <c r="E674" t="s">
        <v>2832</v>
      </c>
      <c r="F674" t="s">
        <v>3288</v>
      </c>
      <c r="G674" t="str">
        <f t="shared" si="10"/>
        <v>new HoloCard("Dartrix", Pokedex.Dartrix, HoloRarity.SWSH_REVERSE_ENERGY_BANNER_HOLO, Types.Grass, Sets.Shining_Fates, 7),</v>
      </c>
    </row>
    <row r="675" spans="1:7" x14ac:dyDescent="0.3">
      <c r="A675">
        <v>8</v>
      </c>
      <c r="B675" t="s">
        <v>2032</v>
      </c>
      <c r="C675" t="s">
        <v>2032</v>
      </c>
      <c r="D675" t="s">
        <v>22</v>
      </c>
      <c r="E675" t="s">
        <v>2832</v>
      </c>
      <c r="F675" t="s">
        <v>3288</v>
      </c>
      <c r="G675" t="str">
        <f t="shared" si="10"/>
        <v>new HoloCard("Decidueye", Pokedex.Decidueye, HoloRarity.SWSH_REVERSE_ENERGY_BANNER_HOLO, Types.Grass, Sets.Shining_Fates, 8),</v>
      </c>
    </row>
    <row r="676" spans="1:7" x14ac:dyDescent="0.3">
      <c r="A676">
        <v>11</v>
      </c>
      <c r="B676" t="s">
        <v>2654</v>
      </c>
      <c r="C676" t="s">
        <v>2654</v>
      </c>
      <c r="D676" t="s">
        <v>22</v>
      </c>
      <c r="E676" t="s">
        <v>2832</v>
      </c>
      <c r="F676" t="s">
        <v>3288</v>
      </c>
      <c r="G676" t="str">
        <f t="shared" si="10"/>
        <v>new HoloCard("Grookey", Pokedex.Grookey, HoloRarity.SWSH_REVERSE_ENERGY_BANNER_HOLO, Types.Grass, Sets.Shining_Fates, 11),</v>
      </c>
    </row>
    <row r="677" spans="1:7" x14ac:dyDescent="0.3">
      <c r="A677">
        <v>12</v>
      </c>
      <c r="B677" t="s">
        <v>2655</v>
      </c>
      <c r="C677" t="s">
        <v>2655</v>
      </c>
      <c r="D677" t="s">
        <v>22</v>
      </c>
      <c r="E677" t="s">
        <v>2832</v>
      </c>
      <c r="F677" t="s">
        <v>3288</v>
      </c>
      <c r="G677" t="str">
        <f t="shared" si="10"/>
        <v>new HoloCard("Thwackey", Pokedex.Thwackey, HoloRarity.SWSH_REVERSE_ENERGY_BANNER_HOLO, Types.Grass, Sets.Shining_Fates, 12),</v>
      </c>
    </row>
    <row r="678" spans="1:7" x14ac:dyDescent="0.3">
      <c r="A678">
        <v>13</v>
      </c>
      <c r="B678" t="s">
        <v>2656</v>
      </c>
      <c r="C678" t="s">
        <v>2656</v>
      </c>
      <c r="D678" t="s">
        <v>22</v>
      </c>
      <c r="E678" t="s">
        <v>2832</v>
      </c>
      <c r="F678" t="s">
        <v>3288</v>
      </c>
      <c r="G678" t="str">
        <f t="shared" si="10"/>
        <v>new HoloCard("Rillaboom", Pokedex.Rillaboom, HoloRarity.SWSH_REVERSE_ENERGY_BANNER_HOLO, Types.Grass, Sets.Shining_Fates, 13),</v>
      </c>
    </row>
    <row r="679" spans="1:7" x14ac:dyDescent="0.3">
      <c r="A679">
        <v>14</v>
      </c>
      <c r="B679" t="s">
        <v>2660</v>
      </c>
      <c r="C679" t="s">
        <v>2660</v>
      </c>
      <c r="D679" t="s">
        <v>22</v>
      </c>
      <c r="E679" t="s">
        <v>2832</v>
      </c>
      <c r="F679" t="s">
        <v>3288</v>
      </c>
      <c r="G679" t="str">
        <f t="shared" si="10"/>
        <v>new HoloCard("Gossifleur", Pokedex.Gossifleur, HoloRarity.SWSH_REVERSE_ENERGY_BANNER_HOLO, Types.Grass, Sets.Shining_Fates, 14),</v>
      </c>
    </row>
    <row r="680" spans="1:7" x14ac:dyDescent="0.3">
      <c r="A680">
        <v>15</v>
      </c>
      <c r="B680" t="s">
        <v>2661</v>
      </c>
      <c r="C680" t="s">
        <v>2661</v>
      </c>
      <c r="D680" t="s">
        <v>22</v>
      </c>
      <c r="E680" t="s">
        <v>2832</v>
      </c>
      <c r="F680" t="s">
        <v>3288</v>
      </c>
      <c r="G680" t="str">
        <f t="shared" si="10"/>
        <v>new HoloCard("Eldegoss", Pokedex.Eldegoss, HoloRarity.SWSH_REVERSE_ENERGY_BANNER_HOLO, Types.Grass, Sets.Shining_Fates, 15),</v>
      </c>
    </row>
    <row r="681" spans="1:7" x14ac:dyDescent="0.3">
      <c r="A681">
        <v>16</v>
      </c>
      <c r="B681" t="s">
        <v>2824</v>
      </c>
      <c r="C681" t="s">
        <v>2824</v>
      </c>
      <c r="D681" t="s">
        <v>22</v>
      </c>
      <c r="E681" t="s">
        <v>2832</v>
      </c>
      <c r="F681" t="s">
        <v>3288</v>
      </c>
      <c r="G681" t="str">
        <f t="shared" si="10"/>
        <v>new HoloCard("Zarude", Pokedex.Zarude, HoloRarity.SWSH_REVERSE_ENERGY_BANNER_HOLO, Types.Grass, Sets.Shining_Fates, 16),</v>
      </c>
    </row>
    <row r="682" spans="1:7" x14ac:dyDescent="0.3">
      <c r="A682">
        <v>20</v>
      </c>
      <c r="B682" t="s">
        <v>255</v>
      </c>
      <c r="C682" t="s">
        <v>255</v>
      </c>
      <c r="D682" t="s">
        <v>3</v>
      </c>
      <c r="E682" t="s">
        <v>2832</v>
      </c>
      <c r="F682" t="s">
        <v>3288</v>
      </c>
      <c r="G682" t="str">
        <f t="shared" si="10"/>
        <v>new HoloCard("Horsea", Pokedex.Horsea, HoloRarity.SWSH_REVERSE_ENERGY_BANNER_HOLO, Types.Water, Sets.Shining_Fates, 20),</v>
      </c>
    </row>
    <row r="683" spans="1:7" x14ac:dyDescent="0.3">
      <c r="A683">
        <v>22</v>
      </c>
      <c r="B683" t="s">
        <v>1002</v>
      </c>
      <c r="C683" t="s">
        <v>1002</v>
      </c>
      <c r="D683" t="s">
        <v>3</v>
      </c>
      <c r="E683" t="s">
        <v>2832</v>
      </c>
      <c r="F683" t="s">
        <v>3288</v>
      </c>
      <c r="G683" t="str">
        <f t="shared" si="10"/>
        <v>new HoloCard("Buizel", Pokedex.Buizel, HoloRarity.SWSH_REVERSE_ENERGY_BANNER_HOLO, Types.Water, Sets.Shining_Fates, 22),</v>
      </c>
    </row>
    <row r="684" spans="1:7" x14ac:dyDescent="0.3">
      <c r="A684">
        <v>23</v>
      </c>
      <c r="B684" t="s">
        <v>957</v>
      </c>
      <c r="C684" t="s">
        <v>957</v>
      </c>
      <c r="D684" t="s">
        <v>3</v>
      </c>
      <c r="E684" t="s">
        <v>2832</v>
      </c>
      <c r="F684" t="s">
        <v>3288</v>
      </c>
      <c r="G684" t="str">
        <f t="shared" si="10"/>
        <v>new HoloCard("Floatzel", Pokedex.Floatzel, HoloRarity.SWSH_REVERSE_ENERGY_BANNER_HOLO, Types.Water, Sets.Shining_Fates, 23),</v>
      </c>
    </row>
    <row r="685" spans="1:7" x14ac:dyDescent="0.3">
      <c r="A685">
        <v>24</v>
      </c>
      <c r="B685" t="s">
        <v>889</v>
      </c>
      <c r="C685" t="s">
        <v>889</v>
      </c>
      <c r="D685" t="s">
        <v>3</v>
      </c>
      <c r="E685" t="s">
        <v>2832</v>
      </c>
      <c r="F685" t="s">
        <v>3288</v>
      </c>
      <c r="G685" t="str">
        <f t="shared" si="10"/>
        <v>new HoloCard("Manaphy", Pokedex.Manaphy, HoloRarity.SWSH_REVERSE_ENERGY_BANNER_HOLO, Types.Water, Sets.Shining_Fates, 24),</v>
      </c>
    </row>
    <row r="686" spans="1:7" x14ac:dyDescent="0.3">
      <c r="A686">
        <v>25</v>
      </c>
      <c r="B686" t="s">
        <v>1826</v>
      </c>
      <c r="C686" t="s">
        <v>1826</v>
      </c>
      <c r="D686" t="s">
        <v>3</v>
      </c>
      <c r="E686" t="s">
        <v>2832</v>
      </c>
      <c r="F686" t="s">
        <v>3288</v>
      </c>
      <c r="G686" t="str">
        <f t="shared" si="10"/>
        <v>new HoloCard("Volcanion", Pokedex.Volcanion, HoloRarity.SWSH_REVERSE_ENERGY_BANNER_HOLO, Types.Water, Sets.Shining_Fates, 25),</v>
      </c>
    </row>
    <row r="687" spans="1:7" x14ac:dyDescent="0.3">
      <c r="A687">
        <v>26</v>
      </c>
      <c r="B687" t="s">
        <v>2670</v>
      </c>
      <c r="C687" t="s">
        <v>2670</v>
      </c>
      <c r="D687" t="s">
        <v>3</v>
      </c>
      <c r="E687" t="s">
        <v>2832</v>
      </c>
      <c r="F687" t="s">
        <v>3288</v>
      </c>
      <c r="G687" t="str">
        <f t="shared" si="10"/>
        <v>new HoloCard("Chewtle", Pokedex.Chewtle, HoloRarity.SWSH_REVERSE_ENERGY_BANNER_HOLO, Types.Water, Sets.Shining_Fates, 26),</v>
      </c>
    </row>
    <row r="688" spans="1:7" x14ac:dyDescent="0.3">
      <c r="A688">
        <v>27</v>
      </c>
      <c r="B688" t="s">
        <v>2671</v>
      </c>
      <c r="C688" t="s">
        <v>2671</v>
      </c>
      <c r="D688" t="s">
        <v>3</v>
      </c>
      <c r="E688" t="s">
        <v>2832</v>
      </c>
      <c r="F688" t="s">
        <v>3288</v>
      </c>
      <c r="G688" t="str">
        <f t="shared" si="10"/>
        <v>new HoloCard("Drednaw", Pokedex.Drednaw, HoloRarity.SWSH_REVERSE_ENERGY_BANNER_HOLO, Types.Water, Sets.Shining_Fates, 27),</v>
      </c>
    </row>
    <row r="689" spans="1:7" x14ac:dyDescent="0.3">
      <c r="A689">
        <v>28</v>
      </c>
      <c r="B689" t="s">
        <v>2672</v>
      </c>
      <c r="C689" t="s">
        <v>2672</v>
      </c>
      <c r="D689" t="s">
        <v>3</v>
      </c>
      <c r="E689" t="s">
        <v>2832</v>
      </c>
      <c r="F689" t="s">
        <v>3288</v>
      </c>
      <c r="G689" t="str">
        <f t="shared" si="10"/>
        <v>new HoloCard("Cramorant", Pokedex.Cramorant, HoloRarity.SWSH_REVERSE_ENERGY_BANNER_HOLO, Types.Water, Sets.Shining_Fates, 28),</v>
      </c>
    </row>
    <row r="690" spans="1:7" x14ac:dyDescent="0.3">
      <c r="A690">
        <v>29</v>
      </c>
      <c r="B690" t="s">
        <v>2673</v>
      </c>
      <c r="C690" t="s">
        <v>2673</v>
      </c>
      <c r="D690" t="s">
        <v>3</v>
      </c>
      <c r="E690" t="s">
        <v>2832</v>
      </c>
      <c r="F690" t="s">
        <v>3288</v>
      </c>
      <c r="G690" t="str">
        <f t="shared" si="10"/>
        <v>new HoloCard("Snom", Pokedex.Snom, HoloRarity.SWSH_REVERSE_ENERGY_BANNER_HOLO, Types.Water, Sets.Shining_Fates, 29),</v>
      </c>
    </row>
    <row r="691" spans="1:7" x14ac:dyDescent="0.3">
      <c r="A691">
        <v>30</v>
      </c>
      <c r="B691" t="s">
        <v>2674</v>
      </c>
      <c r="C691" t="s">
        <v>2674</v>
      </c>
      <c r="D691" t="s">
        <v>3</v>
      </c>
      <c r="E691" t="s">
        <v>2832</v>
      </c>
      <c r="F691" t="s">
        <v>3288</v>
      </c>
      <c r="G691" t="str">
        <f t="shared" si="10"/>
        <v>new HoloCard("Frosmoth", Pokedex.Frosmoth, HoloRarity.SWSH_REVERSE_ENERGY_BANNER_HOLO, Types.Water, Sets.Shining_Fates, 30),</v>
      </c>
    </row>
    <row r="692" spans="1:7" x14ac:dyDescent="0.3">
      <c r="A692">
        <v>31</v>
      </c>
      <c r="B692" t="s">
        <v>980</v>
      </c>
      <c r="C692" t="s">
        <v>980</v>
      </c>
      <c r="D692" t="s">
        <v>11</v>
      </c>
      <c r="E692" t="s">
        <v>2832</v>
      </c>
      <c r="F692" t="s">
        <v>3288</v>
      </c>
      <c r="G692" t="str">
        <f t="shared" si="10"/>
        <v>new HoloCard("Shinx", Pokedex.Shinx, HoloRarity.SWSH_REVERSE_ENERGY_BANNER_HOLO, Types.Lightning, Sets.Shining_Fates, 31),</v>
      </c>
    </row>
    <row r="693" spans="1:7" x14ac:dyDescent="0.3">
      <c r="A693">
        <v>32</v>
      </c>
      <c r="B693" t="s">
        <v>973</v>
      </c>
      <c r="C693" t="s">
        <v>973</v>
      </c>
      <c r="D693" t="s">
        <v>11</v>
      </c>
      <c r="E693" t="s">
        <v>2832</v>
      </c>
      <c r="F693" t="s">
        <v>3288</v>
      </c>
      <c r="G693" t="str">
        <f t="shared" si="10"/>
        <v>new HoloCard("Luxio", Pokedex.Luxio, HoloRarity.SWSH_REVERSE_ENERGY_BANNER_HOLO, Types.Lightning, Sets.Shining_Fates, 32),</v>
      </c>
    </row>
    <row r="694" spans="1:7" x14ac:dyDescent="0.3">
      <c r="A694">
        <v>33</v>
      </c>
      <c r="B694" t="s">
        <v>887</v>
      </c>
      <c r="C694" t="s">
        <v>887</v>
      </c>
      <c r="D694" t="s">
        <v>11</v>
      </c>
      <c r="E694" t="s">
        <v>2832</v>
      </c>
      <c r="F694" t="s">
        <v>3288</v>
      </c>
      <c r="G694" t="str">
        <f t="shared" si="10"/>
        <v>new HoloCard("Luxray", Pokedex.Luxray, HoloRarity.SWSH_REVERSE_ENERGY_BANNER_HOLO, Types.Lightning, Sets.Shining_Fates, 33),</v>
      </c>
    </row>
    <row r="695" spans="1:7" x14ac:dyDescent="0.3">
      <c r="A695">
        <v>34</v>
      </c>
      <c r="B695" t="s">
        <v>919</v>
      </c>
      <c r="C695" t="s">
        <v>919</v>
      </c>
      <c r="D695" t="s">
        <v>11</v>
      </c>
      <c r="E695" t="s">
        <v>2832</v>
      </c>
      <c r="F695" t="s">
        <v>3288</v>
      </c>
      <c r="G695" t="str">
        <f t="shared" si="10"/>
        <v>new HoloCard("Rotom", Pokedex.Rotom, HoloRarity.SWSH_REVERSE_ENERGY_BANNER_HOLO, Types.Lightning, Sets.Shining_Fates, 34),</v>
      </c>
    </row>
    <row r="696" spans="1:7" x14ac:dyDescent="0.3">
      <c r="A696">
        <v>35</v>
      </c>
      <c r="B696" t="s">
        <v>2678</v>
      </c>
      <c r="C696" t="s">
        <v>2678</v>
      </c>
      <c r="D696" t="s">
        <v>11</v>
      </c>
      <c r="E696" t="s">
        <v>2832</v>
      </c>
      <c r="F696" t="s">
        <v>3288</v>
      </c>
      <c r="G696" t="str">
        <f t="shared" si="10"/>
        <v>new HoloCard("Morpeko", Pokedex.Morpeko, HoloRarity.SWSH_REVERSE_ENERGY_BANNER_HOLO, Types.Lightning, Sets.Shining_Fates, 35),</v>
      </c>
    </row>
    <row r="697" spans="1:7" x14ac:dyDescent="0.3">
      <c r="A697">
        <v>36</v>
      </c>
      <c r="B697" t="s">
        <v>2678</v>
      </c>
      <c r="C697" t="s">
        <v>2678</v>
      </c>
      <c r="D697" t="s">
        <v>11</v>
      </c>
      <c r="E697" t="s">
        <v>2832</v>
      </c>
      <c r="F697" t="s">
        <v>3288</v>
      </c>
      <c r="G697" t="str">
        <f t="shared" si="10"/>
        <v>new HoloCard("Morpeko", Pokedex.Morpeko, HoloRarity.SWSH_REVERSE_ENERGY_BANNER_HOLO, Types.Lightning, Sets.Shining_Fates, 36),</v>
      </c>
    </row>
    <row r="698" spans="1:7" x14ac:dyDescent="0.3">
      <c r="A698">
        <v>40</v>
      </c>
      <c r="B698" t="s">
        <v>590</v>
      </c>
      <c r="C698" t="s">
        <v>590</v>
      </c>
      <c r="D698" t="s">
        <v>18</v>
      </c>
      <c r="E698" t="s">
        <v>2832</v>
      </c>
      <c r="F698" t="s">
        <v>3288</v>
      </c>
      <c r="G698" t="str">
        <f t="shared" si="10"/>
        <v>new HoloCard("Trapinch", Pokedex.Trapinch, HoloRarity.SWSH_REVERSE_ENERGY_BANNER_HOLO, Types.Fighting, Sets.Shining_Fates, 40),</v>
      </c>
    </row>
    <row r="699" spans="1:7" x14ac:dyDescent="0.3">
      <c r="A699">
        <v>41</v>
      </c>
      <c r="B699" t="s">
        <v>200</v>
      </c>
      <c r="C699" t="s">
        <v>200</v>
      </c>
      <c r="D699" t="s">
        <v>146</v>
      </c>
      <c r="E699" t="s">
        <v>2832</v>
      </c>
      <c r="F699" t="s">
        <v>3288</v>
      </c>
      <c r="G699" t="str">
        <f t="shared" si="10"/>
        <v>new HoloCard("Koffing", Pokedex.Koffing, HoloRarity.SWSH_REVERSE_ENERGY_BANNER_HOLO, Types.Darkness, Sets.Shining_Fates, 41),</v>
      </c>
    </row>
    <row r="700" spans="1:7" x14ac:dyDescent="0.3">
      <c r="A700">
        <v>42</v>
      </c>
      <c r="B700" t="s">
        <v>2749</v>
      </c>
      <c r="C700" t="s">
        <v>3081</v>
      </c>
      <c r="D700" t="s">
        <v>146</v>
      </c>
      <c r="E700" t="s">
        <v>2832</v>
      </c>
      <c r="F700" t="s">
        <v>3288</v>
      </c>
      <c r="G700" t="str">
        <f t="shared" si="10"/>
        <v>new HoloCard("Galarian Weezing", Pokedex.Galarian_Weezing, HoloRarity.SWSH_REVERSE_ENERGY_BANNER_HOLO, Types.Darkness, Sets.Shining_Fates, 42),</v>
      </c>
    </row>
    <row r="701" spans="1:7" x14ac:dyDescent="0.3">
      <c r="A701">
        <v>43</v>
      </c>
      <c r="B701" t="s">
        <v>247</v>
      </c>
      <c r="C701" t="s">
        <v>247</v>
      </c>
      <c r="D701" t="s">
        <v>146</v>
      </c>
      <c r="E701" t="s">
        <v>2832</v>
      </c>
      <c r="F701" t="s">
        <v>3288</v>
      </c>
      <c r="G701" t="str">
        <f t="shared" si="10"/>
        <v>new HoloCard("Spinarak", Pokedex.Spinarak, HoloRarity.SWSH_REVERSE_ENERGY_BANNER_HOLO, Types.Darkness, Sets.Shining_Fates, 43),</v>
      </c>
    </row>
    <row r="702" spans="1:7" x14ac:dyDescent="0.3">
      <c r="A702">
        <v>47</v>
      </c>
      <c r="B702" t="s">
        <v>2691</v>
      </c>
      <c r="C702" t="s">
        <v>2691</v>
      </c>
      <c r="D702" t="s">
        <v>146</v>
      </c>
      <c r="E702" t="s">
        <v>2832</v>
      </c>
      <c r="F702" t="s">
        <v>3288</v>
      </c>
      <c r="G702" t="str">
        <f t="shared" si="10"/>
        <v>new HoloCard("Nickit", Pokedex.Nickit, HoloRarity.SWSH_REVERSE_ENERGY_BANNER_HOLO, Types.Darkness, Sets.Shining_Fates, 47),</v>
      </c>
    </row>
    <row r="703" spans="1:7" x14ac:dyDescent="0.3">
      <c r="A703">
        <v>48</v>
      </c>
      <c r="B703" t="s">
        <v>2692</v>
      </c>
      <c r="C703" t="s">
        <v>2692</v>
      </c>
      <c r="D703" t="s">
        <v>146</v>
      </c>
      <c r="E703" t="s">
        <v>2832</v>
      </c>
      <c r="F703" t="s">
        <v>3288</v>
      </c>
      <c r="G703" t="str">
        <f t="shared" si="10"/>
        <v>new HoloCard("Thievul", Pokedex.Thievul, HoloRarity.SWSH_REVERSE_ENERGY_BANNER_HOLO, Types.Darkness, Sets.Shining_Fates, 48),</v>
      </c>
    </row>
    <row r="704" spans="1:7" x14ac:dyDescent="0.3">
      <c r="A704">
        <v>49</v>
      </c>
      <c r="B704" t="s">
        <v>2697</v>
      </c>
      <c r="C704" t="s">
        <v>2697</v>
      </c>
      <c r="D704" t="s">
        <v>143</v>
      </c>
      <c r="E704" t="s">
        <v>2832</v>
      </c>
      <c r="F704" t="s">
        <v>3288</v>
      </c>
      <c r="G704" t="str">
        <f t="shared" si="10"/>
        <v>new HoloCard("Cufant", Pokedex.Cufant, HoloRarity.SWSH_REVERSE_ENERGY_BANNER_HOLO, Types.Metal, Sets.Shining_Fates, 49),</v>
      </c>
    </row>
    <row r="705" spans="1:7" x14ac:dyDescent="0.3">
      <c r="A705">
        <v>52</v>
      </c>
      <c r="B705" t="s">
        <v>80</v>
      </c>
      <c r="C705" t="s">
        <v>80</v>
      </c>
      <c r="D705" t="s">
        <v>8</v>
      </c>
      <c r="E705" t="s">
        <v>2832</v>
      </c>
      <c r="F705" t="s">
        <v>3288</v>
      </c>
      <c r="G705" t="str">
        <f t="shared" ref="G705:G768" si="11">"new HoloCard(""" &amp; B705 &amp; """, Pokedex." &amp; C705 &amp; ", HoloRarity." &amp; F705 &amp; ", Types." &amp; D705 &amp; ", Sets." &amp; E705 &amp; ", " &amp; A705 &amp; "),"</f>
        <v>new HoloCard("Eevee", Pokedex.Eevee, HoloRarity.SWSH_REVERSE_ENERGY_BANNER_HOLO, Types.Colorless, Sets.Shining_Fates, 52),</v>
      </c>
    </row>
    <row r="706" spans="1:7" x14ac:dyDescent="0.3">
      <c r="A706">
        <v>56</v>
      </c>
      <c r="B706" t="s">
        <v>2737</v>
      </c>
      <c r="C706" t="s">
        <v>2737</v>
      </c>
      <c r="D706" t="s">
        <v>8</v>
      </c>
      <c r="E706" t="s">
        <v>2832</v>
      </c>
      <c r="F706" t="s">
        <v>3288</v>
      </c>
      <c r="G706" t="str">
        <f t="shared" si="11"/>
        <v>new HoloCard("Indeedee", Pokedex.Indeedee, HoloRarity.SWSH_REVERSE_ENERGY_BANNER_HOLO, Types.Colorless, Sets.Shining_Fates, 56),</v>
      </c>
    </row>
    <row r="707" spans="1:7" x14ac:dyDescent="0.3">
      <c r="A707">
        <v>57</v>
      </c>
      <c r="B707" t="s">
        <v>2825</v>
      </c>
      <c r="C707" t="s">
        <v>127</v>
      </c>
      <c r="D707" t="s">
        <v>232</v>
      </c>
      <c r="E707" t="s">
        <v>2832</v>
      </c>
      <c r="F707" t="s">
        <v>3288</v>
      </c>
      <c r="G707" t="str">
        <f t="shared" si="11"/>
        <v>new HoloCard("Ball Guy", Pokedex.NVT, HoloRarity.SWSH_REVERSE_ENERGY_BANNER_HOLO, Types.Supporter, Sets.Shining_Fates, 57),</v>
      </c>
    </row>
    <row r="708" spans="1:7" x14ac:dyDescent="0.3">
      <c r="A708">
        <v>58</v>
      </c>
      <c r="B708" t="s">
        <v>2826</v>
      </c>
      <c r="C708" t="s">
        <v>127</v>
      </c>
      <c r="D708" t="s">
        <v>232</v>
      </c>
      <c r="E708" t="s">
        <v>2832</v>
      </c>
      <c r="F708" t="s">
        <v>3288</v>
      </c>
      <c r="G708" t="str">
        <f t="shared" si="11"/>
        <v>new HoloCard("Boss's Orders [Lysandre]", Pokedex.NVT, HoloRarity.SWSH_REVERSE_ENERGY_BANNER_HOLO, Types.Supporter, Sets.Shining_Fates, 58),</v>
      </c>
    </row>
    <row r="709" spans="1:7" x14ac:dyDescent="0.3">
      <c r="A709">
        <v>59</v>
      </c>
      <c r="B709" t="s">
        <v>2827</v>
      </c>
      <c r="C709" t="s">
        <v>127</v>
      </c>
      <c r="D709" t="s">
        <v>232</v>
      </c>
      <c r="E709" t="s">
        <v>2832</v>
      </c>
      <c r="F709" t="s">
        <v>3288</v>
      </c>
      <c r="G709" t="str">
        <f t="shared" si="11"/>
        <v>new HoloCard("Gym Trainer", Pokedex.NVT, HoloRarity.SWSH_REVERSE_ENERGY_BANNER_HOLO, Types.Supporter, Sets.Shining_Fates, 59),</v>
      </c>
    </row>
    <row r="710" spans="1:7" x14ac:dyDescent="0.3">
      <c r="A710">
        <v>60</v>
      </c>
      <c r="B710" t="s">
        <v>2828</v>
      </c>
      <c r="C710" t="s">
        <v>127</v>
      </c>
      <c r="D710" t="s">
        <v>232</v>
      </c>
      <c r="E710" t="s">
        <v>2832</v>
      </c>
      <c r="F710" t="s">
        <v>3288</v>
      </c>
      <c r="G710" t="str">
        <f t="shared" si="11"/>
        <v>new HoloCard("Professor's Research [Professor Juniper]", Pokedex.NVT, HoloRarity.SWSH_REVERSE_ENERGY_BANNER_HOLO, Types.Supporter, Sets.Shining_Fates, 60),</v>
      </c>
    </row>
    <row r="711" spans="1:7" x14ac:dyDescent="0.3">
      <c r="A711">
        <v>61</v>
      </c>
      <c r="B711" t="s">
        <v>2829</v>
      </c>
      <c r="C711" t="s">
        <v>127</v>
      </c>
      <c r="D711" t="s">
        <v>129</v>
      </c>
      <c r="E711" t="s">
        <v>2832</v>
      </c>
      <c r="F711" t="s">
        <v>3288</v>
      </c>
      <c r="G711" t="str">
        <f t="shared" si="11"/>
        <v>new HoloCard("Rusted Shield", Pokedex.NVT, HoloRarity.SWSH_REVERSE_ENERGY_BANNER_HOLO, Types.Item, Sets.Shining_Fates, 61),</v>
      </c>
    </row>
    <row r="712" spans="1:7" x14ac:dyDescent="0.3">
      <c r="A712">
        <v>62</v>
      </c>
      <c r="B712" t="s">
        <v>2830</v>
      </c>
      <c r="C712" t="s">
        <v>127</v>
      </c>
      <c r="D712" t="s">
        <v>129</v>
      </c>
      <c r="E712" t="s">
        <v>2832</v>
      </c>
      <c r="F712" t="s">
        <v>3288</v>
      </c>
      <c r="G712" t="str">
        <f t="shared" si="11"/>
        <v>new HoloCard("Rusted Sword", Pokedex.NVT, HoloRarity.SWSH_REVERSE_ENERGY_BANNER_HOLO, Types.Item, Sets.Shining_Fates, 62),</v>
      </c>
    </row>
    <row r="713" spans="1:7" x14ac:dyDescent="0.3">
      <c r="A713">
        <v>63</v>
      </c>
      <c r="B713" t="s">
        <v>2831</v>
      </c>
      <c r="C713" t="s">
        <v>127</v>
      </c>
      <c r="D713" t="s">
        <v>129</v>
      </c>
      <c r="E713" t="s">
        <v>2832</v>
      </c>
      <c r="F713" t="s">
        <v>3288</v>
      </c>
      <c r="G713" t="str">
        <f t="shared" si="11"/>
        <v>new HoloCard("Team Yell Towel", Pokedex.NVT, HoloRarity.SWSH_REVERSE_ENERGY_BANNER_HOLO, Types.Item, Sets.Shining_Fates, 63),</v>
      </c>
    </row>
    <row r="714" spans="1:7" x14ac:dyDescent="0.3">
      <c r="A714">
        <v>1</v>
      </c>
      <c r="B714" t="s">
        <v>240</v>
      </c>
      <c r="C714" t="s">
        <v>240</v>
      </c>
      <c r="D714" t="s">
        <v>22</v>
      </c>
      <c r="E714" t="s">
        <v>2852</v>
      </c>
      <c r="F714" t="s">
        <v>3288</v>
      </c>
      <c r="G714" t="str">
        <f t="shared" si="11"/>
        <v>new HoloCard("Bellsprout", Pokedex.Bellsprout, HoloRarity.SWSH_REVERSE_ENERGY_BANNER_HOLO, Types.Grass, Sets.Battle_Styles, 1),</v>
      </c>
    </row>
    <row r="715" spans="1:7" x14ac:dyDescent="0.3">
      <c r="A715">
        <v>2</v>
      </c>
      <c r="B715" t="s">
        <v>249</v>
      </c>
      <c r="C715" t="s">
        <v>249</v>
      </c>
      <c r="D715" t="s">
        <v>22</v>
      </c>
      <c r="E715" t="s">
        <v>2852</v>
      </c>
      <c r="F715" t="s">
        <v>3288</v>
      </c>
      <c r="G715" t="str">
        <f t="shared" si="11"/>
        <v>new HoloCard("Weepinbell", Pokedex.Weepinbell, HoloRarity.SWSH_REVERSE_ENERGY_BANNER_HOLO, Types.Grass, Sets.Battle_Styles, 2),</v>
      </c>
    </row>
    <row r="716" spans="1:7" x14ac:dyDescent="0.3">
      <c r="A716">
        <v>3</v>
      </c>
      <c r="B716" t="s">
        <v>169</v>
      </c>
      <c r="C716" t="s">
        <v>169</v>
      </c>
      <c r="D716" t="s">
        <v>22</v>
      </c>
      <c r="E716" t="s">
        <v>2852</v>
      </c>
      <c r="F716" t="s">
        <v>3288</v>
      </c>
      <c r="G716" t="str">
        <f t="shared" si="11"/>
        <v>new HoloCard("Victreebel", Pokedex.Victreebel, HoloRarity.SWSH_REVERSE_ENERGY_BANNER_HOLO, Types.Grass, Sets.Battle_Styles, 3),</v>
      </c>
    </row>
    <row r="717" spans="1:7" x14ac:dyDescent="0.3">
      <c r="A717">
        <v>4</v>
      </c>
      <c r="B717" t="s">
        <v>586</v>
      </c>
      <c r="C717" t="s">
        <v>586</v>
      </c>
      <c r="D717" t="s">
        <v>22</v>
      </c>
      <c r="E717" t="s">
        <v>2852</v>
      </c>
      <c r="F717" t="s">
        <v>3288</v>
      </c>
      <c r="G717" t="str">
        <f t="shared" si="11"/>
        <v>new HoloCard("Cacnea", Pokedex.Cacnea, HoloRarity.SWSH_REVERSE_ENERGY_BANNER_HOLO, Types.Grass, Sets.Battle_Styles, 4),</v>
      </c>
    </row>
    <row r="718" spans="1:7" x14ac:dyDescent="0.3">
      <c r="A718">
        <v>5</v>
      </c>
      <c r="B718" t="s">
        <v>389</v>
      </c>
      <c r="C718" t="s">
        <v>389</v>
      </c>
      <c r="D718" t="s">
        <v>22</v>
      </c>
      <c r="E718" t="s">
        <v>2852</v>
      </c>
      <c r="F718" t="s">
        <v>3288</v>
      </c>
      <c r="G718" t="str">
        <f t="shared" si="11"/>
        <v>new HoloCard("Cacturne", Pokedex.Cacturne, HoloRarity.SWSH_REVERSE_ENERGY_BANNER_HOLO, Types.Grass, Sets.Battle_Styles, 5),</v>
      </c>
    </row>
    <row r="719" spans="1:7" x14ac:dyDescent="0.3">
      <c r="A719">
        <v>7</v>
      </c>
      <c r="B719" t="s">
        <v>1061</v>
      </c>
      <c r="C719" t="s">
        <v>1061</v>
      </c>
      <c r="D719" t="s">
        <v>22</v>
      </c>
      <c r="E719" t="s">
        <v>2852</v>
      </c>
      <c r="F719" t="s">
        <v>3288</v>
      </c>
      <c r="G719" t="str">
        <f t="shared" si="11"/>
        <v>new HoloCard("Cherubi", Pokedex.Cherubi, HoloRarity.SWSH_REVERSE_ENERGY_BANNER_HOLO, Types.Grass, Sets.Battle_Styles, 7),</v>
      </c>
    </row>
    <row r="720" spans="1:7" x14ac:dyDescent="0.3">
      <c r="A720">
        <v>8</v>
      </c>
      <c r="B720" t="s">
        <v>1036</v>
      </c>
      <c r="C720" t="s">
        <v>1036</v>
      </c>
      <c r="D720" t="s">
        <v>22</v>
      </c>
      <c r="E720" t="s">
        <v>2852</v>
      </c>
      <c r="F720" t="s">
        <v>3288</v>
      </c>
      <c r="G720" t="str">
        <f t="shared" si="11"/>
        <v>new HoloCard("Cherrim", Pokedex.Cherrim, HoloRarity.SWSH_REVERSE_ENERGY_BANNER_HOLO, Types.Grass, Sets.Battle_Styles, 8),</v>
      </c>
    </row>
    <row r="721" spans="1:7" x14ac:dyDescent="0.3">
      <c r="A721">
        <v>9</v>
      </c>
      <c r="B721" t="s">
        <v>1037</v>
      </c>
      <c r="C721" t="s">
        <v>1037</v>
      </c>
      <c r="D721" t="s">
        <v>22</v>
      </c>
      <c r="E721" t="s">
        <v>2852</v>
      </c>
      <c r="F721" t="s">
        <v>3288</v>
      </c>
      <c r="G721" t="str">
        <f t="shared" si="11"/>
        <v>new HoloCard("Carnivine", Pokedex.Carnivine, HoloRarity.SWSH_REVERSE_ENERGY_BANNER_HOLO, Types.Grass, Sets.Battle_Styles, 9),</v>
      </c>
    </row>
    <row r="722" spans="1:7" x14ac:dyDescent="0.3">
      <c r="A722">
        <v>10</v>
      </c>
      <c r="B722" t="s">
        <v>1427</v>
      </c>
      <c r="C722" t="s">
        <v>1427</v>
      </c>
      <c r="D722" t="s">
        <v>22</v>
      </c>
      <c r="E722" t="s">
        <v>2852</v>
      </c>
      <c r="F722" t="s">
        <v>3288</v>
      </c>
      <c r="G722" t="str">
        <f t="shared" si="11"/>
        <v>new HoloCard("Durant", Pokedex.Durant, HoloRarity.SWSH_REVERSE_ENERGY_BANNER_HOLO, Types.Grass, Sets.Battle_Styles, 10),</v>
      </c>
    </row>
    <row r="723" spans="1:7" x14ac:dyDescent="0.3">
      <c r="A723">
        <v>11</v>
      </c>
      <c r="B723" t="s">
        <v>1592</v>
      </c>
      <c r="C723" t="s">
        <v>1592</v>
      </c>
      <c r="D723" t="s">
        <v>22</v>
      </c>
      <c r="E723" t="s">
        <v>2852</v>
      </c>
      <c r="F723" t="s">
        <v>3288</v>
      </c>
      <c r="G723" t="str">
        <f t="shared" si="11"/>
        <v>new HoloCard("Scatterbug", Pokedex.Scatterbug, HoloRarity.SWSH_REVERSE_ENERGY_BANNER_HOLO, Types.Grass, Sets.Battle_Styles, 11),</v>
      </c>
    </row>
    <row r="724" spans="1:7" x14ac:dyDescent="0.3">
      <c r="A724">
        <v>12</v>
      </c>
      <c r="B724" t="s">
        <v>1593</v>
      </c>
      <c r="C724" t="s">
        <v>1593</v>
      </c>
      <c r="D724" t="s">
        <v>22</v>
      </c>
      <c r="E724" t="s">
        <v>2852</v>
      </c>
      <c r="F724" t="s">
        <v>3288</v>
      </c>
      <c r="G724" t="str">
        <f t="shared" si="11"/>
        <v>new HoloCard("Spewpa", Pokedex.Spewpa, HoloRarity.SWSH_REVERSE_ENERGY_BANNER_HOLO, Types.Grass, Sets.Battle_Styles, 12),</v>
      </c>
    </row>
    <row r="725" spans="1:7" x14ac:dyDescent="0.3">
      <c r="A725">
        <v>13</v>
      </c>
      <c r="B725" t="s">
        <v>1780</v>
      </c>
      <c r="C725" t="s">
        <v>1780</v>
      </c>
      <c r="D725" t="s">
        <v>22</v>
      </c>
      <c r="E725" t="s">
        <v>2852</v>
      </c>
      <c r="F725" t="s">
        <v>3288</v>
      </c>
      <c r="G725" t="str">
        <f t="shared" si="11"/>
        <v>new HoloCard("Vivillon", Pokedex.Vivillon, HoloRarity.SWSH_REVERSE_ENERGY_BANNER_HOLO, Types.Grass, Sets.Battle_Styles, 13),</v>
      </c>
    </row>
    <row r="726" spans="1:7" x14ac:dyDescent="0.3">
      <c r="A726">
        <v>14</v>
      </c>
      <c r="B726" t="s">
        <v>2034</v>
      </c>
      <c r="C726" t="s">
        <v>2034</v>
      </c>
      <c r="D726" t="s">
        <v>22</v>
      </c>
      <c r="E726" t="s">
        <v>2852</v>
      </c>
      <c r="F726" t="s">
        <v>3288</v>
      </c>
      <c r="G726" t="str">
        <f t="shared" si="11"/>
        <v>new HoloCard("Fomantis", Pokedex.Fomantis, HoloRarity.SWSH_REVERSE_ENERGY_BANNER_HOLO, Types.Grass, Sets.Battle_Styles, 14),</v>
      </c>
    </row>
    <row r="727" spans="1:7" x14ac:dyDescent="0.3">
      <c r="A727">
        <v>15</v>
      </c>
      <c r="B727" t="s">
        <v>2314</v>
      </c>
      <c r="C727" t="s">
        <v>2314</v>
      </c>
      <c r="D727" t="s">
        <v>22</v>
      </c>
      <c r="E727" t="s">
        <v>2852</v>
      </c>
      <c r="F727" t="s">
        <v>3288</v>
      </c>
      <c r="G727" t="str">
        <f t="shared" si="11"/>
        <v>new HoloCard("Lurantis", Pokedex.Lurantis, HoloRarity.SWSH_REVERSE_ENERGY_BANNER_HOLO, Types.Grass, Sets.Battle_Styles, 15),</v>
      </c>
    </row>
    <row r="728" spans="1:7" x14ac:dyDescent="0.3">
      <c r="A728">
        <v>16</v>
      </c>
      <c r="B728" t="s">
        <v>2230</v>
      </c>
      <c r="C728" t="s">
        <v>2385</v>
      </c>
      <c r="D728" t="s">
        <v>22</v>
      </c>
      <c r="E728" t="s">
        <v>2852</v>
      </c>
      <c r="F728" t="s">
        <v>3288</v>
      </c>
      <c r="G728" t="str">
        <f t="shared" si="11"/>
        <v>new HoloCard("Tapu Bulu", Pokedex.Tapu_Bulu, HoloRarity.SWSH_REVERSE_ENERGY_BANNER_HOLO, Types.Grass, Sets.Battle_Styles, 16),</v>
      </c>
    </row>
    <row r="729" spans="1:7" x14ac:dyDescent="0.3">
      <c r="A729">
        <v>17</v>
      </c>
      <c r="B729" t="s">
        <v>2657</v>
      </c>
      <c r="C729" t="s">
        <v>2657</v>
      </c>
      <c r="D729" t="s">
        <v>22</v>
      </c>
      <c r="E729" t="s">
        <v>2852</v>
      </c>
      <c r="F729" t="s">
        <v>3288</v>
      </c>
      <c r="G729" t="str">
        <f t="shared" si="11"/>
        <v>new HoloCard("Blipbug", Pokedex.Blipbug, HoloRarity.SWSH_REVERSE_ENERGY_BANNER_HOLO, Types.Grass, Sets.Battle_Styles, 17),</v>
      </c>
    </row>
    <row r="730" spans="1:7" x14ac:dyDescent="0.3">
      <c r="A730">
        <v>20</v>
      </c>
      <c r="B730" t="s">
        <v>155</v>
      </c>
      <c r="C730" t="s">
        <v>155</v>
      </c>
      <c r="D730" t="s">
        <v>5</v>
      </c>
      <c r="E730" t="s">
        <v>2852</v>
      </c>
      <c r="F730" t="s">
        <v>3288</v>
      </c>
      <c r="G730" t="str">
        <f t="shared" si="11"/>
        <v>new HoloCard("Entei", Pokedex.Entei, HoloRarity.SWSH_REVERSE_ENERGY_BANNER_HOLO, Types.Fire, Sets.Battle_Styles, 20),</v>
      </c>
    </row>
    <row r="731" spans="1:7" x14ac:dyDescent="0.3">
      <c r="A731">
        <v>23</v>
      </c>
      <c r="B731" t="s">
        <v>1279</v>
      </c>
      <c r="C731" t="s">
        <v>1279</v>
      </c>
      <c r="D731" t="s">
        <v>5</v>
      </c>
      <c r="E731" t="s">
        <v>2852</v>
      </c>
      <c r="F731" t="s">
        <v>3288</v>
      </c>
      <c r="G731" t="str">
        <f t="shared" si="11"/>
        <v>new HoloCard("Tepig", Pokedex.Tepig, HoloRarity.SWSH_REVERSE_ENERGY_BANNER_HOLO, Types.Fire, Sets.Battle_Styles, 23),</v>
      </c>
    </row>
    <row r="732" spans="1:7" x14ac:dyDescent="0.3">
      <c r="A732">
        <v>24</v>
      </c>
      <c r="B732" t="s">
        <v>1280</v>
      </c>
      <c r="C732" t="s">
        <v>1280</v>
      </c>
      <c r="D732" t="s">
        <v>5</v>
      </c>
      <c r="E732" t="s">
        <v>2852</v>
      </c>
      <c r="F732" t="s">
        <v>3288</v>
      </c>
      <c r="G732" t="str">
        <f t="shared" si="11"/>
        <v>new HoloCard("Pignite", Pokedex.Pignite, HoloRarity.SWSH_REVERSE_ENERGY_BANNER_HOLO, Types.Fire, Sets.Battle_Styles, 24),</v>
      </c>
    </row>
    <row r="733" spans="1:7" x14ac:dyDescent="0.3">
      <c r="A733">
        <v>25</v>
      </c>
      <c r="B733" t="s">
        <v>1281</v>
      </c>
      <c r="C733" t="s">
        <v>1281</v>
      </c>
      <c r="D733" t="s">
        <v>5</v>
      </c>
      <c r="E733" t="s">
        <v>2852</v>
      </c>
      <c r="F733" t="s">
        <v>3288</v>
      </c>
      <c r="G733" t="str">
        <f t="shared" si="11"/>
        <v>new HoloCard("Emboar", Pokedex.Emboar, HoloRarity.SWSH_REVERSE_ENERGY_BANNER_HOLO, Types.Fire, Sets.Battle_Styles, 25),</v>
      </c>
    </row>
    <row r="734" spans="1:7" x14ac:dyDescent="0.3">
      <c r="A734">
        <v>26</v>
      </c>
      <c r="B734" t="s">
        <v>1385</v>
      </c>
      <c r="C734" t="s">
        <v>1385</v>
      </c>
      <c r="D734" t="s">
        <v>5</v>
      </c>
      <c r="E734" t="s">
        <v>2852</v>
      </c>
      <c r="F734" t="s">
        <v>3288</v>
      </c>
      <c r="G734" t="str">
        <f t="shared" si="11"/>
        <v>new HoloCard("Heatmor", Pokedex.Heatmor, HoloRarity.SWSH_REVERSE_ENERGY_BANNER_HOLO, Types.Fire, Sets.Battle_Styles, 26),</v>
      </c>
    </row>
    <row r="735" spans="1:7" x14ac:dyDescent="0.3">
      <c r="A735">
        <v>27</v>
      </c>
      <c r="B735" t="s">
        <v>2095</v>
      </c>
      <c r="C735" t="s">
        <v>2095</v>
      </c>
      <c r="D735" t="s">
        <v>5</v>
      </c>
      <c r="E735" t="s">
        <v>2852</v>
      </c>
      <c r="F735" t="s">
        <v>3288</v>
      </c>
      <c r="G735" t="str">
        <f t="shared" si="11"/>
        <v>new HoloCard("Salandit", Pokedex.Salandit, HoloRarity.SWSH_REVERSE_ENERGY_BANNER_HOLO, Types.Fire, Sets.Battle_Styles, 27),</v>
      </c>
    </row>
    <row r="736" spans="1:7" x14ac:dyDescent="0.3">
      <c r="A736">
        <v>28</v>
      </c>
      <c r="B736" t="s">
        <v>2096</v>
      </c>
      <c r="C736" t="s">
        <v>2096</v>
      </c>
      <c r="D736" t="s">
        <v>5</v>
      </c>
      <c r="E736" t="s">
        <v>2852</v>
      </c>
      <c r="F736" t="s">
        <v>3288</v>
      </c>
      <c r="G736" t="str">
        <f t="shared" si="11"/>
        <v>new HoloCard("Salazzle", Pokedex.Salazzle, HoloRarity.SWSH_REVERSE_ENERGY_BANNER_HOLO, Types.Fire, Sets.Battle_Styles, 28),</v>
      </c>
    </row>
    <row r="737" spans="1:7" x14ac:dyDescent="0.3">
      <c r="A737">
        <v>29</v>
      </c>
      <c r="B737" t="s">
        <v>2665</v>
      </c>
      <c r="C737" t="s">
        <v>2665</v>
      </c>
      <c r="D737" t="s">
        <v>5</v>
      </c>
      <c r="E737" t="s">
        <v>2852</v>
      </c>
      <c r="F737" t="s">
        <v>3288</v>
      </c>
      <c r="G737" t="str">
        <f t="shared" si="11"/>
        <v>new HoloCard("Sizzlipede", Pokedex.Sizzlipede, HoloRarity.SWSH_REVERSE_ENERGY_BANNER_HOLO, Types.Fire, Sets.Battle_Styles, 29),</v>
      </c>
    </row>
    <row r="738" spans="1:7" x14ac:dyDescent="0.3">
      <c r="A738">
        <v>30</v>
      </c>
      <c r="B738" t="s">
        <v>2666</v>
      </c>
      <c r="C738" t="s">
        <v>2666</v>
      </c>
      <c r="D738" t="s">
        <v>5</v>
      </c>
      <c r="E738" t="s">
        <v>2852</v>
      </c>
      <c r="F738" t="s">
        <v>3288</v>
      </c>
      <c r="G738" t="str">
        <f t="shared" si="11"/>
        <v>new HoloCard("Centiskorch", Pokedex.Centiskorch, HoloRarity.SWSH_REVERSE_ENERGY_BANNER_HOLO, Types.Fire, Sets.Battle_Styles, 30),</v>
      </c>
    </row>
    <row r="739" spans="1:7" x14ac:dyDescent="0.3">
      <c r="A739">
        <v>31</v>
      </c>
      <c r="B739" t="s">
        <v>255</v>
      </c>
      <c r="C739" t="s">
        <v>255</v>
      </c>
      <c r="D739" t="s">
        <v>3</v>
      </c>
      <c r="E739" t="s">
        <v>2852</v>
      </c>
      <c r="F739" t="s">
        <v>3288</v>
      </c>
      <c r="G739" t="str">
        <f t="shared" si="11"/>
        <v>new HoloCard("Horsea", Pokedex.Horsea, HoloRarity.SWSH_REVERSE_ENERGY_BANNER_HOLO, Types.Water, Sets.Battle_Styles, 31),</v>
      </c>
    </row>
    <row r="740" spans="1:7" x14ac:dyDescent="0.3">
      <c r="A740">
        <v>32</v>
      </c>
      <c r="B740" t="s">
        <v>69</v>
      </c>
      <c r="C740" t="s">
        <v>69</v>
      </c>
      <c r="D740" t="s">
        <v>3</v>
      </c>
      <c r="E740" t="s">
        <v>2852</v>
      </c>
      <c r="F740" t="s">
        <v>3288</v>
      </c>
      <c r="G740" t="str">
        <f t="shared" si="11"/>
        <v>new HoloCard("Seadra", Pokedex.Seadra, HoloRarity.SWSH_REVERSE_ENERGY_BANNER_HOLO, Types.Water, Sets.Battle_Styles, 32),</v>
      </c>
    </row>
    <row r="741" spans="1:7" x14ac:dyDescent="0.3">
      <c r="A741">
        <v>33</v>
      </c>
      <c r="B741" t="s">
        <v>159</v>
      </c>
      <c r="C741" t="s">
        <v>159</v>
      </c>
      <c r="D741" t="s">
        <v>3</v>
      </c>
      <c r="E741" t="s">
        <v>2852</v>
      </c>
      <c r="F741" t="s">
        <v>3288</v>
      </c>
      <c r="G741" t="str">
        <f t="shared" si="11"/>
        <v>new HoloCard("Kingdra", Pokedex.Kingdra, HoloRarity.SWSH_REVERSE_ENERGY_BANNER_HOLO, Types.Water, Sets.Battle_Styles, 33),</v>
      </c>
    </row>
    <row r="742" spans="1:7" x14ac:dyDescent="0.3">
      <c r="A742">
        <v>34</v>
      </c>
      <c r="B742" t="s">
        <v>2721</v>
      </c>
      <c r="C742" t="s">
        <v>3072</v>
      </c>
      <c r="D742" t="s">
        <v>3</v>
      </c>
      <c r="E742" t="s">
        <v>2852</v>
      </c>
      <c r="F742" t="s">
        <v>3288</v>
      </c>
      <c r="G742" t="str">
        <f t="shared" si="11"/>
        <v>new HoloCard("Galarian Mr. Mime", Pokedex.Galarian_Mr_Mime, HoloRarity.SWSH_REVERSE_ENERGY_BANNER_HOLO, Types.Water, Sets.Battle_Styles, 34),</v>
      </c>
    </row>
    <row r="743" spans="1:7" x14ac:dyDescent="0.3">
      <c r="A743">
        <v>35</v>
      </c>
      <c r="B743" t="s">
        <v>2722</v>
      </c>
      <c r="C743" t="s">
        <v>3189</v>
      </c>
      <c r="D743" t="s">
        <v>3</v>
      </c>
      <c r="E743" t="s">
        <v>2852</v>
      </c>
      <c r="F743" t="s">
        <v>3288</v>
      </c>
      <c r="G743" t="str">
        <f t="shared" si="11"/>
        <v>new HoloCard("Galarian Mr. Rime", Pokedex.Mr_Rime, HoloRarity.SWSH_REVERSE_ENERGY_BANNER_HOLO, Types.Water, Sets.Battle_Styles, 35),</v>
      </c>
    </row>
    <row r="744" spans="1:7" x14ac:dyDescent="0.3">
      <c r="A744">
        <v>36</v>
      </c>
      <c r="B744" t="s">
        <v>264</v>
      </c>
      <c r="C744" t="s">
        <v>264</v>
      </c>
      <c r="D744" t="s">
        <v>3</v>
      </c>
      <c r="E744" t="s">
        <v>2852</v>
      </c>
      <c r="F744" t="s">
        <v>3288</v>
      </c>
      <c r="G744" t="str">
        <f t="shared" si="11"/>
        <v>new HoloCard("Remoraid", Pokedex.Remoraid, HoloRarity.SWSH_REVERSE_ENERGY_BANNER_HOLO, Types.Water, Sets.Battle_Styles, 36),</v>
      </c>
    </row>
    <row r="745" spans="1:7" x14ac:dyDescent="0.3">
      <c r="A745">
        <v>37</v>
      </c>
      <c r="B745" t="s">
        <v>161</v>
      </c>
      <c r="C745" t="s">
        <v>161</v>
      </c>
      <c r="D745" t="s">
        <v>3</v>
      </c>
      <c r="E745" t="s">
        <v>2852</v>
      </c>
      <c r="F745" t="s">
        <v>3288</v>
      </c>
      <c r="G745" t="str">
        <f t="shared" si="11"/>
        <v>new HoloCard("Octillery", Pokedex.Octillery, HoloRarity.SWSH_REVERSE_ENERGY_BANNER_HOLO, Types.Water, Sets.Battle_Styles, 37),</v>
      </c>
    </row>
    <row r="746" spans="1:7" x14ac:dyDescent="0.3">
      <c r="A746">
        <v>38</v>
      </c>
      <c r="B746" t="s">
        <v>605</v>
      </c>
      <c r="C746" t="s">
        <v>605</v>
      </c>
      <c r="D746" t="s">
        <v>3</v>
      </c>
      <c r="E746" t="s">
        <v>2852</v>
      </c>
      <c r="F746" t="s">
        <v>3288</v>
      </c>
      <c r="G746" t="str">
        <f t="shared" si="11"/>
        <v>new HoloCard("Corphish", Pokedex.Corphish, HoloRarity.SWSH_REVERSE_ENERGY_BANNER_HOLO, Types.Water, Sets.Battle_Styles, 38),</v>
      </c>
    </row>
    <row r="747" spans="1:7" x14ac:dyDescent="0.3">
      <c r="A747">
        <v>39</v>
      </c>
      <c r="B747" t="s">
        <v>404</v>
      </c>
      <c r="C747" t="s">
        <v>404</v>
      </c>
      <c r="D747" t="s">
        <v>3</v>
      </c>
      <c r="E747" t="s">
        <v>2852</v>
      </c>
      <c r="F747" t="s">
        <v>3288</v>
      </c>
      <c r="G747" t="str">
        <f t="shared" si="11"/>
        <v>new HoloCard("Crawdaunt", Pokedex.Crawdaunt, HoloRarity.SWSH_REVERSE_ENERGY_BANNER_HOLO, Types.Water, Sets.Battle_Styles, 39),</v>
      </c>
    </row>
    <row r="748" spans="1:7" x14ac:dyDescent="0.3">
      <c r="A748">
        <v>41</v>
      </c>
      <c r="B748" t="s">
        <v>1396</v>
      </c>
      <c r="C748" t="s">
        <v>1396</v>
      </c>
      <c r="D748" t="s">
        <v>3</v>
      </c>
      <c r="E748" t="s">
        <v>2852</v>
      </c>
      <c r="F748" t="s">
        <v>3288</v>
      </c>
      <c r="G748" t="str">
        <f t="shared" si="11"/>
        <v>new HoloCard("Frillish", Pokedex.Frillish, HoloRarity.SWSH_REVERSE_ENERGY_BANNER_HOLO, Types.Water, Sets.Battle_Styles, 41),</v>
      </c>
    </row>
    <row r="749" spans="1:7" x14ac:dyDescent="0.3">
      <c r="A749">
        <v>42</v>
      </c>
      <c r="B749" t="s">
        <v>1397</v>
      </c>
      <c r="C749" t="s">
        <v>1397</v>
      </c>
      <c r="D749" t="s">
        <v>3</v>
      </c>
      <c r="E749" t="s">
        <v>2852</v>
      </c>
      <c r="F749" t="s">
        <v>3288</v>
      </c>
      <c r="G749" t="str">
        <f t="shared" si="11"/>
        <v>new HoloCard("Jellicent", Pokedex.Jellicent, HoloRarity.SWSH_REVERSE_ENERGY_BANNER_HOLO, Types.Water, Sets.Battle_Styles, 42),</v>
      </c>
    </row>
    <row r="750" spans="1:7" x14ac:dyDescent="0.3">
      <c r="A750">
        <v>43</v>
      </c>
      <c r="B750" t="s">
        <v>2051</v>
      </c>
      <c r="C750" t="s">
        <v>2051</v>
      </c>
      <c r="D750" t="s">
        <v>3</v>
      </c>
      <c r="E750" t="s">
        <v>2852</v>
      </c>
      <c r="F750" t="s">
        <v>3288</v>
      </c>
      <c r="G750" t="str">
        <f t="shared" si="11"/>
        <v>new HoloCard("Bruxish", Pokedex.Bruxish, HoloRarity.SWSH_REVERSE_ENERGY_BANNER_HOLO, Types.Water, Sets.Battle_Styles, 43),</v>
      </c>
    </row>
    <row r="751" spans="1:7" x14ac:dyDescent="0.3">
      <c r="A751">
        <v>44</v>
      </c>
      <c r="B751" t="s">
        <v>183</v>
      </c>
      <c r="C751" t="s">
        <v>183</v>
      </c>
      <c r="D751" t="s">
        <v>11</v>
      </c>
      <c r="E751" t="s">
        <v>2852</v>
      </c>
      <c r="F751" t="s">
        <v>3288</v>
      </c>
      <c r="G751" t="str">
        <f t="shared" si="11"/>
        <v>new HoloCard("Electabuzz", Pokedex.Electabuzz, HoloRarity.SWSH_REVERSE_ENERGY_BANNER_HOLO, Types.Lightning, Sets.Battle_Styles, 44),</v>
      </c>
    </row>
    <row r="752" spans="1:7" x14ac:dyDescent="0.3">
      <c r="A752">
        <v>45</v>
      </c>
      <c r="B752" t="s">
        <v>883</v>
      </c>
      <c r="C752" t="s">
        <v>883</v>
      </c>
      <c r="D752" t="s">
        <v>11</v>
      </c>
      <c r="E752" t="s">
        <v>2852</v>
      </c>
      <c r="F752" t="s">
        <v>3288</v>
      </c>
      <c r="G752" t="str">
        <f t="shared" si="11"/>
        <v>new HoloCard("Electivire", Pokedex.Electivire, HoloRarity.SWSH_REVERSE_ENERGY_BANNER_HOLO, Types.Lightning, Sets.Battle_Styles, 45),</v>
      </c>
    </row>
    <row r="753" spans="1:7" x14ac:dyDescent="0.3">
      <c r="A753">
        <v>46</v>
      </c>
      <c r="B753" t="s">
        <v>980</v>
      </c>
      <c r="C753" t="s">
        <v>980</v>
      </c>
      <c r="D753" t="s">
        <v>11</v>
      </c>
      <c r="E753" t="s">
        <v>2852</v>
      </c>
      <c r="F753" t="s">
        <v>3288</v>
      </c>
      <c r="G753" t="str">
        <f t="shared" si="11"/>
        <v>new HoloCard("Shinx", Pokedex.Shinx, HoloRarity.SWSH_REVERSE_ENERGY_BANNER_HOLO, Types.Lightning, Sets.Battle_Styles, 46),</v>
      </c>
    </row>
    <row r="754" spans="1:7" x14ac:dyDescent="0.3">
      <c r="A754">
        <v>47</v>
      </c>
      <c r="B754" t="s">
        <v>973</v>
      </c>
      <c r="C754" t="s">
        <v>973</v>
      </c>
      <c r="D754" t="s">
        <v>11</v>
      </c>
      <c r="E754" t="s">
        <v>2852</v>
      </c>
      <c r="F754" t="s">
        <v>3288</v>
      </c>
      <c r="G754" t="str">
        <f t="shared" si="11"/>
        <v>new HoloCard("Luxio", Pokedex.Luxio, HoloRarity.SWSH_REVERSE_ENERGY_BANNER_HOLO, Types.Lightning, Sets.Battle_Styles, 47),</v>
      </c>
    </row>
    <row r="755" spans="1:7" x14ac:dyDescent="0.3">
      <c r="A755">
        <v>48</v>
      </c>
      <c r="B755" t="s">
        <v>887</v>
      </c>
      <c r="C755" t="s">
        <v>887</v>
      </c>
      <c r="D755" t="s">
        <v>11</v>
      </c>
      <c r="E755" t="s">
        <v>2852</v>
      </c>
      <c r="F755" t="s">
        <v>3288</v>
      </c>
      <c r="G755" t="str">
        <f t="shared" si="11"/>
        <v>new HoloCard("Luxray", Pokedex.Luxray, HoloRarity.SWSH_REVERSE_ENERGY_BANNER_HOLO, Types.Lightning, Sets.Battle_Styles, 48),</v>
      </c>
    </row>
    <row r="756" spans="1:7" x14ac:dyDescent="0.3">
      <c r="A756">
        <v>49</v>
      </c>
      <c r="B756" t="s">
        <v>917</v>
      </c>
      <c r="C756" t="s">
        <v>917</v>
      </c>
      <c r="D756" t="s">
        <v>11</v>
      </c>
      <c r="E756" t="s">
        <v>2852</v>
      </c>
      <c r="F756" t="s">
        <v>3288</v>
      </c>
      <c r="G756" t="str">
        <f t="shared" si="11"/>
        <v>new HoloCard("Pachirisu", Pokedex.Pachirisu, HoloRarity.SWSH_REVERSE_ENERGY_BANNER_HOLO, Types.Lightning, Sets.Battle_Styles, 49),</v>
      </c>
    </row>
    <row r="757" spans="1:7" x14ac:dyDescent="0.3">
      <c r="A757">
        <v>52</v>
      </c>
      <c r="B757" t="s">
        <v>2675</v>
      </c>
      <c r="C757" t="s">
        <v>2675</v>
      </c>
      <c r="D757" t="s">
        <v>11</v>
      </c>
      <c r="E757" t="s">
        <v>2852</v>
      </c>
      <c r="F757" t="s">
        <v>3288</v>
      </c>
      <c r="G757" t="str">
        <f t="shared" si="11"/>
        <v>new HoloCard("Yamper", Pokedex.Yamper, HoloRarity.SWSH_REVERSE_ENERGY_BANNER_HOLO, Types.Lightning, Sets.Battle_Styles, 52),</v>
      </c>
    </row>
    <row r="758" spans="1:7" x14ac:dyDescent="0.3">
      <c r="A758">
        <v>53</v>
      </c>
      <c r="B758" t="s">
        <v>2676</v>
      </c>
      <c r="C758" t="s">
        <v>2676</v>
      </c>
      <c r="D758" t="s">
        <v>11</v>
      </c>
      <c r="E758" t="s">
        <v>2852</v>
      </c>
      <c r="F758" t="s">
        <v>3288</v>
      </c>
      <c r="G758" t="str">
        <f t="shared" si="11"/>
        <v>new HoloCard("Boltund", Pokedex.Boltund, HoloRarity.SWSH_REVERSE_ENERGY_BANNER_HOLO, Types.Lightning, Sets.Battle_Styles, 53),</v>
      </c>
    </row>
    <row r="759" spans="1:7" x14ac:dyDescent="0.3">
      <c r="A759">
        <v>54</v>
      </c>
      <c r="B759" t="s">
        <v>2833</v>
      </c>
      <c r="C759" t="s">
        <v>3082</v>
      </c>
      <c r="D759" t="s">
        <v>1</v>
      </c>
      <c r="E759" t="s">
        <v>2852</v>
      </c>
      <c r="F759" t="s">
        <v>3288</v>
      </c>
      <c r="G759" t="str">
        <f t="shared" si="11"/>
        <v>new HoloCard("Galarian Slowpoke", Pokedex.Galarian_Slowpoke, HoloRarity.SWSH_REVERSE_ENERGY_BANNER_HOLO, Types.Psychic, Sets.Battle_Styles, 54),</v>
      </c>
    </row>
    <row r="760" spans="1:7" x14ac:dyDescent="0.3">
      <c r="A760">
        <v>55</v>
      </c>
      <c r="B760" t="s">
        <v>607</v>
      </c>
      <c r="C760" t="s">
        <v>607</v>
      </c>
      <c r="D760" t="s">
        <v>1</v>
      </c>
      <c r="E760" t="s">
        <v>2852</v>
      </c>
      <c r="F760" t="s">
        <v>3288</v>
      </c>
      <c r="G760" t="str">
        <f t="shared" si="11"/>
        <v>new HoloCard("Spoink", Pokedex.Spoink, HoloRarity.SWSH_REVERSE_ENERGY_BANNER_HOLO, Types.Psychic, Sets.Battle_Styles, 55),</v>
      </c>
    </row>
    <row r="761" spans="1:7" x14ac:dyDescent="0.3">
      <c r="A761">
        <v>56</v>
      </c>
      <c r="B761" t="s">
        <v>406</v>
      </c>
      <c r="C761" t="s">
        <v>406</v>
      </c>
      <c r="D761" t="s">
        <v>1</v>
      </c>
      <c r="E761" t="s">
        <v>2852</v>
      </c>
      <c r="F761" t="s">
        <v>3288</v>
      </c>
      <c r="G761" t="str">
        <f t="shared" si="11"/>
        <v>new HoloCard("Grumpig", Pokedex.Grumpig, HoloRarity.SWSH_REVERSE_ENERGY_BANNER_HOLO, Types.Psychic, Sets.Battle_Styles, 56),</v>
      </c>
    </row>
    <row r="762" spans="1:7" x14ac:dyDescent="0.3">
      <c r="A762">
        <v>57</v>
      </c>
      <c r="B762" t="s">
        <v>579</v>
      </c>
      <c r="C762" t="s">
        <v>579</v>
      </c>
      <c r="D762" t="s">
        <v>1</v>
      </c>
      <c r="E762" t="s">
        <v>2852</v>
      </c>
      <c r="F762" t="s">
        <v>3288</v>
      </c>
      <c r="G762" t="str">
        <f t="shared" si="11"/>
        <v>new HoloCard("Baltoy", Pokedex.Baltoy, HoloRarity.SWSH_REVERSE_ENERGY_BANNER_HOLO, Types.Psychic, Sets.Battle_Styles, 57),</v>
      </c>
    </row>
    <row r="763" spans="1:7" x14ac:dyDescent="0.3">
      <c r="A763">
        <v>58</v>
      </c>
      <c r="B763" t="s">
        <v>430</v>
      </c>
      <c r="C763" t="s">
        <v>430</v>
      </c>
      <c r="D763" t="s">
        <v>1</v>
      </c>
      <c r="E763" t="s">
        <v>2852</v>
      </c>
      <c r="F763" t="s">
        <v>3288</v>
      </c>
      <c r="G763" t="str">
        <f t="shared" si="11"/>
        <v>new HoloCard("Claydol", Pokedex.Claydol, HoloRarity.SWSH_REVERSE_ENERGY_BANNER_HOLO, Types.Psychic, Sets.Battle_Styles, 58),</v>
      </c>
    </row>
    <row r="764" spans="1:7" x14ac:dyDescent="0.3">
      <c r="A764">
        <v>59</v>
      </c>
      <c r="B764" t="s">
        <v>656</v>
      </c>
      <c r="C764" t="s">
        <v>656</v>
      </c>
      <c r="D764" t="s">
        <v>1</v>
      </c>
      <c r="E764" t="s">
        <v>2852</v>
      </c>
      <c r="F764" t="s">
        <v>3288</v>
      </c>
      <c r="G764" t="str">
        <f t="shared" si="11"/>
        <v>new HoloCard("Chimecho", Pokedex.Chimecho, HoloRarity.SWSH_REVERSE_ENERGY_BANNER_HOLO, Types.Psychic, Sets.Battle_Styles, 59),</v>
      </c>
    </row>
    <row r="765" spans="1:7" x14ac:dyDescent="0.3">
      <c r="A765">
        <v>60</v>
      </c>
      <c r="B765" t="s">
        <v>1648</v>
      </c>
      <c r="C765" t="s">
        <v>1648</v>
      </c>
      <c r="D765" t="s">
        <v>1</v>
      </c>
      <c r="E765" t="s">
        <v>2852</v>
      </c>
      <c r="F765" t="s">
        <v>3288</v>
      </c>
      <c r="G765" t="str">
        <f t="shared" si="11"/>
        <v>new HoloCard("Espurr", Pokedex.Espurr, HoloRarity.SWSH_REVERSE_ENERGY_BANNER_HOLO, Types.Psychic, Sets.Battle_Styles, 60),</v>
      </c>
    </row>
    <row r="766" spans="1:7" x14ac:dyDescent="0.3">
      <c r="A766">
        <v>61</v>
      </c>
      <c r="B766" t="s">
        <v>1649</v>
      </c>
      <c r="C766" t="s">
        <v>1649</v>
      </c>
      <c r="D766" t="s">
        <v>1</v>
      </c>
      <c r="E766" t="s">
        <v>2852</v>
      </c>
      <c r="F766" t="s">
        <v>3288</v>
      </c>
      <c r="G766" t="str">
        <f t="shared" si="11"/>
        <v>new HoloCard("Meowstic", Pokedex.Meowstic, HoloRarity.SWSH_REVERSE_ENERGY_BANNER_HOLO, Types.Psychic, Sets.Battle_Styles, 61),</v>
      </c>
    </row>
    <row r="767" spans="1:7" x14ac:dyDescent="0.3">
      <c r="A767">
        <v>64</v>
      </c>
      <c r="B767" t="s">
        <v>2658</v>
      </c>
      <c r="C767" t="s">
        <v>2658</v>
      </c>
      <c r="D767" t="s">
        <v>1</v>
      </c>
      <c r="E767" t="s">
        <v>2852</v>
      </c>
      <c r="F767" t="s">
        <v>3288</v>
      </c>
      <c r="G767" t="str">
        <f t="shared" si="11"/>
        <v>new HoloCard("Dottler", Pokedex.Dottler, HoloRarity.SWSH_REVERSE_ENERGY_BANNER_HOLO, Types.Psychic, Sets.Battle_Styles, 64),</v>
      </c>
    </row>
    <row r="768" spans="1:7" x14ac:dyDescent="0.3">
      <c r="A768">
        <v>65</v>
      </c>
      <c r="B768" t="s">
        <v>2659</v>
      </c>
      <c r="C768" t="s">
        <v>2659</v>
      </c>
      <c r="D768" t="s">
        <v>1</v>
      </c>
      <c r="E768" t="s">
        <v>2852</v>
      </c>
      <c r="F768" t="s">
        <v>3288</v>
      </c>
      <c r="G768" t="str">
        <f t="shared" si="11"/>
        <v>new HoloCard("Orbeetle", Pokedex.Orbeetle, HoloRarity.SWSH_REVERSE_ENERGY_BANNER_HOLO, Types.Psychic, Sets.Battle_Styles, 65),</v>
      </c>
    </row>
    <row r="769" spans="1:7" x14ac:dyDescent="0.3">
      <c r="A769">
        <v>66</v>
      </c>
      <c r="B769" t="s">
        <v>87</v>
      </c>
      <c r="C769" t="s">
        <v>87</v>
      </c>
      <c r="D769" t="s">
        <v>18</v>
      </c>
      <c r="E769" t="s">
        <v>2852</v>
      </c>
      <c r="F769" t="s">
        <v>3288</v>
      </c>
      <c r="G769" t="str">
        <f t="shared" ref="G769:G832" si="12">"new HoloCard(""" &amp; B769 &amp; """, Pokedex." &amp; C769 &amp; ", HoloRarity." &amp; F769 &amp; ", Types." &amp; D769 &amp; ", Sets." &amp; E769 &amp; ", " &amp; A769 &amp; "),"</f>
        <v>new HoloCard("Mankey", Pokedex.Mankey, HoloRarity.SWSH_REVERSE_ENERGY_BANNER_HOLO, Types.Fighting, Sets.Battle_Styles, 66),</v>
      </c>
    </row>
    <row r="770" spans="1:7" x14ac:dyDescent="0.3">
      <c r="A770">
        <v>67</v>
      </c>
      <c r="B770" t="s">
        <v>65</v>
      </c>
      <c r="C770" t="s">
        <v>65</v>
      </c>
      <c r="D770" t="s">
        <v>18</v>
      </c>
      <c r="E770" t="s">
        <v>2852</v>
      </c>
      <c r="F770" t="s">
        <v>3288</v>
      </c>
      <c r="G770" t="str">
        <f t="shared" si="12"/>
        <v>new HoloCard("Primeape", Pokedex.Primeape, HoloRarity.SWSH_REVERSE_ENERGY_BANNER_HOLO, Types.Fighting, Sets.Battle_Styles, 67),</v>
      </c>
    </row>
    <row r="771" spans="1:7" x14ac:dyDescent="0.3">
      <c r="A771">
        <v>68</v>
      </c>
      <c r="B771" t="s">
        <v>90</v>
      </c>
      <c r="C771" t="s">
        <v>90</v>
      </c>
      <c r="D771" t="s">
        <v>18</v>
      </c>
      <c r="E771" t="s">
        <v>2852</v>
      </c>
      <c r="F771" t="s">
        <v>3288</v>
      </c>
      <c r="G771" t="str">
        <f t="shared" si="12"/>
        <v>new HoloCard("Onix", Pokedex.Onix, HoloRarity.SWSH_REVERSE_ENERGY_BANNER_HOLO, Types.Fighting, Sets.Battle_Styles, 68),</v>
      </c>
    </row>
    <row r="772" spans="1:7" x14ac:dyDescent="0.3">
      <c r="A772">
        <v>69</v>
      </c>
      <c r="B772" t="s">
        <v>193</v>
      </c>
      <c r="C772" t="s">
        <v>193</v>
      </c>
      <c r="D772" t="s">
        <v>18</v>
      </c>
      <c r="E772" t="s">
        <v>2852</v>
      </c>
      <c r="F772" t="s">
        <v>3288</v>
      </c>
      <c r="G772" t="str">
        <f t="shared" si="12"/>
        <v>new HoloCard("Cubone", Pokedex.Cubone, HoloRarity.SWSH_REVERSE_ENERGY_BANNER_HOLO, Types.Fighting, Sets.Battle_Styles, 69),</v>
      </c>
    </row>
    <row r="773" spans="1:7" x14ac:dyDescent="0.3">
      <c r="A773">
        <v>70</v>
      </c>
      <c r="B773" t="s">
        <v>242</v>
      </c>
      <c r="C773" t="s">
        <v>242</v>
      </c>
      <c r="D773" t="s">
        <v>18</v>
      </c>
      <c r="E773" t="s">
        <v>2852</v>
      </c>
      <c r="F773" t="s">
        <v>3288</v>
      </c>
      <c r="G773" t="str">
        <f t="shared" si="12"/>
        <v>new HoloCard("Marowak", Pokedex.Marowak, HoloRarity.SWSH_REVERSE_ENERGY_BANNER_HOLO, Types.Fighting, Sets.Battle_Styles, 70),</v>
      </c>
    </row>
    <row r="774" spans="1:7" x14ac:dyDescent="0.3">
      <c r="A774">
        <v>71</v>
      </c>
      <c r="B774" t="s">
        <v>317</v>
      </c>
      <c r="C774" t="s">
        <v>317</v>
      </c>
      <c r="D774" t="s">
        <v>18</v>
      </c>
      <c r="E774" t="s">
        <v>2852</v>
      </c>
      <c r="F774" t="s">
        <v>3288</v>
      </c>
      <c r="G774" t="str">
        <f t="shared" si="12"/>
        <v>new HoloCard("Gligar", Pokedex.Gligar, HoloRarity.SWSH_REVERSE_ENERGY_BANNER_HOLO, Types.Fighting, Sets.Battle_Styles, 71),</v>
      </c>
    </row>
    <row r="775" spans="1:7" x14ac:dyDescent="0.3">
      <c r="A775">
        <v>72</v>
      </c>
      <c r="B775" t="s">
        <v>931</v>
      </c>
      <c r="C775" t="s">
        <v>931</v>
      </c>
      <c r="D775" t="s">
        <v>18</v>
      </c>
      <c r="E775" t="s">
        <v>2852</v>
      </c>
      <c r="F775" t="s">
        <v>3288</v>
      </c>
      <c r="G775" t="str">
        <f t="shared" si="12"/>
        <v>new HoloCard("Gliscor", Pokedex.Gliscor, HoloRarity.SWSH_REVERSE_ENERGY_BANNER_HOLO, Types.Fighting, Sets.Battle_Styles, 72),</v>
      </c>
    </row>
    <row r="776" spans="1:7" x14ac:dyDescent="0.3">
      <c r="A776">
        <v>73</v>
      </c>
      <c r="B776" t="s">
        <v>1311</v>
      </c>
      <c r="C776" t="s">
        <v>1311</v>
      </c>
      <c r="D776" t="s">
        <v>18</v>
      </c>
      <c r="E776" t="s">
        <v>2852</v>
      </c>
      <c r="F776" t="s">
        <v>3288</v>
      </c>
      <c r="G776" t="str">
        <f t="shared" si="12"/>
        <v>new HoloCard("Timburr", Pokedex.Timburr, HoloRarity.SWSH_REVERSE_ENERGY_BANNER_HOLO, Types.Fighting, Sets.Battle_Styles, 73),</v>
      </c>
    </row>
    <row r="777" spans="1:7" x14ac:dyDescent="0.3">
      <c r="A777">
        <v>74</v>
      </c>
      <c r="B777" t="s">
        <v>1312</v>
      </c>
      <c r="C777" t="s">
        <v>1312</v>
      </c>
      <c r="D777" t="s">
        <v>18</v>
      </c>
      <c r="E777" t="s">
        <v>2852</v>
      </c>
      <c r="F777" t="s">
        <v>3288</v>
      </c>
      <c r="G777" t="str">
        <f t="shared" si="12"/>
        <v>new HoloCard("Gurdurr", Pokedex.Gurdurr, HoloRarity.SWSH_REVERSE_ENERGY_BANNER_HOLO, Types.Fighting, Sets.Battle_Styles, 74),</v>
      </c>
    </row>
    <row r="778" spans="1:7" x14ac:dyDescent="0.3">
      <c r="A778">
        <v>75</v>
      </c>
      <c r="B778" t="s">
        <v>1413</v>
      </c>
      <c r="C778" t="s">
        <v>1413</v>
      </c>
      <c r="D778" t="s">
        <v>18</v>
      </c>
      <c r="E778" t="s">
        <v>2852</v>
      </c>
      <c r="F778" t="s">
        <v>3288</v>
      </c>
      <c r="G778" t="str">
        <f t="shared" si="12"/>
        <v>new HoloCard("Conkeldurr", Pokedex.Conkeldurr, HoloRarity.SWSH_REVERSE_ENERGY_BANNER_HOLO, Types.Fighting, Sets.Battle_Styles, 75),</v>
      </c>
    </row>
    <row r="779" spans="1:7" x14ac:dyDescent="0.3">
      <c r="A779">
        <v>76</v>
      </c>
      <c r="B779" t="s">
        <v>1416</v>
      </c>
      <c r="C779" t="s">
        <v>1416</v>
      </c>
      <c r="D779" t="s">
        <v>18</v>
      </c>
      <c r="E779" t="s">
        <v>2852</v>
      </c>
      <c r="F779" t="s">
        <v>3288</v>
      </c>
      <c r="G779" t="str">
        <f t="shared" si="12"/>
        <v>new HoloCard("Mienfoo", Pokedex.Mienfoo, HoloRarity.SWSH_REVERSE_ENERGY_BANNER_HOLO, Types.Fighting, Sets.Battle_Styles, 76),</v>
      </c>
    </row>
    <row r="780" spans="1:7" x14ac:dyDescent="0.3">
      <c r="A780">
        <v>77</v>
      </c>
      <c r="B780" t="s">
        <v>1417</v>
      </c>
      <c r="C780" t="s">
        <v>1417</v>
      </c>
      <c r="D780" t="s">
        <v>18</v>
      </c>
      <c r="E780" t="s">
        <v>2852</v>
      </c>
      <c r="F780" t="s">
        <v>3288</v>
      </c>
      <c r="G780" t="str">
        <f t="shared" si="12"/>
        <v>new HoloCard("Mienshao", Pokedex.Mienshao, HoloRarity.SWSH_REVERSE_ENERGY_BANNER_HOLO, Types.Fighting, Sets.Battle_Styles, 77),</v>
      </c>
    </row>
    <row r="781" spans="1:7" x14ac:dyDescent="0.3">
      <c r="A781">
        <v>78</v>
      </c>
      <c r="B781" t="s">
        <v>2745</v>
      </c>
      <c r="C781" t="s">
        <v>2745</v>
      </c>
      <c r="D781" t="s">
        <v>18</v>
      </c>
      <c r="E781" t="s">
        <v>2852</v>
      </c>
      <c r="F781" t="s">
        <v>3288</v>
      </c>
      <c r="G781" t="str">
        <f t="shared" si="12"/>
        <v>new HoloCard("Rolycoly", Pokedex.Rolycoly, HoloRarity.SWSH_REVERSE_ENERGY_BANNER_HOLO, Types.Fighting, Sets.Battle_Styles, 78),</v>
      </c>
    </row>
    <row r="782" spans="1:7" x14ac:dyDescent="0.3">
      <c r="A782">
        <v>79</v>
      </c>
      <c r="B782" t="s">
        <v>2746</v>
      </c>
      <c r="C782" t="s">
        <v>2746</v>
      </c>
      <c r="D782" t="s">
        <v>18</v>
      </c>
      <c r="E782" t="s">
        <v>2852</v>
      </c>
      <c r="F782" t="s">
        <v>3288</v>
      </c>
      <c r="G782" t="str">
        <f t="shared" si="12"/>
        <v>new HoloCard("Carkol", Pokedex.Carkol, HoloRarity.SWSH_REVERSE_ENERGY_BANNER_HOLO, Types.Fighting, Sets.Battle_Styles, 79),</v>
      </c>
    </row>
    <row r="783" spans="1:7" x14ac:dyDescent="0.3">
      <c r="A783">
        <v>80</v>
      </c>
      <c r="B783" t="s">
        <v>2747</v>
      </c>
      <c r="C783" t="s">
        <v>2747</v>
      </c>
      <c r="D783" t="s">
        <v>18</v>
      </c>
      <c r="E783" t="s">
        <v>2852</v>
      </c>
      <c r="F783" t="s">
        <v>3288</v>
      </c>
      <c r="G783" t="str">
        <f t="shared" si="12"/>
        <v>new HoloCard("Coalossal", Pokedex.Coalossal, HoloRarity.SWSH_REVERSE_ENERGY_BANNER_HOLO, Types.Fighting, Sets.Battle_Styles, 80),</v>
      </c>
    </row>
    <row r="784" spans="1:7" x14ac:dyDescent="0.3">
      <c r="A784">
        <v>81</v>
      </c>
      <c r="B784" t="s">
        <v>2683</v>
      </c>
      <c r="C784" t="s">
        <v>2683</v>
      </c>
      <c r="D784" t="s">
        <v>18</v>
      </c>
      <c r="E784" t="s">
        <v>2852</v>
      </c>
      <c r="F784" t="s">
        <v>3288</v>
      </c>
      <c r="G784" t="str">
        <f t="shared" si="12"/>
        <v>new HoloCard("Silicobra", Pokedex.Silicobra, HoloRarity.SWSH_REVERSE_ENERGY_BANNER_HOLO, Types.Fighting, Sets.Battle_Styles, 81),</v>
      </c>
    </row>
    <row r="785" spans="1:7" x14ac:dyDescent="0.3">
      <c r="A785">
        <v>82</v>
      </c>
      <c r="B785" t="s">
        <v>2684</v>
      </c>
      <c r="C785" t="s">
        <v>2684</v>
      </c>
      <c r="D785" t="s">
        <v>18</v>
      </c>
      <c r="E785" t="s">
        <v>2852</v>
      </c>
      <c r="F785" t="s">
        <v>3288</v>
      </c>
      <c r="G785" t="str">
        <f t="shared" si="12"/>
        <v>new HoloCard("Sandaconda", Pokedex.Sandaconda, HoloRarity.SWSH_REVERSE_ENERGY_BANNER_HOLO, Types.Fighting, Sets.Battle_Styles, 82),</v>
      </c>
    </row>
    <row r="786" spans="1:7" x14ac:dyDescent="0.3">
      <c r="A786">
        <v>83</v>
      </c>
      <c r="B786" t="s">
        <v>2748</v>
      </c>
      <c r="C786" t="s">
        <v>2748</v>
      </c>
      <c r="D786" t="s">
        <v>18</v>
      </c>
      <c r="E786" t="s">
        <v>2852</v>
      </c>
      <c r="F786" t="s">
        <v>3288</v>
      </c>
      <c r="G786" t="str">
        <f t="shared" si="12"/>
        <v>new HoloCard("Falinks", Pokedex.Falinks, HoloRarity.SWSH_REVERSE_ENERGY_BANNER_HOLO, Types.Fighting, Sets.Battle_Styles, 83),</v>
      </c>
    </row>
    <row r="787" spans="1:7" x14ac:dyDescent="0.3">
      <c r="A787">
        <v>84</v>
      </c>
      <c r="B787" t="s">
        <v>2687</v>
      </c>
      <c r="C787" t="s">
        <v>2687</v>
      </c>
      <c r="D787" t="s">
        <v>18</v>
      </c>
      <c r="E787" t="s">
        <v>2852</v>
      </c>
      <c r="F787" t="s">
        <v>3288</v>
      </c>
      <c r="G787" t="str">
        <f t="shared" si="12"/>
        <v>new HoloCard("Stonjourner", Pokedex.Stonjourner, HoloRarity.SWSH_REVERSE_ENERGY_BANNER_HOLO, Types.Fighting, Sets.Battle_Styles, 84),</v>
      </c>
    </row>
    <row r="788" spans="1:7" x14ac:dyDescent="0.3">
      <c r="A788">
        <v>89</v>
      </c>
      <c r="B788" t="s">
        <v>343</v>
      </c>
      <c r="C788" t="s">
        <v>343</v>
      </c>
      <c r="D788" t="s">
        <v>146</v>
      </c>
      <c r="E788" t="s">
        <v>2852</v>
      </c>
      <c r="F788" t="s">
        <v>3288</v>
      </c>
      <c r="G788" t="str">
        <f t="shared" si="12"/>
        <v>new HoloCard("Zubat", Pokedex.Zubat, HoloRarity.SWSH_REVERSE_ENERGY_BANNER_HOLO, Types.Darkness, Sets.Battle_Styles, 89),</v>
      </c>
    </row>
    <row r="789" spans="1:7" x14ac:dyDescent="0.3">
      <c r="A789">
        <v>90</v>
      </c>
      <c r="B789" t="s">
        <v>318</v>
      </c>
      <c r="C789" t="s">
        <v>318</v>
      </c>
      <c r="D789" t="s">
        <v>146</v>
      </c>
      <c r="E789" t="s">
        <v>2852</v>
      </c>
      <c r="F789" t="s">
        <v>3288</v>
      </c>
      <c r="G789" t="str">
        <f t="shared" si="12"/>
        <v>new HoloCard("Golbat", Pokedex.Golbat, HoloRarity.SWSH_REVERSE_ENERGY_BANNER_HOLO, Types.Darkness, Sets.Battle_Styles, 90),</v>
      </c>
    </row>
    <row r="790" spans="1:7" x14ac:dyDescent="0.3">
      <c r="A790">
        <v>91</v>
      </c>
      <c r="B790" t="s">
        <v>171</v>
      </c>
      <c r="C790" t="s">
        <v>171</v>
      </c>
      <c r="D790" t="s">
        <v>146</v>
      </c>
      <c r="E790" t="s">
        <v>2852</v>
      </c>
      <c r="F790" t="s">
        <v>3288</v>
      </c>
      <c r="G790" t="str">
        <f t="shared" si="12"/>
        <v>new HoloCard("Crobat", Pokedex.Crobat, HoloRarity.SWSH_REVERSE_ENERGY_BANNER_HOLO, Types.Darkness, Sets.Battle_Styles, 91),</v>
      </c>
    </row>
    <row r="791" spans="1:7" x14ac:dyDescent="0.3">
      <c r="A791">
        <v>92</v>
      </c>
      <c r="B791" t="s">
        <v>2834</v>
      </c>
      <c r="C791" t="s">
        <v>3083</v>
      </c>
      <c r="D791" t="s">
        <v>146</v>
      </c>
      <c r="E791" t="s">
        <v>2852</v>
      </c>
      <c r="F791" t="s">
        <v>3288</v>
      </c>
      <c r="G791" t="str">
        <f t="shared" si="12"/>
        <v>new HoloCard("Galarian Slowbro", Pokedex.Galarian_Slowbro, HoloRarity.SWSH_REVERSE_ENERGY_BANNER_HOLO, Types.Darkness, Sets.Battle_Styles, 92),</v>
      </c>
    </row>
    <row r="792" spans="1:7" x14ac:dyDescent="0.3">
      <c r="A792">
        <v>93</v>
      </c>
      <c r="B792" t="s">
        <v>327</v>
      </c>
      <c r="C792" t="s">
        <v>327</v>
      </c>
      <c r="D792" t="s">
        <v>146</v>
      </c>
      <c r="E792" t="s">
        <v>2852</v>
      </c>
      <c r="F792" t="s">
        <v>3288</v>
      </c>
      <c r="G792" t="str">
        <f t="shared" si="12"/>
        <v>new HoloCard("Murkrow", Pokedex.Murkrow, HoloRarity.SWSH_REVERSE_ENERGY_BANNER_HOLO, Types.Darkness, Sets.Battle_Styles, 93),</v>
      </c>
    </row>
    <row r="793" spans="1:7" x14ac:dyDescent="0.3">
      <c r="A793">
        <v>94</v>
      </c>
      <c r="B793" t="s">
        <v>903</v>
      </c>
      <c r="C793" t="s">
        <v>903</v>
      </c>
      <c r="D793" t="s">
        <v>146</v>
      </c>
      <c r="E793" t="s">
        <v>2852</v>
      </c>
      <c r="F793" t="s">
        <v>3288</v>
      </c>
      <c r="G793" t="str">
        <f t="shared" si="12"/>
        <v>new HoloCard("Honchkrow", Pokedex.Honchkrow, HoloRarity.SWSH_REVERSE_ENERGY_BANNER_HOLO, Types.Darkness, Sets.Battle_Styles, 94),</v>
      </c>
    </row>
    <row r="794" spans="1:7" x14ac:dyDescent="0.3">
      <c r="A794">
        <v>95</v>
      </c>
      <c r="B794" t="s">
        <v>199</v>
      </c>
      <c r="C794" t="s">
        <v>199</v>
      </c>
      <c r="D794" t="s">
        <v>146</v>
      </c>
      <c r="E794" t="s">
        <v>2852</v>
      </c>
      <c r="F794" t="s">
        <v>3288</v>
      </c>
      <c r="G794" t="str">
        <f t="shared" si="12"/>
        <v>new HoloCard("Houndour", Pokedex.Houndour, HoloRarity.SWSH_REVERSE_ENERGY_BANNER_HOLO, Types.Darkness, Sets.Battle_Styles, 95),</v>
      </c>
    </row>
    <row r="795" spans="1:7" x14ac:dyDescent="0.3">
      <c r="A795">
        <v>96</v>
      </c>
      <c r="B795" t="s">
        <v>157</v>
      </c>
      <c r="C795" t="s">
        <v>157</v>
      </c>
      <c r="D795" t="s">
        <v>146</v>
      </c>
      <c r="E795" t="s">
        <v>2852</v>
      </c>
      <c r="F795" t="s">
        <v>3288</v>
      </c>
      <c r="G795" t="str">
        <f t="shared" si="12"/>
        <v>new HoloCard("Houndoom", Pokedex.Houndoom, HoloRarity.SWSH_REVERSE_ENERGY_BANNER_HOLO, Types.Darkness, Sets.Battle_Styles, 96),</v>
      </c>
    </row>
    <row r="796" spans="1:7" x14ac:dyDescent="0.3">
      <c r="A796">
        <v>98</v>
      </c>
      <c r="B796" t="s">
        <v>2678</v>
      </c>
      <c r="C796" t="s">
        <v>2678</v>
      </c>
      <c r="D796" t="s">
        <v>146</v>
      </c>
      <c r="E796" t="s">
        <v>2852</v>
      </c>
      <c r="F796" t="s">
        <v>3288</v>
      </c>
      <c r="G796" t="str">
        <f t="shared" si="12"/>
        <v>new HoloCard("Morpeko", Pokedex.Morpeko, HoloRarity.SWSH_REVERSE_ENERGY_BANNER_HOLO, Types.Darkness, Sets.Battle_Styles, 98),</v>
      </c>
    </row>
    <row r="797" spans="1:7" x14ac:dyDescent="0.3">
      <c r="A797">
        <v>99</v>
      </c>
      <c r="B797" t="s">
        <v>164</v>
      </c>
      <c r="C797" t="s">
        <v>164</v>
      </c>
      <c r="D797" t="s">
        <v>143</v>
      </c>
      <c r="E797" t="s">
        <v>2852</v>
      </c>
      <c r="F797" t="s">
        <v>3288</v>
      </c>
      <c r="G797" t="str">
        <f t="shared" si="12"/>
        <v>new HoloCard("Steelix", Pokedex.Steelix, HoloRarity.SWSH_REVERSE_ENERGY_BANNER_HOLO, Types.Metal, Sets.Battle_Styles, 99),</v>
      </c>
    </row>
    <row r="798" spans="1:7" x14ac:dyDescent="0.3">
      <c r="A798">
        <v>100</v>
      </c>
      <c r="B798" t="s">
        <v>394</v>
      </c>
      <c r="C798" t="s">
        <v>394</v>
      </c>
      <c r="D798" t="s">
        <v>143</v>
      </c>
      <c r="E798" t="s">
        <v>2852</v>
      </c>
      <c r="F798" t="s">
        <v>3288</v>
      </c>
      <c r="G798" t="str">
        <f t="shared" si="12"/>
        <v>new HoloCard("Mawile", Pokedex.Mawile, HoloRarity.SWSH_REVERSE_ENERGY_BANNER_HOLO, Types.Metal, Sets.Battle_Styles, 100),</v>
      </c>
    </row>
    <row r="799" spans="1:7" x14ac:dyDescent="0.3">
      <c r="A799">
        <v>101</v>
      </c>
      <c r="B799" t="s">
        <v>992</v>
      </c>
      <c r="C799" t="s">
        <v>992</v>
      </c>
      <c r="D799" t="s">
        <v>143</v>
      </c>
      <c r="E799" t="s">
        <v>2852</v>
      </c>
      <c r="F799" t="s">
        <v>3288</v>
      </c>
      <c r="G799" t="str">
        <f t="shared" si="12"/>
        <v>new HoloCard("Bronzor", Pokedex.Bronzor, HoloRarity.SWSH_REVERSE_ENERGY_BANNER_HOLO, Types.Metal, Sets.Battle_Styles, 101),</v>
      </c>
    </row>
    <row r="800" spans="1:7" x14ac:dyDescent="0.3">
      <c r="A800">
        <v>102</v>
      </c>
      <c r="B800" t="s">
        <v>901</v>
      </c>
      <c r="C800" t="s">
        <v>901</v>
      </c>
      <c r="D800" t="s">
        <v>143</v>
      </c>
      <c r="E800" t="s">
        <v>2852</v>
      </c>
      <c r="F800" t="s">
        <v>3288</v>
      </c>
      <c r="G800" t="str">
        <f t="shared" si="12"/>
        <v>new HoloCard("Bronzong", Pokedex.Bronzong, HoloRarity.SWSH_REVERSE_ENERGY_BANNER_HOLO, Types.Metal, Sets.Battle_Styles, 102),</v>
      </c>
    </row>
    <row r="801" spans="1:7" x14ac:dyDescent="0.3">
      <c r="A801">
        <v>103</v>
      </c>
      <c r="B801" t="s">
        <v>1421</v>
      </c>
      <c r="C801" t="s">
        <v>1421</v>
      </c>
      <c r="D801" t="s">
        <v>143</v>
      </c>
      <c r="E801" t="s">
        <v>2852</v>
      </c>
      <c r="F801" t="s">
        <v>3288</v>
      </c>
      <c r="G801" t="str">
        <f t="shared" si="12"/>
        <v>new HoloCard("Pawniard", Pokedex.Pawniard, HoloRarity.SWSH_REVERSE_ENERGY_BANNER_HOLO, Types.Metal, Sets.Battle_Styles, 103),</v>
      </c>
    </row>
    <row r="802" spans="1:7" x14ac:dyDescent="0.3">
      <c r="A802">
        <v>104</v>
      </c>
      <c r="B802" t="s">
        <v>1422</v>
      </c>
      <c r="C802" t="s">
        <v>1422</v>
      </c>
      <c r="D802" t="s">
        <v>143</v>
      </c>
      <c r="E802" t="s">
        <v>2852</v>
      </c>
      <c r="F802" t="s">
        <v>3288</v>
      </c>
      <c r="G802" t="str">
        <f t="shared" si="12"/>
        <v>new HoloCard("Bisharp", Pokedex.Bisharp, HoloRarity.SWSH_REVERSE_ENERGY_BANNER_HOLO, Types.Metal, Sets.Battle_Styles, 104),</v>
      </c>
    </row>
    <row r="803" spans="1:7" x14ac:dyDescent="0.3">
      <c r="A803">
        <v>105</v>
      </c>
      <c r="B803" t="s">
        <v>1613</v>
      </c>
      <c r="C803" t="s">
        <v>1613</v>
      </c>
      <c r="D803" t="s">
        <v>143</v>
      </c>
      <c r="E803" t="s">
        <v>2852</v>
      </c>
      <c r="F803" t="s">
        <v>3288</v>
      </c>
      <c r="G803" t="str">
        <f t="shared" si="12"/>
        <v>new HoloCard("Honedge", Pokedex.Honedge, HoloRarity.SWSH_REVERSE_ENERGY_BANNER_HOLO, Types.Metal, Sets.Battle_Styles, 105),</v>
      </c>
    </row>
    <row r="804" spans="1:7" x14ac:dyDescent="0.3">
      <c r="A804">
        <v>106</v>
      </c>
      <c r="B804" t="s">
        <v>1614</v>
      </c>
      <c r="C804" t="s">
        <v>1614</v>
      </c>
      <c r="D804" t="s">
        <v>143</v>
      </c>
      <c r="E804" t="s">
        <v>2852</v>
      </c>
      <c r="F804" t="s">
        <v>3288</v>
      </c>
      <c r="G804" t="str">
        <f t="shared" si="12"/>
        <v>new HoloCard("Doublade", Pokedex.Doublade, HoloRarity.SWSH_REVERSE_ENERGY_BANNER_HOLO, Types.Metal, Sets.Battle_Styles, 106),</v>
      </c>
    </row>
    <row r="805" spans="1:7" x14ac:dyDescent="0.3">
      <c r="A805">
        <v>107</v>
      </c>
      <c r="B805" t="s">
        <v>1615</v>
      </c>
      <c r="C805" t="s">
        <v>1615</v>
      </c>
      <c r="D805" t="s">
        <v>143</v>
      </c>
      <c r="E805" t="s">
        <v>2852</v>
      </c>
      <c r="F805" t="s">
        <v>3288</v>
      </c>
      <c r="G805" t="str">
        <f t="shared" si="12"/>
        <v>new HoloCard("Aegislash", Pokedex.Aegislash, HoloRarity.SWSH_REVERSE_ENERGY_BANNER_HOLO, Types.Metal, Sets.Battle_Styles, 107),</v>
      </c>
    </row>
    <row r="806" spans="1:7" x14ac:dyDescent="0.3">
      <c r="A806">
        <v>108</v>
      </c>
      <c r="B806" t="s">
        <v>1615</v>
      </c>
      <c r="C806" t="s">
        <v>1615</v>
      </c>
      <c r="D806" t="s">
        <v>143</v>
      </c>
      <c r="E806" t="s">
        <v>2852</v>
      </c>
      <c r="F806" t="s">
        <v>3288</v>
      </c>
      <c r="G806" t="str">
        <f t="shared" si="12"/>
        <v>new HoloCard("Aegislash", Pokedex.Aegislash, HoloRarity.SWSH_REVERSE_ENERGY_BANNER_HOLO, Types.Metal, Sets.Battle_Styles, 108),</v>
      </c>
    </row>
    <row r="807" spans="1:7" x14ac:dyDescent="0.3">
      <c r="A807">
        <v>111</v>
      </c>
      <c r="B807" t="s">
        <v>100</v>
      </c>
      <c r="C807" t="s">
        <v>100</v>
      </c>
      <c r="D807" t="s">
        <v>8</v>
      </c>
      <c r="E807" t="s">
        <v>2852</v>
      </c>
      <c r="F807" t="s">
        <v>3288</v>
      </c>
      <c r="G807" t="str">
        <f t="shared" si="12"/>
        <v>new HoloCard("Spearow", Pokedex.Spearow, HoloRarity.SWSH_REVERSE_ENERGY_BANNER_HOLO, Types.Colorless, Sets.Battle_Styles, 111),</v>
      </c>
    </row>
    <row r="808" spans="1:7" x14ac:dyDescent="0.3">
      <c r="A808">
        <v>112</v>
      </c>
      <c r="B808" t="s">
        <v>48</v>
      </c>
      <c r="C808" t="s">
        <v>48</v>
      </c>
      <c r="D808" t="s">
        <v>8</v>
      </c>
      <c r="E808" t="s">
        <v>2852</v>
      </c>
      <c r="F808" t="s">
        <v>3288</v>
      </c>
      <c r="G808" t="str">
        <f t="shared" si="12"/>
        <v>new HoloCard("Fearow", Pokedex.Fearow, HoloRarity.SWSH_REVERSE_ENERGY_BANNER_HOLO, Types.Colorless, Sets.Battle_Styles, 112),</v>
      </c>
    </row>
    <row r="809" spans="1:7" x14ac:dyDescent="0.3">
      <c r="A809">
        <v>113</v>
      </c>
      <c r="B809" t="s">
        <v>257</v>
      </c>
      <c r="C809" t="s">
        <v>257</v>
      </c>
      <c r="D809" t="s">
        <v>8</v>
      </c>
      <c r="E809" t="s">
        <v>2852</v>
      </c>
      <c r="F809" t="s">
        <v>3288</v>
      </c>
      <c r="G809" t="str">
        <f t="shared" si="12"/>
        <v>new HoloCard("Lickitung", Pokedex.Lickitung, HoloRarity.SWSH_REVERSE_ENERGY_BANNER_HOLO, Types.Colorless, Sets.Battle_Styles, 113),</v>
      </c>
    </row>
    <row r="810" spans="1:7" x14ac:dyDescent="0.3">
      <c r="A810">
        <v>114</v>
      </c>
      <c r="B810" t="s">
        <v>912</v>
      </c>
      <c r="C810" t="s">
        <v>912</v>
      </c>
      <c r="D810" t="s">
        <v>8</v>
      </c>
      <c r="E810" t="s">
        <v>2852</v>
      </c>
      <c r="F810" t="s">
        <v>3288</v>
      </c>
      <c r="G810" t="str">
        <f t="shared" si="12"/>
        <v>new HoloCard("Lickilicky", Pokedex.Lickilicky, HoloRarity.SWSH_REVERSE_ENERGY_BANNER_HOLO, Types.Colorless, Sets.Battle_Styles, 114),</v>
      </c>
    </row>
    <row r="811" spans="1:7" x14ac:dyDescent="0.3">
      <c r="A811">
        <v>115</v>
      </c>
      <c r="B811" t="s">
        <v>978</v>
      </c>
      <c r="C811" t="s">
        <v>978</v>
      </c>
      <c r="D811" t="s">
        <v>8</v>
      </c>
      <c r="E811" t="s">
        <v>2852</v>
      </c>
      <c r="F811" t="s">
        <v>3288</v>
      </c>
      <c r="G811" t="str">
        <f t="shared" si="12"/>
        <v>new HoloCard("Glameow", Pokedex.Glameow, HoloRarity.SWSH_REVERSE_ENERGY_BANNER_HOLO, Types.Colorless, Sets.Battle_Styles, 115),</v>
      </c>
    </row>
    <row r="812" spans="1:7" x14ac:dyDescent="0.3">
      <c r="A812">
        <v>116</v>
      </c>
      <c r="B812" t="s">
        <v>1047</v>
      </c>
      <c r="C812" t="s">
        <v>1047</v>
      </c>
      <c r="D812" t="s">
        <v>8</v>
      </c>
      <c r="E812" t="s">
        <v>2852</v>
      </c>
      <c r="F812" t="s">
        <v>3288</v>
      </c>
      <c r="G812" t="str">
        <f t="shared" si="12"/>
        <v>new HoloCard("Purugly", Pokedex.Purugly, HoloRarity.SWSH_REVERSE_ENERGY_BANNER_HOLO, Types.Colorless, Sets.Battle_Styles, 116),</v>
      </c>
    </row>
    <row r="813" spans="1:7" x14ac:dyDescent="0.3">
      <c r="A813">
        <v>118</v>
      </c>
      <c r="B813" t="s">
        <v>1340</v>
      </c>
      <c r="C813" t="s">
        <v>1340</v>
      </c>
      <c r="D813" t="s">
        <v>8</v>
      </c>
      <c r="E813" t="s">
        <v>2852</v>
      </c>
      <c r="F813" t="s">
        <v>3288</v>
      </c>
      <c r="G813" t="str">
        <f t="shared" si="12"/>
        <v>new HoloCard("Bouffalant", Pokedex.Bouffalant, HoloRarity.SWSH_REVERSE_ENERGY_BANNER_HOLO, Types.Colorless, Sets.Battle_Styles, 118),</v>
      </c>
    </row>
    <row r="814" spans="1:7" x14ac:dyDescent="0.3">
      <c r="A814">
        <v>119</v>
      </c>
      <c r="B814" t="s">
        <v>2113</v>
      </c>
      <c r="C814" t="s">
        <v>2113</v>
      </c>
      <c r="D814" t="s">
        <v>8</v>
      </c>
      <c r="E814" t="s">
        <v>2852</v>
      </c>
      <c r="F814" t="s">
        <v>3288</v>
      </c>
      <c r="G814" t="str">
        <f t="shared" si="12"/>
        <v>new HoloCard("Drampa", Pokedex.Drampa, HoloRarity.SWSH_REVERSE_ENERGY_BANNER_HOLO, Types.Colorless, Sets.Battle_Styles, 119),</v>
      </c>
    </row>
    <row r="815" spans="1:7" x14ac:dyDescent="0.3">
      <c r="A815">
        <v>120</v>
      </c>
      <c r="B815" t="s">
        <v>2737</v>
      </c>
      <c r="C815" t="s">
        <v>2737</v>
      </c>
      <c r="D815" t="s">
        <v>8</v>
      </c>
      <c r="E815" t="s">
        <v>2852</v>
      </c>
      <c r="F815" t="s">
        <v>3288</v>
      </c>
      <c r="G815" t="str">
        <f t="shared" si="12"/>
        <v>new HoloCard("Indeedee", Pokedex.Indeedee, HoloRarity.SWSH_REVERSE_ENERGY_BANNER_HOLO, Types.Colorless, Sets.Battle_Styles, 120),</v>
      </c>
    </row>
    <row r="816" spans="1:7" x14ac:dyDescent="0.3">
      <c r="A816">
        <v>121</v>
      </c>
      <c r="B816" t="s">
        <v>2835</v>
      </c>
      <c r="C816" t="s">
        <v>127</v>
      </c>
      <c r="D816" t="s">
        <v>232</v>
      </c>
      <c r="E816" t="s">
        <v>2852</v>
      </c>
      <c r="F816" t="s">
        <v>3288</v>
      </c>
      <c r="G816" t="str">
        <f t="shared" si="12"/>
        <v>new HoloCard("Bruno", Pokedex.NVT, HoloRarity.SWSH_REVERSE_ENERGY_BANNER_HOLO, Types.Supporter, Sets.Battle_Styles, 121),</v>
      </c>
    </row>
    <row r="817" spans="1:7" x14ac:dyDescent="0.3">
      <c r="A817">
        <v>122</v>
      </c>
      <c r="B817" t="s">
        <v>2836</v>
      </c>
      <c r="C817" t="s">
        <v>127</v>
      </c>
      <c r="D817" t="s">
        <v>129</v>
      </c>
      <c r="E817" t="s">
        <v>2852</v>
      </c>
      <c r="F817" t="s">
        <v>3288</v>
      </c>
      <c r="G817" t="str">
        <f t="shared" si="12"/>
        <v>new HoloCard("Camping Gear", Pokedex.NVT, HoloRarity.SWSH_REVERSE_ENERGY_BANNER_HOLO, Types.Item, Sets.Battle_Styles, 122),</v>
      </c>
    </row>
    <row r="818" spans="1:7" x14ac:dyDescent="0.3">
      <c r="A818">
        <v>123</v>
      </c>
      <c r="B818" t="s">
        <v>2837</v>
      </c>
      <c r="C818" t="s">
        <v>127</v>
      </c>
      <c r="D818" t="s">
        <v>232</v>
      </c>
      <c r="E818" t="s">
        <v>2852</v>
      </c>
      <c r="F818" t="s">
        <v>3288</v>
      </c>
      <c r="G818" t="str">
        <f t="shared" si="12"/>
        <v>new HoloCard("Cheryl", Pokedex.NVT, HoloRarity.SWSH_REVERSE_ENERGY_BANNER_HOLO, Types.Supporter, Sets.Battle_Styles, 123),</v>
      </c>
    </row>
    <row r="819" spans="1:7" x14ac:dyDescent="0.3">
      <c r="A819">
        <v>124</v>
      </c>
      <c r="B819" t="s">
        <v>1769</v>
      </c>
      <c r="C819" t="s">
        <v>127</v>
      </c>
      <c r="D819" t="s">
        <v>129</v>
      </c>
      <c r="E819" t="s">
        <v>2852</v>
      </c>
      <c r="F819" t="s">
        <v>3288</v>
      </c>
      <c r="G819" t="str">
        <f t="shared" si="12"/>
        <v>new HoloCard("Energy Recycler", Pokedex.NVT, HoloRarity.SWSH_REVERSE_ENERGY_BANNER_HOLO, Types.Item, Sets.Battle_Styles, 124),</v>
      </c>
    </row>
    <row r="820" spans="1:7" x14ac:dyDescent="0.3">
      <c r="A820">
        <v>125</v>
      </c>
      <c r="B820" t="s">
        <v>1471</v>
      </c>
      <c r="C820" t="s">
        <v>127</v>
      </c>
      <c r="D820" t="s">
        <v>129</v>
      </c>
      <c r="E820" t="s">
        <v>2852</v>
      </c>
      <c r="F820" t="s">
        <v>3288</v>
      </c>
      <c r="G820" t="str">
        <f t="shared" si="12"/>
        <v>new HoloCard("Escape Rope", Pokedex.NVT, HoloRarity.SWSH_REVERSE_ENERGY_BANNER_HOLO, Types.Item, Sets.Battle_Styles, 125),</v>
      </c>
    </row>
    <row r="821" spans="1:7" x14ac:dyDescent="0.3">
      <c r="A821">
        <v>126</v>
      </c>
      <c r="B821" t="s">
        <v>1440</v>
      </c>
      <c r="C821" t="s">
        <v>127</v>
      </c>
      <c r="D821" t="s">
        <v>129</v>
      </c>
      <c r="E821" t="s">
        <v>2852</v>
      </c>
      <c r="F821" t="s">
        <v>3288</v>
      </c>
      <c r="G821" t="str">
        <f t="shared" si="12"/>
        <v>new HoloCard("Exp. Share", Pokedex.NVT, HoloRarity.SWSH_REVERSE_ENERGY_BANNER_HOLO, Types.Item, Sets.Battle_Styles, 126),</v>
      </c>
    </row>
    <row r="822" spans="1:7" x14ac:dyDescent="0.3">
      <c r="A822">
        <v>127</v>
      </c>
      <c r="B822" t="s">
        <v>2838</v>
      </c>
      <c r="C822" t="s">
        <v>127</v>
      </c>
      <c r="D822" t="s">
        <v>129</v>
      </c>
      <c r="E822" t="s">
        <v>2852</v>
      </c>
      <c r="F822" t="s">
        <v>3288</v>
      </c>
      <c r="G822" t="str">
        <f t="shared" si="12"/>
        <v>new HoloCard("Fan of Waves", Pokedex.NVT, HoloRarity.SWSH_REVERSE_ENERGY_BANNER_HOLO, Types.Item, Sets.Battle_Styles, 127),</v>
      </c>
    </row>
    <row r="823" spans="1:7" x14ac:dyDescent="0.3">
      <c r="A823">
        <v>128</v>
      </c>
      <c r="B823" t="s">
        <v>2839</v>
      </c>
      <c r="C823" t="s">
        <v>127</v>
      </c>
      <c r="D823" t="s">
        <v>232</v>
      </c>
      <c r="E823" t="s">
        <v>2852</v>
      </c>
      <c r="F823" t="s">
        <v>3288</v>
      </c>
      <c r="G823" t="str">
        <f t="shared" si="12"/>
        <v>new HoloCard("Korrina's Focus", Pokedex.NVT, HoloRarity.SWSH_REVERSE_ENERGY_BANNER_HOLO, Types.Supporter, Sets.Battle_Styles, 128),</v>
      </c>
    </row>
    <row r="824" spans="1:7" x14ac:dyDescent="0.3">
      <c r="A824">
        <v>129</v>
      </c>
      <c r="B824" t="s">
        <v>1442</v>
      </c>
      <c r="C824" t="s">
        <v>127</v>
      </c>
      <c r="D824" t="s">
        <v>129</v>
      </c>
      <c r="E824" t="s">
        <v>2852</v>
      </c>
      <c r="F824" t="s">
        <v>3288</v>
      </c>
      <c r="G824" t="str">
        <f t="shared" si="12"/>
        <v>new HoloCard("Level Ball", Pokedex.NVT, HoloRarity.SWSH_REVERSE_ENERGY_BANNER_HOLO, Types.Item, Sets.Battle_Styles, 129),</v>
      </c>
    </row>
    <row r="825" spans="1:7" x14ac:dyDescent="0.3">
      <c r="A825">
        <v>130</v>
      </c>
      <c r="B825" t="s">
        <v>2840</v>
      </c>
      <c r="C825" t="s">
        <v>127</v>
      </c>
      <c r="D825" t="s">
        <v>232</v>
      </c>
      <c r="E825" t="s">
        <v>2852</v>
      </c>
      <c r="F825" t="s">
        <v>3288</v>
      </c>
      <c r="G825" t="str">
        <f t="shared" si="12"/>
        <v>new HoloCard("Phoebe", Pokedex.NVT, HoloRarity.SWSH_REVERSE_ENERGY_BANNER_HOLO, Types.Supporter, Sets.Battle_Styles, 130),</v>
      </c>
    </row>
    <row r="826" spans="1:7" x14ac:dyDescent="0.3">
      <c r="A826">
        <v>131</v>
      </c>
      <c r="B826" t="s">
        <v>2841</v>
      </c>
      <c r="C826" t="s">
        <v>127</v>
      </c>
      <c r="D826" t="s">
        <v>129</v>
      </c>
      <c r="E826" t="s">
        <v>2852</v>
      </c>
      <c r="F826" t="s">
        <v>3288</v>
      </c>
      <c r="G826" t="str">
        <f t="shared" si="12"/>
        <v>new HoloCard("Rapid Strike Scroll of Swirls", Pokedex.NVT, HoloRarity.SWSH_REVERSE_ENERGY_BANNER_HOLO, Types.Item, Sets.Battle_Styles, 131),</v>
      </c>
    </row>
    <row r="827" spans="1:7" x14ac:dyDescent="0.3">
      <c r="A827">
        <v>132</v>
      </c>
      <c r="B827" t="s">
        <v>2842</v>
      </c>
      <c r="C827" t="s">
        <v>127</v>
      </c>
      <c r="D827" t="s">
        <v>232</v>
      </c>
      <c r="E827" t="s">
        <v>2852</v>
      </c>
      <c r="F827" t="s">
        <v>3288</v>
      </c>
      <c r="G827" t="str">
        <f t="shared" si="12"/>
        <v>new HoloCard("Rapid Strike Style Mustard", Pokedex.NVT, HoloRarity.SWSH_REVERSE_ENERGY_BANNER_HOLO, Types.Supporter, Sets.Battle_Styles, 132),</v>
      </c>
    </row>
    <row r="828" spans="1:7" x14ac:dyDescent="0.3">
      <c r="A828">
        <v>133</v>
      </c>
      <c r="B828" t="s">
        <v>2843</v>
      </c>
      <c r="C828" t="s">
        <v>127</v>
      </c>
      <c r="D828" t="s">
        <v>129</v>
      </c>
      <c r="E828" t="s">
        <v>2852</v>
      </c>
      <c r="F828" t="s">
        <v>3288</v>
      </c>
      <c r="G828" t="str">
        <f t="shared" si="12"/>
        <v>new HoloCard("Single Strike Scroll of Scorn", Pokedex.NVT, HoloRarity.SWSH_REVERSE_ENERGY_BANNER_HOLO, Types.Item, Sets.Battle_Styles, 133),</v>
      </c>
    </row>
    <row r="829" spans="1:7" x14ac:dyDescent="0.3">
      <c r="A829">
        <v>134</v>
      </c>
      <c r="B829" t="s">
        <v>2844</v>
      </c>
      <c r="C829" t="s">
        <v>127</v>
      </c>
      <c r="D829" t="s">
        <v>232</v>
      </c>
      <c r="E829" t="s">
        <v>2852</v>
      </c>
      <c r="F829" t="s">
        <v>3288</v>
      </c>
      <c r="G829" t="str">
        <f t="shared" si="12"/>
        <v>new HoloCard("Single Strike Style Mustard", Pokedex.NVT, HoloRarity.SWSH_REVERSE_ENERGY_BANNER_HOLO, Types.Supporter, Sets.Battle_Styles, 134),</v>
      </c>
    </row>
    <row r="830" spans="1:7" x14ac:dyDescent="0.3">
      <c r="A830">
        <v>135</v>
      </c>
      <c r="B830" t="s">
        <v>2845</v>
      </c>
      <c r="C830" t="s">
        <v>127</v>
      </c>
      <c r="D830" t="s">
        <v>232</v>
      </c>
      <c r="E830" t="s">
        <v>2852</v>
      </c>
      <c r="F830" t="s">
        <v>3288</v>
      </c>
      <c r="G830" t="str">
        <f t="shared" si="12"/>
        <v>new HoloCard("Sordward &amp; Shielbert", Pokedex.NVT, HoloRarity.SWSH_REVERSE_ENERGY_BANNER_HOLO, Types.Supporter, Sets.Battle_Styles, 135),</v>
      </c>
    </row>
    <row r="831" spans="1:7" x14ac:dyDescent="0.3">
      <c r="A831">
        <v>136</v>
      </c>
      <c r="B831" t="s">
        <v>2846</v>
      </c>
      <c r="C831" t="s">
        <v>127</v>
      </c>
      <c r="D831" t="s">
        <v>129</v>
      </c>
      <c r="E831" t="s">
        <v>2852</v>
      </c>
      <c r="F831" t="s">
        <v>3288</v>
      </c>
      <c r="G831" t="str">
        <f t="shared" si="12"/>
        <v>new HoloCard("Tool Jammer", Pokedex.NVT, HoloRarity.SWSH_REVERSE_ENERGY_BANNER_HOLO, Types.Item, Sets.Battle_Styles, 136),</v>
      </c>
    </row>
    <row r="832" spans="1:7" x14ac:dyDescent="0.3">
      <c r="A832">
        <v>137</v>
      </c>
      <c r="B832" t="s">
        <v>2847</v>
      </c>
      <c r="C832" t="s">
        <v>127</v>
      </c>
      <c r="D832" t="s">
        <v>299</v>
      </c>
      <c r="E832" t="s">
        <v>2852</v>
      </c>
      <c r="F832" t="s">
        <v>3288</v>
      </c>
      <c r="G832" t="str">
        <f t="shared" si="12"/>
        <v>new HoloCard("Tower of Darkness", Pokedex.NVT, HoloRarity.SWSH_REVERSE_ENERGY_BANNER_HOLO, Types.Stadium, Sets.Battle_Styles, 137),</v>
      </c>
    </row>
    <row r="833" spans="1:7" x14ac:dyDescent="0.3">
      <c r="A833">
        <v>138</v>
      </c>
      <c r="B833" t="s">
        <v>2848</v>
      </c>
      <c r="C833" t="s">
        <v>127</v>
      </c>
      <c r="D833" t="s">
        <v>299</v>
      </c>
      <c r="E833" t="s">
        <v>2852</v>
      </c>
      <c r="F833" t="s">
        <v>3288</v>
      </c>
      <c r="G833" t="str">
        <f t="shared" ref="G833:G896" si="13">"new HoloCard(""" &amp; B833 &amp; """, Pokedex." &amp; C833 &amp; ", HoloRarity." &amp; F833 &amp; ", Types." &amp; D833 &amp; ", Sets." &amp; E833 &amp; ", " &amp; A833 &amp; "),"</f>
        <v>new HoloCard("Tower of Waters", Pokedex.NVT, HoloRarity.SWSH_REVERSE_ENERGY_BANNER_HOLO, Types.Stadium, Sets.Battle_Styles, 138),</v>
      </c>
    </row>
    <row r="834" spans="1:7" x14ac:dyDescent="0.3">
      <c r="A834">
        <v>139</v>
      </c>
      <c r="B834" t="s">
        <v>2849</v>
      </c>
      <c r="C834" t="s">
        <v>127</v>
      </c>
      <c r="D834" t="s">
        <v>129</v>
      </c>
      <c r="E834" t="s">
        <v>2852</v>
      </c>
      <c r="F834" t="s">
        <v>3288</v>
      </c>
      <c r="G834" t="str">
        <f t="shared" si="13"/>
        <v>new HoloCard("Urn of Vitality", Pokedex.NVT, HoloRarity.SWSH_REVERSE_ENERGY_BANNER_HOLO, Types.Item, Sets.Battle_Styles, 139),</v>
      </c>
    </row>
    <row r="835" spans="1:7" x14ac:dyDescent="0.3">
      <c r="A835">
        <v>140</v>
      </c>
      <c r="B835" t="s">
        <v>2850</v>
      </c>
      <c r="C835" t="s">
        <v>127</v>
      </c>
      <c r="D835" t="s">
        <v>128</v>
      </c>
      <c r="E835" t="s">
        <v>2852</v>
      </c>
      <c r="F835" t="s">
        <v>3288</v>
      </c>
      <c r="G835" t="str">
        <f t="shared" si="13"/>
        <v>new HoloCard("Rapid Strike Energy", Pokedex.NVT, HoloRarity.SWSH_REVERSE_ENERGY_BANNER_HOLO, Types.Special_Energy, Sets.Battle_Styles, 140),</v>
      </c>
    </row>
    <row r="836" spans="1:7" x14ac:dyDescent="0.3">
      <c r="A836">
        <v>141</v>
      </c>
      <c r="B836" t="s">
        <v>2851</v>
      </c>
      <c r="C836" t="s">
        <v>127</v>
      </c>
      <c r="D836" t="s">
        <v>128</v>
      </c>
      <c r="E836" t="s">
        <v>2852</v>
      </c>
      <c r="F836" t="s">
        <v>3288</v>
      </c>
      <c r="G836" t="str">
        <f t="shared" si="13"/>
        <v>new HoloCard("Single Strike Energy", Pokedex.NVT, HoloRarity.SWSH_REVERSE_ENERGY_BANNER_HOLO, Types.Special_Energy, Sets.Battle_Styles, 141),</v>
      </c>
    </row>
    <row r="837" spans="1:7" x14ac:dyDescent="0.3">
      <c r="A837">
        <v>1</v>
      </c>
      <c r="B837" t="s">
        <v>105</v>
      </c>
      <c r="C837" t="s">
        <v>105</v>
      </c>
      <c r="D837" t="s">
        <v>22</v>
      </c>
      <c r="E837" t="s">
        <v>2890</v>
      </c>
      <c r="F837" t="s">
        <v>3288</v>
      </c>
      <c r="G837" t="str">
        <f t="shared" si="13"/>
        <v>new HoloCard("Weedle", Pokedex.Weedle, HoloRarity.SWSH_REVERSE_ENERGY_BANNER_HOLO, Types.Grass, Sets.Chilling_Reign, 1),</v>
      </c>
    </row>
    <row r="838" spans="1:7" x14ac:dyDescent="0.3">
      <c r="A838">
        <v>2</v>
      </c>
      <c r="B838" t="s">
        <v>56</v>
      </c>
      <c r="C838" t="s">
        <v>56</v>
      </c>
      <c r="D838" t="s">
        <v>22</v>
      </c>
      <c r="E838" t="s">
        <v>2890</v>
      </c>
      <c r="F838" t="s">
        <v>3288</v>
      </c>
      <c r="G838" t="str">
        <f t="shared" si="13"/>
        <v>new HoloCard("Kakuna", Pokedex.Kakuna, HoloRarity.SWSH_REVERSE_ENERGY_BANNER_HOLO, Types.Grass, Sets.Chilling_Reign, 2),</v>
      </c>
    </row>
    <row r="839" spans="1:7" x14ac:dyDescent="0.3">
      <c r="A839">
        <v>3</v>
      </c>
      <c r="B839" t="s">
        <v>26</v>
      </c>
      <c r="C839" t="s">
        <v>26</v>
      </c>
      <c r="D839" t="s">
        <v>22</v>
      </c>
      <c r="E839" t="s">
        <v>2890</v>
      </c>
      <c r="F839" t="s">
        <v>3288</v>
      </c>
      <c r="G839" t="str">
        <f t="shared" si="13"/>
        <v>new HoloCard("Beedrill", Pokedex.Beedrill, HoloRarity.SWSH_REVERSE_ENERGY_BANNER_HOLO, Types.Grass, Sets.Chilling_Reign, 3),</v>
      </c>
    </row>
    <row r="840" spans="1:7" x14ac:dyDescent="0.3">
      <c r="A840">
        <v>4</v>
      </c>
      <c r="B840" t="s">
        <v>325</v>
      </c>
      <c r="C840" t="s">
        <v>325</v>
      </c>
      <c r="D840" t="s">
        <v>22</v>
      </c>
      <c r="E840" t="s">
        <v>2890</v>
      </c>
      <c r="F840" t="s">
        <v>3288</v>
      </c>
      <c r="G840" t="str">
        <f t="shared" si="13"/>
        <v>new HoloCard("Ledyba", Pokedex.Ledyba, HoloRarity.SWSH_REVERSE_ENERGY_BANNER_HOLO, Types.Grass, Sets.Chilling_Reign, 4),</v>
      </c>
    </row>
    <row r="841" spans="1:7" x14ac:dyDescent="0.3">
      <c r="A841">
        <v>5</v>
      </c>
      <c r="B841" t="s">
        <v>173</v>
      </c>
      <c r="C841" t="s">
        <v>173</v>
      </c>
      <c r="D841" t="s">
        <v>22</v>
      </c>
      <c r="E841" t="s">
        <v>2890</v>
      </c>
      <c r="F841" t="s">
        <v>3288</v>
      </c>
      <c r="G841" t="str">
        <f t="shared" si="13"/>
        <v>new HoloCard("Ledian", Pokedex.Ledian, HoloRarity.SWSH_REVERSE_ENERGY_BANNER_HOLO, Types.Grass, Sets.Chilling_Reign, 5),</v>
      </c>
    </row>
    <row r="842" spans="1:7" x14ac:dyDescent="0.3">
      <c r="A842">
        <v>6</v>
      </c>
      <c r="B842" t="s">
        <v>320</v>
      </c>
      <c r="C842" t="s">
        <v>320</v>
      </c>
      <c r="D842" t="s">
        <v>22</v>
      </c>
      <c r="E842" t="s">
        <v>2890</v>
      </c>
      <c r="F842" t="s">
        <v>3288</v>
      </c>
      <c r="G842" t="str">
        <f t="shared" si="13"/>
        <v>new HoloCard("Heracross", Pokedex.Heracross, HoloRarity.SWSH_REVERSE_ENERGY_BANNER_HOLO, Types.Grass, Sets.Chilling_Reign, 6),</v>
      </c>
    </row>
    <row r="843" spans="1:7" x14ac:dyDescent="0.3">
      <c r="A843">
        <v>9</v>
      </c>
      <c r="B843" t="s">
        <v>994</v>
      </c>
      <c r="C843" t="s">
        <v>994</v>
      </c>
      <c r="D843" t="s">
        <v>22</v>
      </c>
      <c r="E843" t="s">
        <v>2890</v>
      </c>
      <c r="F843" t="s">
        <v>3288</v>
      </c>
      <c r="G843" t="str">
        <f t="shared" si="13"/>
        <v>new HoloCard("Snover", Pokedex.Snover, HoloRarity.SWSH_REVERSE_ENERGY_BANNER_HOLO, Types.Grass, Sets.Chilling_Reign, 9),</v>
      </c>
    </row>
    <row r="844" spans="1:7" x14ac:dyDescent="0.3">
      <c r="A844">
        <v>10</v>
      </c>
      <c r="B844" t="s">
        <v>987</v>
      </c>
      <c r="C844" t="s">
        <v>987</v>
      </c>
      <c r="D844" t="s">
        <v>22</v>
      </c>
      <c r="E844" t="s">
        <v>2890</v>
      </c>
      <c r="F844" t="s">
        <v>3288</v>
      </c>
      <c r="G844" t="str">
        <f t="shared" si="13"/>
        <v>new HoloCard("Abomasnow", Pokedex.Abomasnow, HoloRarity.SWSH_REVERSE_ENERGY_BANNER_HOLO, Types.Grass, Sets.Chilling_Reign, 10),</v>
      </c>
    </row>
    <row r="845" spans="1:7" x14ac:dyDescent="0.3">
      <c r="A845">
        <v>11</v>
      </c>
      <c r="B845" t="s">
        <v>1277</v>
      </c>
      <c r="C845" t="s">
        <v>1277</v>
      </c>
      <c r="D845" t="s">
        <v>22</v>
      </c>
      <c r="E845" t="s">
        <v>2890</v>
      </c>
      <c r="F845" t="s">
        <v>3288</v>
      </c>
      <c r="G845" t="str">
        <f t="shared" si="13"/>
        <v>new HoloCard("Deerling", Pokedex.Deerling, HoloRarity.SWSH_REVERSE_ENERGY_BANNER_HOLO, Types.Grass, Sets.Chilling_Reign, 11),</v>
      </c>
    </row>
    <row r="846" spans="1:7" x14ac:dyDescent="0.3">
      <c r="A846">
        <v>12</v>
      </c>
      <c r="B846" t="s">
        <v>1278</v>
      </c>
      <c r="C846" t="s">
        <v>1278</v>
      </c>
      <c r="D846" t="s">
        <v>22</v>
      </c>
      <c r="E846" t="s">
        <v>2890</v>
      </c>
      <c r="F846" t="s">
        <v>3288</v>
      </c>
      <c r="G846" t="str">
        <f t="shared" si="13"/>
        <v>new HoloCard("Sawsbuck", Pokedex.Sawsbuck, HoloRarity.SWSH_REVERSE_ENERGY_BANNER_HOLO, Types.Grass, Sets.Chilling_Reign, 12),</v>
      </c>
    </row>
    <row r="847" spans="1:7" x14ac:dyDescent="0.3">
      <c r="A847">
        <v>13</v>
      </c>
      <c r="B847" t="s">
        <v>2037</v>
      </c>
      <c r="C847" t="s">
        <v>2037</v>
      </c>
      <c r="D847" t="s">
        <v>22</v>
      </c>
      <c r="E847" t="s">
        <v>2890</v>
      </c>
      <c r="F847" t="s">
        <v>3288</v>
      </c>
      <c r="G847" t="str">
        <f t="shared" si="13"/>
        <v>new HoloCard("Bounsweet", Pokedex.Bounsweet, HoloRarity.SWSH_REVERSE_ENERGY_BANNER_HOLO, Types.Grass, Sets.Chilling_Reign, 13),</v>
      </c>
    </row>
    <row r="848" spans="1:7" x14ac:dyDescent="0.3">
      <c r="A848">
        <v>14</v>
      </c>
      <c r="B848" t="s">
        <v>2038</v>
      </c>
      <c r="C848" t="s">
        <v>2038</v>
      </c>
      <c r="D848" t="s">
        <v>22</v>
      </c>
      <c r="E848" t="s">
        <v>2890</v>
      </c>
      <c r="F848" t="s">
        <v>3288</v>
      </c>
      <c r="G848" t="str">
        <f t="shared" si="13"/>
        <v>new HoloCard("Steenee", Pokedex.Steenee, HoloRarity.SWSH_REVERSE_ENERGY_BANNER_HOLO, Types.Grass, Sets.Chilling_Reign, 14),</v>
      </c>
    </row>
    <row r="849" spans="1:7" x14ac:dyDescent="0.3">
      <c r="A849">
        <v>15</v>
      </c>
      <c r="B849" t="s">
        <v>2039</v>
      </c>
      <c r="C849" t="s">
        <v>2039</v>
      </c>
      <c r="D849" t="s">
        <v>22</v>
      </c>
      <c r="E849" t="s">
        <v>2890</v>
      </c>
      <c r="F849" t="s">
        <v>3288</v>
      </c>
      <c r="G849" t="str">
        <f t="shared" si="13"/>
        <v>new HoloCard("Tsareena", Pokedex.Tsareena, HoloRarity.SWSH_REVERSE_ENERGY_BANNER_HOLO, Types.Grass, Sets.Chilling_Reign, 15),</v>
      </c>
    </row>
    <row r="850" spans="1:7" x14ac:dyDescent="0.3">
      <c r="A850">
        <v>16</v>
      </c>
      <c r="B850" t="s">
        <v>2654</v>
      </c>
      <c r="C850" t="s">
        <v>2654</v>
      </c>
      <c r="D850" t="s">
        <v>22</v>
      </c>
      <c r="E850" t="s">
        <v>2890</v>
      </c>
      <c r="F850" t="s">
        <v>3288</v>
      </c>
      <c r="G850" t="str">
        <f t="shared" si="13"/>
        <v>new HoloCard("Grookey", Pokedex.Grookey, HoloRarity.SWSH_REVERSE_ENERGY_BANNER_HOLO, Types.Grass, Sets.Chilling_Reign, 16),</v>
      </c>
    </row>
    <row r="851" spans="1:7" x14ac:dyDescent="0.3">
      <c r="A851">
        <v>17</v>
      </c>
      <c r="B851" t="s">
        <v>2655</v>
      </c>
      <c r="C851" t="s">
        <v>2655</v>
      </c>
      <c r="D851" t="s">
        <v>22</v>
      </c>
      <c r="E851" t="s">
        <v>2890</v>
      </c>
      <c r="F851" t="s">
        <v>3288</v>
      </c>
      <c r="G851" t="str">
        <f t="shared" si="13"/>
        <v>new HoloCard("Thwackey", Pokedex.Thwackey, HoloRarity.SWSH_REVERSE_ENERGY_BANNER_HOLO, Types.Grass, Sets.Chilling_Reign, 17),</v>
      </c>
    </row>
    <row r="852" spans="1:7" x14ac:dyDescent="0.3">
      <c r="A852">
        <v>18</v>
      </c>
      <c r="B852" t="s">
        <v>2656</v>
      </c>
      <c r="C852" t="s">
        <v>2656</v>
      </c>
      <c r="D852" t="s">
        <v>22</v>
      </c>
      <c r="E852" t="s">
        <v>2890</v>
      </c>
      <c r="F852" t="s">
        <v>3288</v>
      </c>
      <c r="G852" t="str">
        <f t="shared" si="13"/>
        <v>new HoloCard("Rillaboom", Pokedex.Rillaboom, HoloRarity.SWSH_REVERSE_ENERGY_BANNER_HOLO, Types.Grass, Sets.Chilling_Reign, 18),</v>
      </c>
    </row>
    <row r="853" spans="1:7" x14ac:dyDescent="0.3">
      <c r="A853">
        <v>19</v>
      </c>
      <c r="B853" t="s">
        <v>2824</v>
      </c>
      <c r="C853" t="s">
        <v>2824</v>
      </c>
      <c r="D853" t="s">
        <v>22</v>
      </c>
      <c r="E853" t="s">
        <v>2890</v>
      </c>
      <c r="F853" t="s">
        <v>3288</v>
      </c>
      <c r="G853" t="str">
        <f t="shared" si="13"/>
        <v>new HoloCard("Zarude", Pokedex.Zarude, HoloRarity.SWSH_REVERSE_ENERGY_BANNER_HOLO, Types.Grass, Sets.Chilling_Reign, 19),</v>
      </c>
    </row>
    <row r="854" spans="1:7" x14ac:dyDescent="0.3">
      <c r="A854">
        <v>22</v>
      </c>
      <c r="B854" t="s">
        <v>2853</v>
      </c>
      <c r="C854" t="s">
        <v>667</v>
      </c>
      <c r="D854" t="s">
        <v>5</v>
      </c>
      <c r="E854" t="s">
        <v>2890</v>
      </c>
      <c r="F854" t="s">
        <v>3288</v>
      </c>
      <c r="G854" t="str">
        <f t="shared" si="13"/>
        <v>new HoloCard("Castform Sunny Form", Pokedex.Castform, HoloRarity.SWSH_REVERSE_ENERGY_BANNER_HOLO, Types.Fire, Sets.Chilling_Reign, 22),</v>
      </c>
    </row>
    <row r="855" spans="1:7" x14ac:dyDescent="0.3">
      <c r="A855">
        <v>23</v>
      </c>
      <c r="B855" t="s">
        <v>1386</v>
      </c>
      <c r="C855" t="s">
        <v>1386</v>
      </c>
      <c r="D855" t="s">
        <v>5</v>
      </c>
      <c r="E855" t="s">
        <v>2890</v>
      </c>
      <c r="F855" t="s">
        <v>3288</v>
      </c>
      <c r="G855" t="str">
        <f t="shared" si="13"/>
        <v>new HoloCard("Larvesta", Pokedex.Larvesta, HoloRarity.SWSH_REVERSE_ENERGY_BANNER_HOLO, Types.Fire, Sets.Chilling_Reign, 23),</v>
      </c>
    </row>
    <row r="856" spans="1:7" x14ac:dyDescent="0.3">
      <c r="A856">
        <v>24</v>
      </c>
      <c r="B856" t="s">
        <v>1387</v>
      </c>
      <c r="C856" t="s">
        <v>1387</v>
      </c>
      <c r="D856" t="s">
        <v>5</v>
      </c>
      <c r="E856" t="s">
        <v>2890</v>
      </c>
      <c r="F856" t="s">
        <v>3288</v>
      </c>
      <c r="G856" t="str">
        <f t="shared" si="13"/>
        <v>new HoloCard("Volcarona", Pokedex.Volcarona, HoloRarity.SWSH_REVERSE_ENERGY_BANNER_HOLO, Types.Fire, Sets.Chilling_Reign, 24),</v>
      </c>
    </row>
    <row r="857" spans="1:7" x14ac:dyDescent="0.3">
      <c r="A857">
        <v>26</v>
      </c>
      <c r="B857" t="s">
        <v>2662</v>
      </c>
      <c r="C857" t="s">
        <v>2662</v>
      </c>
      <c r="D857" t="s">
        <v>5</v>
      </c>
      <c r="E857" t="s">
        <v>2890</v>
      </c>
      <c r="F857" t="s">
        <v>3288</v>
      </c>
      <c r="G857" t="str">
        <f t="shared" si="13"/>
        <v>new HoloCard("Scorbunny", Pokedex.Scorbunny, HoloRarity.SWSH_REVERSE_ENERGY_BANNER_HOLO, Types.Fire, Sets.Chilling_Reign, 26),</v>
      </c>
    </row>
    <row r="858" spans="1:7" x14ac:dyDescent="0.3">
      <c r="A858">
        <v>27</v>
      </c>
      <c r="B858" t="s">
        <v>2663</v>
      </c>
      <c r="C858" t="s">
        <v>2663</v>
      </c>
      <c r="D858" t="s">
        <v>5</v>
      </c>
      <c r="E858" t="s">
        <v>2890</v>
      </c>
      <c r="F858" t="s">
        <v>3288</v>
      </c>
      <c r="G858" t="str">
        <f t="shared" si="13"/>
        <v>new HoloCard("Raboot", Pokedex.Raboot, HoloRarity.SWSH_REVERSE_ENERGY_BANNER_HOLO, Types.Fire, Sets.Chilling_Reign, 27),</v>
      </c>
    </row>
    <row r="859" spans="1:7" x14ac:dyDescent="0.3">
      <c r="A859">
        <v>28</v>
      </c>
      <c r="B859" t="s">
        <v>2664</v>
      </c>
      <c r="C859" t="s">
        <v>2664</v>
      </c>
      <c r="D859" t="s">
        <v>5</v>
      </c>
      <c r="E859" t="s">
        <v>2890</v>
      </c>
      <c r="F859" t="s">
        <v>3288</v>
      </c>
      <c r="G859" t="str">
        <f t="shared" si="13"/>
        <v>new HoloCard("Cinderace", Pokedex.Cinderace, HoloRarity.SWSH_REVERSE_ENERGY_BANNER_HOLO, Types.Fire, Sets.Chilling_Reign, 28),</v>
      </c>
    </row>
    <row r="860" spans="1:7" x14ac:dyDescent="0.3">
      <c r="A860">
        <v>29</v>
      </c>
      <c r="B860" t="s">
        <v>324</v>
      </c>
      <c r="C860" t="s">
        <v>324</v>
      </c>
      <c r="D860" t="s">
        <v>3</v>
      </c>
      <c r="E860" t="s">
        <v>2890</v>
      </c>
      <c r="F860" t="s">
        <v>3288</v>
      </c>
      <c r="G860" t="str">
        <f t="shared" si="13"/>
        <v>new HoloCard("Lapras", Pokedex.Lapras, HoloRarity.SWSH_REVERSE_ENERGY_BANNER_HOLO, Types.Water, Sets.Chilling_Reign, 29),</v>
      </c>
    </row>
    <row r="861" spans="1:7" x14ac:dyDescent="0.3">
      <c r="A861">
        <v>30</v>
      </c>
      <c r="B861" t="s">
        <v>267</v>
      </c>
      <c r="C861" t="s">
        <v>267</v>
      </c>
      <c r="D861" t="s">
        <v>3</v>
      </c>
      <c r="E861" t="s">
        <v>2890</v>
      </c>
      <c r="F861" t="s">
        <v>3288</v>
      </c>
      <c r="G861" t="str">
        <f t="shared" si="13"/>
        <v>new HoloCard("Sneasel", Pokedex.Sneasel, HoloRarity.SWSH_REVERSE_ENERGY_BANNER_HOLO, Types.Water, Sets.Chilling_Reign, 30),</v>
      </c>
    </row>
    <row r="862" spans="1:7" x14ac:dyDescent="0.3">
      <c r="A862">
        <v>31</v>
      </c>
      <c r="B862" t="s">
        <v>945</v>
      </c>
      <c r="C862" t="s">
        <v>945</v>
      </c>
      <c r="D862" t="s">
        <v>3</v>
      </c>
      <c r="E862" t="s">
        <v>2890</v>
      </c>
      <c r="F862" t="s">
        <v>3288</v>
      </c>
      <c r="G862" t="str">
        <f t="shared" si="13"/>
        <v>new HoloCard("Weavile", Pokedex.Weavile, HoloRarity.SWSH_REVERSE_ENERGY_BANNER_HOLO, Types.Water, Sets.Chilling_Reign, 31),</v>
      </c>
    </row>
    <row r="863" spans="1:7" x14ac:dyDescent="0.3">
      <c r="A863">
        <v>32</v>
      </c>
      <c r="B863" t="s">
        <v>312</v>
      </c>
      <c r="C863" t="s">
        <v>312</v>
      </c>
      <c r="D863" t="s">
        <v>3</v>
      </c>
      <c r="E863" t="s">
        <v>2890</v>
      </c>
      <c r="F863" t="s">
        <v>3288</v>
      </c>
      <c r="G863" t="str">
        <f t="shared" si="13"/>
        <v>new HoloCard("Delibird", Pokedex.Delibird, HoloRarity.SWSH_REVERSE_ENERGY_BANNER_HOLO, Types.Water, Sets.Chilling_Reign, 32),</v>
      </c>
    </row>
    <row r="864" spans="1:7" x14ac:dyDescent="0.3">
      <c r="A864">
        <v>33</v>
      </c>
      <c r="B864" t="s">
        <v>2854</v>
      </c>
      <c r="C864" t="s">
        <v>667</v>
      </c>
      <c r="D864" t="s">
        <v>3</v>
      </c>
      <c r="E864" t="s">
        <v>2890</v>
      </c>
      <c r="F864" t="s">
        <v>3288</v>
      </c>
      <c r="G864" t="str">
        <f t="shared" si="13"/>
        <v>new HoloCard("Castform Rainy Form", Pokedex.Castform, HoloRarity.SWSH_REVERSE_ENERGY_BANNER_HOLO, Types.Water, Sets.Chilling_Reign, 33),</v>
      </c>
    </row>
    <row r="865" spans="1:7" x14ac:dyDescent="0.3">
      <c r="A865">
        <v>34</v>
      </c>
      <c r="B865" t="s">
        <v>2855</v>
      </c>
      <c r="C865" t="s">
        <v>667</v>
      </c>
      <c r="D865" t="s">
        <v>3</v>
      </c>
      <c r="E865" t="s">
        <v>2890</v>
      </c>
      <c r="F865" t="s">
        <v>3288</v>
      </c>
      <c r="G865" t="str">
        <f t="shared" si="13"/>
        <v>new HoloCard("Castform Snowy Form", Pokedex.Castform, HoloRarity.SWSH_REVERSE_ENERGY_BANNER_HOLO, Types.Water, Sets.Chilling_Reign, 34),</v>
      </c>
    </row>
    <row r="866" spans="1:7" x14ac:dyDescent="0.3">
      <c r="A866">
        <v>35</v>
      </c>
      <c r="B866" t="s">
        <v>602</v>
      </c>
      <c r="C866" t="s">
        <v>602</v>
      </c>
      <c r="D866" t="s">
        <v>3</v>
      </c>
      <c r="E866" t="s">
        <v>2890</v>
      </c>
      <c r="F866" t="s">
        <v>3288</v>
      </c>
      <c r="G866" t="str">
        <f t="shared" si="13"/>
        <v>new HoloCard("Snorunt", Pokedex.Snorunt, HoloRarity.SWSH_REVERSE_ENERGY_BANNER_HOLO, Types.Water, Sets.Chilling_Reign, 35),</v>
      </c>
    </row>
    <row r="867" spans="1:7" x14ac:dyDescent="0.3">
      <c r="A867">
        <v>36</v>
      </c>
      <c r="B867" t="s">
        <v>929</v>
      </c>
      <c r="C867" t="s">
        <v>929</v>
      </c>
      <c r="D867" t="s">
        <v>3</v>
      </c>
      <c r="E867" t="s">
        <v>2890</v>
      </c>
      <c r="F867" t="s">
        <v>3288</v>
      </c>
      <c r="G867" t="str">
        <f t="shared" si="13"/>
        <v>new HoloCard("Froslass", Pokedex.Froslass, HoloRarity.SWSH_REVERSE_ENERGY_BANNER_HOLO, Types.Water, Sets.Chilling_Reign, 36),</v>
      </c>
    </row>
    <row r="868" spans="1:7" x14ac:dyDescent="0.3">
      <c r="A868">
        <v>37</v>
      </c>
      <c r="B868" t="s">
        <v>655</v>
      </c>
      <c r="C868" t="s">
        <v>655</v>
      </c>
      <c r="D868" t="s">
        <v>3</v>
      </c>
      <c r="E868" t="s">
        <v>2890</v>
      </c>
      <c r="F868" t="s">
        <v>3288</v>
      </c>
      <c r="G868" t="str">
        <f t="shared" si="13"/>
        <v>new HoloCard("Spheal", Pokedex.Spheal, HoloRarity.SWSH_REVERSE_ENERGY_BANNER_HOLO, Types.Water, Sets.Chilling_Reign, 37),</v>
      </c>
    </row>
    <row r="869" spans="1:7" x14ac:dyDescent="0.3">
      <c r="A869">
        <v>38</v>
      </c>
      <c r="B869" t="s">
        <v>654</v>
      </c>
      <c r="C869" t="s">
        <v>654</v>
      </c>
      <c r="D869" t="s">
        <v>3</v>
      </c>
      <c r="E869" t="s">
        <v>2890</v>
      </c>
      <c r="F869" t="s">
        <v>3288</v>
      </c>
      <c r="G869" t="str">
        <f t="shared" si="13"/>
        <v>new HoloCard("Sealeo", Pokedex.Sealeo, HoloRarity.SWSH_REVERSE_ENERGY_BANNER_HOLO, Types.Water, Sets.Chilling_Reign, 38),</v>
      </c>
    </row>
    <row r="870" spans="1:7" x14ac:dyDescent="0.3">
      <c r="A870">
        <v>39</v>
      </c>
      <c r="B870" t="s">
        <v>429</v>
      </c>
      <c r="C870" t="s">
        <v>429</v>
      </c>
      <c r="D870" t="s">
        <v>3</v>
      </c>
      <c r="E870" t="s">
        <v>2890</v>
      </c>
      <c r="F870" t="s">
        <v>3288</v>
      </c>
      <c r="G870" t="str">
        <f t="shared" si="13"/>
        <v>new HoloCard("Walrein", Pokedex.Walrein, HoloRarity.SWSH_REVERSE_ENERGY_BANNER_HOLO, Types.Water, Sets.Chilling_Reign, 39),</v>
      </c>
    </row>
    <row r="871" spans="1:7" x14ac:dyDescent="0.3">
      <c r="A871">
        <v>40</v>
      </c>
      <c r="B871" t="s">
        <v>2234</v>
      </c>
      <c r="C871" t="s">
        <v>2388</v>
      </c>
      <c r="D871" t="s">
        <v>3</v>
      </c>
      <c r="E871" t="s">
        <v>2890</v>
      </c>
      <c r="F871" t="s">
        <v>3288</v>
      </c>
      <c r="G871" t="str">
        <f t="shared" si="13"/>
        <v>new HoloCard("Tapu Fini", Pokedex.Tapu_Fini, HoloRarity.SWSH_REVERSE_ENERGY_BANNER_HOLO, Types.Water, Sets.Chilling_Reign, 40),</v>
      </c>
    </row>
    <row r="872" spans="1:7" x14ac:dyDescent="0.3">
      <c r="A872">
        <v>41</v>
      </c>
      <c r="B872" t="s">
        <v>2667</v>
      </c>
      <c r="C872" t="s">
        <v>2667</v>
      </c>
      <c r="D872" t="s">
        <v>3</v>
      </c>
      <c r="E872" t="s">
        <v>2890</v>
      </c>
      <c r="F872" t="s">
        <v>3288</v>
      </c>
      <c r="G872" t="str">
        <f t="shared" si="13"/>
        <v>new HoloCard("Sobble", Pokedex.Sobble, HoloRarity.SWSH_REVERSE_ENERGY_BANNER_HOLO, Types.Water, Sets.Chilling_Reign, 41),</v>
      </c>
    </row>
    <row r="873" spans="1:7" x14ac:dyDescent="0.3">
      <c r="A873">
        <v>42</v>
      </c>
      <c r="B873" t="s">
        <v>2668</v>
      </c>
      <c r="C873" t="s">
        <v>2668</v>
      </c>
      <c r="D873" t="s">
        <v>3</v>
      </c>
      <c r="E873" t="s">
        <v>2890</v>
      </c>
      <c r="F873" t="s">
        <v>3288</v>
      </c>
      <c r="G873" t="str">
        <f t="shared" si="13"/>
        <v>new HoloCard("Drizzile", Pokedex.Drizzile, HoloRarity.SWSH_REVERSE_ENERGY_BANNER_HOLO, Types.Water, Sets.Chilling_Reign, 42),</v>
      </c>
    </row>
    <row r="874" spans="1:7" x14ac:dyDescent="0.3">
      <c r="A874">
        <v>43</v>
      </c>
      <c r="B874" t="s">
        <v>2669</v>
      </c>
      <c r="C874" t="s">
        <v>2669</v>
      </c>
      <c r="D874" t="s">
        <v>3</v>
      </c>
      <c r="E874" t="s">
        <v>2890</v>
      </c>
      <c r="F874" t="s">
        <v>3288</v>
      </c>
      <c r="G874" t="str">
        <f t="shared" si="13"/>
        <v>new HoloCard("Inteleon", Pokedex.Inteleon, HoloRarity.SWSH_REVERSE_ENERGY_BANNER_HOLO, Types.Water, Sets.Chilling_Reign, 43),</v>
      </c>
    </row>
    <row r="875" spans="1:7" x14ac:dyDescent="0.3">
      <c r="A875">
        <v>44</v>
      </c>
      <c r="B875" t="s">
        <v>2856</v>
      </c>
      <c r="C875" t="s">
        <v>3084</v>
      </c>
      <c r="D875" t="s">
        <v>3</v>
      </c>
      <c r="E875" t="s">
        <v>2890</v>
      </c>
      <c r="F875" t="s">
        <v>3288</v>
      </c>
      <c r="G875" t="str">
        <f t="shared" si="13"/>
        <v>new HoloCard("Rapid Strike Urshifu", Pokedex.Rapid_Strike_Urshifu, HoloRarity.SWSH_REVERSE_ENERGY_BANNER_HOLO, Types.Water, Sets.Chilling_Reign, 44),</v>
      </c>
    </row>
    <row r="876" spans="1:7" x14ac:dyDescent="0.3">
      <c r="A876">
        <v>47</v>
      </c>
      <c r="B876" t="s">
        <v>203</v>
      </c>
      <c r="C876" t="s">
        <v>203</v>
      </c>
      <c r="D876" t="s">
        <v>11</v>
      </c>
      <c r="E876" t="s">
        <v>2890</v>
      </c>
      <c r="F876" t="s">
        <v>3288</v>
      </c>
      <c r="G876" t="str">
        <f t="shared" si="13"/>
        <v>new HoloCard("Mareep", Pokedex.Mareep, HoloRarity.SWSH_REVERSE_ENERGY_BANNER_HOLO, Types.Lightning, Sets.Chilling_Reign, 47),</v>
      </c>
    </row>
    <row r="877" spans="1:7" x14ac:dyDescent="0.3">
      <c r="A877">
        <v>48</v>
      </c>
      <c r="B877" t="s">
        <v>184</v>
      </c>
      <c r="C877" t="s">
        <v>184</v>
      </c>
      <c r="D877" t="s">
        <v>11</v>
      </c>
      <c r="E877" t="s">
        <v>2890</v>
      </c>
      <c r="F877" t="s">
        <v>3288</v>
      </c>
      <c r="G877" t="str">
        <f t="shared" si="13"/>
        <v>new HoloCard("Flaaffy", Pokedex.Flaaffy, HoloRarity.SWSH_REVERSE_ENERGY_BANNER_HOLO, Types.Lightning, Sets.Chilling_Reign, 48),</v>
      </c>
    </row>
    <row r="878" spans="1:7" x14ac:dyDescent="0.3">
      <c r="A878">
        <v>49</v>
      </c>
      <c r="B878" t="s">
        <v>130</v>
      </c>
      <c r="C878" t="s">
        <v>130</v>
      </c>
      <c r="D878" t="s">
        <v>11</v>
      </c>
      <c r="E878" t="s">
        <v>2890</v>
      </c>
      <c r="F878" t="s">
        <v>3288</v>
      </c>
      <c r="G878" t="str">
        <f t="shared" si="13"/>
        <v>new HoloCard("Ampharos", Pokedex.Ampharos, HoloRarity.SWSH_REVERSE_ENERGY_BANNER_HOLO, Types.Lightning, Sets.Chilling_Reign, 49),</v>
      </c>
    </row>
    <row r="879" spans="1:7" x14ac:dyDescent="0.3">
      <c r="A879">
        <v>50</v>
      </c>
      <c r="B879" t="s">
        <v>1296</v>
      </c>
      <c r="C879" t="s">
        <v>1296</v>
      </c>
      <c r="D879" t="s">
        <v>11</v>
      </c>
      <c r="E879" t="s">
        <v>2890</v>
      </c>
      <c r="F879" t="s">
        <v>3288</v>
      </c>
      <c r="G879" t="str">
        <f t="shared" si="13"/>
        <v>new HoloCard("Blitzle", Pokedex.Blitzle, HoloRarity.SWSH_REVERSE_ENERGY_BANNER_HOLO, Types.Lightning, Sets.Chilling_Reign, 50),</v>
      </c>
    </row>
    <row r="880" spans="1:7" x14ac:dyDescent="0.3">
      <c r="A880">
        <v>51</v>
      </c>
      <c r="B880" t="s">
        <v>1297</v>
      </c>
      <c r="C880" t="s">
        <v>1297</v>
      </c>
      <c r="D880" t="s">
        <v>11</v>
      </c>
      <c r="E880" t="s">
        <v>2890</v>
      </c>
      <c r="F880" t="s">
        <v>3288</v>
      </c>
      <c r="G880" t="str">
        <f t="shared" si="13"/>
        <v>new HoloCard("Zebstrika", Pokedex.Zebstrika, HoloRarity.SWSH_REVERSE_ENERGY_BANNER_HOLO, Types.Lightning, Sets.Chilling_Reign, 51),</v>
      </c>
    </row>
    <row r="881" spans="1:7" x14ac:dyDescent="0.3">
      <c r="A881">
        <v>52</v>
      </c>
      <c r="B881" t="s">
        <v>1354</v>
      </c>
      <c r="C881" t="s">
        <v>1354</v>
      </c>
      <c r="D881" t="s">
        <v>11</v>
      </c>
      <c r="E881" t="s">
        <v>2890</v>
      </c>
      <c r="F881" t="s">
        <v>3288</v>
      </c>
      <c r="G881" t="str">
        <f t="shared" si="13"/>
        <v>new HoloCard("Thundurus", Pokedex.Thundurus, HoloRarity.SWSH_REVERSE_ENERGY_BANNER_HOLO, Types.Lightning, Sets.Chilling_Reign, 52),</v>
      </c>
    </row>
    <row r="882" spans="1:7" x14ac:dyDescent="0.3">
      <c r="A882">
        <v>54</v>
      </c>
      <c r="B882" t="s">
        <v>2833</v>
      </c>
      <c r="C882" t="s">
        <v>3082</v>
      </c>
      <c r="D882" t="s">
        <v>1</v>
      </c>
      <c r="E882" t="s">
        <v>2890</v>
      </c>
      <c r="F882" t="s">
        <v>3288</v>
      </c>
      <c r="G882" t="str">
        <f t="shared" si="13"/>
        <v>new HoloCard("Galarian Slowpoke", Pokedex.Galarian_Slowpoke, HoloRarity.SWSH_REVERSE_ENERGY_BANNER_HOLO, Types.Psychic, Sets.Chilling_Reign, 54),</v>
      </c>
    </row>
    <row r="883" spans="1:7" x14ac:dyDescent="0.3">
      <c r="A883">
        <v>55</v>
      </c>
      <c r="B883" t="s">
        <v>82</v>
      </c>
      <c r="C883" t="s">
        <v>82</v>
      </c>
      <c r="D883" t="s">
        <v>1</v>
      </c>
      <c r="E883" t="s">
        <v>2890</v>
      </c>
      <c r="F883" t="s">
        <v>3288</v>
      </c>
      <c r="G883" t="str">
        <f t="shared" si="13"/>
        <v>new HoloCard("Gastly", Pokedex.Gastly, HoloRarity.SWSH_REVERSE_ENERGY_BANNER_HOLO, Types.Psychic, Sets.Chilling_Reign, 55),</v>
      </c>
    </row>
    <row r="884" spans="1:7" x14ac:dyDescent="0.3">
      <c r="A884">
        <v>56</v>
      </c>
      <c r="B884" t="s">
        <v>52</v>
      </c>
      <c r="C884" t="s">
        <v>52</v>
      </c>
      <c r="D884" t="s">
        <v>1</v>
      </c>
      <c r="E884" t="s">
        <v>2890</v>
      </c>
      <c r="F884" t="s">
        <v>3288</v>
      </c>
      <c r="G884" t="str">
        <f t="shared" si="13"/>
        <v>new HoloCard("Haunter", Pokedex.Haunter, HoloRarity.SWSH_REVERSE_ENERGY_BANNER_HOLO, Types.Psychic, Sets.Chilling_Reign, 56),</v>
      </c>
    </row>
    <row r="885" spans="1:7" x14ac:dyDescent="0.3">
      <c r="A885">
        <v>57</v>
      </c>
      <c r="B885" t="s">
        <v>15</v>
      </c>
      <c r="C885" t="s">
        <v>15</v>
      </c>
      <c r="D885" t="s">
        <v>1</v>
      </c>
      <c r="E885" t="s">
        <v>2890</v>
      </c>
      <c r="F885" t="s">
        <v>3288</v>
      </c>
      <c r="G885" t="str">
        <f t="shared" si="13"/>
        <v>new HoloCard("Gengar", Pokedex.Gengar, HoloRarity.SWSH_REVERSE_ENERGY_BANNER_HOLO, Types.Psychic, Sets.Chilling_Reign, 57),</v>
      </c>
    </row>
    <row r="886" spans="1:7" x14ac:dyDescent="0.3">
      <c r="A886">
        <v>59</v>
      </c>
      <c r="B886" t="s">
        <v>549</v>
      </c>
      <c r="C886" t="s">
        <v>549</v>
      </c>
      <c r="D886" t="s">
        <v>1</v>
      </c>
      <c r="E886" t="s">
        <v>2890</v>
      </c>
      <c r="F886" t="s">
        <v>3288</v>
      </c>
      <c r="G886" t="str">
        <f t="shared" si="13"/>
        <v>new HoloCard("Ralts", Pokedex.Ralts, HoloRarity.SWSH_REVERSE_ENERGY_BANNER_HOLO, Types.Psychic, Sets.Chilling_Reign, 59),</v>
      </c>
    </row>
    <row r="887" spans="1:7" x14ac:dyDescent="0.3">
      <c r="A887">
        <v>60</v>
      </c>
      <c r="B887" t="s">
        <v>535</v>
      </c>
      <c r="C887" t="s">
        <v>535</v>
      </c>
      <c r="D887" t="s">
        <v>1</v>
      </c>
      <c r="E887" t="s">
        <v>2890</v>
      </c>
      <c r="F887" t="s">
        <v>3288</v>
      </c>
      <c r="G887" t="str">
        <f t="shared" si="13"/>
        <v>new HoloCard("Kirlia", Pokedex.Kirlia, HoloRarity.SWSH_REVERSE_ENERGY_BANNER_HOLO, Types.Psychic, Sets.Chilling_Reign, 60),</v>
      </c>
    </row>
    <row r="888" spans="1:7" x14ac:dyDescent="0.3">
      <c r="A888">
        <v>61</v>
      </c>
      <c r="B888" t="s">
        <v>377</v>
      </c>
      <c r="C888" t="s">
        <v>377</v>
      </c>
      <c r="D888" t="s">
        <v>1</v>
      </c>
      <c r="E888" t="s">
        <v>2890</v>
      </c>
      <c r="F888" t="s">
        <v>3288</v>
      </c>
      <c r="G888" t="str">
        <f t="shared" si="13"/>
        <v>new HoloCard("Gardevoir", Pokedex.Gardevoir, HoloRarity.SWSH_REVERSE_ENERGY_BANNER_HOLO, Types.Psychic, Sets.Chilling_Reign, 61),</v>
      </c>
    </row>
    <row r="889" spans="1:7" x14ac:dyDescent="0.3">
      <c r="A889">
        <v>62</v>
      </c>
      <c r="B889" t="s">
        <v>601</v>
      </c>
      <c r="C889" t="s">
        <v>601</v>
      </c>
      <c r="D889" t="s">
        <v>1</v>
      </c>
      <c r="E889" t="s">
        <v>2890</v>
      </c>
      <c r="F889" t="s">
        <v>3288</v>
      </c>
      <c r="G889" t="str">
        <f t="shared" si="13"/>
        <v>new HoloCard("Shuppet", Pokedex.Shuppet, HoloRarity.SWSH_REVERSE_ENERGY_BANNER_HOLO, Types.Psychic, Sets.Chilling_Reign, 62),</v>
      </c>
    </row>
    <row r="890" spans="1:7" x14ac:dyDescent="0.3">
      <c r="A890">
        <v>63</v>
      </c>
      <c r="B890" t="s">
        <v>432</v>
      </c>
      <c r="C890" t="s">
        <v>432</v>
      </c>
      <c r="D890" t="s">
        <v>1</v>
      </c>
      <c r="E890" t="s">
        <v>2890</v>
      </c>
      <c r="F890" t="s">
        <v>3288</v>
      </c>
      <c r="G890" t="str">
        <f t="shared" si="13"/>
        <v>new HoloCard("Banette", Pokedex.Banette, HoloRarity.SWSH_REVERSE_ENERGY_BANNER_HOLO, Types.Psychic, Sets.Chilling_Reign, 63),</v>
      </c>
    </row>
    <row r="891" spans="1:7" x14ac:dyDescent="0.3">
      <c r="A891">
        <v>64</v>
      </c>
      <c r="B891" t="s">
        <v>915</v>
      </c>
      <c r="C891" t="s">
        <v>915</v>
      </c>
      <c r="D891" t="s">
        <v>1</v>
      </c>
      <c r="E891" t="s">
        <v>2890</v>
      </c>
      <c r="F891" t="s">
        <v>3288</v>
      </c>
      <c r="G891" t="str">
        <f t="shared" si="13"/>
        <v>new HoloCard("Cresselia", Pokedex.Cresselia, HoloRarity.SWSH_REVERSE_ENERGY_BANNER_HOLO, Types.Psychic, Sets.Chilling_Reign, 64),</v>
      </c>
    </row>
    <row r="892" spans="1:7" x14ac:dyDescent="0.3">
      <c r="A892">
        <v>65</v>
      </c>
      <c r="B892" t="s">
        <v>1418</v>
      </c>
      <c r="C892" t="s">
        <v>1418</v>
      </c>
      <c r="D892" t="s">
        <v>1</v>
      </c>
      <c r="E892" t="s">
        <v>2890</v>
      </c>
      <c r="F892" t="s">
        <v>3288</v>
      </c>
      <c r="G892" t="str">
        <f t="shared" si="13"/>
        <v>new HoloCard("Golett", Pokedex.Golett, HoloRarity.SWSH_REVERSE_ENERGY_BANNER_HOLO, Types.Psychic, Sets.Chilling_Reign, 65),</v>
      </c>
    </row>
    <row r="893" spans="1:7" x14ac:dyDescent="0.3">
      <c r="A893">
        <v>66</v>
      </c>
      <c r="B893" t="s">
        <v>1419</v>
      </c>
      <c r="C893" t="s">
        <v>1419</v>
      </c>
      <c r="D893" t="s">
        <v>1</v>
      </c>
      <c r="E893" t="s">
        <v>2890</v>
      </c>
      <c r="F893" t="s">
        <v>3288</v>
      </c>
      <c r="G893" t="str">
        <f t="shared" si="13"/>
        <v>new HoloCard("Golurk", Pokedex.Golurk, HoloRarity.SWSH_REVERSE_ENERGY_BANNER_HOLO, Types.Psychic, Sets.Chilling_Reign, 66),</v>
      </c>
    </row>
    <row r="894" spans="1:7" x14ac:dyDescent="0.3">
      <c r="A894">
        <v>67</v>
      </c>
      <c r="B894" t="s">
        <v>1619</v>
      </c>
      <c r="C894" t="s">
        <v>1619</v>
      </c>
      <c r="D894" t="s">
        <v>1</v>
      </c>
      <c r="E894" t="s">
        <v>2890</v>
      </c>
      <c r="F894" t="s">
        <v>3288</v>
      </c>
      <c r="G894" t="str">
        <f t="shared" si="13"/>
        <v>new HoloCard("Swirlix", Pokedex.Swirlix, HoloRarity.SWSH_REVERSE_ENERGY_BANNER_HOLO, Types.Psychic, Sets.Chilling_Reign, 67),</v>
      </c>
    </row>
    <row r="895" spans="1:7" x14ac:dyDescent="0.3">
      <c r="A895">
        <v>68</v>
      </c>
      <c r="B895" t="s">
        <v>1620</v>
      </c>
      <c r="C895" t="s">
        <v>1620</v>
      </c>
      <c r="D895" t="s">
        <v>1</v>
      </c>
      <c r="E895" t="s">
        <v>2890</v>
      </c>
      <c r="F895" t="s">
        <v>3288</v>
      </c>
      <c r="G895" t="str">
        <f t="shared" si="13"/>
        <v>new HoloCard("Slurpuff", Pokedex.Slurpuff, HoloRarity.SWSH_REVERSE_ENERGY_BANNER_HOLO, Types.Psychic, Sets.Chilling_Reign, 68),</v>
      </c>
    </row>
    <row r="896" spans="1:7" x14ac:dyDescent="0.3">
      <c r="A896">
        <v>69</v>
      </c>
      <c r="B896" t="s">
        <v>1610</v>
      </c>
      <c r="C896" t="s">
        <v>1610</v>
      </c>
      <c r="D896" t="s">
        <v>1</v>
      </c>
      <c r="E896" t="s">
        <v>2890</v>
      </c>
      <c r="F896" t="s">
        <v>3288</v>
      </c>
      <c r="G896" t="str">
        <f t="shared" si="13"/>
        <v>new HoloCard("Inkay", Pokedex.Inkay, HoloRarity.SWSH_REVERSE_ENERGY_BANNER_HOLO, Types.Psychic, Sets.Chilling_Reign, 69),</v>
      </c>
    </row>
    <row r="897" spans="1:7" x14ac:dyDescent="0.3">
      <c r="A897">
        <v>70</v>
      </c>
      <c r="B897" t="s">
        <v>1611</v>
      </c>
      <c r="C897" t="s">
        <v>1611</v>
      </c>
      <c r="D897" t="s">
        <v>1</v>
      </c>
      <c r="E897" t="s">
        <v>2890</v>
      </c>
      <c r="F897" t="s">
        <v>3288</v>
      </c>
      <c r="G897" t="str">
        <f t="shared" ref="G897:G960" si="14">"new HoloCard(""" &amp; B897 &amp; """, Pokedex." &amp; C897 &amp; ", HoloRarity." &amp; F897 &amp; ", Types." &amp; D897 &amp; ", Sets." &amp; E897 &amp; ", " &amp; A897 &amp; "),"</f>
        <v>new HoloCard("Malamar", Pokedex.Malamar, HoloRarity.SWSH_REVERSE_ENERGY_BANNER_HOLO, Types.Psychic, Sets.Chilling_Reign, 70),</v>
      </c>
    </row>
    <row r="898" spans="1:7" x14ac:dyDescent="0.3">
      <c r="A898">
        <v>71</v>
      </c>
      <c r="B898" t="s">
        <v>2732</v>
      </c>
      <c r="C898" t="s">
        <v>2732</v>
      </c>
      <c r="D898" t="s">
        <v>1</v>
      </c>
      <c r="E898" t="s">
        <v>2890</v>
      </c>
      <c r="F898" t="s">
        <v>3288</v>
      </c>
      <c r="G898" t="str">
        <f t="shared" si="14"/>
        <v>new HoloCard("Hatenna", Pokedex.Hatenna, HoloRarity.SWSH_REVERSE_ENERGY_BANNER_HOLO, Types.Psychic, Sets.Chilling_Reign, 71),</v>
      </c>
    </row>
    <row r="899" spans="1:7" x14ac:dyDescent="0.3">
      <c r="A899">
        <v>72</v>
      </c>
      <c r="B899" t="s">
        <v>2733</v>
      </c>
      <c r="C899" t="s">
        <v>2733</v>
      </c>
      <c r="D899" t="s">
        <v>1</v>
      </c>
      <c r="E899" t="s">
        <v>2890</v>
      </c>
      <c r="F899" t="s">
        <v>3288</v>
      </c>
      <c r="G899" t="str">
        <f t="shared" si="14"/>
        <v>new HoloCard("Hattrem", Pokedex.Hattrem, HoloRarity.SWSH_REVERSE_ENERGY_BANNER_HOLO, Types.Psychic, Sets.Chilling_Reign, 72),</v>
      </c>
    </row>
    <row r="900" spans="1:7" x14ac:dyDescent="0.3">
      <c r="A900">
        <v>73</v>
      </c>
      <c r="B900" t="s">
        <v>2734</v>
      </c>
      <c r="C900" t="s">
        <v>2734</v>
      </c>
      <c r="D900" t="s">
        <v>1</v>
      </c>
      <c r="E900" t="s">
        <v>2890</v>
      </c>
      <c r="F900" t="s">
        <v>3288</v>
      </c>
      <c r="G900" t="str">
        <f t="shared" si="14"/>
        <v>new HoloCard("Hatterene", Pokedex.Hatterene, HoloRarity.SWSH_REVERSE_ENERGY_BANNER_HOLO, Types.Psychic, Sets.Chilling_Reign, 73),</v>
      </c>
    </row>
    <row r="901" spans="1:7" x14ac:dyDescent="0.3">
      <c r="A901">
        <v>76</v>
      </c>
      <c r="B901" t="s">
        <v>195</v>
      </c>
      <c r="C901" t="s">
        <v>195</v>
      </c>
      <c r="D901" t="s">
        <v>18</v>
      </c>
      <c r="E901" t="s">
        <v>2890</v>
      </c>
      <c r="F901" t="s">
        <v>3288</v>
      </c>
      <c r="G901" t="str">
        <f t="shared" si="14"/>
        <v>new HoloCard("Diglett", Pokedex.Diglett, HoloRarity.SWSH_REVERSE_ENERGY_BANNER_HOLO, Types.Fighting, Sets.Chilling_Reign, 76),</v>
      </c>
    </row>
    <row r="902" spans="1:7" x14ac:dyDescent="0.3">
      <c r="A902">
        <v>77</v>
      </c>
      <c r="B902" t="s">
        <v>134</v>
      </c>
      <c r="C902" t="s">
        <v>134</v>
      </c>
      <c r="D902" t="s">
        <v>18</v>
      </c>
      <c r="E902" t="s">
        <v>2890</v>
      </c>
      <c r="F902" t="s">
        <v>3288</v>
      </c>
      <c r="G902" t="str">
        <f t="shared" si="14"/>
        <v>new HoloCard("Dugtrio", Pokedex.Dugtrio, HoloRarity.SWSH_REVERSE_ENERGY_BANNER_HOLO, Types.Fighting, Sets.Chilling_Reign, 77),</v>
      </c>
    </row>
    <row r="903" spans="1:7" x14ac:dyDescent="0.3">
      <c r="A903">
        <v>78</v>
      </c>
      <c r="B903" t="s">
        <v>2741</v>
      </c>
      <c r="C903" t="s">
        <v>3077</v>
      </c>
      <c r="D903" t="s">
        <v>18</v>
      </c>
      <c r="E903" t="s">
        <v>2890</v>
      </c>
      <c r="F903" t="s">
        <v>3288</v>
      </c>
      <c r="G903" t="str">
        <f t="shared" si="14"/>
        <v>new HoloCard("Galarian Farfetch'd", Pokedex.Galarian_Farfetch_d, HoloRarity.SWSH_REVERSE_ENERGY_BANNER_HOLO, Types.Fighting, Sets.Chilling_Reign, 78),</v>
      </c>
    </row>
    <row r="904" spans="1:7" x14ac:dyDescent="0.3">
      <c r="A904">
        <v>79</v>
      </c>
      <c r="B904" t="s">
        <v>2742</v>
      </c>
      <c r="C904" t="s">
        <v>3142</v>
      </c>
      <c r="D904" t="s">
        <v>18</v>
      </c>
      <c r="E904" t="s">
        <v>2890</v>
      </c>
      <c r="F904" t="s">
        <v>3288</v>
      </c>
      <c r="G904" t="str">
        <f t="shared" si="14"/>
        <v>new HoloCard("Galarian Sirfetch'd", Pokedex.Sirfetch_d, HoloRarity.SWSH_REVERSE_ENERGY_BANNER_HOLO, Types.Fighting, Sets.Chilling_Reign, 79),</v>
      </c>
    </row>
    <row r="905" spans="1:7" x14ac:dyDescent="0.3">
      <c r="A905">
        <v>81</v>
      </c>
      <c r="B905" t="s">
        <v>909</v>
      </c>
      <c r="C905" t="s">
        <v>909</v>
      </c>
      <c r="D905" t="s">
        <v>18</v>
      </c>
      <c r="E905" t="s">
        <v>2890</v>
      </c>
      <c r="F905" t="s">
        <v>3288</v>
      </c>
      <c r="G905" t="str">
        <f t="shared" si="14"/>
        <v>new HoloCard("Gallade", Pokedex.Gallade, HoloRarity.SWSH_REVERSE_ENERGY_BANNER_HOLO, Types.Fighting, Sets.Chilling_Reign, 81),</v>
      </c>
    </row>
    <row r="906" spans="1:7" x14ac:dyDescent="0.3">
      <c r="A906">
        <v>82</v>
      </c>
      <c r="B906" t="s">
        <v>2743</v>
      </c>
      <c r="C906" t="s">
        <v>3079</v>
      </c>
      <c r="D906" t="s">
        <v>18</v>
      </c>
      <c r="E906" t="s">
        <v>2890</v>
      </c>
      <c r="F906" t="s">
        <v>3288</v>
      </c>
      <c r="G906" t="str">
        <f t="shared" si="14"/>
        <v>new HoloCard("Galarian Yamask", Pokedex.Galarian_Yamask, HoloRarity.SWSH_REVERSE_ENERGY_BANNER_HOLO, Types.Fighting, Sets.Chilling_Reign, 82),</v>
      </c>
    </row>
    <row r="907" spans="1:7" x14ac:dyDescent="0.3">
      <c r="A907">
        <v>83</v>
      </c>
      <c r="B907" t="s">
        <v>2744</v>
      </c>
      <c r="C907" t="s">
        <v>3285</v>
      </c>
      <c r="D907" t="s">
        <v>18</v>
      </c>
      <c r="E907" t="s">
        <v>2890</v>
      </c>
      <c r="F907" t="s">
        <v>3288</v>
      </c>
      <c r="G907" t="str">
        <f t="shared" si="14"/>
        <v>new HoloCard("Galarian Runerigus", Pokedex.Runerigus, HoloRarity.SWSH_REVERSE_ENERGY_BANNER_HOLO, Types.Fighting, Sets.Chilling_Reign, 83),</v>
      </c>
    </row>
    <row r="908" spans="1:7" x14ac:dyDescent="0.3">
      <c r="A908">
        <v>84</v>
      </c>
      <c r="B908" t="s">
        <v>2061</v>
      </c>
      <c r="C908" t="s">
        <v>2061</v>
      </c>
      <c r="D908" t="s">
        <v>18</v>
      </c>
      <c r="E908" t="s">
        <v>2890</v>
      </c>
      <c r="F908" t="s">
        <v>3288</v>
      </c>
      <c r="G908" t="str">
        <f t="shared" si="14"/>
        <v>new HoloCard("Crabrawler", Pokedex.Crabrawler, HoloRarity.SWSH_REVERSE_ENERGY_BANNER_HOLO, Types.Fighting, Sets.Chilling_Reign, 84),</v>
      </c>
    </row>
    <row r="909" spans="1:7" x14ac:dyDescent="0.3">
      <c r="A909">
        <v>85</v>
      </c>
      <c r="B909" t="s">
        <v>2046</v>
      </c>
      <c r="C909" t="s">
        <v>2046</v>
      </c>
      <c r="D909" t="s">
        <v>18</v>
      </c>
      <c r="E909" t="s">
        <v>2890</v>
      </c>
      <c r="F909" t="s">
        <v>3288</v>
      </c>
      <c r="G909" t="str">
        <f t="shared" si="14"/>
        <v>new HoloCard("Crabominable", Pokedex.Crabominable, HoloRarity.SWSH_REVERSE_ENERGY_BANNER_HOLO, Types.Fighting, Sets.Chilling_Reign, 85),</v>
      </c>
    </row>
    <row r="910" spans="1:7" x14ac:dyDescent="0.3">
      <c r="A910">
        <v>86</v>
      </c>
      <c r="B910" t="s">
        <v>2107</v>
      </c>
      <c r="C910" t="s">
        <v>2107</v>
      </c>
      <c r="D910" t="s">
        <v>18</v>
      </c>
      <c r="E910" t="s">
        <v>2890</v>
      </c>
      <c r="F910" t="s">
        <v>3288</v>
      </c>
      <c r="G910" t="str">
        <f t="shared" si="14"/>
        <v>new HoloCard("Rockruff", Pokedex.Rockruff, HoloRarity.SWSH_REVERSE_ENERGY_BANNER_HOLO, Types.Fighting, Sets.Chilling_Reign, 86),</v>
      </c>
    </row>
    <row r="911" spans="1:7" x14ac:dyDescent="0.3">
      <c r="A911">
        <v>87</v>
      </c>
      <c r="B911" t="s">
        <v>2131</v>
      </c>
      <c r="C911" t="s">
        <v>2131</v>
      </c>
      <c r="D911" t="s">
        <v>18</v>
      </c>
      <c r="E911" t="s">
        <v>2890</v>
      </c>
      <c r="F911" t="s">
        <v>3288</v>
      </c>
      <c r="G911" t="str">
        <f t="shared" si="14"/>
        <v>new HoloCard("Lycanroc", Pokedex.Lycanroc, HoloRarity.SWSH_REVERSE_ENERGY_BANNER_HOLO, Types.Fighting, Sets.Chilling_Reign, 87),</v>
      </c>
    </row>
    <row r="912" spans="1:7" x14ac:dyDescent="0.3">
      <c r="A912">
        <v>88</v>
      </c>
      <c r="B912" t="s">
        <v>2062</v>
      </c>
      <c r="C912" t="s">
        <v>2062</v>
      </c>
      <c r="D912" t="s">
        <v>18</v>
      </c>
      <c r="E912" t="s">
        <v>2890</v>
      </c>
      <c r="F912" t="s">
        <v>3288</v>
      </c>
      <c r="G912" t="str">
        <f t="shared" si="14"/>
        <v>new HoloCard("Passimian", Pokedex.Passimian, HoloRarity.SWSH_REVERSE_ENERGY_BANNER_HOLO, Types.Fighting, Sets.Chilling_Reign, 88),</v>
      </c>
    </row>
    <row r="913" spans="1:7" x14ac:dyDescent="0.3">
      <c r="A913">
        <v>91</v>
      </c>
      <c r="B913" t="s">
        <v>2685</v>
      </c>
      <c r="C913" t="s">
        <v>2685</v>
      </c>
      <c r="D913" t="s">
        <v>18</v>
      </c>
      <c r="E913" t="s">
        <v>2890</v>
      </c>
      <c r="F913" t="s">
        <v>3288</v>
      </c>
      <c r="G913" t="str">
        <f t="shared" si="14"/>
        <v>new HoloCard("Clobbopus", Pokedex.Clobbopus, HoloRarity.SWSH_REVERSE_ENERGY_BANNER_HOLO, Types.Fighting, Sets.Chilling_Reign, 91),</v>
      </c>
    </row>
    <row r="914" spans="1:7" x14ac:dyDescent="0.3">
      <c r="A914">
        <v>92</v>
      </c>
      <c r="B914" t="s">
        <v>2686</v>
      </c>
      <c r="C914" t="s">
        <v>2686</v>
      </c>
      <c r="D914" t="s">
        <v>18</v>
      </c>
      <c r="E914" t="s">
        <v>2890</v>
      </c>
      <c r="F914" t="s">
        <v>3288</v>
      </c>
      <c r="G914" t="str">
        <f t="shared" si="14"/>
        <v>new HoloCard("Grapploct", Pokedex.Grapploct, HoloRarity.SWSH_REVERSE_ENERGY_BANNER_HOLO, Types.Fighting, Sets.Chilling_Reign, 92),</v>
      </c>
    </row>
    <row r="915" spans="1:7" x14ac:dyDescent="0.3">
      <c r="A915">
        <v>93</v>
      </c>
      <c r="B915" t="s">
        <v>2857</v>
      </c>
      <c r="C915" t="s">
        <v>2857</v>
      </c>
      <c r="D915" t="s">
        <v>18</v>
      </c>
      <c r="E915" t="s">
        <v>2890</v>
      </c>
      <c r="F915" t="s">
        <v>3288</v>
      </c>
      <c r="G915" t="str">
        <f t="shared" si="14"/>
        <v>new HoloCard("Kubfu", Pokedex.Kubfu, HoloRarity.SWSH_REVERSE_ENERGY_BANNER_HOLO, Types.Fighting, Sets.Chilling_Reign, 93),</v>
      </c>
    </row>
    <row r="916" spans="1:7" x14ac:dyDescent="0.3">
      <c r="A916">
        <v>94</v>
      </c>
      <c r="B916" t="s">
        <v>200</v>
      </c>
      <c r="C916" t="s">
        <v>200</v>
      </c>
      <c r="D916" t="s">
        <v>146</v>
      </c>
      <c r="E916" t="s">
        <v>2890</v>
      </c>
      <c r="F916" t="s">
        <v>3288</v>
      </c>
      <c r="G916" t="str">
        <f t="shared" si="14"/>
        <v>new HoloCard("Koffing", Pokedex.Koffing, HoloRarity.SWSH_REVERSE_ENERGY_BANNER_HOLO, Types.Darkness, Sets.Chilling_Reign, 94),</v>
      </c>
    </row>
    <row r="917" spans="1:7" x14ac:dyDescent="0.3">
      <c r="A917">
        <v>95</v>
      </c>
      <c r="B917" t="s">
        <v>148</v>
      </c>
      <c r="C917" t="s">
        <v>148</v>
      </c>
      <c r="D917" t="s">
        <v>146</v>
      </c>
      <c r="E917" t="s">
        <v>2890</v>
      </c>
      <c r="F917" t="s">
        <v>3288</v>
      </c>
      <c r="G917" t="str">
        <f t="shared" si="14"/>
        <v>new HoloCard("Weezing", Pokedex.Weezing, HoloRarity.SWSH_REVERSE_ENERGY_BANNER_HOLO, Types.Darkness, Sets.Chilling_Reign, 95),</v>
      </c>
    </row>
    <row r="918" spans="1:7" x14ac:dyDescent="0.3">
      <c r="A918">
        <v>96</v>
      </c>
      <c r="B918" t="s">
        <v>2749</v>
      </c>
      <c r="C918" t="s">
        <v>3081</v>
      </c>
      <c r="D918" t="s">
        <v>146</v>
      </c>
      <c r="E918" t="s">
        <v>2890</v>
      </c>
      <c r="F918" t="s">
        <v>3288</v>
      </c>
      <c r="G918" t="str">
        <f t="shared" si="14"/>
        <v>new HoloCard("Galarian Weezing", Pokedex.Galarian_Weezing, HoloRarity.SWSH_REVERSE_ENERGY_BANNER_HOLO, Types.Darkness, Sets.Chilling_Reign, 96),</v>
      </c>
    </row>
    <row r="919" spans="1:7" x14ac:dyDescent="0.3">
      <c r="A919">
        <v>98</v>
      </c>
      <c r="B919" t="s">
        <v>2858</v>
      </c>
      <c r="C919" t="s">
        <v>3085</v>
      </c>
      <c r="D919" t="s">
        <v>146</v>
      </c>
      <c r="E919" t="s">
        <v>2890</v>
      </c>
      <c r="F919" t="s">
        <v>3288</v>
      </c>
      <c r="G919" t="str">
        <f t="shared" si="14"/>
        <v>new HoloCard("Galarian Slowking", Pokedex.Galarian_Slowking, HoloRarity.SWSH_REVERSE_ENERGY_BANNER_HOLO, Types.Darkness, Sets.Chilling_Reign, 98),</v>
      </c>
    </row>
    <row r="920" spans="1:7" x14ac:dyDescent="0.3">
      <c r="A920">
        <v>101</v>
      </c>
      <c r="B920" t="s">
        <v>207</v>
      </c>
      <c r="C920" t="s">
        <v>207</v>
      </c>
      <c r="D920" t="s">
        <v>146</v>
      </c>
      <c r="E920" t="s">
        <v>2890</v>
      </c>
      <c r="F920" t="s">
        <v>3288</v>
      </c>
      <c r="G920" t="str">
        <f t="shared" si="14"/>
        <v>new HoloCard("Qwilfish", Pokedex.Qwilfish, HoloRarity.SWSH_REVERSE_ENERGY_BANNER_HOLO, Types.Darkness, Sets.Chilling_Reign, 101),</v>
      </c>
    </row>
    <row r="921" spans="1:7" x14ac:dyDescent="0.3">
      <c r="A921">
        <v>102</v>
      </c>
      <c r="B921" t="s">
        <v>396</v>
      </c>
      <c r="C921" t="s">
        <v>396</v>
      </c>
      <c r="D921" t="s">
        <v>146</v>
      </c>
      <c r="E921" t="s">
        <v>2890</v>
      </c>
      <c r="F921" t="s">
        <v>3288</v>
      </c>
      <c r="G921" t="str">
        <f t="shared" si="14"/>
        <v>new HoloCard("Seviper", Pokedex.Seviper, HoloRarity.SWSH_REVERSE_ENERGY_BANNER_HOLO, Types.Darkness, Sets.Chilling_Reign, 102),</v>
      </c>
    </row>
    <row r="922" spans="1:7" x14ac:dyDescent="0.3">
      <c r="A922">
        <v>103</v>
      </c>
      <c r="B922" t="s">
        <v>936</v>
      </c>
      <c r="C922" t="s">
        <v>936</v>
      </c>
      <c r="D922" t="s">
        <v>146</v>
      </c>
      <c r="E922" t="s">
        <v>2890</v>
      </c>
      <c r="F922" t="s">
        <v>3288</v>
      </c>
      <c r="G922" t="str">
        <f t="shared" si="14"/>
        <v>new HoloCard("Spiritomb", Pokedex.Spiritomb, HoloRarity.SWSH_REVERSE_ENERGY_BANNER_HOLO, Types.Darkness, Sets.Chilling_Reign, 103),</v>
      </c>
    </row>
    <row r="923" spans="1:7" x14ac:dyDescent="0.3">
      <c r="A923">
        <v>105</v>
      </c>
      <c r="B923" t="s">
        <v>1305</v>
      </c>
      <c r="C923" t="s">
        <v>1305</v>
      </c>
      <c r="D923" t="s">
        <v>146</v>
      </c>
      <c r="E923" t="s">
        <v>2890</v>
      </c>
      <c r="F923" t="s">
        <v>3288</v>
      </c>
      <c r="G923" t="str">
        <f t="shared" si="14"/>
        <v>new HoloCard("Venipede", Pokedex.Venipede, HoloRarity.SWSH_REVERSE_ENERGY_BANNER_HOLO, Types.Darkness, Sets.Chilling_Reign, 105),</v>
      </c>
    </row>
    <row r="924" spans="1:7" x14ac:dyDescent="0.3">
      <c r="A924">
        <v>106</v>
      </c>
      <c r="B924" t="s">
        <v>1306</v>
      </c>
      <c r="C924" t="s">
        <v>1306</v>
      </c>
      <c r="D924" t="s">
        <v>146</v>
      </c>
      <c r="E924" t="s">
        <v>2890</v>
      </c>
      <c r="F924" t="s">
        <v>3288</v>
      </c>
      <c r="G924" t="str">
        <f t="shared" si="14"/>
        <v>new HoloCard("Whirlipede", Pokedex.Whirlipede, HoloRarity.SWSH_REVERSE_ENERGY_BANNER_HOLO, Types.Darkness, Sets.Chilling_Reign, 106),</v>
      </c>
    </row>
    <row r="925" spans="1:7" x14ac:dyDescent="0.3">
      <c r="A925">
        <v>107</v>
      </c>
      <c r="B925" t="s">
        <v>1307</v>
      </c>
      <c r="C925" t="s">
        <v>1307</v>
      </c>
      <c r="D925" t="s">
        <v>146</v>
      </c>
      <c r="E925" t="s">
        <v>2890</v>
      </c>
      <c r="F925" t="s">
        <v>3288</v>
      </c>
      <c r="G925" t="str">
        <f t="shared" si="14"/>
        <v>new HoloCard("Scolipede", Pokedex.Scolipede, HoloRarity.SWSH_REVERSE_ENERGY_BANNER_HOLO, Types.Darkness, Sets.Chilling_Reign, 107),</v>
      </c>
    </row>
    <row r="926" spans="1:7" x14ac:dyDescent="0.3">
      <c r="A926">
        <v>108</v>
      </c>
      <c r="B926" t="s">
        <v>2859</v>
      </c>
      <c r="C926" t="s">
        <v>3086</v>
      </c>
      <c r="D926" t="s">
        <v>146</v>
      </c>
      <c r="E926" t="s">
        <v>2890</v>
      </c>
      <c r="F926" t="s">
        <v>3288</v>
      </c>
      <c r="G926" t="str">
        <f t="shared" si="14"/>
        <v>new HoloCard("Single Strike Urshifu", Pokedex.Single_Strike_Urshifu, HoloRarity.SWSH_REVERSE_ENERGY_BANNER_HOLO, Types.Darkness, Sets.Chilling_Reign, 108),</v>
      </c>
    </row>
    <row r="927" spans="1:7" x14ac:dyDescent="0.3">
      <c r="A927">
        <v>109</v>
      </c>
      <c r="B927" t="s">
        <v>531</v>
      </c>
      <c r="C927" t="s">
        <v>531</v>
      </c>
      <c r="D927" t="s">
        <v>143</v>
      </c>
      <c r="E927" t="s">
        <v>2890</v>
      </c>
      <c r="F927" t="s">
        <v>3288</v>
      </c>
      <c r="G927" t="str">
        <f t="shared" si="14"/>
        <v>new HoloCard("Aron", Pokedex.Aron, HoloRarity.SWSH_REVERSE_ENERGY_BANNER_HOLO, Types.Metal, Sets.Chilling_Reign, 109),</v>
      </c>
    </row>
    <row r="928" spans="1:7" x14ac:dyDescent="0.3">
      <c r="A928">
        <v>110</v>
      </c>
      <c r="B928" t="s">
        <v>536</v>
      </c>
      <c r="C928" t="s">
        <v>536</v>
      </c>
      <c r="D928" t="s">
        <v>143</v>
      </c>
      <c r="E928" t="s">
        <v>2890</v>
      </c>
      <c r="F928" t="s">
        <v>3288</v>
      </c>
      <c r="G928" t="str">
        <f t="shared" si="14"/>
        <v>new HoloCard("Lairon", Pokedex.Lairon, HoloRarity.SWSH_REVERSE_ENERGY_BANNER_HOLO, Types.Metal, Sets.Chilling_Reign, 110),</v>
      </c>
    </row>
    <row r="929" spans="1:7" x14ac:dyDescent="0.3">
      <c r="A929">
        <v>111</v>
      </c>
      <c r="B929" t="s">
        <v>371</v>
      </c>
      <c r="C929" t="s">
        <v>371</v>
      </c>
      <c r="D929" t="s">
        <v>143</v>
      </c>
      <c r="E929" t="s">
        <v>2890</v>
      </c>
      <c r="F929" t="s">
        <v>3288</v>
      </c>
      <c r="G929" t="str">
        <f t="shared" si="14"/>
        <v>new HoloCard("Aggron", Pokedex.Aggron, HoloRarity.SWSH_REVERSE_ENERGY_BANNER_HOLO, Types.Metal, Sets.Chilling_Reign, 111),</v>
      </c>
    </row>
    <row r="930" spans="1:7" x14ac:dyDescent="0.3">
      <c r="A930">
        <v>114</v>
      </c>
      <c r="B930" t="s">
        <v>1367</v>
      </c>
      <c r="C930" t="s">
        <v>1367</v>
      </c>
      <c r="D930" t="s">
        <v>143</v>
      </c>
      <c r="E930" t="s">
        <v>2890</v>
      </c>
      <c r="F930" t="s">
        <v>3288</v>
      </c>
      <c r="G930" t="str">
        <f t="shared" si="14"/>
        <v>new HoloCard("Cobalion", Pokedex.Cobalion, HoloRarity.SWSH_REVERSE_ENERGY_BANNER_HOLO, Types.Metal, Sets.Chilling_Reign, 114),</v>
      </c>
    </row>
    <row r="931" spans="1:7" x14ac:dyDescent="0.3">
      <c r="A931">
        <v>115</v>
      </c>
      <c r="B931" t="s">
        <v>71</v>
      </c>
      <c r="C931" t="s">
        <v>71</v>
      </c>
      <c r="D931" t="s">
        <v>8</v>
      </c>
      <c r="E931" t="s">
        <v>2890</v>
      </c>
      <c r="F931" t="s">
        <v>3288</v>
      </c>
      <c r="G931" t="str">
        <f t="shared" si="14"/>
        <v>new HoloCard("Tauros", Pokedex.Tauros, HoloRarity.SWSH_REVERSE_ENERGY_BANNER_HOLO, Types.Colorless, Sets.Chilling_Reign, 115),</v>
      </c>
    </row>
    <row r="932" spans="1:7" x14ac:dyDescent="0.3">
      <c r="A932">
        <v>116</v>
      </c>
      <c r="B932" t="s">
        <v>263</v>
      </c>
      <c r="C932" t="s">
        <v>263</v>
      </c>
      <c r="D932" t="s">
        <v>8</v>
      </c>
      <c r="E932" t="s">
        <v>2890</v>
      </c>
      <c r="F932" t="s">
        <v>3288</v>
      </c>
      <c r="G932" t="str">
        <f t="shared" si="14"/>
        <v>new HoloCard("Porygon", Pokedex.Porygon, HoloRarity.SWSH_REVERSE_ENERGY_BANNER_HOLO, Types.Colorless, Sets.Chilling_Reign, 116),</v>
      </c>
    </row>
    <row r="933" spans="1:7" x14ac:dyDescent="0.3">
      <c r="A933">
        <v>117</v>
      </c>
      <c r="B933" t="s">
        <v>238</v>
      </c>
      <c r="C933" t="s">
        <v>238</v>
      </c>
      <c r="D933" t="s">
        <v>8</v>
      </c>
      <c r="E933" t="s">
        <v>2890</v>
      </c>
      <c r="F933" t="s">
        <v>3288</v>
      </c>
      <c r="G933" t="str">
        <f t="shared" si="14"/>
        <v>new HoloCard("Porygon2", Pokedex.Porygon2, HoloRarity.SWSH_REVERSE_ENERGY_BANNER_HOLO, Types.Colorless, Sets.Chilling_Reign, 117),</v>
      </c>
    </row>
    <row r="934" spans="1:7" x14ac:dyDescent="0.3">
      <c r="A934">
        <v>118</v>
      </c>
      <c r="B934" t="s">
        <v>918</v>
      </c>
      <c r="C934" t="s">
        <v>922</v>
      </c>
      <c r="D934" t="s">
        <v>8</v>
      </c>
      <c r="E934" t="s">
        <v>2890</v>
      </c>
      <c r="F934" t="s">
        <v>3288</v>
      </c>
      <c r="G934" t="str">
        <f t="shared" si="14"/>
        <v>new HoloCard("Porygon-Z", Pokedex.Porygon_Z, HoloRarity.SWSH_REVERSE_ENERGY_BANNER_HOLO, Types.Colorless, Sets.Chilling_Reign, 118),</v>
      </c>
    </row>
    <row r="935" spans="1:7" x14ac:dyDescent="0.3">
      <c r="A935">
        <v>120</v>
      </c>
      <c r="B935" t="s">
        <v>399</v>
      </c>
      <c r="C935" t="s">
        <v>399</v>
      </c>
      <c r="D935" t="s">
        <v>8</v>
      </c>
      <c r="E935" t="s">
        <v>2890</v>
      </c>
      <c r="F935" t="s">
        <v>3288</v>
      </c>
      <c r="G935" t="str">
        <f t="shared" si="14"/>
        <v>new HoloCard("Zangoose", Pokedex.Zangoose, HoloRarity.SWSH_REVERSE_ENERGY_BANNER_HOLO, Types.Colorless, Sets.Chilling_Reign, 120),</v>
      </c>
    </row>
    <row r="936" spans="1:7" x14ac:dyDescent="0.3">
      <c r="A936">
        <v>121</v>
      </c>
      <c r="B936" t="s">
        <v>667</v>
      </c>
      <c r="C936" t="s">
        <v>667</v>
      </c>
      <c r="D936" t="s">
        <v>8</v>
      </c>
      <c r="E936" t="s">
        <v>2890</v>
      </c>
      <c r="F936" t="s">
        <v>3288</v>
      </c>
      <c r="G936" t="str">
        <f t="shared" si="14"/>
        <v>new HoloCard("Castform", Pokedex.Castform, HoloRarity.SWSH_REVERSE_ENERGY_BANNER_HOLO, Types.Colorless, Sets.Chilling_Reign, 121),</v>
      </c>
    </row>
    <row r="937" spans="1:7" x14ac:dyDescent="0.3">
      <c r="A937">
        <v>122</v>
      </c>
      <c r="B937" t="s">
        <v>576</v>
      </c>
      <c r="C937" t="s">
        <v>576</v>
      </c>
      <c r="D937" t="s">
        <v>8</v>
      </c>
      <c r="E937" t="s">
        <v>2890</v>
      </c>
      <c r="F937" t="s">
        <v>3288</v>
      </c>
      <c r="G937" t="str">
        <f t="shared" si="14"/>
        <v>new HoloCard("Kecleon", Pokedex.Kecleon, HoloRarity.SWSH_REVERSE_ENERGY_BANNER_HOLO, Types.Colorless, Sets.Chilling_Reign, 122),</v>
      </c>
    </row>
    <row r="938" spans="1:7" x14ac:dyDescent="0.3">
      <c r="A938">
        <v>123</v>
      </c>
      <c r="B938" t="s">
        <v>943</v>
      </c>
      <c r="C938" t="s">
        <v>943</v>
      </c>
      <c r="D938" t="s">
        <v>8</v>
      </c>
      <c r="E938" t="s">
        <v>2890</v>
      </c>
      <c r="F938" t="s">
        <v>3288</v>
      </c>
      <c r="G938" t="str">
        <f t="shared" si="14"/>
        <v>new HoloCard("Shaymin", Pokedex.Shaymin, HoloRarity.SWSH_REVERSE_ENERGY_BANNER_HOLO, Types.Colorless, Sets.Chilling_Reign, 123),</v>
      </c>
    </row>
    <row r="939" spans="1:7" x14ac:dyDescent="0.3">
      <c r="A939">
        <v>126</v>
      </c>
      <c r="B939" t="s">
        <v>1625</v>
      </c>
      <c r="C939" t="s">
        <v>1625</v>
      </c>
      <c r="D939" t="s">
        <v>8</v>
      </c>
      <c r="E939" t="s">
        <v>2890</v>
      </c>
      <c r="F939" t="s">
        <v>3288</v>
      </c>
      <c r="G939" t="str">
        <f t="shared" si="14"/>
        <v>new HoloCard("Furfrou", Pokedex.Furfrou, HoloRarity.SWSH_REVERSE_ENERGY_BANNER_HOLO, Types.Colorless, Sets.Chilling_Reign, 126),</v>
      </c>
    </row>
    <row r="940" spans="1:7" x14ac:dyDescent="0.3">
      <c r="A940">
        <v>127</v>
      </c>
      <c r="B940" t="s">
        <v>2756</v>
      </c>
      <c r="C940" t="s">
        <v>2756</v>
      </c>
      <c r="D940" t="s">
        <v>8</v>
      </c>
      <c r="E940" t="s">
        <v>2890</v>
      </c>
      <c r="F940" t="s">
        <v>3288</v>
      </c>
      <c r="G940" t="str">
        <f t="shared" si="14"/>
        <v>new HoloCard("Skwovet", Pokedex.Skwovet, HoloRarity.SWSH_REVERSE_ENERGY_BANNER_HOLO, Types.Colorless, Sets.Chilling_Reign, 127),</v>
      </c>
    </row>
    <row r="941" spans="1:7" x14ac:dyDescent="0.3">
      <c r="A941">
        <v>128</v>
      </c>
      <c r="B941" t="s">
        <v>2757</v>
      </c>
      <c r="C941" t="s">
        <v>2757</v>
      </c>
      <c r="D941" t="s">
        <v>8</v>
      </c>
      <c r="E941" t="s">
        <v>2890</v>
      </c>
      <c r="F941" t="s">
        <v>3288</v>
      </c>
      <c r="G941" t="str">
        <f t="shared" si="14"/>
        <v>new HoloCard("Greedent", Pokedex.Greedent, HoloRarity.SWSH_REVERSE_ENERGY_BANNER_HOLO, Types.Colorless, Sets.Chilling_Reign, 128),</v>
      </c>
    </row>
    <row r="942" spans="1:7" x14ac:dyDescent="0.3">
      <c r="A942">
        <v>129</v>
      </c>
      <c r="B942" t="s">
        <v>2860</v>
      </c>
      <c r="C942" t="s">
        <v>127</v>
      </c>
      <c r="D942" t="s">
        <v>232</v>
      </c>
      <c r="E942" t="s">
        <v>2890</v>
      </c>
      <c r="F942" t="s">
        <v>3288</v>
      </c>
      <c r="G942" t="str">
        <f t="shared" si="14"/>
        <v>new HoloCard("Agatha", Pokedex.NVT, HoloRarity.SWSH_REVERSE_ENERGY_BANNER_HOLO, Types.Supporter, Sets.Chilling_Reign, 129),</v>
      </c>
    </row>
    <row r="943" spans="1:7" x14ac:dyDescent="0.3">
      <c r="A943">
        <v>130</v>
      </c>
      <c r="B943" t="s">
        <v>2861</v>
      </c>
      <c r="C943" t="s">
        <v>127</v>
      </c>
      <c r="D943" t="s">
        <v>232</v>
      </c>
      <c r="E943" t="s">
        <v>2890</v>
      </c>
      <c r="F943" t="s">
        <v>3288</v>
      </c>
      <c r="G943" t="str">
        <f t="shared" si="14"/>
        <v>new HoloCard("Avery", Pokedex.NVT, HoloRarity.SWSH_REVERSE_ENERGY_BANNER_HOLO, Types.Supporter, Sets.Chilling_Reign, 130),</v>
      </c>
    </row>
    <row r="944" spans="1:7" x14ac:dyDescent="0.3">
      <c r="A944">
        <v>131</v>
      </c>
      <c r="B944" t="s">
        <v>2862</v>
      </c>
      <c r="C944" t="s">
        <v>127</v>
      </c>
      <c r="D944" t="s">
        <v>232</v>
      </c>
      <c r="E944" t="s">
        <v>2890</v>
      </c>
      <c r="F944" t="s">
        <v>3288</v>
      </c>
      <c r="G944" t="str">
        <f t="shared" si="14"/>
        <v>new HoloCard("Brawly", Pokedex.NVT, HoloRarity.SWSH_REVERSE_ENERGY_BANNER_HOLO, Types.Supporter, Sets.Chilling_Reign, 131),</v>
      </c>
    </row>
    <row r="945" spans="1:7" x14ac:dyDescent="0.3">
      <c r="A945">
        <v>132</v>
      </c>
      <c r="B945" t="s">
        <v>1486</v>
      </c>
      <c r="C945" t="s">
        <v>127</v>
      </c>
      <c r="D945" t="s">
        <v>232</v>
      </c>
      <c r="E945" t="s">
        <v>2890</v>
      </c>
      <c r="F945" t="s">
        <v>3288</v>
      </c>
      <c r="G945" t="str">
        <f t="shared" si="14"/>
        <v>new HoloCard("Caitlin", Pokedex.NVT, HoloRarity.SWSH_REVERSE_ENERGY_BANNER_HOLO, Types.Supporter, Sets.Chilling_Reign, 132),</v>
      </c>
    </row>
    <row r="946" spans="1:7" x14ac:dyDescent="0.3">
      <c r="A946">
        <v>133</v>
      </c>
      <c r="B946" t="s">
        <v>2863</v>
      </c>
      <c r="C946" t="s">
        <v>127</v>
      </c>
      <c r="D946" t="s">
        <v>129</v>
      </c>
      <c r="E946" t="s">
        <v>2890</v>
      </c>
      <c r="F946" t="s">
        <v>3288</v>
      </c>
      <c r="G946" t="str">
        <f t="shared" si="14"/>
        <v>new HoloCard("Crushing Gloves", Pokedex.NVT, HoloRarity.SWSH_REVERSE_ENERGY_BANNER_HOLO, Types.Item, Sets.Chilling_Reign, 133),</v>
      </c>
    </row>
    <row r="947" spans="1:7" x14ac:dyDescent="0.3">
      <c r="A947">
        <v>134</v>
      </c>
      <c r="B947" t="s">
        <v>2864</v>
      </c>
      <c r="C947" t="s">
        <v>127</v>
      </c>
      <c r="D947" t="s">
        <v>232</v>
      </c>
      <c r="E947" t="s">
        <v>2890</v>
      </c>
      <c r="F947" t="s">
        <v>3288</v>
      </c>
      <c r="G947" t="str">
        <f t="shared" si="14"/>
        <v>new HoloCard("Doctor", Pokedex.NVT, HoloRarity.SWSH_REVERSE_ENERGY_BANNER_HOLO, Types.Supporter, Sets.Chilling_Reign, 134),</v>
      </c>
    </row>
    <row r="948" spans="1:7" x14ac:dyDescent="0.3">
      <c r="A948">
        <v>135</v>
      </c>
      <c r="B948" t="s">
        <v>2865</v>
      </c>
      <c r="C948" t="s">
        <v>127</v>
      </c>
      <c r="D948" t="s">
        <v>299</v>
      </c>
      <c r="E948" t="s">
        <v>2890</v>
      </c>
      <c r="F948" t="s">
        <v>3288</v>
      </c>
      <c r="G948" t="str">
        <f t="shared" si="14"/>
        <v>new HoloCard("Dyna Tree Hill", Pokedex.NVT, HoloRarity.SWSH_REVERSE_ENERGY_BANNER_HOLO, Types.Stadium, Sets.Chilling_Reign, 135),</v>
      </c>
    </row>
    <row r="949" spans="1:7" x14ac:dyDescent="0.3">
      <c r="A949">
        <v>136</v>
      </c>
      <c r="B949" t="s">
        <v>2866</v>
      </c>
      <c r="C949" t="s">
        <v>127</v>
      </c>
      <c r="D949" t="s">
        <v>129</v>
      </c>
      <c r="E949" t="s">
        <v>2890</v>
      </c>
      <c r="F949" t="s">
        <v>3288</v>
      </c>
      <c r="G949" t="str">
        <f t="shared" si="14"/>
        <v>new HoloCard("Echoing Horn", Pokedex.NVT, HoloRarity.SWSH_REVERSE_ENERGY_BANNER_HOLO, Types.Item, Sets.Chilling_Reign, 136),</v>
      </c>
    </row>
    <row r="950" spans="1:7" x14ac:dyDescent="0.3">
      <c r="A950">
        <v>137</v>
      </c>
      <c r="B950" t="s">
        <v>2867</v>
      </c>
      <c r="C950" t="s">
        <v>127</v>
      </c>
      <c r="D950" t="s">
        <v>129</v>
      </c>
      <c r="E950" t="s">
        <v>2890</v>
      </c>
      <c r="F950" t="s">
        <v>3288</v>
      </c>
      <c r="G950" t="str">
        <f t="shared" si="14"/>
        <v>new HoloCard("Expedition Uniform", Pokedex.NVT, HoloRarity.SWSH_REVERSE_ENERGY_BANNER_HOLO, Types.Item, Sets.Chilling_Reign, 137),</v>
      </c>
    </row>
    <row r="951" spans="1:7" x14ac:dyDescent="0.3">
      <c r="A951">
        <v>138</v>
      </c>
      <c r="B951" t="s">
        <v>2868</v>
      </c>
      <c r="C951" t="s">
        <v>127</v>
      </c>
      <c r="D951" t="s">
        <v>129</v>
      </c>
      <c r="E951" t="s">
        <v>2890</v>
      </c>
      <c r="F951" t="s">
        <v>3288</v>
      </c>
      <c r="G951" t="str">
        <f t="shared" si="14"/>
        <v>new HoloCard("Fire-Resistant Gloves", Pokedex.NVT, HoloRarity.SWSH_REVERSE_ENERGY_BANNER_HOLO, Types.Item, Sets.Chilling_Reign, 138),</v>
      </c>
    </row>
    <row r="952" spans="1:7" x14ac:dyDescent="0.3">
      <c r="A952">
        <v>139</v>
      </c>
      <c r="B952" t="s">
        <v>2869</v>
      </c>
      <c r="C952" t="s">
        <v>127</v>
      </c>
      <c r="D952" t="s">
        <v>232</v>
      </c>
      <c r="E952" t="s">
        <v>2890</v>
      </c>
      <c r="F952" t="s">
        <v>3288</v>
      </c>
      <c r="G952" t="str">
        <f t="shared" si="14"/>
        <v>new HoloCard("Flannery", Pokedex.NVT, HoloRarity.SWSH_REVERSE_ENERGY_BANNER_HOLO, Types.Supporter, Sets.Chilling_Reign, 139),</v>
      </c>
    </row>
    <row r="953" spans="1:7" x14ac:dyDescent="0.3">
      <c r="A953">
        <v>140</v>
      </c>
      <c r="B953" t="s">
        <v>2870</v>
      </c>
      <c r="C953" t="s">
        <v>127</v>
      </c>
      <c r="D953" t="s">
        <v>129</v>
      </c>
      <c r="E953" t="s">
        <v>2890</v>
      </c>
      <c r="F953" t="s">
        <v>3288</v>
      </c>
      <c r="G953" t="str">
        <f t="shared" si="14"/>
        <v>new HoloCard("Fog Crystal", Pokedex.NVT, HoloRarity.SWSH_REVERSE_ENERGY_BANNER_HOLO, Types.Item, Sets.Chilling_Reign, 140),</v>
      </c>
    </row>
    <row r="954" spans="1:7" x14ac:dyDescent="0.3">
      <c r="A954">
        <v>141</v>
      </c>
      <c r="B954" t="s">
        <v>2871</v>
      </c>
      <c r="C954" t="s">
        <v>127</v>
      </c>
      <c r="D954" t="s">
        <v>129</v>
      </c>
      <c r="E954" t="s">
        <v>2890</v>
      </c>
      <c r="F954" t="s">
        <v>3288</v>
      </c>
      <c r="G954" t="str">
        <f t="shared" si="14"/>
        <v>new HoloCard("Galarian Chestplate", Pokedex.NVT, HoloRarity.SWSH_REVERSE_ENERGY_BANNER_HOLO, Types.Item, Sets.Chilling_Reign, 141),</v>
      </c>
    </row>
    <row r="955" spans="1:7" x14ac:dyDescent="0.3">
      <c r="A955">
        <v>142</v>
      </c>
      <c r="B955" t="s">
        <v>2872</v>
      </c>
      <c r="C955" t="s">
        <v>127</v>
      </c>
      <c r="D955" t="s">
        <v>232</v>
      </c>
      <c r="E955" t="s">
        <v>2890</v>
      </c>
      <c r="F955" t="s">
        <v>3288</v>
      </c>
      <c r="G955" t="str">
        <f t="shared" si="14"/>
        <v>new HoloCard("Honey", Pokedex.NVT, HoloRarity.SWSH_REVERSE_ENERGY_BANNER_HOLO, Types.Supporter, Sets.Chilling_Reign, 142),</v>
      </c>
    </row>
    <row r="956" spans="1:7" x14ac:dyDescent="0.3">
      <c r="A956">
        <v>143</v>
      </c>
      <c r="B956" t="s">
        <v>2873</v>
      </c>
      <c r="C956" t="s">
        <v>127</v>
      </c>
      <c r="D956" t="s">
        <v>129</v>
      </c>
      <c r="E956" t="s">
        <v>2890</v>
      </c>
      <c r="F956" t="s">
        <v>3288</v>
      </c>
      <c r="G956" t="str">
        <f t="shared" si="14"/>
        <v>new HoloCard("Justified Gloves", Pokedex.NVT, HoloRarity.SWSH_REVERSE_ENERGY_BANNER_HOLO, Types.Item, Sets.Chilling_Reign, 143),</v>
      </c>
    </row>
    <row r="957" spans="1:7" x14ac:dyDescent="0.3">
      <c r="A957">
        <v>144</v>
      </c>
      <c r="B957" t="s">
        <v>2874</v>
      </c>
      <c r="C957" t="s">
        <v>127</v>
      </c>
      <c r="D957" t="s">
        <v>232</v>
      </c>
      <c r="E957" t="s">
        <v>2890</v>
      </c>
      <c r="F957" t="s">
        <v>3288</v>
      </c>
      <c r="G957" t="str">
        <f t="shared" si="14"/>
        <v>new HoloCard("Karen's Conviction", Pokedex.NVT, HoloRarity.SWSH_REVERSE_ENERGY_BANNER_HOLO, Types.Supporter, Sets.Chilling_Reign, 144),</v>
      </c>
    </row>
    <row r="958" spans="1:7" x14ac:dyDescent="0.3">
      <c r="A958">
        <v>145</v>
      </c>
      <c r="B958" t="s">
        <v>2875</v>
      </c>
      <c r="C958" t="s">
        <v>127</v>
      </c>
      <c r="D958" t="s">
        <v>232</v>
      </c>
      <c r="E958" t="s">
        <v>2890</v>
      </c>
      <c r="F958" t="s">
        <v>3288</v>
      </c>
      <c r="G958" t="str">
        <f t="shared" si="14"/>
        <v>new HoloCard("Klara", Pokedex.NVT, HoloRarity.SWSH_REVERSE_ENERGY_BANNER_HOLO, Types.Supporter, Sets.Chilling_Reign, 145),</v>
      </c>
    </row>
    <row r="959" spans="1:7" x14ac:dyDescent="0.3">
      <c r="A959">
        <v>146</v>
      </c>
      <c r="B959" t="s">
        <v>2876</v>
      </c>
      <c r="C959" t="s">
        <v>127</v>
      </c>
      <c r="D959" t="s">
        <v>232</v>
      </c>
      <c r="E959" t="s">
        <v>2890</v>
      </c>
      <c r="F959" t="s">
        <v>3288</v>
      </c>
      <c r="G959" t="str">
        <f t="shared" si="14"/>
        <v>new HoloCard("Melony", Pokedex.NVT, HoloRarity.SWSH_REVERSE_ENERGY_BANNER_HOLO, Types.Supporter, Sets.Chilling_Reign, 146),</v>
      </c>
    </row>
    <row r="960" spans="1:7" x14ac:dyDescent="0.3">
      <c r="A960">
        <v>147</v>
      </c>
      <c r="B960" t="s">
        <v>2877</v>
      </c>
      <c r="C960" t="s">
        <v>127</v>
      </c>
      <c r="D960" t="s">
        <v>299</v>
      </c>
      <c r="E960" t="s">
        <v>2890</v>
      </c>
      <c r="F960" t="s">
        <v>3288</v>
      </c>
      <c r="G960" t="str">
        <f t="shared" si="14"/>
        <v>new HoloCard("Old Cemetery", Pokedex.NVT, HoloRarity.SWSH_REVERSE_ENERGY_BANNER_HOLO, Types.Stadium, Sets.Chilling_Reign, 147),</v>
      </c>
    </row>
    <row r="961" spans="1:7" x14ac:dyDescent="0.3">
      <c r="A961">
        <v>148</v>
      </c>
      <c r="B961" t="s">
        <v>2878</v>
      </c>
      <c r="C961" t="s">
        <v>127</v>
      </c>
      <c r="D961" t="s">
        <v>299</v>
      </c>
      <c r="E961" t="s">
        <v>2890</v>
      </c>
      <c r="F961" t="s">
        <v>3288</v>
      </c>
      <c r="G961" t="str">
        <f t="shared" ref="G961:G1024" si="15">"new HoloCard(""" &amp; B961 &amp; """, Pokedex." &amp; C961 &amp; ", HoloRarity." &amp; F961 &amp; ", Types." &amp; D961 &amp; ", Sets." &amp; E961 &amp; ", " &amp; A961 &amp; "),"</f>
        <v>new HoloCard("Path to the Peak", Pokedex.NVT, HoloRarity.SWSH_REVERSE_ENERGY_BANNER_HOLO, Types.Stadium, Sets.Chilling_Reign, 148),</v>
      </c>
    </row>
    <row r="962" spans="1:7" x14ac:dyDescent="0.3">
      <c r="A962">
        <v>149</v>
      </c>
      <c r="B962" t="s">
        <v>2879</v>
      </c>
      <c r="C962" t="s">
        <v>127</v>
      </c>
      <c r="D962" t="s">
        <v>232</v>
      </c>
      <c r="E962" t="s">
        <v>2890</v>
      </c>
      <c r="F962" t="s">
        <v>3288</v>
      </c>
      <c r="G962" t="str">
        <f t="shared" si="15"/>
        <v>new HoloCard("Peonia", Pokedex.NVT, HoloRarity.SWSH_REVERSE_ENERGY_BANNER_HOLO, Types.Supporter, Sets.Chilling_Reign, 149),</v>
      </c>
    </row>
    <row r="963" spans="1:7" x14ac:dyDescent="0.3">
      <c r="A963">
        <v>150</v>
      </c>
      <c r="B963" t="s">
        <v>2880</v>
      </c>
      <c r="C963" t="s">
        <v>127</v>
      </c>
      <c r="D963" t="s">
        <v>232</v>
      </c>
      <c r="E963" t="s">
        <v>2890</v>
      </c>
      <c r="F963" t="s">
        <v>3288</v>
      </c>
      <c r="G963" t="str">
        <f t="shared" si="15"/>
        <v>new HoloCard("Peony", Pokedex.NVT, HoloRarity.SWSH_REVERSE_ENERGY_BANNER_HOLO, Types.Supporter, Sets.Chilling_Reign, 150),</v>
      </c>
    </row>
    <row r="964" spans="1:7" x14ac:dyDescent="0.3">
      <c r="A964">
        <v>151</v>
      </c>
      <c r="B964" t="s">
        <v>2881</v>
      </c>
      <c r="C964" t="s">
        <v>127</v>
      </c>
      <c r="D964" t="s">
        <v>129</v>
      </c>
      <c r="E964" t="s">
        <v>2890</v>
      </c>
      <c r="F964" t="s">
        <v>3288</v>
      </c>
      <c r="G964" t="str">
        <f t="shared" si="15"/>
        <v>new HoloCard("Rapid Strike Scroll of the Skies", Pokedex.NVT, HoloRarity.SWSH_REVERSE_ENERGY_BANNER_HOLO, Types.Item, Sets.Chilling_Reign, 151),</v>
      </c>
    </row>
    <row r="965" spans="1:7" x14ac:dyDescent="0.3">
      <c r="A965">
        <v>152</v>
      </c>
      <c r="B965" t="s">
        <v>2882</v>
      </c>
      <c r="C965" t="s">
        <v>127</v>
      </c>
      <c r="D965" t="s">
        <v>129</v>
      </c>
      <c r="E965" t="s">
        <v>2890</v>
      </c>
      <c r="F965" t="s">
        <v>3288</v>
      </c>
      <c r="G965" t="str">
        <f t="shared" si="15"/>
        <v>new HoloCard("Rugged Helmet", Pokedex.NVT, HoloRarity.SWSH_REVERSE_ENERGY_BANNER_HOLO, Types.Item, Sets.Chilling_Reign, 152),</v>
      </c>
    </row>
    <row r="966" spans="1:7" x14ac:dyDescent="0.3">
      <c r="A966">
        <v>153</v>
      </c>
      <c r="B966" t="s">
        <v>2883</v>
      </c>
      <c r="C966" t="s">
        <v>127</v>
      </c>
      <c r="D966" t="s">
        <v>232</v>
      </c>
      <c r="E966" t="s">
        <v>2890</v>
      </c>
      <c r="F966" t="s">
        <v>3288</v>
      </c>
      <c r="G966" t="str">
        <f t="shared" si="15"/>
        <v>new HoloCard("Siebold", Pokedex.NVT, HoloRarity.SWSH_REVERSE_ENERGY_BANNER_HOLO, Types.Supporter, Sets.Chilling_Reign, 153),</v>
      </c>
    </row>
    <row r="967" spans="1:7" x14ac:dyDescent="0.3">
      <c r="A967">
        <v>154</v>
      </c>
      <c r="B967" t="s">
        <v>2884</v>
      </c>
      <c r="C967" t="s">
        <v>127</v>
      </c>
      <c r="D967" t="s">
        <v>129</v>
      </c>
      <c r="E967" t="s">
        <v>2890</v>
      </c>
      <c r="F967" t="s">
        <v>3288</v>
      </c>
      <c r="G967" t="str">
        <f t="shared" si="15"/>
        <v>new HoloCard("Single Strike Scroll of Piercing", Pokedex.NVT, HoloRarity.SWSH_REVERSE_ENERGY_BANNER_HOLO, Types.Item, Sets.Chilling_Reign, 154),</v>
      </c>
    </row>
    <row r="968" spans="1:7" x14ac:dyDescent="0.3">
      <c r="A968">
        <v>155</v>
      </c>
      <c r="B968" t="s">
        <v>2885</v>
      </c>
      <c r="C968" t="s">
        <v>127</v>
      </c>
      <c r="D968" t="s">
        <v>129</v>
      </c>
      <c r="E968" t="s">
        <v>2890</v>
      </c>
      <c r="F968" t="s">
        <v>3288</v>
      </c>
      <c r="G968" t="str">
        <f t="shared" si="15"/>
        <v>new HoloCard("Weeding Gloves", Pokedex.NVT, HoloRarity.SWSH_REVERSE_ENERGY_BANNER_HOLO, Types.Item, Sets.Chilling_Reign, 155),</v>
      </c>
    </row>
    <row r="969" spans="1:7" x14ac:dyDescent="0.3">
      <c r="A969">
        <v>156</v>
      </c>
      <c r="B969" t="s">
        <v>2886</v>
      </c>
      <c r="C969" t="s">
        <v>127</v>
      </c>
      <c r="D969" t="s">
        <v>129</v>
      </c>
      <c r="E969" t="s">
        <v>2890</v>
      </c>
      <c r="F969" t="s">
        <v>3288</v>
      </c>
      <c r="G969" t="str">
        <f t="shared" si="15"/>
        <v>new HoloCard("Welcoming Lantern", Pokedex.NVT, HoloRarity.SWSH_REVERSE_ENERGY_BANNER_HOLO, Types.Item, Sets.Chilling_Reign, 156),</v>
      </c>
    </row>
    <row r="970" spans="1:7" x14ac:dyDescent="0.3">
      <c r="A970">
        <v>157</v>
      </c>
      <c r="B970" t="s">
        <v>2887</v>
      </c>
      <c r="C970" t="s">
        <v>127</v>
      </c>
      <c r="D970" t="s">
        <v>128</v>
      </c>
      <c r="E970" t="s">
        <v>2890</v>
      </c>
      <c r="F970" t="s">
        <v>3288</v>
      </c>
      <c r="G970" t="str">
        <f t="shared" si="15"/>
        <v>new HoloCard("Impact Energy", Pokedex.NVT, HoloRarity.SWSH_REVERSE_ENERGY_BANNER_HOLO, Types.Special_Energy, Sets.Chilling_Reign, 157),</v>
      </c>
    </row>
    <row r="971" spans="1:7" x14ac:dyDescent="0.3">
      <c r="A971">
        <v>158</v>
      </c>
      <c r="B971" t="s">
        <v>2888</v>
      </c>
      <c r="C971" t="s">
        <v>127</v>
      </c>
      <c r="D971" t="s">
        <v>128</v>
      </c>
      <c r="E971" t="s">
        <v>2890</v>
      </c>
      <c r="F971" t="s">
        <v>3288</v>
      </c>
      <c r="G971" t="str">
        <f t="shared" si="15"/>
        <v>new HoloCard("Lucky Energy", Pokedex.NVT, HoloRarity.SWSH_REVERSE_ENERGY_BANNER_HOLO, Types.Special_Energy, Sets.Chilling_Reign, 158),</v>
      </c>
    </row>
    <row r="972" spans="1:7" x14ac:dyDescent="0.3">
      <c r="A972">
        <v>159</v>
      </c>
      <c r="B972" t="s">
        <v>2889</v>
      </c>
      <c r="C972" t="s">
        <v>127</v>
      </c>
      <c r="D972" t="s">
        <v>128</v>
      </c>
      <c r="E972" t="s">
        <v>2890</v>
      </c>
      <c r="F972" t="s">
        <v>3288</v>
      </c>
      <c r="G972" t="str">
        <f t="shared" si="15"/>
        <v>new HoloCard("Spiral Energy", Pokedex.NVT, HoloRarity.SWSH_REVERSE_ENERGY_BANNER_HOLO, Types.Special_Energy, Sets.Chilling_Reign, 159),</v>
      </c>
    </row>
    <row r="973" spans="1:7" x14ac:dyDescent="0.3">
      <c r="A973">
        <v>1</v>
      </c>
      <c r="B973" t="s">
        <v>262</v>
      </c>
      <c r="C973" t="s">
        <v>262</v>
      </c>
      <c r="D973" t="s">
        <v>22</v>
      </c>
      <c r="E973" t="s">
        <v>2920</v>
      </c>
      <c r="F973" t="s">
        <v>3288</v>
      </c>
      <c r="G973" t="str">
        <f t="shared" si="15"/>
        <v>new HoloCard("Pinsir", Pokedex.Pinsir, HoloRarity.SWSH_REVERSE_ENERGY_BANNER_HOLO, Types.Grass, Sets.Evolving_Skies, 1),</v>
      </c>
    </row>
    <row r="974" spans="1:7" x14ac:dyDescent="0.3">
      <c r="A974">
        <v>2</v>
      </c>
      <c r="B974" t="s">
        <v>198</v>
      </c>
      <c r="C974" t="s">
        <v>198</v>
      </c>
      <c r="D974" t="s">
        <v>22</v>
      </c>
      <c r="E974" t="s">
        <v>2920</v>
      </c>
      <c r="F974" t="s">
        <v>3288</v>
      </c>
      <c r="G974" t="str">
        <f t="shared" si="15"/>
        <v>new HoloCard("Hoppip", Pokedex.Hoppip, HoloRarity.SWSH_REVERSE_ENERGY_BANNER_HOLO, Types.Grass, Sets.Evolving_Skies, 2),</v>
      </c>
    </row>
    <row r="975" spans="1:7" x14ac:dyDescent="0.3">
      <c r="A975">
        <v>3</v>
      </c>
      <c r="B975" t="s">
        <v>245</v>
      </c>
      <c r="C975" t="s">
        <v>245</v>
      </c>
      <c r="D975" t="s">
        <v>22</v>
      </c>
      <c r="E975" t="s">
        <v>2920</v>
      </c>
      <c r="F975" t="s">
        <v>3288</v>
      </c>
      <c r="G975" t="str">
        <f t="shared" si="15"/>
        <v>new HoloCard("Skiploom", Pokedex.Skiploom, HoloRarity.SWSH_REVERSE_ENERGY_BANNER_HOLO, Types.Grass, Sets.Evolving_Skies, 3),</v>
      </c>
    </row>
    <row r="976" spans="1:7" x14ac:dyDescent="0.3">
      <c r="A976">
        <v>4</v>
      </c>
      <c r="B976" t="s">
        <v>158</v>
      </c>
      <c r="C976" t="s">
        <v>158</v>
      </c>
      <c r="D976" t="s">
        <v>22</v>
      </c>
      <c r="E976" t="s">
        <v>2920</v>
      </c>
      <c r="F976" t="s">
        <v>3288</v>
      </c>
      <c r="G976" t="str">
        <f t="shared" si="15"/>
        <v>new HoloCard("Jumpluff", Pokedex.Jumpluff, HoloRarity.SWSH_REVERSE_ENERGY_BANNER_HOLO, Types.Grass, Sets.Evolving_Skies, 4),</v>
      </c>
    </row>
    <row r="977" spans="1:7" x14ac:dyDescent="0.3">
      <c r="A977">
        <v>5</v>
      </c>
      <c r="B977" t="s">
        <v>589</v>
      </c>
      <c r="C977" t="s">
        <v>589</v>
      </c>
      <c r="D977" t="s">
        <v>22</v>
      </c>
      <c r="E977" t="s">
        <v>2920</v>
      </c>
      <c r="F977" t="s">
        <v>3288</v>
      </c>
      <c r="G977" t="str">
        <f t="shared" si="15"/>
        <v>new HoloCard("Seedot", Pokedex.Seedot, HoloRarity.SWSH_REVERSE_ENERGY_BANNER_HOLO, Types.Grass, Sets.Evolving_Skies, 5),</v>
      </c>
    </row>
    <row r="978" spans="1:7" x14ac:dyDescent="0.3">
      <c r="A978">
        <v>6</v>
      </c>
      <c r="B978" t="s">
        <v>665</v>
      </c>
      <c r="C978" t="s">
        <v>665</v>
      </c>
      <c r="D978" t="s">
        <v>22</v>
      </c>
      <c r="E978" t="s">
        <v>2920</v>
      </c>
      <c r="F978" t="s">
        <v>3288</v>
      </c>
      <c r="G978" t="str">
        <f t="shared" si="15"/>
        <v>new HoloCard("Tropius", Pokedex.Tropius, HoloRarity.SWSH_REVERSE_ENERGY_BANNER_HOLO, Types.Grass, Sets.Evolving_Skies, 6),</v>
      </c>
    </row>
    <row r="979" spans="1:7" x14ac:dyDescent="0.3">
      <c r="A979">
        <v>9</v>
      </c>
      <c r="B979" t="s">
        <v>1274</v>
      </c>
      <c r="C979" t="s">
        <v>1274</v>
      </c>
      <c r="D979" t="s">
        <v>22</v>
      </c>
      <c r="E979" t="s">
        <v>2920</v>
      </c>
      <c r="F979" t="s">
        <v>3288</v>
      </c>
      <c r="G979" t="str">
        <f t="shared" si="15"/>
        <v>new HoloCard("Petilil", Pokedex.Petilil, HoloRarity.SWSH_REVERSE_ENERGY_BANNER_HOLO, Types.Grass, Sets.Evolving_Skies, 9),</v>
      </c>
    </row>
    <row r="980" spans="1:7" x14ac:dyDescent="0.3">
      <c r="A980">
        <v>10</v>
      </c>
      <c r="B980" t="s">
        <v>1275</v>
      </c>
      <c r="C980" t="s">
        <v>1275</v>
      </c>
      <c r="D980" t="s">
        <v>22</v>
      </c>
      <c r="E980" t="s">
        <v>2920</v>
      </c>
      <c r="F980" t="s">
        <v>3288</v>
      </c>
      <c r="G980" t="str">
        <f t="shared" si="15"/>
        <v>new HoloCard("Lilligant", Pokedex.Lilligant, HoloRarity.SWSH_REVERSE_ENERGY_BANNER_HOLO, Types.Grass, Sets.Evolving_Skies, 10),</v>
      </c>
    </row>
    <row r="981" spans="1:7" x14ac:dyDescent="0.3">
      <c r="A981">
        <v>11</v>
      </c>
      <c r="B981" t="s">
        <v>1377</v>
      </c>
      <c r="C981" t="s">
        <v>1377</v>
      </c>
      <c r="D981" t="s">
        <v>22</v>
      </c>
      <c r="E981" t="s">
        <v>2920</v>
      </c>
      <c r="F981" t="s">
        <v>3288</v>
      </c>
      <c r="G981" t="str">
        <f t="shared" si="15"/>
        <v>new HoloCard("Dwebble", Pokedex.Dwebble, HoloRarity.SWSH_REVERSE_ENERGY_BANNER_HOLO, Types.Grass, Sets.Evolving_Skies, 11),</v>
      </c>
    </row>
    <row r="982" spans="1:7" x14ac:dyDescent="0.3">
      <c r="A982">
        <v>12</v>
      </c>
      <c r="B982" t="s">
        <v>1378</v>
      </c>
      <c r="C982" t="s">
        <v>1378</v>
      </c>
      <c r="D982" t="s">
        <v>22</v>
      </c>
      <c r="E982" t="s">
        <v>2920</v>
      </c>
      <c r="F982" t="s">
        <v>3288</v>
      </c>
      <c r="G982" t="str">
        <f t="shared" si="15"/>
        <v>new HoloCard("Crustle", Pokedex.Crustle, HoloRarity.SWSH_REVERSE_ENERGY_BANNER_HOLO, Types.Grass, Sets.Evolving_Skies, 12),</v>
      </c>
    </row>
    <row r="983" spans="1:7" x14ac:dyDescent="0.3">
      <c r="A983">
        <v>15</v>
      </c>
      <c r="B983" t="s">
        <v>2660</v>
      </c>
      <c r="C983" t="s">
        <v>2660</v>
      </c>
      <c r="D983" t="s">
        <v>22</v>
      </c>
      <c r="E983" t="s">
        <v>2920</v>
      </c>
      <c r="F983" t="s">
        <v>3288</v>
      </c>
      <c r="G983" t="str">
        <f t="shared" si="15"/>
        <v>new HoloCard("Gossifleur", Pokedex.Gossifleur, HoloRarity.SWSH_REVERSE_ENERGY_BANNER_HOLO, Types.Grass, Sets.Evolving_Skies, 15),</v>
      </c>
    </row>
    <row r="984" spans="1:7" x14ac:dyDescent="0.3">
      <c r="A984">
        <v>16</v>
      </c>
      <c r="B984" t="s">
        <v>2661</v>
      </c>
      <c r="C984" t="s">
        <v>2661</v>
      </c>
      <c r="D984" t="s">
        <v>22</v>
      </c>
      <c r="E984" t="s">
        <v>2920</v>
      </c>
      <c r="F984" t="s">
        <v>3288</v>
      </c>
      <c r="G984" t="str">
        <f t="shared" si="15"/>
        <v>new HoloCard("Eldegoss", Pokedex.Eldegoss, HoloRarity.SWSH_REVERSE_ENERGY_BANNER_HOLO, Types.Grass, Sets.Evolving_Skies, 16),</v>
      </c>
    </row>
    <row r="985" spans="1:7" x14ac:dyDescent="0.3">
      <c r="A985">
        <v>17</v>
      </c>
      <c r="B985" t="s">
        <v>2718</v>
      </c>
      <c r="C985" t="s">
        <v>2718</v>
      </c>
      <c r="D985" t="s">
        <v>22</v>
      </c>
      <c r="E985" t="s">
        <v>2920</v>
      </c>
      <c r="F985" t="s">
        <v>3288</v>
      </c>
      <c r="G985" t="str">
        <f t="shared" si="15"/>
        <v>new HoloCard("Applin", Pokedex.Applin, HoloRarity.SWSH_REVERSE_ENERGY_BANNER_HOLO, Types.Grass, Sets.Evolving_Skies, 17),</v>
      </c>
    </row>
    <row r="986" spans="1:7" x14ac:dyDescent="0.3">
      <c r="A986">
        <v>19</v>
      </c>
      <c r="B986" t="s">
        <v>155</v>
      </c>
      <c r="C986" t="s">
        <v>155</v>
      </c>
      <c r="D986" t="s">
        <v>5</v>
      </c>
      <c r="E986" t="s">
        <v>2920</v>
      </c>
      <c r="F986" t="s">
        <v>3288</v>
      </c>
      <c r="G986" t="str">
        <f t="shared" si="15"/>
        <v>new HoloCard("Entei", Pokedex.Entei, HoloRarity.SWSH_REVERSE_ENERGY_BANNER_HOLO, Types.Fire, Sets.Evolving_Skies, 19),</v>
      </c>
    </row>
    <row r="987" spans="1:7" x14ac:dyDescent="0.3">
      <c r="A987">
        <v>20</v>
      </c>
      <c r="B987" t="s">
        <v>1384</v>
      </c>
      <c r="C987" t="s">
        <v>1384</v>
      </c>
      <c r="D987" t="s">
        <v>5</v>
      </c>
      <c r="E987" t="s">
        <v>2920</v>
      </c>
      <c r="F987" t="s">
        <v>3288</v>
      </c>
      <c r="G987" t="str">
        <f t="shared" si="15"/>
        <v>new HoloCard("Victini", Pokedex.Victini, HoloRarity.SWSH_REVERSE_ENERGY_BANNER_HOLO, Types.Fire, Sets.Evolving_Skies, 20),</v>
      </c>
    </row>
    <row r="988" spans="1:7" x14ac:dyDescent="0.3">
      <c r="A988">
        <v>22</v>
      </c>
      <c r="B988" t="s">
        <v>1642</v>
      </c>
      <c r="C988" t="s">
        <v>1642</v>
      </c>
      <c r="D988" t="s">
        <v>5</v>
      </c>
      <c r="E988" t="s">
        <v>2920</v>
      </c>
      <c r="F988" t="s">
        <v>3288</v>
      </c>
      <c r="G988" t="str">
        <f t="shared" si="15"/>
        <v>new HoloCard("Litleo", Pokedex.Litleo, HoloRarity.SWSH_REVERSE_ENERGY_BANNER_HOLO, Types.Fire, Sets.Evolving_Skies, 22),</v>
      </c>
    </row>
    <row r="989" spans="1:7" x14ac:dyDescent="0.3">
      <c r="A989">
        <v>23</v>
      </c>
      <c r="B989" t="s">
        <v>1643</v>
      </c>
      <c r="C989" t="s">
        <v>1643</v>
      </c>
      <c r="D989" t="s">
        <v>5</v>
      </c>
      <c r="E989" t="s">
        <v>2920</v>
      </c>
      <c r="F989" t="s">
        <v>3288</v>
      </c>
      <c r="G989" t="str">
        <f t="shared" si="15"/>
        <v>new HoloCard("Pyroar", Pokedex.Pyroar, HoloRarity.SWSH_REVERSE_ENERGY_BANNER_HOLO, Types.Fire, Sets.Evolving_Skies, 23),</v>
      </c>
    </row>
    <row r="990" spans="1:7" x14ac:dyDescent="0.3">
      <c r="A990">
        <v>24</v>
      </c>
      <c r="B990" t="s">
        <v>94</v>
      </c>
      <c r="C990" t="s">
        <v>94</v>
      </c>
      <c r="D990" t="s">
        <v>3</v>
      </c>
      <c r="E990" t="s">
        <v>2920</v>
      </c>
      <c r="F990" t="s">
        <v>3288</v>
      </c>
      <c r="G990" t="str">
        <f t="shared" si="15"/>
        <v>new HoloCard("Psyduck", Pokedex.Psyduck, HoloRarity.SWSH_REVERSE_ENERGY_BANNER_HOLO, Types.Water, Sets.Evolving_Skies, 24),</v>
      </c>
    </row>
    <row r="991" spans="1:7" x14ac:dyDescent="0.3">
      <c r="A991">
        <v>25</v>
      </c>
      <c r="B991" t="s">
        <v>49</v>
      </c>
      <c r="C991" t="s">
        <v>49</v>
      </c>
      <c r="D991" t="s">
        <v>3</v>
      </c>
      <c r="E991" t="s">
        <v>2920</v>
      </c>
      <c r="F991" t="s">
        <v>3288</v>
      </c>
      <c r="G991" t="str">
        <f t="shared" si="15"/>
        <v>new HoloCard("Golduck", Pokedex.Golduck, HoloRarity.SWSH_REVERSE_ENERGY_BANNER_HOLO, Types.Water, Sets.Evolving_Skies, 25),</v>
      </c>
    </row>
    <row r="992" spans="1:7" x14ac:dyDescent="0.3">
      <c r="A992">
        <v>26</v>
      </c>
      <c r="B992" t="s">
        <v>102</v>
      </c>
      <c r="C992" t="s">
        <v>102</v>
      </c>
      <c r="D992" t="s">
        <v>3</v>
      </c>
      <c r="E992" t="s">
        <v>2920</v>
      </c>
      <c r="F992" t="s">
        <v>3288</v>
      </c>
      <c r="G992" t="str">
        <f t="shared" si="15"/>
        <v>new HoloCard("Tentacool", Pokedex.Tentacool, HoloRarity.SWSH_REVERSE_ENERGY_BANNER_HOLO, Types.Water, Sets.Evolving_Skies, 26),</v>
      </c>
    </row>
    <row r="993" spans="1:7" x14ac:dyDescent="0.3">
      <c r="A993">
        <v>27</v>
      </c>
      <c r="B993" t="s">
        <v>72</v>
      </c>
      <c r="C993" t="s">
        <v>72</v>
      </c>
      <c r="D993" t="s">
        <v>3</v>
      </c>
      <c r="E993" t="s">
        <v>2920</v>
      </c>
      <c r="F993" t="s">
        <v>3288</v>
      </c>
      <c r="G993" t="str">
        <f t="shared" si="15"/>
        <v>new HoloCard("Tentacruel", Pokedex.Tentacruel, HoloRarity.SWSH_REVERSE_ENERGY_BANNER_HOLO, Types.Water, Sets.Evolving_Skies, 27),</v>
      </c>
    </row>
    <row r="994" spans="1:7" x14ac:dyDescent="0.3">
      <c r="A994">
        <v>32</v>
      </c>
      <c r="B994" t="s">
        <v>588</v>
      </c>
      <c r="C994" t="s">
        <v>588</v>
      </c>
      <c r="D994" t="s">
        <v>3</v>
      </c>
      <c r="E994" t="s">
        <v>2920</v>
      </c>
      <c r="F994" t="s">
        <v>3288</v>
      </c>
      <c r="G994" t="str">
        <f t="shared" si="15"/>
        <v>new HoloCard("Lotad", Pokedex.Lotad, HoloRarity.SWSH_REVERSE_ENERGY_BANNER_HOLO, Types.Water, Sets.Evolving_Skies, 32),</v>
      </c>
    </row>
    <row r="995" spans="1:7" x14ac:dyDescent="0.3">
      <c r="A995">
        <v>33</v>
      </c>
      <c r="B995" t="s">
        <v>582</v>
      </c>
      <c r="C995" t="s">
        <v>582</v>
      </c>
      <c r="D995" t="s">
        <v>3</v>
      </c>
      <c r="E995" t="s">
        <v>2920</v>
      </c>
      <c r="F995" t="s">
        <v>3288</v>
      </c>
      <c r="G995" t="str">
        <f t="shared" si="15"/>
        <v>new HoloCard("Lombre", Pokedex.Lombre, HoloRarity.SWSH_REVERSE_ENERGY_BANNER_HOLO, Types.Water, Sets.Evolving_Skies, 33),</v>
      </c>
    </row>
    <row r="996" spans="1:7" x14ac:dyDescent="0.3">
      <c r="A996">
        <v>34</v>
      </c>
      <c r="B996" t="s">
        <v>392</v>
      </c>
      <c r="C996" t="s">
        <v>392</v>
      </c>
      <c r="D996" t="s">
        <v>3</v>
      </c>
      <c r="E996" t="s">
        <v>2920</v>
      </c>
      <c r="F996" t="s">
        <v>3288</v>
      </c>
      <c r="G996" t="str">
        <f t="shared" si="15"/>
        <v>new HoloCard("Ludicolo", Pokedex.Ludicolo, HoloRarity.SWSH_REVERSE_ENERGY_BANNER_HOLO, Types.Water, Sets.Evolving_Skies, 34),</v>
      </c>
    </row>
    <row r="997" spans="1:7" x14ac:dyDescent="0.3">
      <c r="A997">
        <v>35</v>
      </c>
      <c r="B997" t="s">
        <v>545</v>
      </c>
      <c r="C997" t="s">
        <v>545</v>
      </c>
      <c r="D997" t="s">
        <v>3</v>
      </c>
      <c r="E997" t="s">
        <v>2920</v>
      </c>
      <c r="F997" t="s">
        <v>3288</v>
      </c>
      <c r="G997" t="str">
        <f t="shared" si="15"/>
        <v>new HoloCard("Carvanha", Pokedex.Carvanha, HoloRarity.SWSH_REVERSE_ENERGY_BANNER_HOLO, Types.Water, Sets.Evolving_Skies, 35),</v>
      </c>
    </row>
    <row r="998" spans="1:7" x14ac:dyDescent="0.3">
      <c r="A998">
        <v>36</v>
      </c>
      <c r="B998" t="s">
        <v>428</v>
      </c>
      <c r="C998" t="s">
        <v>428</v>
      </c>
      <c r="D998" t="s">
        <v>3</v>
      </c>
      <c r="E998" t="s">
        <v>2920</v>
      </c>
      <c r="F998" t="s">
        <v>3288</v>
      </c>
      <c r="G998" t="str">
        <f t="shared" si="15"/>
        <v>new HoloCard("Sharpedo", Pokedex.Sharpedo, HoloRarity.SWSH_REVERSE_ENERGY_BANNER_HOLO, Types.Water, Sets.Evolving_Skies, 36),</v>
      </c>
    </row>
    <row r="999" spans="1:7" x14ac:dyDescent="0.3">
      <c r="A999">
        <v>37</v>
      </c>
      <c r="B999" t="s">
        <v>672</v>
      </c>
      <c r="C999" t="s">
        <v>672</v>
      </c>
      <c r="D999" t="s">
        <v>3</v>
      </c>
      <c r="E999" t="s">
        <v>2920</v>
      </c>
      <c r="F999" t="s">
        <v>3288</v>
      </c>
      <c r="G999" t="str">
        <f t="shared" si="15"/>
        <v>new HoloCard("Feebas", Pokedex.Feebas, HoloRarity.SWSH_REVERSE_ENERGY_BANNER_HOLO, Types.Water, Sets.Evolving_Skies, 37),</v>
      </c>
    </row>
    <row r="1000" spans="1:7" x14ac:dyDescent="0.3">
      <c r="A1000">
        <v>38</v>
      </c>
      <c r="B1000" t="s">
        <v>438</v>
      </c>
      <c r="C1000" t="s">
        <v>438</v>
      </c>
      <c r="D1000" t="s">
        <v>3</v>
      </c>
      <c r="E1000" t="s">
        <v>2920</v>
      </c>
      <c r="F1000" t="s">
        <v>3288</v>
      </c>
      <c r="G1000" t="str">
        <f t="shared" si="15"/>
        <v>new HoloCard("Milotic", Pokedex.Milotic, HoloRarity.SWSH_REVERSE_ENERGY_BANNER_HOLO, Types.Water, Sets.Evolving_Skies, 38),</v>
      </c>
    </row>
    <row r="1001" spans="1:7" x14ac:dyDescent="0.3">
      <c r="A1001">
        <v>39</v>
      </c>
      <c r="B1001" t="s">
        <v>501</v>
      </c>
      <c r="C1001" t="s">
        <v>501</v>
      </c>
      <c r="D1001" t="s">
        <v>3</v>
      </c>
      <c r="E1001" t="s">
        <v>2920</v>
      </c>
      <c r="F1001" t="s">
        <v>3288</v>
      </c>
      <c r="G1001" t="str">
        <f t="shared" si="15"/>
        <v>new HoloCard("Luvdisc", Pokedex.Luvdisc, HoloRarity.SWSH_REVERSE_ENERGY_BANNER_HOLO, Types.Water, Sets.Evolving_Skies, 39),</v>
      </c>
    </row>
    <row r="1002" spans="1:7" x14ac:dyDescent="0.3">
      <c r="A1002">
        <v>42</v>
      </c>
      <c r="B1002" t="s">
        <v>1388</v>
      </c>
      <c r="C1002" t="s">
        <v>1388</v>
      </c>
      <c r="D1002" t="s">
        <v>3</v>
      </c>
      <c r="E1002" t="s">
        <v>2920</v>
      </c>
      <c r="F1002" t="s">
        <v>3288</v>
      </c>
      <c r="G1002" t="str">
        <f t="shared" si="15"/>
        <v>new HoloCard("Tympole", Pokedex.Tympole, HoloRarity.SWSH_REVERSE_ENERGY_BANNER_HOLO, Types.Water, Sets.Evolving_Skies, 42),</v>
      </c>
    </row>
    <row r="1003" spans="1:7" x14ac:dyDescent="0.3">
      <c r="A1003">
        <v>43</v>
      </c>
      <c r="B1003" t="s">
        <v>1398</v>
      </c>
      <c r="C1003" t="s">
        <v>1398</v>
      </c>
      <c r="D1003" t="s">
        <v>3</v>
      </c>
      <c r="E1003" t="s">
        <v>2920</v>
      </c>
      <c r="F1003" t="s">
        <v>3288</v>
      </c>
      <c r="G1003" t="str">
        <f t="shared" si="15"/>
        <v>new HoloCard("Cryogonal", Pokedex.Cryogonal, HoloRarity.SWSH_REVERSE_ENERGY_BANNER_HOLO, Types.Water, Sets.Evolving_Skies, 43),</v>
      </c>
    </row>
    <row r="1004" spans="1:7" x14ac:dyDescent="0.3">
      <c r="A1004">
        <v>44</v>
      </c>
      <c r="B1004" t="s">
        <v>1644</v>
      </c>
      <c r="C1004" t="s">
        <v>1644</v>
      </c>
      <c r="D1004" t="s">
        <v>3</v>
      </c>
      <c r="E1004" t="s">
        <v>2920</v>
      </c>
      <c r="F1004" t="s">
        <v>3288</v>
      </c>
      <c r="G1004" t="str">
        <f t="shared" si="15"/>
        <v>new HoloCard("Bergmite", Pokedex.Bergmite, HoloRarity.SWSH_REVERSE_ENERGY_BANNER_HOLO, Types.Water, Sets.Evolving_Skies, 44),</v>
      </c>
    </row>
    <row r="1005" spans="1:7" x14ac:dyDescent="0.3">
      <c r="A1005">
        <v>45</v>
      </c>
      <c r="B1005" t="s">
        <v>1645</v>
      </c>
      <c r="C1005" t="s">
        <v>1645</v>
      </c>
      <c r="D1005" t="s">
        <v>3</v>
      </c>
      <c r="E1005" t="s">
        <v>2920</v>
      </c>
      <c r="F1005" t="s">
        <v>3288</v>
      </c>
      <c r="G1005" t="str">
        <f t="shared" si="15"/>
        <v>new HoloCard("Avalugg", Pokedex.Avalugg, HoloRarity.SWSH_REVERSE_ENERGY_BANNER_HOLO, Types.Water, Sets.Evolving_Skies, 45),</v>
      </c>
    </row>
    <row r="1006" spans="1:7" x14ac:dyDescent="0.3">
      <c r="A1006">
        <v>46</v>
      </c>
      <c r="B1006" t="s">
        <v>2047</v>
      </c>
      <c r="C1006" t="s">
        <v>2047</v>
      </c>
      <c r="D1006" t="s">
        <v>3</v>
      </c>
      <c r="E1006" t="s">
        <v>2920</v>
      </c>
      <c r="F1006" t="s">
        <v>3288</v>
      </c>
      <c r="G1006" t="str">
        <f t="shared" si="15"/>
        <v>new HoloCard("Wishiwashi", Pokedex.Wishiwashi, HoloRarity.SWSH_REVERSE_ENERGY_BANNER_HOLO, Types.Water, Sets.Evolving_Skies, 46),</v>
      </c>
    </row>
    <row r="1007" spans="1:7" x14ac:dyDescent="0.3">
      <c r="A1007">
        <v>47</v>
      </c>
      <c r="B1007" t="s">
        <v>2727</v>
      </c>
      <c r="C1007" t="s">
        <v>2727</v>
      </c>
      <c r="D1007" t="s">
        <v>3</v>
      </c>
      <c r="E1007" t="s">
        <v>2920</v>
      </c>
      <c r="F1007" t="s">
        <v>3288</v>
      </c>
      <c r="G1007" t="str">
        <f t="shared" si="15"/>
        <v>new HoloCard("Eiscue", Pokedex.Eiscue, HoloRarity.SWSH_REVERSE_ENERGY_BANNER_HOLO, Types.Water, Sets.Evolving_Skies, 47),</v>
      </c>
    </row>
    <row r="1008" spans="1:7" x14ac:dyDescent="0.3">
      <c r="A1008">
        <v>49</v>
      </c>
      <c r="B1008" t="s">
        <v>92</v>
      </c>
      <c r="C1008" t="s">
        <v>92</v>
      </c>
      <c r="D1008" t="s">
        <v>11</v>
      </c>
      <c r="E1008" t="s">
        <v>2920</v>
      </c>
      <c r="F1008" t="s">
        <v>3288</v>
      </c>
      <c r="G1008" t="str">
        <f t="shared" si="15"/>
        <v>new HoloCard("Pikachu", Pokedex.Pikachu, HoloRarity.SWSH_REVERSE_ENERGY_BANNER_HOLO, Types.Lightning, Sets.Evolving_Skies, 49),</v>
      </c>
    </row>
    <row r="1009" spans="1:7" x14ac:dyDescent="0.3">
      <c r="A1009">
        <v>50</v>
      </c>
      <c r="B1009" t="s">
        <v>120</v>
      </c>
      <c r="C1009" t="s">
        <v>120</v>
      </c>
      <c r="D1009" t="s">
        <v>11</v>
      </c>
      <c r="E1009" t="s">
        <v>2920</v>
      </c>
      <c r="F1009" t="s">
        <v>3288</v>
      </c>
      <c r="G1009" t="str">
        <f t="shared" si="15"/>
        <v>new HoloCard("Raichu", Pokedex.Raichu, HoloRarity.SWSH_REVERSE_ENERGY_BANNER_HOLO, Types.Lightning, Sets.Evolving_Skies, 50),</v>
      </c>
    </row>
    <row r="1010" spans="1:7" x14ac:dyDescent="0.3">
      <c r="A1010">
        <v>52</v>
      </c>
      <c r="B1010" t="s">
        <v>252</v>
      </c>
      <c r="C1010" t="s">
        <v>252</v>
      </c>
      <c r="D1010" t="s">
        <v>11</v>
      </c>
      <c r="E1010" t="s">
        <v>2920</v>
      </c>
      <c r="F1010" t="s">
        <v>3288</v>
      </c>
      <c r="G1010" t="str">
        <f t="shared" si="15"/>
        <v>new HoloCard("Chinchou", Pokedex.Chinchou, HoloRarity.SWSH_REVERSE_ENERGY_BANNER_HOLO, Types.Lightning, Sets.Evolving_Skies, 52),</v>
      </c>
    </row>
    <row r="1011" spans="1:7" x14ac:dyDescent="0.3">
      <c r="A1011">
        <v>53</v>
      </c>
      <c r="B1011" t="s">
        <v>160</v>
      </c>
      <c r="C1011" t="s">
        <v>160</v>
      </c>
      <c r="D1011" t="s">
        <v>11</v>
      </c>
      <c r="E1011" t="s">
        <v>2920</v>
      </c>
      <c r="F1011" t="s">
        <v>3288</v>
      </c>
      <c r="G1011" t="str">
        <f t="shared" si="15"/>
        <v>new HoloCard("Lanturn", Pokedex.Lanturn, HoloRarity.SWSH_REVERSE_ENERGY_BANNER_HOLO, Types.Lightning, Sets.Evolving_Skies, 53),</v>
      </c>
    </row>
    <row r="1012" spans="1:7" x14ac:dyDescent="0.3">
      <c r="A1012">
        <v>54</v>
      </c>
      <c r="B1012" t="s">
        <v>203</v>
      </c>
      <c r="C1012" t="s">
        <v>203</v>
      </c>
      <c r="D1012" t="s">
        <v>11</v>
      </c>
      <c r="E1012" t="s">
        <v>2920</v>
      </c>
      <c r="F1012" t="s">
        <v>3288</v>
      </c>
      <c r="G1012" t="str">
        <f t="shared" si="15"/>
        <v>new HoloCard("Mareep", Pokedex.Mareep, HoloRarity.SWSH_REVERSE_ENERGY_BANNER_HOLO, Types.Lightning, Sets.Evolving_Skies, 54),</v>
      </c>
    </row>
    <row r="1013" spans="1:7" x14ac:dyDescent="0.3">
      <c r="A1013">
        <v>55</v>
      </c>
      <c r="B1013" t="s">
        <v>184</v>
      </c>
      <c r="C1013" t="s">
        <v>184</v>
      </c>
      <c r="D1013" t="s">
        <v>11</v>
      </c>
      <c r="E1013" t="s">
        <v>2920</v>
      </c>
      <c r="F1013" t="s">
        <v>3288</v>
      </c>
      <c r="G1013" t="str">
        <f t="shared" si="15"/>
        <v>new HoloCard("Flaaffy", Pokedex.Flaaffy, HoloRarity.SWSH_REVERSE_ENERGY_BANNER_HOLO, Types.Lightning, Sets.Evolving_Skies, 55),</v>
      </c>
    </row>
    <row r="1014" spans="1:7" x14ac:dyDescent="0.3">
      <c r="A1014">
        <v>56</v>
      </c>
      <c r="B1014" t="s">
        <v>130</v>
      </c>
      <c r="C1014" t="s">
        <v>130</v>
      </c>
      <c r="D1014" t="s">
        <v>11</v>
      </c>
      <c r="E1014" t="s">
        <v>2920</v>
      </c>
      <c r="F1014" t="s">
        <v>3288</v>
      </c>
      <c r="G1014" t="str">
        <f t="shared" si="15"/>
        <v>new HoloCard("Ampharos", Pokedex.Ampharos, HoloRarity.SWSH_REVERSE_ENERGY_BANNER_HOLO, Types.Lightning, Sets.Evolving_Skies, 56),</v>
      </c>
    </row>
    <row r="1015" spans="1:7" x14ac:dyDescent="0.3">
      <c r="A1015">
        <v>57</v>
      </c>
      <c r="B1015" t="s">
        <v>1353</v>
      </c>
      <c r="C1015" t="s">
        <v>1353</v>
      </c>
      <c r="D1015" t="s">
        <v>11</v>
      </c>
      <c r="E1015" t="s">
        <v>2920</v>
      </c>
      <c r="F1015" t="s">
        <v>3288</v>
      </c>
      <c r="G1015" t="str">
        <f t="shared" si="15"/>
        <v>new HoloCard("Emolga", Pokedex.Emolga, HoloRarity.SWSH_REVERSE_ENERGY_BANNER_HOLO, Types.Lightning, Sets.Evolving_Skies, 57),</v>
      </c>
    </row>
    <row r="1016" spans="1:7" x14ac:dyDescent="0.3">
      <c r="A1016">
        <v>60</v>
      </c>
      <c r="B1016" t="s">
        <v>2891</v>
      </c>
      <c r="C1016" t="s">
        <v>2891</v>
      </c>
      <c r="D1016" t="s">
        <v>11</v>
      </c>
      <c r="E1016" t="s">
        <v>2920</v>
      </c>
      <c r="F1016" t="s">
        <v>3288</v>
      </c>
      <c r="G1016" t="str">
        <f t="shared" si="15"/>
        <v>new HoloCard("Regieleki", Pokedex.Regieleki, HoloRarity.SWSH_REVERSE_ENERGY_BANNER_HOLO, Types.Lightning, Sets.Evolving_Skies, 60),</v>
      </c>
    </row>
    <row r="1017" spans="1:7" x14ac:dyDescent="0.3">
      <c r="A1017">
        <v>61</v>
      </c>
      <c r="B1017" t="s">
        <v>79</v>
      </c>
      <c r="C1017" t="s">
        <v>79</v>
      </c>
      <c r="D1017" t="s">
        <v>1</v>
      </c>
      <c r="E1017" t="s">
        <v>2920</v>
      </c>
      <c r="F1017" t="s">
        <v>3288</v>
      </c>
      <c r="G1017" t="str">
        <f t="shared" si="15"/>
        <v>new HoloCard("Drowzee", Pokedex.Drowzee, HoloRarity.SWSH_REVERSE_ENERGY_BANNER_HOLO, Types.Psychic, Sets.Evolving_Skies, 61),</v>
      </c>
    </row>
    <row r="1018" spans="1:7" x14ac:dyDescent="0.3">
      <c r="A1018">
        <v>62</v>
      </c>
      <c r="B1018" t="s">
        <v>31</v>
      </c>
      <c r="C1018" t="s">
        <v>31</v>
      </c>
      <c r="D1018" t="s">
        <v>1</v>
      </c>
      <c r="E1018" t="s">
        <v>2920</v>
      </c>
      <c r="F1018" t="s">
        <v>3288</v>
      </c>
      <c r="G1018" t="str">
        <f t="shared" si="15"/>
        <v>new HoloCard("Hypno", Pokedex.Hypno, HoloRarity.SWSH_REVERSE_ENERGY_BANNER_HOLO, Types.Psychic, Sets.Evolving_Skies, 62),</v>
      </c>
    </row>
    <row r="1019" spans="1:7" x14ac:dyDescent="0.3">
      <c r="A1019">
        <v>63</v>
      </c>
      <c r="B1019" t="s">
        <v>2892</v>
      </c>
      <c r="C1019" t="s">
        <v>3087</v>
      </c>
      <c r="D1019" t="s">
        <v>1</v>
      </c>
      <c r="E1019" t="s">
        <v>2920</v>
      </c>
      <c r="F1019" t="s">
        <v>3288</v>
      </c>
      <c r="G1019" t="str">
        <f t="shared" si="15"/>
        <v>new HoloCard("Galarian Articuno", Pokedex.Galarian_Articuno, HoloRarity.SWSH_REVERSE_ENERGY_BANNER_HOLO, Types.Psychic, Sets.Evolving_Skies, 63),</v>
      </c>
    </row>
    <row r="1020" spans="1:7" x14ac:dyDescent="0.3">
      <c r="A1020">
        <v>66</v>
      </c>
      <c r="B1020" t="s">
        <v>309</v>
      </c>
      <c r="C1020" t="s">
        <v>309</v>
      </c>
      <c r="D1020" t="s">
        <v>1</v>
      </c>
      <c r="E1020" t="s">
        <v>2920</v>
      </c>
      <c r="F1020" t="s">
        <v>3288</v>
      </c>
      <c r="G1020" t="str">
        <f t="shared" si="15"/>
        <v>new HoloCard("Wobbuffet", Pokedex.Wobbuffet, HoloRarity.SWSH_REVERSE_ENERGY_BANNER_HOLO, Types.Psychic, Sets.Evolving_Skies, 66),</v>
      </c>
    </row>
    <row r="1021" spans="1:7" x14ac:dyDescent="0.3">
      <c r="A1021">
        <v>67</v>
      </c>
      <c r="B1021" t="s">
        <v>395</v>
      </c>
      <c r="C1021" t="s">
        <v>395</v>
      </c>
      <c r="D1021" t="s">
        <v>1</v>
      </c>
      <c r="E1021" t="s">
        <v>2920</v>
      </c>
      <c r="F1021" t="s">
        <v>3288</v>
      </c>
      <c r="G1021" t="str">
        <f t="shared" si="15"/>
        <v>new HoloCard("Sableye", Pokedex.Sableye, HoloRarity.SWSH_REVERSE_ENERGY_BANNER_HOLO, Types.Psychic, Sets.Evolving_Skies, 67),</v>
      </c>
    </row>
    <row r="1022" spans="1:7" x14ac:dyDescent="0.3">
      <c r="A1022">
        <v>68</v>
      </c>
      <c r="B1022" t="s">
        <v>1303</v>
      </c>
      <c r="C1022" t="s">
        <v>1303</v>
      </c>
      <c r="D1022" t="s">
        <v>1</v>
      </c>
      <c r="E1022" t="s">
        <v>2920</v>
      </c>
      <c r="F1022" t="s">
        <v>3288</v>
      </c>
      <c r="G1022" t="str">
        <f t="shared" si="15"/>
        <v>new HoloCard("Woobat", Pokedex.Woobat, HoloRarity.SWSH_REVERSE_ENERGY_BANNER_HOLO, Types.Psychic, Sets.Evolving_Skies, 68),</v>
      </c>
    </row>
    <row r="1023" spans="1:7" x14ac:dyDescent="0.3">
      <c r="A1023">
        <v>69</v>
      </c>
      <c r="B1023" t="s">
        <v>1304</v>
      </c>
      <c r="C1023" t="s">
        <v>1304</v>
      </c>
      <c r="D1023" t="s">
        <v>1</v>
      </c>
      <c r="E1023" t="s">
        <v>2920</v>
      </c>
      <c r="F1023" t="s">
        <v>3288</v>
      </c>
      <c r="G1023" t="str">
        <f t="shared" si="15"/>
        <v>new HoloCard("Swoobat", Pokedex.Swoobat, HoloRarity.SWSH_REVERSE_ENERGY_BANNER_HOLO, Types.Psychic, Sets.Evolving_Skies, 69),</v>
      </c>
    </row>
    <row r="1024" spans="1:7" x14ac:dyDescent="0.3">
      <c r="A1024">
        <v>71</v>
      </c>
      <c r="B1024" t="s">
        <v>1653</v>
      </c>
      <c r="C1024" t="s">
        <v>1653</v>
      </c>
      <c r="D1024" t="s">
        <v>1</v>
      </c>
      <c r="E1024" t="s">
        <v>2920</v>
      </c>
      <c r="F1024" t="s">
        <v>3288</v>
      </c>
      <c r="G1024" t="str">
        <f t="shared" si="15"/>
        <v>new HoloCard("Flabébé", Pokedex.Flabébé, HoloRarity.SWSH_REVERSE_ENERGY_BANNER_HOLO, Types.Psychic, Sets.Evolving_Skies, 71),</v>
      </c>
    </row>
    <row r="1025" spans="1:7" x14ac:dyDescent="0.3">
      <c r="A1025">
        <v>72</v>
      </c>
      <c r="B1025" t="s">
        <v>1654</v>
      </c>
      <c r="C1025" t="s">
        <v>1654</v>
      </c>
      <c r="D1025" t="s">
        <v>1</v>
      </c>
      <c r="E1025" t="s">
        <v>2920</v>
      </c>
      <c r="F1025" t="s">
        <v>3288</v>
      </c>
      <c r="G1025" t="str">
        <f t="shared" ref="G1025:G1088" si="16">"new HoloCard(""" &amp; B1025 &amp; """, Pokedex." &amp; C1025 &amp; ", HoloRarity." &amp; F1025 &amp; ", Types." &amp; D1025 &amp; ", Sets." &amp; E1025 &amp; ", " &amp; A1025 &amp; "),"</f>
        <v>new HoloCard("Floette", Pokedex.Floette, HoloRarity.SWSH_REVERSE_ENERGY_BANNER_HOLO, Types.Psychic, Sets.Evolving_Skies, 72),</v>
      </c>
    </row>
    <row r="1026" spans="1:7" x14ac:dyDescent="0.3">
      <c r="A1026">
        <v>73</v>
      </c>
      <c r="B1026" t="s">
        <v>1655</v>
      </c>
      <c r="C1026" t="s">
        <v>1655</v>
      </c>
      <c r="D1026" t="s">
        <v>1</v>
      </c>
      <c r="E1026" t="s">
        <v>2920</v>
      </c>
      <c r="F1026" t="s">
        <v>3288</v>
      </c>
      <c r="G1026" t="str">
        <f t="shared" si="16"/>
        <v>new HoloCard("Florges", Pokedex.Florges, HoloRarity.SWSH_REVERSE_ENERGY_BANNER_HOLO, Types.Psychic, Sets.Evolving_Skies, 73),</v>
      </c>
    </row>
    <row r="1027" spans="1:7" x14ac:dyDescent="0.3">
      <c r="A1027">
        <v>76</v>
      </c>
      <c r="B1027" t="s">
        <v>1608</v>
      </c>
      <c r="C1027" t="s">
        <v>1608</v>
      </c>
      <c r="D1027" t="s">
        <v>1</v>
      </c>
      <c r="E1027" t="s">
        <v>2920</v>
      </c>
      <c r="F1027" t="s">
        <v>3288</v>
      </c>
      <c r="G1027" t="str">
        <f t="shared" si="16"/>
        <v>new HoloCard("Pumpkaboo", Pokedex.Pumpkaboo, HoloRarity.SWSH_REVERSE_ENERGY_BANNER_HOLO, Types.Psychic, Sets.Evolving_Skies, 76),</v>
      </c>
    </row>
    <row r="1028" spans="1:7" x14ac:dyDescent="0.3">
      <c r="A1028">
        <v>77</v>
      </c>
      <c r="B1028" t="s">
        <v>1609</v>
      </c>
      <c r="C1028" t="s">
        <v>1609</v>
      </c>
      <c r="D1028" t="s">
        <v>1</v>
      </c>
      <c r="E1028" t="s">
        <v>2920</v>
      </c>
      <c r="F1028" t="s">
        <v>3288</v>
      </c>
      <c r="G1028" t="str">
        <f t="shared" si="16"/>
        <v>new HoloCard("Gourgeist", Pokedex.Gourgeist, HoloRarity.SWSH_REVERSE_ENERGY_BANNER_HOLO, Types.Psychic, Sets.Evolving_Skies, 77),</v>
      </c>
    </row>
    <row r="1029" spans="1:7" x14ac:dyDescent="0.3">
      <c r="A1029">
        <v>78</v>
      </c>
      <c r="B1029" t="s">
        <v>2071</v>
      </c>
      <c r="C1029" t="s">
        <v>2071</v>
      </c>
      <c r="D1029" t="s">
        <v>1</v>
      </c>
      <c r="E1029" t="s">
        <v>2920</v>
      </c>
      <c r="F1029" t="s">
        <v>3288</v>
      </c>
      <c r="G1029" t="str">
        <f t="shared" si="16"/>
        <v>new HoloCard("Cutiefly", Pokedex.Cutiefly, HoloRarity.SWSH_REVERSE_ENERGY_BANNER_HOLO, Types.Psychic, Sets.Evolving_Skies, 78),</v>
      </c>
    </row>
    <row r="1030" spans="1:7" x14ac:dyDescent="0.3">
      <c r="A1030">
        <v>79</v>
      </c>
      <c r="B1030" t="s">
        <v>2072</v>
      </c>
      <c r="C1030" t="s">
        <v>2072</v>
      </c>
      <c r="D1030" t="s">
        <v>1</v>
      </c>
      <c r="E1030" t="s">
        <v>2920</v>
      </c>
      <c r="F1030" t="s">
        <v>3288</v>
      </c>
      <c r="G1030" t="str">
        <f t="shared" si="16"/>
        <v>new HoloCard("Ribombee", Pokedex.Ribombee, HoloRarity.SWSH_REVERSE_ENERGY_BANNER_HOLO, Types.Psychic, Sets.Evolving_Skies, 79),</v>
      </c>
    </row>
    <row r="1031" spans="1:7" x14ac:dyDescent="0.3">
      <c r="A1031">
        <v>80</v>
      </c>
      <c r="B1031" t="s">
        <v>2147</v>
      </c>
      <c r="C1031" t="s">
        <v>2147</v>
      </c>
      <c r="D1031" t="s">
        <v>1</v>
      </c>
      <c r="E1031" t="s">
        <v>2920</v>
      </c>
      <c r="F1031" t="s">
        <v>3288</v>
      </c>
      <c r="G1031" t="str">
        <f t="shared" si="16"/>
        <v>new HoloCard("Marshadow", Pokedex.Marshadow, HoloRarity.SWSH_REVERSE_ENERGY_BANNER_HOLO, Types.Psychic, Sets.Evolving_Skies, 80),</v>
      </c>
    </row>
    <row r="1032" spans="1:7" x14ac:dyDescent="0.3">
      <c r="A1032">
        <v>81</v>
      </c>
      <c r="B1032" t="s">
        <v>253</v>
      </c>
      <c r="C1032" t="s">
        <v>253</v>
      </c>
      <c r="D1032" t="s">
        <v>18</v>
      </c>
      <c r="E1032" t="s">
        <v>2920</v>
      </c>
      <c r="F1032" t="s">
        <v>3288</v>
      </c>
      <c r="G1032" t="str">
        <f t="shared" si="16"/>
        <v>new HoloCard("Hitmonchan", Pokedex.Hitmonchan, HoloRarity.SWSH_REVERSE_ENERGY_BANNER_HOLO, Types.Fighting, Sets.Evolving_Skies, 81),</v>
      </c>
    </row>
    <row r="1033" spans="1:7" x14ac:dyDescent="0.3">
      <c r="A1033">
        <v>82</v>
      </c>
      <c r="B1033" t="s">
        <v>2893</v>
      </c>
      <c r="C1033" t="s">
        <v>3088</v>
      </c>
      <c r="D1033" t="s">
        <v>18</v>
      </c>
      <c r="E1033" t="s">
        <v>2920</v>
      </c>
      <c r="F1033" t="s">
        <v>3288</v>
      </c>
      <c r="G1033" t="str">
        <f t="shared" si="16"/>
        <v>new HoloCard("Galarian Zapdos", Pokedex.Galarian_Zapdos, HoloRarity.SWSH_REVERSE_ENERGY_BANNER_HOLO, Types.Fighting, Sets.Evolving_Skies, 82),</v>
      </c>
    </row>
    <row r="1034" spans="1:7" x14ac:dyDescent="0.3">
      <c r="A1034">
        <v>84</v>
      </c>
      <c r="B1034" t="s">
        <v>1051</v>
      </c>
      <c r="C1034" t="s">
        <v>1051</v>
      </c>
      <c r="D1034" t="s">
        <v>18</v>
      </c>
      <c r="E1034" t="s">
        <v>2920</v>
      </c>
      <c r="F1034" t="s">
        <v>3288</v>
      </c>
      <c r="G1034" t="str">
        <f t="shared" si="16"/>
        <v>new HoloCard("Hippopotas", Pokedex.Hippopotas, HoloRarity.SWSH_REVERSE_ENERGY_BANNER_HOLO, Types.Fighting, Sets.Evolving_Skies, 84),</v>
      </c>
    </row>
    <row r="1035" spans="1:7" x14ac:dyDescent="0.3">
      <c r="A1035">
        <v>85</v>
      </c>
      <c r="B1035" t="s">
        <v>1046</v>
      </c>
      <c r="C1035" t="s">
        <v>1046</v>
      </c>
      <c r="D1035" t="s">
        <v>18</v>
      </c>
      <c r="E1035" t="s">
        <v>2920</v>
      </c>
      <c r="F1035" t="s">
        <v>3288</v>
      </c>
      <c r="G1035" t="str">
        <f t="shared" si="16"/>
        <v>new HoloCard("Hippowdon", Pokedex.Hippowdon, HoloRarity.SWSH_REVERSE_ENERGY_BANNER_HOLO, Types.Fighting, Sets.Evolving_Skies, 85),</v>
      </c>
    </row>
    <row r="1036" spans="1:7" x14ac:dyDescent="0.3">
      <c r="A1036">
        <v>86</v>
      </c>
      <c r="B1036" t="s">
        <v>1359</v>
      </c>
      <c r="C1036" t="s">
        <v>1359</v>
      </c>
      <c r="D1036" t="s">
        <v>18</v>
      </c>
      <c r="E1036" t="s">
        <v>2920</v>
      </c>
      <c r="F1036" t="s">
        <v>3288</v>
      </c>
      <c r="G1036" t="str">
        <f t="shared" si="16"/>
        <v>new HoloCard("Roggenrola", Pokedex.Roggenrola, HoloRarity.SWSH_REVERSE_ENERGY_BANNER_HOLO, Types.Fighting, Sets.Evolving_Skies, 86),</v>
      </c>
    </row>
    <row r="1037" spans="1:7" x14ac:dyDescent="0.3">
      <c r="A1037">
        <v>87</v>
      </c>
      <c r="B1037" t="s">
        <v>1360</v>
      </c>
      <c r="C1037" t="s">
        <v>1360</v>
      </c>
      <c r="D1037" t="s">
        <v>18</v>
      </c>
      <c r="E1037" t="s">
        <v>2920</v>
      </c>
      <c r="F1037" t="s">
        <v>3288</v>
      </c>
      <c r="G1037" t="str">
        <f t="shared" si="16"/>
        <v>new HoloCard("Boldore", Pokedex.Boldore, HoloRarity.SWSH_REVERSE_ENERGY_BANNER_HOLO, Types.Fighting, Sets.Evolving_Skies, 87),</v>
      </c>
    </row>
    <row r="1038" spans="1:7" x14ac:dyDescent="0.3">
      <c r="A1038">
        <v>88</v>
      </c>
      <c r="B1038" t="s">
        <v>1361</v>
      </c>
      <c r="C1038" t="s">
        <v>1361</v>
      </c>
      <c r="D1038" t="s">
        <v>18</v>
      </c>
      <c r="E1038" t="s">
        <v>2920</v>
      </c>
      <c r="F1038" t="s">
        <v>3288</v>
      </c>
      <c r="G1038" t="str">
        <f t="shared" si="16"/>
        <v>new HoloCard("Gigalith", Pokedex.Gigalith, HoloRarity.SWSH_REVERSE_ENERGY_BANNER_HOLO, Types.Fighting, Sets.Evolving_Skies, 88),</v>
      </c>
    </row>
    <row r="1039" spans="1:7" x14ac:dyDescent="0.3">
      <c r="A1039">
        <v>89</v>
      </c>
      <c r="B1039" t="s">
        <v>1389</v>
      </c>
      <c r="C1039" t="s">
        <v>1389</v>
      </c>
      <c r="D1039" t="s">
        <v>18</v>
      </c>
      <c r="E1039" t="s">
        <v>2920</v>
      </c>
      <c r="F1039" t="s">
        <v>3288</v>
      </c>
      <c r="G1039" t="str">
        <f t="shared" si="16"/>
        <v>new HoloCard("Palpitoad", Pokedex.Palpitoad, HoloRarity.SWSH_REVERSE_ENERGY_BANNER_HOLO, Types.Fighting, Sets.Evolving_Skies, 89),</v>
      </c>
    </row>
    <row r="1040" spans="1:7" x14ac:dyDescent="0.3">
      <c r="A1040">
        <v>90</v>
      </c>
      <c r="B1040" t="s">
        <v>1390</v>
      </c>
      <c r="C1040" t="s">
        <v>1390</v>
      </c>
      <c r="D1040" t="s">
        <v>18</v>
      </c>
      <c r="E1040" t="s">
        <v>2920</v>
      </c>
      <c r="F1040" t="s">
        <v>3288</v>
      </c>
      <c r="G1040" t="str">
        <f t="shared" si="16"/>
        <v>new HoloCard("Seismitoad", Pokedex.Seismitoad, HoloRarity.SWSH_REVERSE_ENERGY_BANNER_HOLO, Types.Fighting, Sets.Evolving_Skies, 90),</v>
      </c>
    </row>
    <row r="1041" spans="1:7" x14ac:dyDescent="0.3">
      <c r="A1041">
        <v>93</v>
      </c>
      <c r="B1041" t="s">
        <v>2894</v>
      </c>
      <c r="C1041" t="s">
        <v>3089</v>
      </c>
      <c r="D1041" t="s">
        <v>146</v>
      </c>
      <c r="E1041" t="s">
        <v>2920</v>
      </c>
      <c r="F1041" t="s">
        <v>3288</v>
      </c>
      <c r="G1041" t="str">
        <f t="shared" si="16"/>
        <v>new HoloCard("Galarian Moltres", Pokedex.Galarian_Moltres, HoloRarity.SWSH_REVERSE_ENERGY_BANNER_HOLO, Types.Darkness, Sets.Evolving_Skies, 93),</v>
      </c>
    </row>
    <row r="1042" spans="1:7" x14ac:dyDescent="0.3">
      <c r="A1042">
        <v>96</v>
      </c>
      <c r="B1042" t="s">
        <v>583</v>
      </c>
      <c r="C1042" t="s">
        <v>583</v>
      </c>
      <c r="D1042" t="s">
        <v>146</v>
      </c>
      <c r="E1042" t="s">
        <v>2920</v>
      </c>
      <c r="F1042" t="s">
        <v>3288</v>
      </c>
      <c r="G1042" t="str">
        <f t="shared" si="16"/>
        <v>new HoloCard("Nuzleaf", Pokedex.Nuzleaf, HoloRarity.SWSH_REVERSE_ENERGY_BANNER_HOLO, Types.Darkness, Sets.Evolving_Skies, 96),</v>
      </c>
    </row>
    <row r="1043" spans="1:7" x14ac:dyDescent="0.3">
      <c r="A1043">
        <v>97</v>
      </c>
      <c r="B1043" t="s">
        <v>397</v>
      </c>
      <c r="C1043" t="s">
        <v>397</v>
      </c>
      <c r="D1043" t="s">
        <v>146</v>
      </c>
      <c r="E1043" t="s">
        <v>2920</v>
      </c>
      <c r="F1043" t="s">
        <v>3288</v>
      </c>
      <c r="G1043" t="str">
        <f t="shared" si="16"/>
        <v>new HoloCard("Shiftry", Pokedex.Shiftry, HoloRarity.SWSH_REVERSE_ENERGY_BANNER_HOLO, Types.Darkness, Sets.Evolving_Skies, 97),</v>
      </c>
    </row>
    <row r="1044" spans="1:7" x14ac:dyDescent="0.3">
      <c r="A1044">
        <v>98</v>
      </c>
      <c r="B1044" t="s">
        <v>1320</v>
      </c>
      <c r="C1044" t="s">
        <v>1320</v>
      </c>
      <c r="D1044" t="s">
        <v>146</v>
      </c>
      <c r="E1044" t="s">
        <v>2920</v>
      </c>
      <c r="F1044" t="s">
        <v>3288</v>
      </c>
      <c r="G1044" t="str">
        <f t="shared" si="16"/>
        <v>new HoloCard("Scraggy", Pokedex.Scraggy, HoloRarity.SWSH_REVERSE_ENERGY_BANNER_HOLO, Types.Darkness, Sets.Evolving_Skies, 98),</v>
      </c>
    </row>
    <row r="1045" spans="1:7" x14ac:dyDescent="0.3">
      <c r="A1045">
        <v>99</v>
      </c>
      <c r="B1045" t="s">
        <v>1321</v>
      </c>
      <c r="C1045" t="s">
        <v>1321</v>
      </c>
      <c r="D1045" t="s">
        <v>146</v>
      </c>
      <c r="E1045" t="s">
        <v>2920</v>
      </c>
      <c r="F1045" t="s">
        <v>3288</v>
      </c>
      <c r="G1045" t="str">
        <f t="shared" si="16"/>
        <v>new HoloCard("Scrafty", Pokedex.Scrafty, HoloRarity.SWSH_REVERSE_ENERGY_BANNER_HOLO, Types.Darkness, Sets.Evolving_Skies, 99),</v>
      </c>
    </row>
    <row r="1046" spans="1:7" x14ac:dyDescent="0.3">
      <c r="A1046">
        <v>102</v>
      </c>
      <c r="B1046" t="s">
        <v>1322</v>
      </c>
      <c r="C1046" t="s">
        <v>1322</v>
      </c>
      <c r="D1046" t="s">
        <v>146</v>
      </c>
      <c r="E1046" t="s">
        <v>2920</v>
      </c>
      <c r="F1046" t="s">
        <v>3288</v>
      </c>
      <c r="G1046" t="str">
        <f t="shared" si="16"/>
        <v>new HoloCard("Zorua", Pokedex.Zorua, HoloRarity.SWSH_REVERSE_ENERGY_BANNER_HOLO, Types.Darkness, Sets.Evolving_Skies, 102),</v>
      </c>
    </row>
    <row r="1047" spans="1:7" x14ac:dyDescent="0.3">
      <c r="A1047">
        <v>103</v>
      </c>
      <c r="B1047" t="s">
        <v>1323</v>
      </c>
      <c r="C1047" t="s">
        <v>1323</v>
      </c>
      <c r="D1047" t="s">
        <v>146</v>
      </c>
      <c r="E1047" t="s">
        <v>2920</v>
      </c>
      <c r="F1047" t="s">
        <v>3288</v>
      </c>
      <c r="G1047" t="str">
        <f t="shared" si="16"/>
        <v>new HoloCard("Zoroark", Pokedex.Zoroark, HoloRarity.SWSH_REVERSE_ENERGY_BANNER_HOLO, Types.Darkness, Sets.Evolving_Skies, 103),</v>
      </c>
    </row>
    <row r="1048" spans="1:7" x14ac:dyDescent="0.3">
      <c r="A1048">
        <v>104</v>
      </c>
      <c r="B1048" t="s">
        <v>2691</v>
      </c>
      <c r="C1048" t="s">
        <v>2691</v>
      </c>
      <c r="D1048" t="s">
        <v>146</v>
      </c>
      <c r="E1048" t="s">
        <v>2920</v>
      </c>
      <c r="F1048" t="s">
        <v>3288</v>
      </c>
      <c r="G1048" t="str">
        <f t="shared" si="16"/>
        <v>new HoloCard("Nickit", Pokedex.Nickit, HoloRarity.SWSH_REVERSE_ENERGY_BANNER_HOLO, Types.Darkness, Sets.Evolving_Skies, 104),</v>
      </c>
    </row>
    <row r="1049" spans="1:7" x14ac:dyDescent="0.3">
      <c r="A1049">
        <v>105</v>
      </c>
      <c r="B1049" t="s">
        <v>2692</v>
      </c>
      <c r="C1049" t="s">
        <v>2692</v>
      </c>
      <c r="D1049" t="s">
        <v>146</v>
      </c>
      <c r="E1049" t="s">
        <v>2920</v>
      </c>
      <c r="F1049" t="s">
        <v>3288</v>
      </c>
      <c r="G1049" t="str">
        <f t="shared" si="16"/>
        <v>new HoloCard("Thievul", Pokedex.Thievul, HoloRarity.SWSH_REVERSE_ENERGY_BANNER_HOLO, Types.Darkness, Sets.Evolving_Skies, 105),</v>
      </c>
    </row>
    <row r="1050" spans="1:7" x14ac:dyDescent="0.3">
      <c r="A1050">
        <v>106</v>
      </c>
      <c r="B1050" t="s">
        <v>403</v>
      </c>
      <c r="C1050" t="s">
        <v>403</v>
      </c>
      <c r="D1050" t="s">
        <v>1454</v>
      </c>
      <c r="E1050" t="s">
        <v>2920</v>
      </c>
      <c r="F1050" t="s">
        <v>3288</v>
      </c>
      <c r="G1050" t="str">
        <f t="shared" si="16"/>
        <v>new HoloCard("Altaria", Pokedex.Altaria, HoloRarity.SWSH_REVERSE_ENERGY_BANNER_HOLO, Types.Dragon, Sets.Evolving_Skies, 106),</v>
      </c>
    </row>
    <row r="1051" spans="1:7" x14ac:dyDescent="0.3">
      <c r="A1051">
        <v>107</v>
      </c>
      <c r="B1051" t="s">
        <v>599</v>
      </c>
      <c r="C1051" t="s">
        <v>599</v>
      </c>
      <c r="D1051" t="s">
        <v>1454</v>
      </c>
      <c r="E1051" t="s">
        <v>2920</v>
      </c>
      <c r="F1051" t="s">
        <v>3288</v>
      </c>
      <c r="G1051" t="str">
        <f t="shared" si="16"/>
        <v>new HoloCard("Bagon", Pokedex.Bagon, HoloRarity.SWSH_REVERSE_ENERGY_BANNER_HOLO, Types.Dragon, Sets.Evolving_Skies, 107),</v>
      </c>
    </row>
    <row r="1052" spans="1:7" x14ac:dyDescent="0.3">
      <c r="A1052">
        <v>108</v>
      </c>
      <c r="B1052" t="s">
        <v>597</v>
      </c>
      <c r="C1052" t="s">
        <v>597</v>
      </c>
      <c r="D1052" t="s">
        <v>1454</v>
      </c>
      <c r="E1052" t="s">
        <v>2920</v>
      </c>
      <c r="F1052" t="s">
        <v>3288</v>
      </c>
      <c r="G1052" t="str">
        <f t="shared" si="16"/>
        <v>new HoloCard("Shelgon", Pokedex.Shelgon, HoloRarity.SWSH_REVERSE_ENERGY_BANNER_HOLO, Types.Dragon, Sets.Evolving_Skies, 108),</v>
      </c>
    </row>
    <row r="1053" spans="1:7" x14ac:dyDescent="0.3">
      <c r="A1053">
        <v>109</v>
      </c>
      <c r="B1053" t="s">
        <v>410</v>
      </c>
      <c r="C1053" t="s">
        <v>410</v>
      </c>
      <c r="D1053" t="s">
        <v>1454</v>
      </c>
      <c r="E1053" t="s">
        <v>2920</v>
      </c>
      <c r="F1053" t="s">
        <v>3288</v>
      </c>
      <c r="G1053" t="str">
        <f t="shared" si="16"/>
        <v>new HoloCard("Salamence", Pokedex.Salamence, HoloRarity.SWSH_REVERSE_ENERGY_BANNER_HOLO, Types.Dragon, Sets.Evolving_Skies, 109),</v>
      </c>
    </row>
    <row r="1054" spans="1:7" x14ac:dyDescent="0.3">
      <c r="A1054">
        <v>112</v>
      </c>
      <c r="B1054" t="s">
        <v>881</v>
      </c>
      <c r="C1054" t="s">
        <v>881</v>
      </c>
      <c r="D1054" t="s">
        <v>1454</v>
      </c>
      <c r="E1054" t="s">
        <v>2920</v>
      </c>
      <c r="F1054" t="s">
        <v>3288</v>
      </c>
      <c r="G1054" t="str">
        <f t="shared" si="16"/>
        <v>new HoloCard("Dialga", Pokedex.Dialga, HoloRarity.SWSH_REVERSE_ENERGY_BANNER_HOLO, Types.Dragon, Sets.Evolving_Skies, 112),</v>
      </c>
    </row>
    <row r="1055" spans="1:7" x14ac:dyDescent="0.3">
      <c r="A1055">
        <v>113</v>
      </c>
      <c r="B1055" t="s">
        <v>1423</v>
      </c>
      <c r="C1055" t="s">
        <v>1423</v>
      </c>
      <c r="D1055" t="s">
        <v>1454</v>
      </c>
      <c r="E1055" t="s">
        <v>2920</v>
      </c>
      <c r="F1055" t="s">
        <v>3288</v>
      </c>
      <c r="G1055" t="str">
        <f t="shared" si="16"/>
        <v>new HoloCard("Deino", Pokedex.Deino, HoloRarity.SWSH_REVERSE_ENERGY_BANNER_HOLO, Types.Dragon, Sets.Evolving_Skies, 113),</v>
      </c>
    </row>
    <row r="1056" spans="1:7" x14ac:dyDescent="0.3">
      <c r="A1056">
        <v>114</v>
      </c>
      <c r="B1056" t="s">
        <v>1424</v>
      </c>
      <c r="C1056" t="s">
        <v>1424</v>
      </c>
      <c r="D1056" t="s">
        <v>1454</v>
      </c>
      <c r="E1056" t="s">
        <v>2920</v>
      </c>
      <c r="F1056" t="s">
        <v>3288</v>
      </c>
      <c r="G1056" t="str">
        <f t="shared" si="16"/>
        <v>new HoloCard("Zweilous", Pokedex.Zweilous, HoloRarity.SWSH_REVERSE_ENERGY_BANNER_HOLO, Types.Dragon, Sets.Evolving_Skies, 114),</v>
      </c>
    </row>
    <row r="1057" spans="1:7" x14ac:dyDescent="0.3">
      <c r="A1057">
        <v>115</v>
      </c>
      <c r="B1057" t="s">
        <v>1425</v>
      </c>
      <c r="C1057" t="s">
        <v>1425</v>
      </c>
      <c r="D1057" t="s">
        <v>1454</v>
      </c>
      <c r="E1057" t="s">
        <v>2920</v>
      </c>
      <c r="F1057" t="s">
        <v>3288</v>
      </c>
      <c r="G1057" t="str">
        <f t="shared" si="16"/>
        <v>new HoloCard("Hydreigon", Pokedex.Hydreigon, HoloRarity.SWSH_REVERSE_ENERGY_BANNER_HOLO, Types.Dragon, Sets.Evolving_Skies, 115),</v>
      </c>
    </row>
    <row r="1058" spans="1:7" x14ac:dyDescent="0.3">
      <c r="A1058">
        <v>116</v>
      </c>
      <c r="B1058" t="s">
        <v>1399</v>
      </c>
      <c r="C1058" t="s">
        <v>1399</v>
      </c>
      <c r="D1058" t="s">
        <v>1454</v>
      </c>
      <c r="E1058" t="s">
        <v>2920</v>
      </c>
      <c r="F1058" t="s">
        <v>3288</v>
      </c>
      <c r="G1058" t="str">
        <f t="shared" si="16"/>
        <v>new HoloCard("Kyurem", Pokedex.Kyurem, HoloRarity.SWSH_REVERSE_ENERGY_BANNER_HOLO, Types.Dragon, Sets.Evolving_Skies, 116),</v>
      </c>
    </row>
    <row r="1059" spans="1:7" x14ac:dyDescent="0.3">
      <c r="A1059">
        <v>118</v>
      </c>
      <c r="B1059" t="s">
        <v>1810</v>
      </c>
      <c r="C1059" t="s">
        <v>1810</v>
      </c>
      <c r="D1059" t="s">
        <v>1454</v>
      </c>
      <c r="E1059" t="s">
        <v>2920</v>
      </c>
      <c r="F1059" t="s">
        <v>3288</v>
      </c>
      <c r="G1059" t="str">
        <f t="shared" si="16"/>
        <v>new HoloCard("Zygarde", Pokedex.Zygarde, HoloRarity.SWSH_REVERSE_ENERGY_BANNER_HOLO, Types.Dragon, Sets.Evolving_Skies, 118),</v>
      </c>
    </row>
    <row r="1060" spans="1:7" x14ac:dyDescent="0.3">
      <c r="A1060">
        <v>119</v>
      </c>
      <c r="B1060" t="s">
        <v>2113</v>
      </c>
      <c r="C1060" t="s">
        <v>2113</v>
      </c>
      <c r="D1060" t="s">
        <v>1454</v>
      </c>
      <c r="E1060" t="s">
        <v>2920</v>
      </c>
      <c r="F1060" t="s">
        <v>3288</v>
      </c>
      <c r="G1060" t="str">
        <f t="shared" si="16"/>
        <v>new HoloCard("Drampa", Pokedex.Drampa, HoloRarity.SWSH_REVERSE_ENERGY_BANNER_HOLO, Types.Dragon, Sets.Evolving_Skies, 119),</v>
      </c>
    </row>
    <row r="1061" spans="1:7" x14ac:dyDescent="0.3">
      <c r="A1061">
        <v>120</v>
      </c>
      <c r="B1061" t="s">
        <v>2719</v>
      </c>
      <c r="C1061" t="s">
        <v>2719</v>
      </c>
      <c r="D1061" t="s">
        <v>1454</v>
      </c>
      <c r="E1061" t="s">
        <v>2920</v>
      </c>
      <c r="F1061" t="s">
        <v>3288</v>
      </c>
      <c r="G1061" t="str">
        <f t="shared" si="16"/>
        <v>new HoloCard("Flapple", Pokedex.Flapple, HoloRarity.SWSH_REVERSE_ENERGY_BANNER_HOLO, Types.Dragon, Sets.Evolving_Skies, 120),</v>
      </c>
    </row>
    <row r="1062" spans="1:7" x14ac:dyDescent="0.3">
      <c r="A1062">
        <v>121</v>
      </c>
      <c r="B1062" t="s">
        <v>2720</v>
      </c>
      <c r="C1062" t="s">
        <v>2720</v>
      </c>
      <c r="D1062" t="s">
        <v>1454</v>
      </c>
      <c r="E1062" t="s">
        <v>2920</v>
      </c>
      <c r="F1062" t="s">
        <v>3288</v>
      </c>
      <c r="G1062" t="str">
        <f t="shared" si="16"/>
        <v>new HoloCard("Appletun", Pokedex.Appletun, HoloRarity.SWSH_REVERSE_ENERGY_BANNER_HOLO, Types.Dragon, Sets.Evolving_Skies, 121),</v>
      </c>
    </row>
    <row r="1063" spans="1:7" x14ac:dyDescent="0.3">
      <c r="A1063">
        <v>124</v>
      </c>
      <c r="B1063" t="s">
        <v>2895</v>
      </c>
      <c r="C1063" t="s">
        <v>2895</v>
      </c>
      <c r="D1063" t="s">
        <v>1454</v>
      </c>
      <c r="E1063" t="s">
        <v>2920</v>
      </c>
      <c r="F1063" t="s">
        <v>3288</v>
      </c>
      <c r="G1063" t="str">
        <f t="shared" si="16"/>
        <v>new HoloCard("Regidrago", Pokedex.Regidrago, HoloRarity.SWSH_REVERSE_ENERGY_BANNER_HOLO, Types.Dragon, Sets.Evolving_Skies, 124),</v>
      </c>
    </row>
    <row r="1064" spans="1:7" x14ac:dyDescent="0.3">
      <c r="A1064">
        <v>125</v>
      </c>
      <c r="B1064" t="s">
        <v>80</v>
      </c>
      <c r="C1064" t="s">
        <v>80</v>
      </c>
      <c r="D1064" t="s">
        <v>8</v>
      </c>
      <c r="E1064" t="s">
        <v>2920</v>
      </c>
      <c r="F1064" t="s">
        <v>3288</v>
      </c>
      <c r="G1064" t="str">
        <f t="shared" si="16"/>
        <v>new HoloCard("Eevee", Pokedex.Eevee, HoloRarity.SWSH_REVERSE_ENERGY_BANNER_HOLO, Types.Colorless, Sets.Evolving_Skies, 125),</v>
      </c>
    </row>
    <row r="1065" spans="1:7" x14ac:dyDescent="0.3">
      <c r="A1065">
        <v>126</v>
      </c>
      <c r="B1065" t="s">
        <v>338</v>
      </c>
      <c r="C1065" t="s">
        <v>338</v>
      </c>
      <c r="D1065" t="s">
        <v>8</v>
      </c>
      <c r="E1065" t="s">
        <v>2920</v>
      </c>
      <c r="F1065" t="s">
        <v>3288</v>
      </c>
      <c r="G1065" t="str">
        <f t="shared" si="16"/>
        <v>new HoloCard("Teddiursa", Pokedex.Teddiursa, HoloRarity.SWSH_REVERSE_ENERGY_BANNER_HOLO, Types.Colorless, Sets.Evolving_Skies, 126),</v>
      </c>
    </row>
    <row r="1066" spans="1:7" x14ac:dyDescent="0.3">
      <c r="A1066">
        <v>127</v>
      </c>
      <c r="B1066" t="s">
        <v>339</v>
      </c>
      <c r="C1066" t="s">
        <v>339</v>
      </c>
      <c r="D1066" t="s">
        <v>8</v>
      </c>
      <c r="E1066" t="s">
        <v>2920</v>
      </c>
      <c r="F1066" t="s">
        <v>3288</v>
      </c>
      <c r="G1066" t="str">
        <f t="shared" si="16"/>
        <v>new HoloCard("Ursaring", Pokedex.Ursaring, HoloRarity.SWSH_REVERSE_ENERGY_BANNER_HOLO, Types.Colorless, Sets.Evolving_Skies, 127),</v>
      </c>
    </row>
    <row r="1067" spans="1:7" x14ac:dyDescent="0.3">
      <c r="A1067">
        <v>128</v>
      </c>
      <c r="B1067" t="s">
        <v>266</v>
      </c>
      <c r="C1067" t="s">
        <v>266</v>
      </c>
      <c r="D1067" t="s">
        <v>8</v>
      </c>
      <c r="E1067" t="s">
        <v>2920</v>
      </c>
      <c r="F1067" t="s">
        <v>3288</v>
      </c>
      <c r="G1067" t="str">
        <f t="shared" si="16"/>
        <v>new HoloCard("Smeargle", Pokedex.Smeargle, HoloRarity.SWSH_REVERSE_ENERGY_BANNER_HOLO, Types.Colorless, Sets.Evolving_Skies, 128),</v>
      </c>
    </row>
    <row r="1068" spans="1:7" x14ac:dyDescent="0.3">
      <c r="A1068">
        <v>129</v>
      </c>
      <c r="B1068" t="s">
        <v>541</v>
      </c>
      <c r="C1068" t="s">
        <v>541</v>
      </c>
      <c r="D1068" t="s">
        <v>8</v>
      </c>
      <c r="E1068" t="s">
        <v>2920</v>
      </c>
      <c r="F1068" t="s">
        <v>3288</v>
      </c>
      <c r="G1068" t="str">
        <f t="shared" si="16"/>
        <v>new HoloCard("Slakoth", Pokedex.Slakoth, HoloRarity.SWSH_REVERSE_ENERGY_BANNER_HOLO, Types.Colorless, Sets.Evolving_Skies, 129),</v>
      </c>
    </row>
    <row r="1069" spans="1:7" x14ac:dyDescent="0.3">
      <c r="A1069">
        <v>130</v>
      </c>
      <c r="B1069" t="s">
        <v>543</v>
      </c>
      <c r="C1069" t="s">
        <v>543</v>
      </c>
      <c r="D1069" t="s">
        <v>8</v>
      </c>
      <c r="E1069" t="s">
        <v>2920</v>
      </c>
      <c r="F1069" t="s">
        <v>3288</v>
      </c>
      <c r="G1069" t="str">
        <f t="shared" si="16"/>
        <v>new HoloCard("Vigoroth", Pokedex.Vigoroth, HoloRarity.SWSH_REVERSE_ENERGY_BANNER_HOLO, Types.Colorless, Sets.Evolving_Skies, 130),</v>
      </c>
    </row>
    <row r="1070" spans="1:7" x14ac:dyDescent="0.3">
      <c r="A1070">
        <v>131</v>
      </c>
      <c r="B1070" t="s">
        <v>382</v>
      </c>
      <c r="C1070" t="s">
        <v>382</v>
      </c>
      <c r="D1070" t="s">
        <v>8</v>
      </c>
      <c r="E1070" t="s">
        <v>2920</v>
      </c>
      <c r="F1070" t="s">
        <v>3288</v>
      </c>
      <c r="G1070" t="str">
        <f t="shared" si="16"/>
        <v>new HoloCard("Slaking", Pokedex.Slaking, HoloRarity.SWSH_REVERSE_ENERGY_BANNER_HOLO, Types.Colorless, Sets.Evolving_Skies, 131),</v>
      </c>
    </row>
    <row r="1071" spans="1:7" x14ac:dyDescent="0.3">
      <c r="A1071">
        <v>132</v>
      </c>
      <c r="B1071" t="s">
        <v>608</v>
      </c>
      <c r="C1071" t="s">
        <v>608</v>
      </c>
      <c r="D1071" t="s">
        <v>8</v>
      </c>
      <c r="E1071" t="s">
        <v>2920</v>
      </c>
      <c r="F1071" t="s">
        <v>3288</v>
      </c>
      <c r="G1071" t="str">
        <f t="shared" si="16"/>
        <v>new HoloCard("Swablu", Pokedex.Swablu, HoloRarity.SWSH_REVERSE_ENERGY_BANNER_HOLO, Types.Colorless, Sets.Evolving_Skies, 132),</v>
      </c>
    </row>
    <row r="1072" spans="1:7" x14ac:dyDescent="0.3">
      <c r="A1072">
        <v>133</v>
      </c>
      <c r="B1072" t="s">
        <v>1331</v>
      </c>
      <c r="C1072" t="s">
        <v>1331</v>
      </c>
      <c r="D1072" t="s">
        <v>8</v>
      </c>
      <c r="E1072" t="s">
        <v>2920</v>
      </c>
      <c r="F1072" t="s">
        <v>3288</v>
      </c>
      <c r="G1072" t="str">
        <f t="shared" si="16"/>
        <v>new HoloCard("Lillipup", Pokedex.Lillipup, HoloRarity.SWSH_REVERSE_ENERGY_BANNER_HOLO, Types.Colorless, Sets.Evolving_Skies, 133),</v>
      </c>
    </row>
    <row r="1073" spans="1:7" x14ac:dyDescent="0.3">
      <c r="A1073">
        <v>134</v>
      </c>
      <c r="B1073" t="s">
        <v>1332</v>
      </c>
      <c r="C1073" t="s">
        <v>1332</v>
      </c>
      <c r="D1073" t="s">
        <v>8</v>
      </c>
      <c r="E1073" t="s">
        <v>2920</v>
      </c>
      <c r="F1073" t="s">
        <v>3288</v>
      </c>
      <c r="G1073" t="str">
        <f t="shared" si="16"/>
        <v>new HoloCard("Herdier", Pokedex.Herdier, HoloRarity.SWSH_REVERSE_ENERGY_BANNER_HOLO, Types.Colorless, Sets.Evolving_Skies, 134),</v>
      </c>
    </row>
    <row r="1074" spans="1:7" x14ac:dyDescent="0.3">
      <c r="A1074">
        <v>135</v>
      </c>
      <c r="B1074" t="s">
        <v>1333</v>
      </c>
      <c r="C1074" t="s">
        <v>1333</v>
      </c>
      <c r="D1074" t="s">
        <v>8</v>
      </c>
      <c r="E1074" t="s">
        <v>2920</v>
      </c>
      <c r="F1074" t="s">
        <v>3288</v>
      </c>
      <c r="G1074" t="str">
        <f t="shared" si="16"/>
        <v>new HoloCard("Stoutland", Pokedex.Stoutland, HoloRarity.SWSH_REVERSE_ENERGY_BANNER_HOLO, Types.Colorless, Sets.Evolving_Skies, 135),</v>
      </c>
    </row>
    <row r="1075" spans="1:7" x14ac:dyDescent="0.3">
      <c r="A1075">
        <v>136</v>
      </c>
      <c r="B1075" t="s">
        <v>1368</v>
      </c>
      <c r="C1075" t="s">
        <v>1368</v>
      </c>
      <c r="D1075" t="s">
        <v>8</v>
      </c>
      <c r="E1075" t="s">
        <v>2920</v>
      </c>
      <c r="F1075" t="s">
        <v>3288</v>
      </c>
      <c r="G1075" t="str">
        <f t="shared" si="16"/>
        <v>new HoloCard("Rufflet", Pokedex.Rufflet, HoloRarity.SWSH_REVERSE_ENERGY_BANNER_HOLO, Types.Colorless, Sets.Evolving_Skies, 136),</v>
      </c>
    </row>
    <row r="1076" spans="1:7" x14ac:dyDescent="0.3">
      <c r="A1076">
        <v>137</v>
      </c>
      <c r="B1076" t="s">
        <v>1369</v>
      </c>
      <c r="C1076" t="s">
        <v>1369</v>
      </c>
      <c r="D1076" t="s">
        <v>8</v>
      </c>
      <c r="E1076" t="s">
        <v>2920</v>
      </c>
      <c r="F1076" t="s">
        <v>3288</v>
      </c>
      <c r="G1076" t="str">
        <f t="shared" si="16"/>
        <v>new HoloCard("Braviary", Pokedex.Braviary, HoloRarity.SWSH_REVERSE_ENERGY_BANNER_HOLO, Types.Colorless, Sets.Evolving_Skies, 137),</v>
      </c>
    </row>
    <row r="1077" spans="1:7" x14ac:dyDescent="0.3">
      <c r="A1077">
        <v>138</v>
      </c>
      <c r="B1077" t="s">
        <v>1624</v>
      </c>
      <c r="C1077" t="s">
        <v>1624</v>
      </c>
      <c r="D1077" t="s">
        <v>8</v>
      </c>
      <c r="E1077" t="s">
        <v>2920</v>
      </c>
      <c r="F1077" t="s">
        <v>3288</v>
      </c>
      <c r="G1077" t="str">
        <f t="shared" si="16"/>
        <v>new HoloCard("Fletchling", Pokedex.Fletchling, HoloRarity.SWSH_REVERSE_ENERGY_BANNER_HOLO, Types.Colorless, Sets.Evolving_Skies, 138),</v>
      </c>
    </row>
    <row r="1078" spans="1:7" x14ac:dyDescent="0.3">
      <c r="A1078">
        <v>139</v>
      </c>
      <c r="B1078" t="s">
        <v>1601</v>
      </c>
      <c r="C1078" t="s">
        <v>1601</v>
      </c>
      <c r="D1078" t="s">
        <v>8</v>
      </c>
      <c r="E1078" t="s">
        <v>2920</v>
      </c>
      <c r="F1078" t="s">
        <v>3288</v>
      </c>
      <c r="G1078" t="str">
        <f t="shared" si="16"/>
        <v>new HoloCard("Fletchinder", Pokedex.Fletchinder, HoloRarity.SWSH_REVERSE_ENERGY_BANNER_HOLO, Types.Colorless, Sets.Evolving_Skies, 139),</v>
      </c>
    </row>
    <row r="1079" spans="1:7" x14ac:dyDescent="0.3">
      <c r="A1079">
        <v>140</v>
      </c>
      <c r="B1079" t="s">
        <v>1602</v>
      </c>
      <c r="C1079" t="s">
        <v>1602</v>
      </c>
      <c r="D1079" t="s">
        <v>8</v>
      </c>
      <c r="E1079" t="s">
        <v>2920</v>
      </c>
      <c r="F1079" t="s">
        <v>3288</v>
      </c>
      <c r="G1079" t="str">
        <f t="shared" si="16"/>
        <v>new HoloCard("Talonflame", Pokedex.Talonflame, HoloRarity.SWSH_REVERSE_ENERGY_BANNER_HOLO, Types.Colorless, Sets.Evolving_Skies, 140),</v>
      </c>
    </row>
    <row r="1080" spans="1:7" x14ac:dyDescent="0.3">
      <c r="A1080">
        <v>141</v>
      </c>
      <c r="B1080" t="s">
        <v>2896</v>
      </c>
      <c r="C1080" t="s">
        <v>127</v>
      </c>
      <c r="D1080" t="s">
        <v>232</v>
      </c>
      <c r="E1080" t="s">
        <v>2920</v>
      </c>
      <c r="F1080" t="s">
        <v>3288</v>
      </c>
      <c r="G1080" t="str">
        <f t="shared" si="16"/>
        <v>new HoloCard("Aroma Lady", Pokedex.NVT, HoloRarity.SWSH_REVERSE_ENERGY_BANNER_HOLO, Types.Supporter, Sets.Evolving_Skies, 141),</v>
      </c>
    </row>
    <row r="1081" spans="1:7" x14ac:dyDescent="0.3">
      <c r="A1081">
        <v>142</v>
      </c>
      <c r="B1081" t="s">
        <v>2897</v>
      </c>
      <c r="C1081" t="s">
        <v>127</v>
      </c>
      <c r="D1081" t="s">
        <v>129</v>
      </c>
      <c r="E1081" t="s">
        <v>2920</v>
      </c>
      <c r="F1081" t="s">
        <v>3288</v>
      </c>
      <c r="G1081" t="str">
        <f t="shared" si="16"/>
        <v>new HoloCard("Boost Shake", Pokedex.NVT, HoloRarity.SWSH_REVERSE_ENERGY_BANNER_HOLO, Types.Item, Sets.Evolving_Skies, 142),</v>
      </c>
    </row>
    <row r="1082" spans="1:7" x14ac:dyDescent="0.3">
      <c r="A1082">
        <v>143</v>
      </c>
      <c r="B1082" t="s">
        <v>211</v>
      </c>
      <c r="C1082" t="s">
        <v>127</v>
      </c>
      <c r="D1082" t="s">
        <v>232</v>
      </c>
      <c r="E1082" t="s">
        <v>2920</v>
      </c>
      <c r="F1082" t="s">
        <v>3288</v>
      </c>
      <c r="G1082" t="str">
        <f t="shared" si="16"/>
        <v>new HoloCard("Copycat", Pokedex.NVT, HoloRarity.SWSH_REVERSE_ENERGY_BANNER_HOLO, Types.Supporter, Sets.Evolving_Skies, 143),</v>
      </c>
    </row>
    <row r="1083" spans="1:7" x14ac:dyDescent="0.3">
      <c r="A1083">
        <v>144</v>
      </c>
      <c r="B1083" t="s">
        <v>2898</v>
      </c>
      <c r="C1083" t="s">
        <v>127</v>
      </c>
      <c r="D1083" t="s">
        <v>299</v>
      </c>
      <c r="E1083" t="s">
        <v>2920</v>
      </c>
      <c r="F1083" t="s">
        <v>3288</v>
      </c>
      <c r="G1083" t="str">
        <f t="shared" si="16"/>
        <v>new HoloCard("Crystal Cave", Pokedex.NVT, HoloRarity.SWSH_REVERSE_ENERGY_BANNER_HOLO, Types.Stadium, Sets.Evolving_Skies, 144),</v>
      </c>
    </row>
    <row r="1084" spans="1:7" x14ac:dyDescent="0.3">
      <c r="A1084">
        <v>145</v>
      </c>
      <c r="B1084" t="s">
        <v>2899</v>
      </c>
      <c r="C1084" t="s">
        <v>127</v>
      </c>
      <c r="D1084" t="s">
        <v>129</v>
      </c>
      <c r="E1084" t="s">
        <v>2920</v>
      </c>
      <c r="F1084" t="s">
        <v>3288</v>
      </c>
      <c r="G1084" t="str">
        <f t="shared" si="16"/>
        <v>new HoloCard("Digging Gloves", Pokedex.NVT, HoloRarity.SWSH_REVERSE_ENERGY_BANNER_HOLO, Types.Item, Sets.Evolving_Skies, 145),</v>
      </c>
    </row>
    <row r="1085" spans="1:7" x14ac:dyDescent="0.3">
      <c r="A1085">
        <v>146</v>
      </c>
      <c r="B1085" t="s">
        <v>2900</v>
      </c>
      <c r="C1085" t="s">
        <v>127</v>
      </c>
      <c r="D1085" t="s">
        <v>129</v>
      </c>
      <c r="E1085" t="s">
        <v>2920</v>
      </c>
      <c r="F1085" t="s">
        <v>3288</v>
      </c>
      <c r="G1085" t="str">
        <f t="shared" si="16"/>
        <v>new HoloCard("Dream Ball", Pokedex.NVT, HoloRarity.SWSH_REVERSE_ENERGY_BANNER_HOLO, Types.Item, Sets.Evolving_Skies, 146),</v>
      </c>
    </row>
    <row r="1086" spans="1:7" x14ac:dyDescent="0.3">
      <c r="A1086">
        <v>147</v>
      </c>
      <c r="B1086" t="s">
        <v>2901</v>
      </c>
      <c r="C1086" t="s">
        <v>127</v>
      </c>
      <c r="D1086" t="s">
        <v>129</v>
      </c>
      <c r="E1086" t="s">
        <v>2920</v>
      </c>
      <c r="F1086" t="s">
        <v>3288</v>
      </c>
      <c r="G1086" t="str">
        <f t="shared" si="16"/>
        <v>new HoloCard("Elemental Badge", Pokedex.NVT, HoloRarity.SWSH_REVERSE_ENERGY_BANNER_HOLO, Types.Item, Sets.Evolving_Skies, 147),</v>
      </c>
    </row>
    <row r="1087" spans="1:7" x14ac:dyDescent="0.3">
      <c r="A1087">
        <v>148</v>
      </c>
      <c r="B1087" t="s">
        <v>2902</v>
      </c>
      <c r="C1087" t="s">
        <v>127</v>
      </c>
      <c r="D1087" t="s">
        <v>129</v>
      </c>
      <c r="E1087" t="s">
        <v>2920</v>
      </c>
      <c r="F1087" t="s">
        <v>3288</v>
      </c>
      <c r="G1087" t="str">
        <f t="shared" si="16"/>
        <v>new HoloCard("Full Face Guard", Pokedex.NVT, HoloRarity.SWSH_REVERSE_ENERGY_BANNER_HOLO, Types.Item, Sets.Evolving_Skies, 148),</v>
      </c>
    </row>
    <row r="1088" spans="1:7" x14ac:dyDescent="0.3">
      <c r="A1088">
        <v>149</v>
      </c>
      <c r="B1088" t="s">
        <v>2903</v>
      </c>
      <c r="C1088" t="s">
        <v>127</v>
      </c>
      <c r="D1088" t="s">
        <v>232</v>
      </c>
      <c r="E1088" t="s">
        <v>2920</v>
      </c>
      <c r="F1088" t="s">
        <v>3288</v>
      </c>
      <c r="G1088" t="str">
        <f t="shared" si="16"/>
        <v>new HoloCard("Gordie", Pokedex.NVT, HoloRarity.SWSH_REVERSE_ENERGY_BANNER_HOLO, Types.Supporter, Sets.Evolving_Skies, 149),</v>
      </c>
    </row>
    <row r="1089" spans="1:7" x14ac:dyDescent="0.3">
      <c r="A1089">
        <v>150</v>
      </c>
      <c r="B1089" t="s">
        <v>2904</v>
      </c>
      <c r="C1089" t="s">
        <v>127</v>
      </c>
      <c r="D1089" t="s">
        <v>129</v>
      </c>
      <c r="E1089" t="s">
        <v>2920</v>
      </c>
      <c r="F1089" t="s">
        <v>3288</v>
      </c>
      <c r="G1089" t="str">
        <f t="shared" ref="G1089:G1152" si="17">"new HoloCard(""" &amp; B1089 &amp; """, Pokedex." &amp; C1089 &amp; ", HoloRarity." &amp; F1089 &amp; ", Types." &amp; D1089 &amp; ", Sets." &amp; E1089 &amp; ", " &amp; A1089 &amp; "),"</f>
        <v>new HoloCard("Lucky Ice Pop", Pokedex.NVT, HoloRarity.SWSH_REVERSE_ENERGY_BANNER_HOLO, Types.Item, Sets.Evolving_Skies, 150),</v>
      </c>
    </row>
    <row r="1090" spans="1:7" x14ac:dyDescent="0.3">
      <c r="A1090">
        <v>151</v>
      </c>
      <c r="B1090" t="s">
        <v>2905</v>
      </c>
      <c r="C1090" t="s">
        <v>127</v>
      </c>
      <c r="D1090" t="s">
        <v>129</v>
      </c>
      <c r="E1090" t="s">
        <v>2920</v>
      </c>
      <c r="F1090" t="s">
        <v>3288</v>
      </c>
      <c r="G1090" t="str">
        <f t="shared" si="17"/>
        <v>new HoloCard("Moon &amp; Sun Badge", Pokedex.NVT, HoloRarity.SWSH_REVERSE_ENERGY_BANNER_HOLO, Types.Item, Sets.Evolving_Skies, 151),</v>
      </c>
    </row>
    <row r="1091" spans="1:7" x14ac:dyDescent="0.3">
      <c r="A1091">
        <v>152</v>
      </c>
      <c r="B1091" t="s">
        <v>2906</v>
      </c>
      <c r="C1091" t="s">
        <v>127</v>
      </c>
      <c r="D1091" t="s">
        <v>232</v>
      </c>
      <c r="E1091" t="s">
        <v>2920</v>
      </c>
      <c r="F1091" t="s">
        <v>3288</v>
      </c>
      <c r="G1091" t="str">
        <f t="shared" si="17"/>
        <v>new HoloCard("Raihan", Pokedex.NVT, HoloRarity.SWSH_REVERSE_ENERGY_BANNER_HOLO, Types.Supporter, Sets.Evolving_Skies, 152),</v>
      </c>
    </row>
    <row r="1092" spans="1:7" x14ac:dyDescent="0.3">
      <c r="A1092">
        <v>153</v>
      </c>
      <c r="B1092" t="s">
        <v>2907</v>
      </c>
      <c r="C1092" t="s">
        <v>127</v>
      </c>
      <c r="D1092" t="s">
        <v>129</v>
      </c>
      <c r="E1092" t="s">
        <v>2920</v>
      </c>
      <c r="F1092" t="s">
        <v>3288</v>
      </c>
      <c r="G1092" t="str">
        <f t="shared" si="17"/>
        <v>new HoloCard("Rapid Strike Scroll of the Flying Dragon", Pokedex.NVT, HoloRarity.SWSH_REVERSE_ENERGY_BANNER_HOLO, Types.Item, Sets.Evolving_Skies, 153),</v>
      </c>
    </row>
    <row r="1093" spans="1:7" x14ac:dyDescent="0.3">
      <c r="A1093">
        <v>154</v>
      </c>
      <c r="B1093" t="s">
        <v>2908</v>
      </c>
      <c r="C1093" t="s">
        <v>127</v>
      </c>
      <c r="D1093" t="s">
        <v>129</v>
      </c>
      <c r="E1093" t="s">
        <v>2920</v>
      </c>
      <c r="F1093" t="s">
        <v>3288</v>
      </c>
      <c r="G1093" t="str">
        <f t="shared" si="17"/>
        <v>new HoloCard("Rescue Carrier", Pokedex.NVT, HoloRarity.SWSH_REVERSE_ENERGY_BANNER_HOLO, Types.Item, Sets.Evolving_Skies, 154),</v>
      </c>
    </row>
    <row r="1094" spans="1:7" x14ac:dyDescent="0.3">
      <c r="A1094">
        <v>155</v>
      </c>
      <c r="B1094" t="s">
        <v>2909</v>
      </c>
      <c r="C1094" t="s">
        <v>127</v>
      </c>
      <c r="D1094" t="s">
        <v>129</v>
      </c>
      <c r="E1094" t="s">
        <v>2920</v>
      </c>
      <c r="F1094" t="s">
        <v>3288</v>
      </c>
      <c r="G1094" t="str">
        <f t="shared" si="17"/>
        <v>new HoloCard("Ribbon Badge", Pokedex.NVT, HoloRarity.SWSH_REVERSE_ENERGY_BANNER_HOLO, Types.Item, Sets.Evolving_Skies, 155),</v>
      </c>
    </row>
    <row r="1095" spans="1:7" x14ac:dyDescent="0.3">
      <c r="A1095">
        <v>156</v>
      </c>
      <c r="B1095" t="s">
        <v>2910</v>
      </c>
      <c r="C1095" t="s">
        <v>127</v>
      </c>
      <c r="D1095" t="s">
        <v>129</v>
      </c>
      <c r="E1095" t="s">
        <v>2920</v>
      </c>
      <c r="F1095" t="s">
        <v>3288</v>
      </c>
      <c r="G1095" t="str">
        <f t="shared" si="17"/>
        <v>new HoloCard("Rubber Gloves", Pokedex.NVT, HoloRarity.SWSH_REVERSE_ENERGY_BANNER_HOLO, Types.Item, Sets.Evolving_Skies, 156),</v>
      </c>
    </row>
    <row r="1096" spans="1:7" x14ac:dyDescent="0.3">
      <c r="A1096">
        <v>157</v>
      </c>
      <c r="B1096" t="s">
        <v>2911</v>
      </c>
      <c r="C1096" t="s">
        <v>127</v>
      </c>
      <c r="D1096" t="s">
        <v>299</v>
      </c>
      <c r="E1096" t="s">
        <v>2920</v>
      </c>
      <c r="F1096" t="s">
        <v>3288</v>
      </c>
      <c r="G1096" t="str">
        <f t="shared" si="17"/>
        <v>new HoloCard("Shopping Center", Pokedex.NVT, HoloRarity.SWSH_REVERSE_ENERGY_BANNER_HOLO, Types.Stadium, Sets.Evolving_Skies, 157),</v>
      </c>
    </row>
    <row r="1097" spans="1:7" x14ac:dyDescent="0.3">
      <c r="A1097">
        <v>158</v>
      </c>
      <c r="B1097" t="s">
        <v>2912</v>
      </c>
      <c r="C1097" t="s">
        <v>127</v>
      </c>
      <c r="D1097" t="s">
        <v>129</v>
      </c>
      <c r="E1097" t="s">
        <v>2920</v>
      </c>
      <c r="F1097" t="s">
        <v>3288</v>
      </c>
      <c r="G1097" t="str">
        <f t="shared" si="17"/>
        <v>new HoloCard("Single Strike Scroll of the Fanged Dragon", Pokedex.NVT, HoloRarity.SWSH_REVERSE_ENERGY_BANNER_HOLO, Types.Item, Sets.Evolving_Skies, 158),</v>
      </c>
    </row>
    <row r="1098" spans="1:7" x14ac:dyDescent="0.3">
      <c r="A1098">
        <v>159</v>
      </c>
      <c r="B1098" t="s">
        <v>2913</v>
      </c>
      <c r="C1098" t="s">
        <v>127</v>
      </c>
      <c r="D1098" t="s">
        <v>129</v>
      </c>
      <c r="E1098" t="s">
        <v>2920</v>
      </c>
      <c r="F1098" t="s">
        <v>3288</v>
      </c>
      <c r="G1098" t="str">
        <f t="shared" si="17"/>
        <v>new HoloCard("Snow Leaf Badge", Pokedex.NVT, HoloRarity.SWSH_REVERSE_ENERGY_BANNER_HOLO, Types.Item, Sets.Evolving_Skies, 159),</v>
      </c>
    </row>
    <row r="1099" spans="1:7" x14ac:dyDescent="0.3">
      <c r="A1099">
        <v>160</v>
      </c>
      <c r="B1099" t="s">
        <v>2914</v>
      </c>
      <c r="C1099" t="s">
        <v>127</v>
      </c>
      <c r="D1099" t="s">
        <v>129</v>
      </c>
      <c r="E1099" t="s">
        <v>2920</v>
      </c>
      <c r="F1099" t="s">
        <v>3288</v>
      </c>
      <c r="G1099" t="str">
        <f t="shared" si="17"/>
        <v>new HoloCard("Spirit Mask", Pokedex.NVT, HoloRarity.SWSH_REVERSE_ENERGY_BANNER_HOLO, Types.Item, Sets.Evolving_Skies, 160),</v>
      </c>
    </row>
    <row r="1100" spans="1:7" x14ac:dyDescent="0.3">
      <c r="A1100">
        <v>161</v>
      </c>
      <c r="B1100" t="s">
        <v>2915</v>
      </c>
      <c r="C1100" t="s">
        <v>127</v>
      </c>
      <c r="D1100" t="s">
        <v>299</v>
      </c>
      <c r="E1100" t="s">
        <v>2920</v>
      </c>
      <c r="F1100" t="s">
        <v>3288</v>
      </c>
      <c r="G1100" t="str">
        <f t="shared" si="17"/>
        <v>new HoloCard("Stormy Mountains", Pokedex.NVT, HoloRarity.SWSH_REVERSE_ENERGY_BANNER_HOLO, Types.Stadium, Sets.Evolving_Skies, 161),</v>
      </c>
    </row>
    <row r="1101" spans="1:7" x14ac:dyDescent="0.3">
      <c r="A1101">
        <v>162</v>
      </c>
      <c r="B1101" t="s">
        <v>2916</v>
      </c>
      <c r="C1101" t="s">
        <v>127</v>
      </c>
      <c r="D1101" t="s">
        <v>129</v>
      </c>
      <c r="E1101" t="s">
        <v>2920</v>
      </c>
      <c r="F1101" t="s">
        <v>3288</v>
      </c>
      <c r="G1101" t="str">
        <f t="shared" si="17"/>
        <v>new HoloCard("Switching Cups", Pokedex.NVT, HoloRarity.SWSH_REVERSE_ENERGY_BANNER_HOLO, Types.Item, Sets.Evolving_Skies, 162),</v>
      </c>
    </row>
    <row r="1102" spans="1:7" x14ac:dyDescent="0.3">
      <c r="A1102">
        <v>163</v>
      </c>
      <c r="B1102" t="s">
        <v>2917</v>
      </c>
      <c r="C1102" t="s">
        <v>127</v>
      </c>
      <c r="D1102" t="s">
        <v>129</v>
      </c>
      <c r="E1102" t="s">
        <v>2920</v>
      </c>
      <c r="F1102" t="s">
        <v>3288</v>
      </c>
      <c r="G1102" t="str">
        <f t="shared" si="17"/>
        <v>new HoloCard("Toy Catcher", Pokedex.NVT, HoloRarity.SWSH_REVERSE_ENERGY_BANNER_HOLO, Types.Item, Sets.Evolving_Skies, 163),</v>
      </c>
    </row>
    <row r="1103" spans="1:7" x14ac:dyDescent="0.3">
      <c r="A1103">
        <v>164</v>
      </c>
      <c r="B1103" t="s">
        <v>2918</v>
      </c>
      <c r="C1103" t="s">
        <v>127</v>
      </c>
      <c r="D1103" t="s">
        <v>232</v>
      </c>
      <c r="E1103" t="s">
        <v>2920</v>
      </c>
      <c r="F1103" t="s">
        <v>3288</v>
      </c>
      <c r="G1103" t="str">
        <f t="shared" si="17"/>
        <v>new HoloCard("Zinnia's Resolve", Pokedex.NVT, HoloRarity.SWSH_REVERSE_ENERGY_BANNER_HOLO, Types.Supporter, Sets.Evolving_Skies, 164),</v>
      </c>
    </row>
    <row r="1104" spans="1:7" x14ac:dyDescent="0.3">
      <c r="A1104">
        <v>165</v>
      </c>
      <c r="B1104" t="s">
        <v>2919</v>
      </c>
      <c r="C1104" t="s">
        <v>127</v>
      </c>
      <c r="D1104" t="s">
        <v>128</v>
      </c>
      <c r="E1104" t="s">
        <v>2920</v>
      </c>
      <c r="F1104" t="s">
        <v>3288</v>
      </c>
      <c r="G1104" t="str">
        <f t="shared" si="17"/>
        <v>new HoloCard("Treasure Energy", Pokedex.NVT, HoloRarity.SWSH_REVERSE_ENERGY_BANNER_HOLO, Types.Special_Energy, Sets.Evolving_Skies, 165),</v>
      </c>
    </row>
    <row r="1105" spans="1:7" x14ac:dyDescent="0.3">
      <c r="A1105">
        <v>1</v>
      </c>
      <c r="B1105" t="s">
        <v>75</v>
      </c>
      <c r="C1105" t="s">
        <v>75</v>
      </c>
      <c r="D1105" t="s">
        <v>22</v>
      </c>
      <c r="E1105" t="s">
        <v>2940</v>
      </c>
      <c r="F1105" t="s">
        <v>3288</v>
      </c>
      <c r="G1105" t="str">
        <f t="shared" si="17"/>
        <v>new HoloCard("Caterpie", Pokedex.Caterpie, HoloRarity.SWSH_REVERSE_ENERGY_BANNER_HOLO, Types.Grass, Sets.Fusion_Strike, 1),</v>
      </c>
    </row>
    <row r="1106" spans="1:7" x14ac:dyDescent="0.3">
      <c r="A1106">
        <v>2</v>
      </c>
      <c r="B1106" t="s">
        <v>60</v>
      </c>
      <c r="C1106" t="s">
        <v>60</v>
      </c>
      <c r="D1106" t="s">
        <v>22</v>
      </c>
      <c r="E1106" t="s">
        <v>2940</v>
      </c>
      <c r="F1106" t="s">
        <v>3288</v>
      </c>
      <c r="G1106" t="str">
        <f t="shared" si="17"/>
        <v>new HoloCard("Metapod", Pokedex.Metapod, HoloRarity.SWSH_REVERSE_ENERGY_BANNER_HOLO, Types.Grass, Sets.Fusion_Strike, 2),</v>
      </c>
    </row>
    <row r="1107" spans="1:7" x14ac:dyDescent="0.3">
      <c r="A1107">
        <v>3</v>
      </c>
      <c r="B1107" t="s">
        <v>27</v>
      </c>
      <c r="C1107" t="s">
        <v>27</v>
      </c>
      <c r="D1107" t="s">
        <v>22</v>
      </c>
      <c r="E1107" t="s">
        <v>2940</v>
      </c>
      <c r="F1107" t="s">
        <v>3288</v>
      </c>
      <c r="G1107" t="str">
        <f t="shared" si="17"/>
        <v>new HoloCard("Butterfree", Pokedex.Butterfree, HoloRarity.SWSH_REVERSE_ENERGY_BANNER_HOLO, Types.Grass, Sets.Fusion_Strike, 3),</v>
      </c>
    </row>
    <row r="1108" spans="1:7" x14ac:dyDescent="0.3">
      <c r="A1108">
        <v>4</v>
      </c>
      <c r="B1108" t="s">
        <v>550</v>
      </c>
      <c r="C1108" t="s">
        <v>550</v>
      </c>
      <c r="D1108" t="s">
        <v>22</v>
      </c>
      <c r="E1108" t="s">
        <v>2940</v>
      </c>
      <c r="F1108" t="s">
        <v>3288</v>
      </c>
      <c r="G1108" t="str">
        <f t="shared" si="17"/>
        <v>new HoloCard("Shroomish", Pokedex.Shroomish, HoloRarity.SWSH_REVERSE_ENERGY_BANNER_HOLO, Types.Grass, Sets.Fusion_Strike, 4),</v>
      </c>
    </row>
    <row r="1109" spans="1:7" x14ac:dyDescent="0.3">
      <c r="A1109">
        <v>5</v>
      </c>
      <c r="B1109" t="s">
        <v>454</v>
      </c>
      <c r="C1109" t="s">
        <v>454</v>
      </c>
      <c r="D1109" t="s">
        <v>22</v>
      </c>
      <c r="E1109" t="s">
        <v>2940</v>
      </c>
      <c r="F1109" t="s">
        <v>3288</v>
      </c>
      <c r="G1109" t="str">
        <f t="shared" si="17"/>
        <v>new HoloCard("Breloom", Pokedex.Breloom, HoloRarity.SWSH_REVERSE_ENERGY_BANNER_HOLO, Types.Grass, Sets.Fusion_Strike, 5),</v>
      </c>
    </row>
    <row r="1110" spans="1:7" x14ac:dyDescent="0.3">
      <c r="A1110">
        <v>7</v>
      </c>
      <c r="B1110" t="s">
        <v>1272</v>
      </c>
      <c r="C1110" t="s">
        <v>1272</v>
      </c>
      <c r="D1110" t="s">
        <v>22</v>
      </c>
      <c r="E1110" t="s">
        <v>2940</v>
      </c>
      <c r="F1110" t="s">
        <v>3288</v>
      </c>
      <c r="G1110" t="str">
        <f t="shared" si="17"/>
        <v>new HoloCard("Pansage", Pokedex.Pansage, HoloRarity.SWSH_REVERSE_ENERGY_BANNER_HOLO, Types.Grass, Sets.Fusion_Strike, 7),</v>
      </c>
    </row>
    <row r="1111" spans="1:7" x14ac:dyDescent="0.3">
      <c r="A1111">
        <v>8</v>
      </c>
      <c r="B1111" t="s">
        <v>1273</v>
      </c>
      <c r="C1111" t="s">
        <v>1273</v>
      </c>
      <c r="D1111" t="s">
        <v>22</v>
      </c>
      <c r="E1111" t="s">
        <v>2940</v>
      </c>
      <c r="F1111" t="s">
        <v>3288</v>
      </c>
      <c r="G1111" t="str">
        <f t="shared" si="17"/>
        <v>new HoloCard("Simisage", Pokedex.Simisage, HoloRarity.SWSH_REVERSE_ENERGY_BANNER_HOLO, Types.Grass, Sets.Fusion_Strike, 8),</v>
      </c>
    </row>
    <row r="1112" spans="1:7" x14ac:dyDescent="0.3">
      <c r="A1112">
        <v>9</v>
      </c>
      <c r="B1112" t="s">
        <v>1345</v>
      </c>
      <c r="C1112" t="s">
        <v>1345</v>
      </c>
      <c r="D1112" t="s">
        <v>22</v>
      </c>
      <c r="E1112" t="s">
        <v>2940</v>
      </c>
      <c r="F1112" t="s">
        <v>3288</v>
      </c>
      <c r="G1112" t="str">
        <f t="shared" si="17"/>
        <v>new HoloCard("Sewaddle", Pokedex.Sewaddle, HoloRarity.SWSH_REVERSE_ENERGY_BANNER_HOLO, Types.Grass, Sets.Fusion_Strike, 9),</v>
      </c>
    </row>
    <row r="1113" spans="1:7" x14ac:dyDescent="0.3">
      <c r="A1113">
        <v>10</v>
      </c>
      <c r="B1113" t="s">
        <v>1346</v>
      </c>
      <c r="C1113" t="s">
        <v>1346</v>
      </c>
      <c r="D1113" t="s">
        <v>22</v>
      </c>
      <c r="E1113" t="s">
        <v>2940</v>
      </c>
      <c r="F1113" t="s">
        <v>3288</v>
      </c>
      <c r="G1113" t="str">
        <f t="shared" si="17"/>
        <v>new HoloCard("Swadloon", Pokedex.Swadloon, HoloRarity.SWSH_REVERSE_ENERGY_BANNER_HOLO, Types.Grass, Sets.Fusion_Strike, 10),</v>
      </c>
    </row>
    <row r="1114" spans="1:7" x14ac:dyDescent="0.3">
      <c r="A1114">
        <v>11</v>
      </c>
      <c r="B1114" t="s">
        <v>1347</v>
      </c>
      <c r="C1114" t="s">
        <v>1347</v>
      </c>
      <c r="D1114" t="s">
        <v>22</v>
      </c>
      <c r="E1114" t="s">
        <v>2940</v>
      </c>
      <c r="F1114" t="s">
        <v>3288</v>
      </c>
      <c r="G1114" t="str">
        <f t="shared" si="17"/>
        <v>new HoloCard("Leavanny", Pokedex.Leavanny, HoloRarity.SWSH_REVERSE_ENERGY_BANNER_HOLO, Types.Grass, Sets.Fusion_Strike, 11),</v>
      </c>
    </row>
    <row r="1115" spans="1:7" x14ac:dyDescent="0.3">
      <c r="A1115">
        <v>12</v>
      </c>
      <c r="B1115" t="s">
        <v>1276</v>
      </c>
      <c r="C1115" t="s">
        <v>1276</v>
      </c>
      <c r="D1115" t="s">
        <v>22</v>
      </c>
      <c r="E1115" t="s">
        <v>2940</v>
      </c>
      <c r="F1115" t="s">
        <v>3288</v>
      </c>
      <c r="G1115" t="str">
        <f t="shared" si="17"/>
        <v>new HoloCard("Maractus", Pokedex.Maractus, HoloRarity.SWSH_REVERSE_ENERGY_BANNER_HOLO, Types.Grass, Sets.Fusion_Strike, 12),</v>
      </c>
    </row>
    <row r="1116" spans="1:7" x14ac:dyDescent="0.3">
      <c r="A1116">
        <v>13</v>
      </c>
      <c r="B1116" t="s">
        <v>1382</v>
      </c>
      <c r="C1116" t="s">
        <v>1382</v>
      </c>
      <c r="D1116" t="s">
        <v>22</v>
      </c>
      <c r="E1116" t="s">
        <v>2940</v>
      </c>
      <c r="F1116" t="s">
        <v>3288</v>
      </c>
      <c r="G1116" t="str">
        <f t="shared" si="17"/>
        <v>new HoloCard("Shelmet", Pokedex.Shelmet, HoloRarity.SWSH_REVERSE_ENERGY_BANNER_HOLO, Types.Grass, Sets.Fusion_Strike, 13),</v>
      </c>
    </row>
    <row r="1117" spans="1:7" x14ac:dyDescent="0.3">
      <c r="A1117">
        <v>14</v>
      </c>
      <c r="B1117" t="s">
        <v>1383</v>
      </c>
      <c r="C1117" t="s">
        <v>1383</v>
      </c>
      <c r="D1117" t="s">
        <v>22</v>
      </c>
      <c r="E1117" t="s">
        <v>2940</v>
      </c>
      <c r="F1117" t="s">
        <v>3288</v>
      </c>
      <c r="G1117" t="str">
        <f t="shared" si="17"/>
        <v>new HoloCard("Accelgor", Pokedex.Accelgor, HoloRarity.SWSH_REVERSE_ENERGY_BANNER_HOLO, Types.Grass, Sets.Fusion_Strike, 14),</v>
      </c>
    </row>
    <row r="1118" spans="1:7" x14ac:dyDescent="0.3">
      <c r="A1118">
        <v>15</v>
      </c>
      <c r="B1118" t="s">
        <v>1350</v>
      </c>
      <c r="C1118" t="s">
        <v>1350</v>
      </c>
      <c r="D1118" t="s">
        <v>22</v>
      </c>
      <c r="E1118" t="s">
        <v>2940</v>
      </c>
      <c r="F1118" t="s">
        <v>3288</v>
      </c>
      <c r="G1118" t="str">
        <f t="shared" si="17"/>
        <v>new HoloCard("Virizion", Pokedex.Virizion, HoloRarity.SWSH_REVERSE_ENERGY_BANNER_HOLO, Types.Grass, Sets.Fusion_Strike, 15),</v>
      </c>
    </row>
    <row r="1119" spans="1:7" x14ac:dyDescent="0.3">
      <c r="A1119">
        <v>16</v>
      </c>
      <c r="B1119" t="s">
        <v>1606</v>
      </c>
      <c r="C1119" t="s">
        <v>1606</v>
      </c>
      <c r="D1119" t="s">
        <v>22</v>
      </c>
      <c r="E1119" t="s">
        <v>2940</v>
      </c>
      <c r="F1119" t="s">
        <v>3288</v>
      </c>
      <c r="G1119" t="str">
        <f t="shared" si="17"/>
        <v>new HoloCard("Phantump", Pokedex.Phantump, HoloRarity.SWSH_REVERSE_ENERGY_BANNER_HOLO, Types.Grass, Sets.Fusion_Strike, 16),</v>
      </c>
    </row>
    <row r="1120" spans="1:7" x14ac:dyDescent="0.3">
      <c r="A1120">
        <v>17</v>
      </c>
      <c r="B1120" t="s">
        <v>1607</v>
      </c>
      <c r="C1120" t="s">
        <v>1607</v>
      </c>
      <c r="D1120" t="s">
        <v>22</v>
      </c>
      <c r="E1120" t="s">
        <v>2940</v>
      </c>
      <c r="F1120" t="s">
        <v>3288</v>
      </c>
      <c r="G1120" t="str">
        <f t="shared" si="17"/>
        <v>new HoloCard("Trevenant", Pokedex.Trevenant, HoloRarity.SWSH_REVERSE_ENERGY_BANNER_HOLO, Types.Grass, Sets.Fusion_Strike, 17),</v>
      </c>
    </row>
    <row r="1121" spans="1:7" x14ac:dyDescent="0.3">
      <c r="A1121">
        <v>18</v>
      </c>
      <c r="B1121" t="s">
        <v>2033</v>
      </c>
      <c r="C1121" t="s">
        <v>2033</v>
      </c>
      <c r="D1121" t="s">
        <v>22</v>
      </c>
      <c r="E1121" t="s">
        <v>2940</v>
      </c>
      <c r="F1121" t="s">
        <v>3288</v>
      </c>
      <c r="G1121" t="str">
        <f t="shared" si="17"/>
        <v>new HoloCard("Grubbin", Pokedex.Grubbin, HoloRarity.SWSH_REVERSE_ENERGY_BANNER_HOLO, Types.Grass, Sets.Fusion_Strike, 18),</v>
      </c>
    </row>
    <row r="1122" spans="1:7" x14ac:dyDescent="0.3">
      <c r="A1122">
        <v>19</v>
      </c>
      <c r="B1122" t="s">
        <v>2048</v>
      </c>
      <c r="C1122" t="s">
        <v>2048</v>
      </c>
      <c r="D1122" t="s">
        <v>22</v>
      </c>
      <c r="E1122" t="s">
        <v>2940</v>
      </c>
      <c r="F1122" t="s">
        <v>3288</v>
      </c>
      <c r="G1122" t="str">
        <f t="shared" si="17"/>
        <v>new HoloCard("Dewpider", Pokedex.Dewpider, HoloRarity.SWSH_REVERSE_ENERGY_BANNER_HOLO, Types.Grass, Sets.Fusion_Strike, 19),</v>
      </c>
    </row>
    <row r="1123" spans="1:7" x14ac:dyDescent="0.3">
      <c r="A1123">
        <v>20</v>
      </c>
      <c r="B1123" t="s">
        <v>2049</v>
      </c>
      <c r="C1123" t="s">
        <v>2049</v>
      </c>
      <c r="D1123" t="s">
        <v>22</v>
      </c>
      <c r="E1123" t="s">
        <v>2940</v>
      </c>
      <c r="F1123" t="s">
        <v>3288</v>
      </c>
      <c r="G1123" t="str">
        <f t="shared" si="17"/>
        <v>new HoloCard("Araquanid", Pokedex.Araquanid, HoloRarity.SWSH_REVERSE_ENERGY_BANNER_HOLO, Types.Grass, Sets.Fusion_Strike, 20),</v>
      </c>
    </row>
    <row r="1124" spans="1:7" x14ac:dyDescent="0.3">
      <c r="A1124">
        <v>24</v>
      </c>
      <c r="B1124" t="s">
        <v>2660</v>
      </c>
      <c r="C1124" t="s">
        <v>2660</v>
      </c>
      <c r="D1124" t="s">
        <v>22</v>
      </c>
      <c r="E1124" t="s">
        <v>2940</v>
      </c>
      <c r="F1124" t="s">
        <v>3288</v>
      </c>
      <c r="G1124" t="str">
        <f t="shared" si="17"/>
        <v>new HoloCard("Gossifleur", Pokedex.Gossifleur, HoloRarity.SWSH_REVERSE_ENERGY_BANNER_HOLO, Types.Grass, Sets.Fusion_Strike, 24),</v>
      </c>
    </row>
    <row r="1125" spans="1:7" x14ac:dyDescent="0.3">
      <c r="A1125">
        <v>25</v>
      </c>
      <c r="B1125" t="s">
        <v>2661</v>
      </c>
      <c r="C1125" t="s">
        <v>2661</v>
      </c>
      <c r="D1125" t="s">
        <v>22</v>
      </c>
      <c r="E1125" t="s">
        <v>2940</v>
      </c>
      <c r="F1125" t="s">
        <v>3288</v>
      </c>
      <c r="G1125" t="str">
        <f t="shared" si="17"/>
        <v>new HoloCard("Eldegoss", Pokedex.Eldegoss, HoloRarity.SWSH_REVERSE_ENERGY_BANNER_HOLO, Types.Grass, Sets.Fusion_Strike, 25),</v>
      </c>
    </row>
    <row r="1126" spans="1:7" x14ac:dyDescent="0.3">
      <c r="A1126">
        <v>27</v>
      </c>
      <c r="B1126" t="s">
        <v>2824</v>
      </c>
      <c r="C1126" t="s">
        <v>2824</v>
      </c>
      <c r="D1126" t="s">
        <v>22</v>
      </c>
      <c r="E1126" t="s">
        <v>2940</v>
      </c>
      <c r="F1126" t="s">
        <v>3288</v>
      </c>
      <c r="G1126" t="str">
        <f t="shared" si="17"/>
        <v>new HoloCard("Zarude", Pokedex.Zarude, HoloRarity.SWSH_REVERSE_ENERGY_BANNER_HOLO, Types.Grass, Sets.Fusion_Strike, 27),</v>
      </c>
    </row>
    <row r="1127" spans="1:7" x14ac:dyDescent="0.3">
      <c r="A1127">
        <v>28</v>
      </c>
      <c r="B1127" t="s">
        <v>104</v>
      </c>
      <c r="C1127" t="s">
        <v>104</v>
      </c>
      <c r="D1127" t="s">
        <v>5</v>
      </c>
      <c r="E1127" t="s">
        <v>2940</v>
      </c>
      <c r="F1127" t="s">
        <v>3288</v>
      </c>
      <c r="G1127" t="str">
        <f t="shared" si="17"/>
        <v>new HoloCard("Vulpix", Pokedex.Vulpix, HoloRarity.SWSH_REVERSE_ENERGY_BANNER_HOLO, Types.Fire, Sets.Fusion_Strike, 28),</v>
      </c>
    </row>
    <row r="1128" spans="1:7" x14ac:dyDescent="0.3">
      <c r="A1128">
        <v>29</v>
      </c>
      <c r="B1128" t="s">
        <v>104</v>
      </c>
      <c r="C1128" t="s">
        <v>104</v>
      </c>
      <c r="D1128" t="s">
        <v>5</v>
      </c>
      <c r="E1128" t="s">
        <v>2940</v>
      </c>
      <c r="F1128" t="s">
        <v>3288</v>
      </c>
      <c r="G1128" t="str">
        <f t="shared" si="17"/>
        <v>new HoloCard("Vulpix", Pokedex.Vulpix, HoloRarity.SWSH_REVERSE_ENERGY_BANNER_HOLO, Types.Fire, Sets.Fusion_Strike, 29),</v>
      </c>
    </row>
    <row r="1129" spans="1:7" x14ac:dyDescent="0.3">
      <c r="A1129">
        <v>30</v>
      </c>
      <c r="B1129" t="s">
        <v>23</v>
      </c>
      <c r="C1129" t="s">
        <v>23</v>
      </c>
      <c r="D1129" t="s">
        <v>5</v>
      </c>
      <c r="E1129" t="s">
        <v>2940</v>
      </c>
      <c r="F1129" t="s">
        <v>3288</v>
      </c>
      <c r="G1129" t="str">
        <f t="shared" si="17"/>
        <v>new HoloCard("Ninetales", Pokedex.Ninetales, HoloRarity.SWSH_REVERSE_ENERGY_BANNER_HOLO, Types.Fire, Sets.Fusion_Strike, 30),</v>
      </c>
    </row>
    <row r="1130" spans="1:7" x14ac:dyDescent="0.3">
      <c r="A1130">
        <v>31</v>
      </c>
      <c r="B1130" t="s">
        <v>23</v>
      </c>
      <c r="C1130" t="s">
        <v>23</v>
      </c>
      <c r="D1130" t="s">
        <v>5</v>
      </c>
      <c r="E1130" t="s">
        <v>2940</v>
      </c>
      <c r="F1130" t="s">
        <v>3288</v>
      </c>
      <c r="G1130" t="str">
        <f t="shared" si="17"/>
        <v>new HoloCard("Ninetales", Pokedex.Ninetales, HoloRarity.SWSH_REVERSE_ENERGY_BANNER_HOLO, Types.Fire, Sets.Fusion_Strike, 31),</v>
      </c>
    </row>
    <row r="1131" spans="1:7" x14ac:dyDescent="0.3">
      <c r="A1131">
        <v>32</v>
      </c>
      <c r="B1131" t="s">
        <v>51</v>
      </c>
      <c r="C1131" t="s">
        <v>51</v>
      </c>
      <c r="D1131" t="s">
        <v>5</v>
      </c>
      <c r="E1131" t="s">
        <v>2940</v>
      </c>
      <c r="F1131" t="s">
        <v>3288</v>
      </c>
      <c r="G1131" t="str">
        <f t="shared" si="17"/>
        <v>new HoloCard("Growlithe", Pokedex.Growlithe, HoloRarity.SWSH_REVERSE_ENERGY_BANNER_HOLO, Types.Fire, Sets.Fusion_Strike, 32),</v>
      </c>
    </row>
    <row r="1132" spans="1:7" x14ac:dyDescent="0.3">
      <c r="A1132">
        <v>33</v>
      </c>
      <c r="B1132" t="s">
        <v>42</v>
      </c>
      <c r="C1132" t="s">
        <v>42</v>
      </c>
      <c r="D1132" t="s">
        <v>5</v>
      </c>
      <c r="E1132" t="s">
        <v>2940</v>
      </c>
      <c r="F1132" t="s">
        <v>3288</v>
      </c>
      <c r="G1132" t="str">
        <f t="shared" si="17"/>
        <v>new HoloCard("Arcanine", Pokedex.Arcanine, HoloRarity.SWSH_REVERSE_ENERGY_BANNER_HOLO, Types.Fire, Sets.Fusion_Strike, 33),</v>
      </c>
    </row>
    <row r="1133" spans="1:7" x14ac:dyDescent="0.3">
      <c r="A1133">
        <v>34</v>
      </c>
      <c r="B1133" t="s">
        <v>331</v>
      </c>
      <c r="C1133" t="s">
        <v>331</v>
      </c>
      <c r="D1133" t="s">
        <v>5</v>
      </c>
      <c r="E1133" t="s">
        <v>2940</v>
      </c>
      <c r="F1133" t="s">
        <v>3288</v>
      </c>
      <c r="G1133" t="str">
        <f t="shared" si="17"/>
        <v>new HoloCard("Slugma", Pokedex.Slugma, HoloRarity.SWSH_REVERSE_ENERGY_BANNER_HOLO, Types.Fire, Sets.Fusion_Strike, 34),</v>
      </c>
    </row>
    <row r="1134" spans="1:7" x14ac:dyDescent="0.3">
      <c r="A1134">
        <v>35</v>
      </c>
      <c r="B1134" t="s">
        <v>174</v>
      </c>
      <c r="C1134" t="s">
        <v>174</v>
      </c>
      <c r="D1134" t="s">
        <v>5</v>
      </c>
      <c r="E1134" t="s">
        <v>2940</v>
      </c>
      <c r="F1134" t="s">
        <v>3288</v>
      </c>
      <c r="G1134" t="str">
        <f t="shared" si="17"/>
        <v>new HoloCard("Magcargo", Pokedex.Magcargo, HoloRarity.SWSH_REVERSE_ENERGY_BANNER_HOLO, Types.Fire, Sets.Fusion_Strike, 35),</v>
      </c>
    </row>
    <row r="1135" spans="1:7" x14ac:dyDescent="0.3">
      <c r="A1135">
        <v>36</v>
      </c>
      <c r="B1135" t="s">
        <v>1384</v>
      </c>
      <c r="C1135" t="s">
        <v>1384</v>
      </c>
      <c r="D1135" t="s">
        <v>5</v>
      </c>
      <c r="E1135" t="s">
        <v>2940</v>
      </c>
      <c r="F1135" t="s">
        <v>3288</v>
      </c>
      <c r="G1135" t="str">
        <f t="shared" si="17"/>
        <v>new HoloCard("Victini", Pokedex.Victini, HoloRarity.SWSH_REVERSE_ENERGY_BANNER_HOLO, Types.Fire, Sets.Fusion_Strike, 36),</v>
      </c>
    </row>
    <row r="1136" spans="1:7" x14ac:dyDescent="0.3">
      <c r="A1136">
        <v>37</v>
      </c>
      <c r="B1136" t="s">
        <v>1282</v>
      </c>
      <c r="C1136" t="s">
        <v>1282</v>
      </c>
      <c r="D1136" t="s">
        <v>5</v>
      </c>
      <c r="E1136" t="s">
        <v>2940</v>
      </c>
      <c r="F1136" t="s">
        <v>3288</v>
      </c>
      <c r="G1136" t="str">
        <f t="shared" si="17"/>
        <v>new HoloCard("Pansear", Pokedex.Pansear, HoloRarity.SWSH_REVERSE_ENERGY_BANNER_HOLO, Types.Fire, Sets.Fusion_Strike, 37),</v>
      </c>
    </row>
    <row r="1137" spans="1:7" x14ac:dyDescent="0.3">
      <c r="A1137">
        <v>38</v>
      </c>
      <c r="B1137" t="s">
        <v>1283</v>
      </c>
      <c r="C1137" t="s">
        <v>1283</v>
      </c>
      <c r="D1137" t="s">
        <v>5</v>
      </c>
      <c r="E1137" t="s">
        <v>2940</v>
      </c>
      <c r="F1137" t="s">
        <v>3288</v>
      </c>
      <c r="G1137" t="str">
        <f t="shared" si="17"/>
        <v>new HoloCard("Simisear", Pokedex.Simisear, HoloRarity.SWSH_REVERSE_ENERGY_BANNER_HOLO, Types.Fire, Sets.Fusion_Strike, 38),</v>
      </c>
    </row>
    <row r="1138" spans="1:7" x14ac:dyDescent="0.3">
      <c r="A1138">
        <v>41</v>
      </c>
      <c r="B1138" t="s">
        <v>1385</v>
      </c>
      <c r="C1138" t="s">
        <v>1385</v>
      </c>
      <c r="D1138" t="s">
        <v>5</v>
      </c>
      <c r="E1138" t="s">
        <v>2940</v>
      </c>
      <c r="F1138" t="s">
        <v>3288</v>
      </c>
      <c r="G1138" t="str">
        <f t="shared" si="17"/>
        <v>new HoloCard("Heatmor", Pokedex.Heatmor, HoloRarity.SWSH_REVERSE_ENERGY_BANNER_HOLO, Types.Fire, Sets.Fusion_Strike, 41),</v>
      </c>
    </row>
    <row r="1139" spans="1:7" x14ac:dyDescent="0.3">
      <c r="A1139">
        <v>42</v>
      </c>
      <c r="B1139" t="s">
        <v>2094</v>
      </c>
      <c r="C1139" t="s">
        <v>2094</v>
      </c>
      <c r="D1139" t="s">
        <v>5</v>
      </c>
      <c r="E1139" t="s">
        <v>2940</v>
      </c>
      <c r="F1139" t="s">
        <v>3288</v>
      </c>
      <c r="G1139" t="str">
        <f t="shared" si="17"/>
        <v>new HoloCard("Oricorio", Pokedex.Oricorio, HoloRarity.SWSH_REVERSE_ENERGY_BANNER_HOLO, Types.Fire, Sets.Fusion_Strike, 42),</v>
      </c>
    </row>
    <row r="1140" spans="1:7" x14ac:dyDescent="0.3">
      <c r="A1140">
        <v>46</v>
      </c>
      <c r="B1140" t="s">
        <v>2665</v>
      </c>
      <c r="C1140" t="s">
        <v>2665</v>
      </c>
      <c r="D1140" t="s">
        <v>5</v>
      </c>
      <c r="E1140" t="s">
        <v>2940</v>
      </c>
      <c r="F1140" t="s">
        <v>3288</v>
      </c>
      <c r="G1140" t="str">
        <f t="shared" si="17"/>
        <v>new HoloCard("Sizzlipede", Pokedex.Sizzlipede, HoloRarity.SWSH_REVERSE_ENERGY_BANNER_HOLO, Types.Fire, Sets.Fusion_Strike, 46),</v>
      </c>
    </row>
    <row r="1141" spans="1:7" x14ac:dyDescent="0.3">
      <c r="A1141">
        <v>47</v>
      </c>
      <c r="B1141" t="s">
        <v>2665</v>
      </c>
      <c r="C1141" t="s">
        <v>2665</v>
      </c>
      <c r="D1141" t="s">
        <v>5</v>
      </c>
      <c r="E1141" t="s">
        <v>2940</v>
      </c>
      <c r="F1141" t="s">
        <v>3288</v>
      </c>
      <c r="G1141" t="str">
        <f t="shared" si="17"/>
        <v>new HoloCard("Sizzlipede", Pokedex.Sizzlipede, HoloRarity.SWSH_REVERSE_ENERGY_BANNER_HOLO, Types.Fire, Sets.Fusion_Strike, 47),</v>
      </c>
    </row>
    <row r="1142" spans="1:7" x14ac:dyDescent="0.3">
      <c r="A1142">
        <v>48</v>
      </c>
      <c r="B1142" t="s">
        <v>2666</v>
      </c>
      <c r="C1142" t="s">
        <v>2666</v>
      </c>
      <c r="D1142" t="s">
        <v>5</v>
      </c>
      <c r="E1142" t="s">
        <v>2940</v>
      </c>
      <c r="F1142" t="s">
        <v>3288</v>
      </c>
      <c r="G1142" t="str">
        <f t="shared" si="17"/>
        <v>new HoloCard("Centiskorch", Pokedex.Centiskorch, HoloRarity.SWSH_REVERSE_ENERGY_BANNER_HOLO, Types.Fire, Sets.Fusion_Strike, 48),</v>
      </c>
    </row>
    <row r="1143" spans="1:7" x14ac:dyDescent="0.3">
      <c r="A1143">
        <v>49</v>
      </c>
      <c r="B1143" t="s">
        <v>2666</v>
      </c>
      <c r="C1143" t="s">
        <v>2666</v>
      </c>
      <c r="D1143" t="s">
        <v>5</v>
      </c>
      <c r="E1143" t="s">
        <v>2940</v>
      </c>
      <c r="F1143" t="s">
        <v>3288</v>
      </c>
      <c r="G1143" t="str">
        <f t="shared" si="17"/>
        <v>new HoloCard("Centiskorch", Pokedex.Centiskorch, HoloRarity.SWSH_REVERSE_ENERGY_BANNER_HOLO, Types.Fire, Sets.Fusion_Strike, 49),</v>
      </c>
    </row>
    <row r="1144" spans="1:7" x14ac:dyDescent="0.3">
      <c r="A1144">
        <v>50</v>
      </c>
      <c r="B1144" t="s">
        <v>208</v>
      </c>
      <c r="C1144" t="s">
        <v>208</v>
      </c>
      <c r="D1144" t="s">
        <v>3</v>
      </c>
      <c r="E1144" t="s">
        <v>2940</v>
      </c>
      <c r="F1144" t="s">
        <v>3288</v>
      </c>
      <c r="G1144" t="str">
        <f t="shared" si="17"/>
        <v>new HoloCard("Shellder", Pokedex.Shellder, HoloRarity.SWSH_REVERSE_ENERGY_BANNER_HOLO, Types.Water, Sets.Fusion_Strike, 50),</v>
      </c>
    </row>
    <row r="1145" spans="1:7" x14ac:dyDescent="0.3">
      <c r="A1145">
        <v>51</v>
      </c>
      <c r="B1145" t="s">
        <v>133</v>
      </c>
      <c r="C1145" t="s">
        <v>133</v>
      </c>
      <c r="D1145" t="s">
        <v>3</v>
      </c>
      <c r="E1145" t="s">
        <v>2940</v>
      </c>
      <c r="F1145" t="s">
        <v>3288</v>
      </c>
      <c r="G1145" t="str">
        <f t="shared" si="17"/>
        <v>new HoloCard("Cloyster", Pokedex.Cloyster, HoloRarity.SWSH_REVERSE_ENERGY_BANNER_HOLO, Types.Water, Sets.Fusion_Strike, 51),</v>
      </c>
    </row>
    <row r="1146" spans="1:7" x14ac:dyDescent="0.3">
      <c r="A1146">
        <v>52</v>
      </c>
      <c r="B1146" t="s">
        <v>334</v>
      </c>
      <c r="C1146" t="s">
        <v>334</v>
      </c>
      <c r="D1146" t="s">
        <v>3</v>
      </c>
      <c r="E1146" t="s">
        <v>2940</v>
      </c>
      <c r="F1146" t="s">
        <v>3288</v>
      </c>
      <c r="G1146" t="str">
        <f t="shared" si="17"/>
        <v>new HoloCard("Staryu", Pokedex.Staryu, HoloRarity.SWSH_REVERSE_ENERGY_BANNER_HOLO, Types.Water, Sets.Fusion_Strike, 52),</v>
      </c>
    </row>
    <row r="1147" spans="1:7" x14ac:dyDescent="0.3">
      <c r="A1147">
        <v>53</v>
      </c>
      <c r="B1147" t="s">
        <v>178</v>
      </c>
      <c r="C1147" t="s">
        <v>178</v>
      </c>
      <c r="D1147" t="s">
        <v>3</v>
      </c>
      <c r="E1147" t="s">
        <v>2940</v>
      </c>
      <c r="F1147" t="s">
        <v>3288</v>
      </c>
      <c r="G1147" t="str">
        <f t="shared" si="17"/>
        <v>new HoloCard("Starmie", Pokedex.Starmie, HoloRarity.SWSH_REVERSE_ENERGY_BANNER_HOLO, Types.Water, Sets.Fusion_Strike, 53),</v>
      </c>
    </row>
    <row r="1148" spans="1:7" x14ac:dyDescent="0.3">
      <c r="A1148">
        <v>54</v>
      </c>
      <c r="B1148" t="s">
        <v>324</v>
      </c>
      <c r="C1148" t="s">
        <v>324</v>
      </c>
      <c r="D1148" t="s">
        <v>3</v>
      </c>
      <c r="E1148" t="s">
        <v>2940</v>
      </c>
      <c r="F1148" t="s">
        <v>3288</v>
      </c>
      <c r="G1148" t="str">
        <f t="shared" si="17"/>
        <v>new HoloCard("Lapras", Pokedex.Lapras, HoloRarity.SWSH_REVERSE_ENERGY_BANNER_HOLO, Types.Water, Sets.Fusion_Strike, 54),</v>
      </c>
    </row>
    <row r="1149" spans="1:7" x14ac:dyDescent="0.3">
      <c r="A1149">
        <v>55</v>
      </c>
      <c r="B1149" t="s">
        <v>209</v>
      </c>
      <c r="C1149" t="s">
        <v>209</v>
      </c>
      <c r="D1149" t="s">
        <v>3</v>
      </c>
      <c r="E1149" t="s">
        <v>2940</v>
      </c>
      <c r="F1149" t="s">
        <v>3288</v>
      </c>
      <c r="G1149" t="str">
        <f t="shared" si="17"/>
        <v>new HoloCard("Totodile", Pokedex.Totodile, HoloRarity.SWSH_REVERSE_ENERGY_BANNER_HOLO, Types.Water, Sets.Fusion_Strike, 55),</v>
      </c>
    </row>
    <row r="1150" spans="1:7" x14ac:dyDescent="0.3">
      <c r="A1150">
        <v>56</v>
      </c>
      <c r="B1150" t="s">
        <v>182</v>
      </c>
      <c r="C1150" t="s">
        <v>182</v>
      </c>
      <c r="D1150" t="s">
        <v>3</v>
      </c>
      <c r="E1150" t="s">
        <v>2940</v>
      </c>
      <c r="F1150" t="s">
        <v>3288</v>
      </c>
      <c r="G1150" t="str">
        <f t="shared" si="17"/>
        <v>new HoloCard("Croconaw", Pokedex.Croconaw, HoloRarity.SWSH_REVERSE_ENERGY_BANNER_HOLO, Types.Water, Sets.Fusion_Strike, 56),</v>
      </c>
    </row>
    <row r="1151" spans="1:7" x14ac:dyDescent="0.3">
      <c r="A1151">
        <v>57</v>
      </c>
      <c r="B1151" t="s">
        <v>135</v>
      </c>
      <c r="C1151" t="s">
        <v>135</v>
      </c>
      <c r="D1151" t="s">
        <v>3</v>
      </c>
      <c r="E1151" t="s">
        <v>2940</v>
      </c>
      <c r="F1151" t="s">
        <v>3288</v>
      </c>
      <c r="G1151" t="str">
        <f t="shared" si="17"/>
        <v>new HoloCard("Feraligatr", Pokedex.Feraligatr, HoloRarity.SWSH_REVERSE_ENERGY_BANNER_HOLO, Types.Water, Sets.Fusion_Strike, 57),</v>
      </c>
    </row>
    <row r="1152" spans="1:7" x14ac:dyDescent="0.3">
      <c r="A1152">
        <v>58</v>
      </c>
      <c r="B1152" t="s">
        <v>204</v>
      </c>
      <c r="C1152" t="s">
        <v>204</v>
      </c>
      <c r="D1152" t="s">
        <v>3</v>
      </c>
      <c r="E1152" t="s">
        <v>2940</v>
      </c>
      <c r="F1152" t="s">
        <v>3288</v>
      </c>
      <c r="G1152" t="str">
        <f t="shared" si="17"/>
        <v>new HoloCard("Marill", Pokedex.Marill, HoloRarity.SWSH_REVERSE_ENERGY_BANNER_HOLO, Types.Water, Sets.Fusion_Strike, 58),</v>
      </c>
    </row>
    <row r="1153" spans="1:7" x14ac:dyDescent="0.3">
      <c r="A1153">
        <v>59</v>
      </c>
      <c r="B1153" t="s">
        <v>152</v>
      </c>
      <c r="C1153" t="s">
        <v>152</v>
      </c>
      <c r="D1153" t="s">
        <v>3</v>
      </c>
      <c r="E1153" t="s">
        <v>2940</v>
      </c>
      <c r="F1153" t="s">
        <v>3288</v>
      </c>
      <c r="G1153" t="str">
        <f t="shared" ref="G1153:G1216" si="18">"new HoloCard(""" &amp; B1153 &amp; """, Pokedex." &amp; C1153 &amp; ", HoloRarity." &amp; F1153 &amp; ", Types." &amp; D1153 &amp; ", Sets." &amp; E1153 &amp; ", " &amp; A1153 &amp; "),"</f>
        <v>new HoloCard("Azumarill", Pokedex.Azumarill, HoloRarity.SWSH_REVERSE_ENERGY_BANNER_HOLO, Types.Water, Sets.Fusion_Strike, 59),</v>
      </c>
    </row>
    <row r="1154" spans="1:7" x14ac:dyDescent="0.3">
      <c r="A1154">
        <v>60</v>
      </c>
      <c r="B1154" t="s">
        <v>207</v>
      </c>
      <c r="C1154" t="s">
        <v>207</v>
      </c>
      <c r="D1154" t="s">
        <v>3</v>
      </c>
      <c r="E1154" t="s">
        <v>2940</v>
      </c>
      <c r="F1154" t="s">
        <v>3288</v>
      </c>
      <c r="G1154" t="str">
        <f t="shared" si="18"/>
        <v>new HoloCard("Qwilfish", Pokedex.Qwilfish, HoloRarity.SWSH_REVERSE_ENERGY_BANNER_HOLO, Types.Water, Sets.Fusion_Strike, 60),</v>
      </c>
    </row>
    <row r="1155" spans="1:7" x14ac:dyDescent="0.3">
      <c r="A1155">
        <v>61</v>
      </c>
      <c r="B1155" t="s">
        <v>326</v>
      </c>
      <c r="C1155" t="s">
        <v>326</v>
      </c>
      <c r="D1155" t="s">
        <v>3</v>
      </c>
      <c r="E1155" t="s">
        <v>2940</v>
      </c>
      <c r="F1155" t="s">
        <v>3288</v>
      </c>
      <c r="G1155" t="str">
        <f t="shared" si="18"/>
        <v>new HoloCard("Mantine", Pokedex.Mantine, HoloRarity.SWSH_REVERSE_ENERGY_BANNER_HOLO, Types.Water, Sets.Fusion_Strike, 61),</v>
      </c>
    </row>
    <row r="1156" spans="1:7" x14ac:dyDescent="0.3">
      <c r="A1156">
        <v>62</v>
      </c>
      <c r="B1156" t="s">
        <v>524</v>
      </c>
      <c r="C1156" t="s">
        <v>524</v>
      </c>
      <c r="D1156" t="s">
        <v>3</v>
      </c>
      <c r="E1156" t="s">
        <v>2940</v>
      </c>
      <c r="F1156" t="s">
        <v>3288</v>
      </c>
      <c r="G1156" t="str">
        <f t="shared" si="18"/>
        <v>new HoloCard("Mudkip", Pokedex.Mudkip, HoloRarity.SWSH_REVERSE_ENERGY_BANNER_HOLO, Types.Water, Sets.Fusion_Strike, 62),</v>
      </c>
    </row>
    <row r="1157" spans="1:7" x14ac:dyDescent="0.3">
      <c r="A1157">
        <v>63</v>
      </c>
      <c r="B1157" t="s">
        <v>538</v>
      </c>
      <c r="C1157" t="s">
        <v>538</v>
      </c>
      <c r="D1157" t="s">
        <v>3</v>
      </c>
      <c r="E1157" t="s">
        <v>2940</v>
      </c>
      <c r="F1157" t="s">
        <v>3288</v>
      </c>
      <c r="G1157" t="str">
        <f t="shared" si="18"/>
        <v>new HoloCard("Marshtomp", Pokedex.Marshtomp, HoloRarity.SWSH_REVERSE_ENERGY_BANNER_HOLO, Types.Water, Sets.Fusion_Strike, 63),</v>
      </c>
    </row>
    <row r="1158" spans="1:7" x14ac:dyDescent="0.3">
      <c r="A1158">
        <v>64</v>
      </c>
      <c r="B1158" t="s">
        <v>383</v>
      </c>
      <c r="C1158" t="s">
        <v>383</v>
      </c>
      <c r="D1158" t="s">
        <v>3</v>
      </c>
      <c r="E1158" t="s">
        <v>2940</v>
      </c>
      <c r="F1158" t="s">
        <v>3288</v>
      </c>
      <c r="G1158" t="str">
        <f t="shared" si="18"/>
        <v>new HoloCard("Swampert", Pokedex.Swampert, HoloRarity.SWSH_REVERSE_ENERGY_BANNER_HOLO, Types.Water, Sets.Fusion_Strike, 64),</v>
      </c>
    </row>
    <row r="1159" spans="1:7" x14ac:dyDescent="0.3">
      <c r="A1159">
        <v>65</v>
      </c>
      <c r="B1159" t="s">
        <v>671</v>
      </c>
      <c r="C1159" t="s">
        <v>671</v>
      </c>
      <c r="D1159" t="s">
        <v>3</v>
      </c>
      <c r="E1159" t="s">
        <v>2940</v>
      </c>
      <c r="F1159" t="s">
        <v>3288</v>
      </c>
      <c r="G1159" t="str">
        <f t="shared" si="18"/>
        <v>new HoloCard("Clamperl", Pokedex.Clamperl, HoloRarity.SWSH_REVERSE_ENERGY_BANNER_HOLO, Types.Water, Sets.Fusion_Strike, 65),</v>
      </c>
    </row>
    <row r="1160" spans="1:7" x14ac:dyDescent="0.3">
      <c r="A1160">
        <v>66</v>
      </c>
      <c r="B1160" t="s">
        <v>658</v>
      </c>
      <c r="C1160" t="s">
        <v>658</v>
      </c>
      <c r="D1160" t="s">
        <v>3</v>
      </c>
      <c r="E1160" t="s">
        <v>2940</v>
      </c>
      <c r="F1160" t="s">
        <v>3288</v>
      </c>
      <c r="G1160" t="str">
        <f t="shared" si="18"/>
        <v>new HoloCard("Huntail", Pokedex.Huntail, HoloRarity.SWSH_REVERSE_ENERGY_BANNER_HOLO, Types.Water, Sets.Fusion_Strike, 66),</v>
      </c>
    </row>
    <row r="1161" spans="1:7" x14ac:dyDescent="0.3">
      <c r="A1161">
        <v>67</v>
      </c>
      <c r="B1161" t="s">
        <v>657</v>
      </c>
      <c r="C1161" t="s">
        <v>657</v>
      </c>
      <c r="D1161" t="s">
        <v>3</v>
      </c>
      <c r="E1161" t="s">
        <v>2940</v>
      </c>
      <c r="F1161" t="s">
        <v>3288</v>
      </c>
      <c r="G1161" t="str">
        <f t="shared" si="18"/>
        <v>new HoloCard("Gorebyss", Pokedex.Gorebyss, HoloRarity.SWSH_REVERSE_ENERGY_BANNER_HOLO, Types.Water, Sets.Fusion_Strike, 67),</v>
      </c>
    </row>
    <row r="1162" spans="1:7" x14ac:dyDescent="0.3">
      <c r="A1162">
        <v>68</v>
      </c>
      <c r="B1162" t="s">
        <v>1290</v>
      </c>
      <c r="C1162" t="s">
        <v>1290</v>
      </c>
      <c r="D1162" t="s">
        <v>3</v>
      </c>
      <c r="E1162" t="s">
        <v>2940</v>
      </c>
      <c r="F1162" t="s">
        <v>3288</v>
      </c>
      <c r="G1162" t="str">
        <f t="shared" si="18"/>
        <v>new HoloCard("Panpour", Pokedex.Panpour, HoloRarity.SWSH_REVERSE_ENERGY_BANNER_HOLO, Types.Water, Sets.Fusion_Strike, 68),</v>
      </c>
    </row>
    <row r="1163" spans="1:7" x14ac:dyDescent="0.3">
      <c r="A1163">
        <v>69</v>
      </c>
      <c r="B1163" t="s">
        <v>1291</v>
      </c>
      <c r="C1163" t="s">
        <v>1291</v>
      </c>
      <c r="D1163" t="s">
        <v>3</v>
      </c>
      <c r="E1163" t="s">
        <v>2940</v>
      </c>
      <c r="F1163" t="s">
        <v>3288</v>
      </c>
      <c r="G1163" t="str">
        <f t="shared" si="18"/>
        <v>new HoloCard("Simipour", Pokedex.Simipour, HoloRarity.SWSH_REVERSE_ENERGY_BANNER_HOLO, Types.Water, Sets.Fusion_Strike, 69),</v>
      </c>
    </row>
    <row r="1164" spans="1:7" x14ac:dyDescent="0.3">
      <c r="A1164">
        <v>70</v>
      </c>
      <c r="B1164" t="s">
        <v>1292</v>
      </c>
      <c r="C1164" t="s">
        <v>1292</v>
      </c>
      <c r="D1164" t="s">
        <v>3</v>
      </c>
      <c r="E1164" t="s">
        <v>2940</v>
      </c>
      <c r="F1164" t="s">
        <v>3288</v>
      </c>
      <c r="G1164" t="str">
        <f t="shared" si="18"/>
        <v>new HoloCard("Basculin", Pokedex.Basculin, HoloRarity.SWSH_REVERSE_ENERGY_BANNER_HOLO, Types.Water, Sets.Fusion_Strike, 70),</v>
      </c>
    </row>
    <row r="1165" spans="1:7" x14ac:dyDescent="0.3">
      <c r="A1165">
        <v>71</v>
      </c>
      <c r="B1165" t="s">
        <v>2723</v>
      </c>
      <c r="C1165" t="s">
        <v>3073</v>
      </c>
      <c r="D1165" t="s">
        <v>3</v>
      </c>
      <c r="E1165" t="s">
        <v>2940</v>
      </c>
      <c r="F1165" t="s">
        <v>3288</v>
      </c>
      <c r="G1165" t="str">
        <f t="shared" si="18"/>
        <v>new HoloCard("Galarian Darumaka", Pokedex.Galarian_Darumaka, HoloRarity.SWSH_REVERSE_ENERGY_BANNER_HOLO, Types.Water, Sets.Fusion_Strike, 71),</v>
      </c>
    </row>
    <row r="1166" spans="1:7" x14ac:dyDescent="0.3">
      <c r="A1166">
        <v>72</v>
      </c>
      <c r="B1166" t="s">
        <v>2724</v>
      </c>
      <c r="C1166" t="s">
        <v>3074</v>
      </c>
      <c r="D1166" t="s">
        <v>3</v>
      </c>
      <c r="E1166" t="s">
        <v>2940</v>
      </c>
      <c r="F1166" t="s">
        <v>3288</v>
      </c>
      <c r="G1166" t="str">
        <f t="shared" si="18"/>
        <v>new HoloCard("Galarian Darmanitan", Pokedex.Galarian_Darmanitan, HoloRarity.SWSH_REVERSE_ENERGY_BANNER_HOLO, Types.Water, Sets.Fusion_Strike, 72),</v>
      </c>
    </row>
    <row r="1167" spans="1:7" x14ac:dyDescent="0.3">
      <c r="A1167">
        <v>74</v>
      </c>
      <c r="B1167" t="s">
        <v>1671</v>
      </c>
      <c r="C1167" t="s">
        <v>1671</v>
      </c>
      <c r="D1167" t="s">
        <v>3</v>
      </c>
      <c r="E1167" t="s">
        <v>2940</v>
      </c>
      <c r="F1167" t="s">
        <v>3288</v>
      </c>
      <c r="G1167" t="str">
        <f t="shared" si="18"/>
        <v>new HoloCard("Clauncher", Pokedex.Clauncher, HoloRarity.SWSH_REVERSE_ENERGY_BANNER_HOLO, Types.Water, Sets.Fusion_Strike, 74),</v>
      </c>
    </row>
    <row r="1168" spans="1:7" x14ac:dyDescent="0.3">
      <c r="A1168">
        <v>75</v>
      </c>
      <c r="B1168" t="s">
        <v>1672</v>
      </c>
      <c r="C1168" t="s">
        <v>1672</v>
      </c>
      <c r="D1168" t="s">
        <v>3</v>
      </c>
      <c r="E1168" t="s">
        <v>2940</v>
      </c>
      <c r="F1168" t="s">
        <v>3288</v>
      </c>
      <c r="G1168" t="str">
        <f t="shared" si="18"/>
        <v>new HoloCard("Clawitzer", Pokedex.Clawitzer, HoloRarity.SWSH_REVERSE_ENERGY_BANNER_HOLO, Types.Water, Sets.Fusion_Strike, 75),</v>
      </c>
    </row>
    <row r="1169" spans="1:7" x14ac:dyDescent="0.3">
      <c r="A1169">
        <v>77</v>
      </c>
      <c r="B1169" t="s">
        <v>2050</v>
      </c>
      <c r="C1169" t="s">
        <v>2050</v>
      </c>
      <c r="D1169" t="s">
        <v>3</v>
      </c>
      <c r="E1169" t="s">
        <v>2940</v>
      </c>
      <c r="F1169" t="s">
        <v>3288</v>
      </c>
      <c r="G1169" t="str">
        <f t="shared" si="18"/>
        <v>new HoloCard("Pyukumuku", Pokedex.Pyukumuku, HoloRarity.SWSH_REVERSE_ENERGY_BANNER_HOLO, Types.Water, Sets.Fusion_Strike, 77),</v>
      </c>
    </row>
    <row r="1170" spans="1:7" x14ac:dyDescent="0.3">
      <c r="A1170">
        <v>80</v>
      </c>
      <c r="B1170" t="s">
        <v>2670</v>
      </c>
      <c r="C1170" t="s">
        <v>2670</v>
      </c>
      <c r="D1170" t="s">
        <v>3</v>
      </c>
      <c r="E1170" t="s">
        <v>2940</v>
      </c>
      <c r="F1170" t="s">
        <v>3288</v>
      </c>
      <c r="G1170" t="str">
        <f t="shared" si="18"/>
        <v>new HoloCard("Chewtle", Pokedex.Chewtle, HoloRarity.SWSH_REVERSE_ENERGY_BANNER_HOLO, Types.Water, Sets.Fusion_Strike, 80),</v>
      </c>
    </row>
    <row r="1171" spans="1:7" x14ac:dyDescent="0.3">
      <c r="A1171">
        <v>81</v>
      </c>
      <c r="B1171" t="s">
        <v>2671</v>
      </c>
      <c r="C1171" t="s">
        <v>2671</v>
      </c>
      <c r="D1171" t="s">
        <v>3</v>
      </c>
      <c r="E1171" t="s">
        <v>2940</v>
      </c>
      <c r="F1171" t="s">
        <v>3288</v>
      </c>
      <c r="G1171" t="str">
        <f t="shared" si="18"/>
        <v>new HoloCard("Drednaw", Pokedex.Drednaw, HoloRarity.SWSH_REVERSE_ENERGY_BANNER_HOLO, Types.Water, Sets.Fusion_Strike, 81),</v>
      </c>
    </row>
    <row r="1172" spans="1:7" x14ac:dyDescent="0.3">
      <c r="A1172">
        <v>82</v>
      </c>
      <c r="B1172" t="s">
        <v>2725</v>
      </c>
      <c r="C1172" t="s">
        <v>2725</v>
      </c>
      <c r="D1172" t="s">
        <v>3</v>
      </c>
      <c r="E1172" t="s">
        <v>2940</v>
      </c>
      <c r="F1172" t="s">
        <v>3288</v>
      </c>
      <c r="G1172" t="str">
        <f t="shared" si="18"/>
        <v>new HoloCard("Arrokuda", Pokedex.Arrokuda, HoloRarity.SWSH_REVERSE_ENERGY_BANNER_HOLO, Types.Water, Sets.Fusion_Strike, 82),</v>
      </c>
    </row>
    <row r="1173" spans="1:7" x14ac:dyDescent="0.3">
      <c r="A1173">
        <v>83</v>
      </c>
      <c r="B1173" t="s">
        <v>2726</v>
      </c>
      <c r="C1173" t="s">
        <v>2726</v>
      </c>
      <c r="D1173" t="s">
        <v>3</v>
      </c>
      <c r="E1173" t="s">
        <v>2940</v>
      </c>
      <c r="F1173" t="s">
        <v>3288</v>
      </c>
      <c r="G1173" t="str">
        <f t="shared" si="18"/>
        <v>new HoloCard("Barraskewda", Pokedex.Barraskewda, HoloRarity.SWSH_REVERSE_ENERGY_BANNER_HOLO, Types.Water, Sets.Fusion_Strike, 83),</v>
      </c>
    </row>
    <row r="1174" spans="1:7" x14ac:dyDescent="0.3">
      <c r="A1174">
        <v>84</v>
      </c>
      <c r="B1174" t="s">
        <v>2673</v>
      </c>
      <c r="C1174" t="s">
        <v>2673</v>
      </c>
      <c r="D1174" t="s">
        <v>3</v>
      </c>
      <c r="E1174" t="s">
        <v>2940</v>
      </c>
      <c r="F1174" t="s">
        <v>3288</v>
      </c>
      <c r="G1174" t="str">
        <f t="shared" si="18"/>
        <v>new HoloCard("Snom", Pokedex.Snom, HoloRarity.SWSH_REVERSE_ENERGY_BANNER_HOLO, Types.Water, Sets.Fusion_Strike, 84),</v>
      </c>
    </row>
    <row r="1175" spans="1:7" x14ac:dyDescent="0.3">
      <c r="A1175">
        <v>85</v>
      </c>
      <c r="B1175" t="s">
        <v>2674</v>
      </c>
      <c r="C1175" t="s">
        <v>2674</v>
      </c>
      <c r="D1175" t="s">
        <v>3</v>
      </c>
      <c r="E1175" t="s">
        <v>2940</v>
      </c>
      <c r="F1175" t="s">
        <v>3288</v>
      </c>
      <c r="G1175" t="str">
        <f t="shared" si="18"/>
        <v>new HoloCard("Frosmoth", Pokedex.Frosmoth, HoloRarity.SWSH_REVERSE_ENERGY_BANNER_HOLO, Types.Water, Sets.Fusion_Strike, 85),</v>
      </c>
    </row>
    <row r="1176" spans="1:7" x14ac:dyDescent="0.3">
      <c r="A1176">
        <v>87</v>
      </c>
      <c r="B1176" t="s">
        <v>103</v>
      </c>
      <c r="C1176" t="s">
        <v>103</v>
      </c>
      <c r="D1176" t="s">
        <v>11</v>
      </c>
      <c r="E1176" t="s">
        <v>2940</v>
      </c>
      <c r="F1176" t="s">
        <v>3288</v>
      </c>
      <c r="G1176" t="str">
        <f t="shared" si="18"/>
        <v>new HoloCard("Voltorb", Pokedex.Voltorb, HoloRarity.SWSH_REVERSE_ENERGY_BANNER_HOLO, Types.Lightning, Sets.Fusion_Strike, 87),</v>
      </c>
    </row>
    <row r="1177" spans="1:7" x14ac:dyDescent="0.3">
      <c r="A1177">
        <v>88</v>
      </c>
      <c r="B1177" t="s">
        <v>28</v>
      </c>
      <c r="C1177" t="s">
        <v>28</v>
      </c>
      <c r="D1177" t="s">
        <v>11</v>
      </c>
      <c r="E1177" t="s">
        <v>2940</v>
      </c>
      <c r="F1177" t="s">
        <v>3288</v>
      </c>
      <c r="G1177" t="str">
        <f t="shared" si="18"/>
        <v>new HoloCard("Electrode", Pokedex.Electrode, HoloRarity.SWSH_REVERSE_ENERGY_BANNER_HOLO, Types.Lightning, Sets.Fusion_Strike, 88),</v>
      </c>
    </row>
    <row r="1178" spans="1:7" x14ac:dyDescent="0.3">
      <c r="A1178">
        <v>89</v>
      </c>
      <c r="B1178" t="s">
        <v>408</v>
      </c>
      <c r="C1178" t="s">
        <v>408</v>
      </c>
      <c r="D1178" t="s">
        <v>11</v>
      </c>
      <c r="E1178" t="s">
        <v>2940</v>
      </c>
      <c r="F1178" t="s">
        <v>3288</v>
      </c>
      <c r="G1178" t="str">
        <f t="shared" si="18"/>
        <v>new HoloCard("Plusle", Pokedex.Plusle, HoloRarity.SWSH_REVERSE_ENERGY_BANNER_HOLO, Types.Lightning, Sets.Fusion_Strike, 89),</v>
      </c>
    </row>
    <row r="1179" spans="1:7" x14ac:dyDescent="0.3">
      <c r="A1179">
        <v>90</v>
      </c>
      <c r="B1179" t="s">
        <v>407</v>
      </c>
      <c r="C1179" t="s">
        <v>407</v>
      </c>
      <c r="D1179" t="s">
        <v>11</v>
      </c>
      <c r="E1179" t="s">
        <v>2940</v>
      </c>
      <c r="F1179" t="s">
        <v>3288</v>
      </c>
      <c r="G1179" t="str">
        <f t="shared" si="18"/>
        <v>new HoloCard("Minun", Pokedex.Minun, HoloRarity.SWSH_REVERSE_ENERGY_BANNER_HOLO, Types.Lightning, Sets.Fusion_Strike, 90),</v>
      </c>
    </row>
    <row r="1180" spans="1:7" x14ac:dyDescent="0.3">
      <c r="A1180">
        <v>91</v>
      </c>
      <c r="B1180" t="s">
        <v>980</v>
      </c>
      <c r="C1180" t="s">
        <v>980</v>
      </c>
      <c r="D1180" t="s">
        <v>11</v>
      </c>
      <c r="E1180" t="s">
        <v>2940</v>
      </c>
      <c r="F1180" t="s">
        <v>3288</v>
      </c>
      <c r="G1180" t="str">
        <f t="shared" si="18"/>
        <v>new HoloCard("Shinx", Pokedex.Shinx, HoloRarity.SWSH_REVERSE_ENERGY_BANNER_HOLO, Types.Lightning, Sets.Fusion_Strike, 91),</v>
      </c>
    </row>
    <row r="1181" spans="1:7" x14ac:dyDescent="0.3">
      <c r="A1181">
        <v>92</v>
      </c>
      <c r="B1181" t="s">
        <v>973</v>
      </c>
      <c r="C1181" t="s">
        <v>973</v>
      </c>
      <c r="D1181" t="s">
        <v>11</v>
      </c>
      <c r="E1181" t="s">
        <v>2940</v>
      </c>
      <c r="F1181" t="s">
        <v>3288</v>
      </c>
      <c r="G1181" t="str">
        <f t="shared" si="18"/>
        <v>new HoloCard("Luxio", Pokedex.Luxio, HoloRarity.SWSH_REVERSE_ENERGY_BANNER_HOLO, Types.Lightning, Sets.Fusion_Strike, 92),</v>
      </c>
    </row>
    <row r="1182" spans="1:7" x14ac:dyDescent="0.3">
      <c r="A1182">
        <v>93</v>
      </c>
      <c r="B1182" t="s">
        <v>887</v>
      </c>
      <c r="C1182" t="s">
        <v>887</v>
      </c>
      <c r="D1182" t="s">
        <v>11</v>
      </c>
      <c r="E1182" t="s">
        <v>2940</v>
      </c>
      <c r="F1182" t="s">
        <v>3288</v>
      </c>
      <c r="G1182" t="str">
        <f t="shared" si="18"/>
        <v>new HoloCard("Luxray", Pokedex.Luxray, HoloRarity.SWSH_REVERSE_ENERGY_BANNER_HOLO, Types.Lightning, Sets.Fusion_Strike, 93),</v>
      </c>
    </row>
    <row r="1183" spans="1:7" x14ac:dyDescent="0.3">
      <c r="A1183">
        <v>94</v>
      </c>
      <c r="B1183" t="s">
        <v>919</v>
      </c>
      <c r="C1183" t="s">
        <v>919</v>
      </c>
      <c r="D1183" t="s">
        <v>11</v>
      </c>
      <c r="E1183" t="s">
        <v>2940</v>
      </c>
      <c r="F1183" t="s">
        <v>3288</v>
      </c>
      <c r="G1183" t="str">
        <f t="shared" si="18"/>
        <v>new HoloCard("Rotom", Pokedex.Rotom, HoloRarity.SWSH_REVERSE_ENERGY_BANNER_HOLO, Types.Lightning, Sets.Fusion_Strike, 94),</v>
      </c>
    </row>
    <row r="1184" spans="1:7" x14ac:dyDescent="0.3">
      <c r="A1184">
        <v>95</v>
      </c>
      <c r="B1184" t="s">
        <v>1400</v>
      </c>
      <c r="C1184" t="s">
        <v>1400</v>
      </c>
      <c r="D1184" t="s">
        <v>11</v>
      </c>
      <c r="E1184" t="s">
        <v>2940</v>
      </c>
      <c r="F1184" t="s">
        <v>3288</v>
      </c>
      <c r="G1184" t="str">
        <f t="shared" si="18"/>
        <v>new HoloCard("Tynamo", Pokedex.Tynamo, HoloRarity.SWSH_REVERSE_ENERGY_BANNER_HOLO, Types.Lightning, Sets.Fusion_Strike, 95),</v>
      </c>
    </row>
    <row r="1185" spans="1:7" x14ac:dyDescent="0.3">
      <c r="A1185">
        <v>96</v>
      </c>
      <c r="B1185" t="s">
        <v>1401</v>
      </c>
      <c r="C1185" t="s">
        <v>1401</v>
      </c>
      <c r="D1185" t="s">
        <v>11</v>
      </c>
      <c r="E1185" t="s">
        <v>2940</v>
      </c>
      <c r="F1185" t="s">
        <v>3288</v>
      </c>
      <c r="G1185" t="str">
        <f t="shared" si="18"/>
        <v>new HoloCard("Eelektrik", Pokedex.Eelektrik, HoloRarity.SWSH_REVERSE_ENERGY_BANNER_HOLO, Types.Lightning, Sets.Fusion_Strike, 96),</v>
      </c>
    </row>
    <row r="1186" spans="1:7" x14ac:dyDescent="0.3">
      <c r="A1186">
        <v>97</v>
      </c>
      <c r="B1186" t="s">
        <v>1402</v>
      </c>
      <c r="C1186" t="s">
        <v>1402</v>
      </c>
      <c r="D1186" t="s">
        <v>11</v>
      </c>
      <c r="E1186" t="s">
        <v>2940</v>
      </c>
      <c r="F1186" t="s">
        <v>3288</v>
      </c>
      <c r="G1186" t="str">
        <f t="shared" si="18"/>
        <v>new HoloCard("Eelektross", Pokedex.Eelektross, HoloRarity.SWSH_REVERSE_ENERGY_BANNER_HOLO, Types.Lightning, Sets.Fusion_Strike, 97),</v>
      </c>
    </row>
    <row r="1187" spans="1:7" x14ac:dyDescent="0.3">
      <c r="A1187">
        <v>98</v>
      </c>
      <c r="B1187" t="s">
        <v>1646</v>
      </c>
      <c r="C1187" t="s">
        <v>1646</v>
      </c>
      <c r="D1187" t="s">
        <v>11</v>
      </c>
      <c r="E1187" t="s">
        <v>2940</v>
      </c>
      <c r="F1187" t="s">
        <v>3288</v>
      </c>
      <c r="G1187" t="str">
        <f t="shared" si="18"/>
        <v>new HoloCard("Helioptile", Pokedex.Helioptile, HoloRarity.SWSH_REVERSE_ENERGY_BANNER_HOLO, Types.Lightning, Sets.Fusion_Strike, 98),</v>
      </c>
    </row>
    <row r="1188" spans="1:7" x14ac:dyDescent="0.3">
      <c r="A1188">
        <v>99</v>
      </c>
      <c r="B1188" t="s">
        <v>1647</v>
      </c>
      <c r="C1188" t="s">
        <v>1647</v>
      </c>
      <c r="D1188" t="s">
        <v>11</v>
      </c>
      <c r="E1188" t="s">
        <v>2940</v>
      </c>
      <c r="F1188" t="s">
        <v>3288</v>
      </c>
      <c r="G1188" t="str">
        <f t="shared" si="18"/>
        <v>new HoloCard("Heliolisk", Pokedex.Heliolisk, HoloRarity.SWSH_REVERSE_ENERGY_BANNER_HOLO, Types.Lightning, Sets.Fusion_Strike, 99),</v>
      </c>
    </row>
    <row r="1189" spans="1:7" x14ac:dyDescent="0.3">
      <c r="A1189">
        <v>100</v>
      </c>
      <c r="B1189" t="s">
        <v>2052</v>
      </c>
      <c r="C1189" t="s">
        <v>2052</v>
      </c>
      <c r="D1189" t="s">
        <v>11</v>
      </c>
      <c r="E1189" t="s">
        <v>2940</v>
      </c>
      <c r="F1189" t="s">
        <v>3288</v>
      </c>
      <c r="G1189" t="str">
        <f t="shared" si="18"/>
        <v>new HoloCard("Charjabug", Pokedex.Charjabug, HoloRarity.SWSH_REVERSE_ENERGY_BANNER_HOLO, Types.Lightning, Sets.Fusion_Strike, 100),</v>
      </c>
    </row>
    <row r="1190" spans="1:7" x14ac:dyDescent="0.3">
      <c r="A1190">
        <v>101</v>
      </c>
      <c r="B1190" t="s">
        <v>2053</v>
      </c>
      <c r="C1190" t="s">
        <v>2053</v>
      </c>
      <c r="D1190" t="s">
        <v>11</v>
      </c>
      <c r="E1190" t="s">
        <v>2940</v>
      </c>
      <c r="F1190" t="s">
        <v>3288</v>
      </c>
      <c r="G1190" t="str">
        <f t="shared" si="18"/>
        <v>new HoloCard("Vikavolt", Pokedex.Vikavolt, HoloRarity.SWSH_REVERSE_ENERGY_BANNER_HOLO, Types.Lightning, Sets.Fusion_Strike, 101),</v>
      </c>
    </row>
    <row r="1191" spans="1:7" x14ac:dyDescent="0.3">
      <c r="A1191">
        <v>102</v>
      </c>
      <c r="B1191" t="s">
        <v>2259</v>
      </c>
      <c r="C1191" t="s">
        <v>2259</v>
      </c>
      <c r="D1191" t="s">
        <v>11</v>
      </c>
      <c r="E1191" t="s">
        <v>2940</v>
      </c>
      <c r="F1191" t="s">
        <v>3288</v>
      </c>
      <c r="G1191" t="str">
        <f t="shared" si="18"/>
        <v>new HoloCard("Zeraora", Pokedex.Zeraora, HoloRarity.SWSH_REVERSE_ENERGY_BANNER_HOLO, Types.Lightning, Sets.Fusion_Strike, 102),</v>
      </c>
    </row>
    <row r="1192" spans="1:7" x14ac:dyDescent="0.3">
      <c r="A1192">
        <v>105</v>
      </c>
      <c r="B1192" t="s">
        <v>2728</v>
      </c>
      <c r="C1192" t="s">
        <v>2728</v>
      </c>
      <c r="D1192" t="s">
        <v>11</v>
      </c>
      <c r="E1192" t="s">
        <v>2940</v>
      </c>
      <c r="F1192" t="s">
        <v>3288</v>
      </c>
      <c r="G1192" t="str">
        <f t="shared" si="18"/>
        <v>new HoloCard("Toxel", Pokedex.Toxel, HoloRarity.SWSH_REVERSE_ENERGY_BANNER_HOLO, Types.Lightning, Sets.Fusion_Strike, 105),</v>
      </c>
    </row>
    <row r="1193" spans="1:7" x14ac:dyDescent="0.3">
      <c r="A1193">
        <v>106</v>
      </c>
      <c r="B1193" t="s">
        <v>2728</v>
      </c>
      <c r="C1193" t="s">
        <v>2728</v>
      </c>
      <c r="D1193" t="s">
        <v>11</v>
      </c>
      <c r="E1193" t="s">
        <v>2940</v>
      </c>
      <c r="F1193" t="s">
        <v>3288</v>
      </c>
      <c r="G1193" t="str">
        <f t="shared" si="18"/>
        <v>new HoloCard("Toxel", Pokedex.Toxel, HoloRarity.SWSH_REVERSE_ENERGY_BANNER_HOLO, Types.Lightning, Sets.Fusion_Strike, 106),</v>
      </c>
    </row>
    <row r="1194" spans="1:7" x14ac:dyDescent="0.3">
      <c r="A1194">
        <v>107</v>
      </c>
      <c r="B1194" t="s">
        <v>2729</v>
      </c>
      <c r="C1194" t="s">
        <v>2729</v>
      </c>
      <c r="D1194" t="s">
        <v>11</v>
      </c>
      <c r="E1194" t="s">
        <v>2940</v>
      </c>
      <c r="F1194" t="s">
        <v>3288</v>
      </c>
      <c r="G1194" t="str">
        <f t="shared" si="18"/>
        <v>new HoloCard("Toxtricity", Pokedex.Toxtricity, HoloRarity.SWSH_REVERSE_ENERGY_BANNER_HOLO, Types.Lightning, Sets.Fusion_Strike, 107),</v>
      </c>
    </row>
    <row r="1195" spans="1:7" x14ac:dyDescent="0.3">
      <c r="A1195">
        <v>108</v>
      </c>
      <c r="B1195" t="s">
        <v>2729</v>
      </c>
      <c r="C1195" t="s">
        <v>2729</v>
      </c>
      <c r="D1195" t="s">
        <v>11</v>
      </c>
      <c r="E1195" t="s">
        <v>2940</v>
      </c>
      <c r="F1195" t="s">
        <v>3288</v>
      </c>
      <c r="G1195" t="str">
        <f t="shared" si="18"/>
        <v>new HoloCard("Toxtricity", Pokedex.Toxtricity, HoloRarity.SWSH_REVERSE_ENERGY_BANNER_HOLO, Types.Lightning, Sets.Fusion_Strike, 108),</v>
      </c>
    </row>
    <row r="1196" spans="1:7" x14ac:dyDescent="0.3">
      <c r="A1196">
        <v>109</v>
      </c>
      <c r="B1196" t="s">
        <v>2678</v>
      </c>
      <c r="C1196" t="s">
        <v>2678</v>
      </c>
      <c r="D1196" t="s">
        <v>11</v>
      </c>
      <c r="E1196" t="s">
        <v>2940</v>
      </c>
      <c r="F1196" t="s">
        <v>3288</v>
      </c>
      <c r="G1196" t="str">
        <f t="shared" si="18"/>
        <v>new HoloCard("Morpeko", Pokedex.Morpeko, HoloRarity.SWSH_REVERSE_ENERGY_BANNER_HOLO, Types.Lightning, Sets.Fusion_Strike, 109),</v>
      </c>
    </row>
    <row r="1197" spans="1:7" x14ac:dyDescent="0.3">
      <c r="A1197">
        <v>110</v>
      </c>
      <c r="B1197" t="s">
        <v>323</v>
      </c>
      <c r="C1197" t="s">
        <v>323</v>
      </c>
      <c r="D1197" t="s">
        <v>1</v>
      </c>
      <c r="E1197" t="s">
        <v>2940</v>
      </c>
      <c r="F1197" t="s">
        <v>3288</v>
      </c>
      <c r="G1197" t="str">
        <f t="shared" si="18"/>
        <v>new HoloCard("Jigglypuff", Pokedex.Jigglypuff, HoloRarity.SWSH_REVERSE_ENERGY_BANNER_HOLO, Types.Psychic, Sets.Fusion_Strike, 110),</v>
      </c>
    </row>
    <row r="1198" spans="1:7" x14ac:dyDescent="0.3">
      <c r="A1198">
        <v>111</v>
      </c>
      <c r="B1198" t="s">
        <v>306</v>
      </c>
      <c r="C1198" t="s">
        <v>306</v>
      </c>
      <c r="D1198" t="s">
        <v>1</v>
      </c>
      <c r="E1198" t="s">
        <v>2940</v>
      </c>
      <c r="F1198" t="s">
        <v>3288</v>
      </c>
      <c r="G1198" t="str">
        <f t="shared" si="18"/>
        <v>new HoloCard("Wigglytuff", Pokedex.Wigglytuff, HoloRarity.SWSH_REVERSE_ENERGY_BANNER_HOLO, Types.Psychic, Sets.Fusion_Strike, 111),</v>
      </c>
    </row>
    <row r="1199" spans="1:7" x14ac:dyDescent="0.3">
      <c r="A1199">
        <v>112</v>
      </c>
      <c r="B1199" t="s">
        <v>32</v>
      </c>
      <c r="C1199" t="s">
        <v>32</v>
      </c>
      <c r="D1199" t="s">
        <v>1</v>
      </c>
      <c r="E1199" t="s">
        <v>2940</v>
      </c>
      <c r="F1199" t="s">
        <v>3288</v>
      </c>
      <c r="G1199" t="str">
        <f t="shared" si="18"/>
        <v>new HoloCard("Jynx", Pokedex.Jynx, HoloRarity.SWSH_REVERSE_ENERGY_BANNER_HOLO, Types.Psychic, Sets.Fusion_Strike, 112),</v>
      </c>
    </row>
    <row r="1200" spans="1:7" x14ac:dyDescent="0.3">
      <c r="A1200">
        <v>115</v>
      </c>
      <c r="B1200" t="s">
        <v>332</v>
      </c>
      <c r="C1200" t="s">
        <v>332</v>
      </c>
      <c r="D1200" t="s">
        <v>1</v>
      </c>
      <c r="E1200" t="s">
        <v>2940</v>
      </c>
      <c r="F1200" t="s">
        <v>3288</v>
      </c>
      <c r="G1200" t="str">
        <f t="shared" si="18"/>
        <v>new HoloCard("Snubbull", Pokedex.Snubbull, HoloRarity.SWSH_REVERSE_ENERGY_BANNER_HOLO, Types.Psychic, Sets.Fusion_Strike, 115),</v>
      </c>
    </row>
    <row r="1201" spans="1:7" x14ac:dyDescent="0.3">
      <c r="A1201">
        <v>116</v>
      </c>
      <c r="B1201" t="s">
        <v>319</v>
      </c>
      <c r="C1201" t="s">
        <v>319</v>
      </c>
      <c r="D1201" t="s">
        <v>1</v>
      </c>
      <c r="E1201" t="s">
        <v>2940</v>
      </c>
      <c r="F1201" t="s">
        <v>3288</v>
      </c>
      <c r="G1201" t="str">
        <f t="shared" si="18"/>
        <v>new HoloCard("Granbull", Pokedex.Granbull, HoloRarity.SWSH_REVERSE_ENERGY_BANNER_HOLO, Types.Psychic, Sets.Fusion_Strike, 116),</v>
      </c>
    </row>
    <row r="1202" spans="1:7" x14ac:dyDescent="0.3">
      <c r="A1202">
        <v>117</v>
      </c>
      <c r="B1202" t="s">
        <v>2730</v>
      </c>
      <c r="C1202" t="s">
        <v>3075</v>
      </c>
      <c r="D1202" t="s">
        <v>1</v>
      </c>
      <c r="E1202" t="s">
        <v>2940</v>
      </c>
      <c r="F1202" t="s">
        <v>3288</v>
      </c>
      <c r="G1202" t="str">
        <f t="shared" si="18"/>
        <v>new HoloCard("Galarian Corsola", Pokedex.Galarian_Corsola, HoloRarity.SWSH_REVERSE_ENERGY_BANNER_HOLO, Types.Psychic, Sets.Fusion_Strike, 117),</v>
      </c>
    </row>
    <row r="1203" spans="1:7" x14ac:dyDescent="0.3">
      <c r="A1203">
        <v>118</v>
      </c>
      <c r="B1203" t="s">
        <v>2731</v>
      </c>
      <c r="C1203" t="s">
        <v>3284</v>
      </c>
      <c r="D1203" t="s">
        <v>1</v>
      </c>
      <c r="E1203" t="s">
        <v>2940</v>
      </c>
      <c r="F1203" t="s">
        <v>3288</v>
      </c>
      <c r="G1203" t="str">
        <f t="shared" si="18"/>
        <v>new HoloCard("Galarian Cursola", Pokedex.Cursola, HoloRarity.SWSH_REVERSE_ENERGY_BANNER_HOLO, Types.Psychic, Sets.Fusion_Strike, 118),</v>
      </c>
    </row>
    <row r="1204" spans="1:7" x14ac:dyDescent="0.3">
      <c r="A1204">
        <v>119</v>
      </c>
      <c r="B1204" t="s">
        <v>394</v>
      </c>
      <c r="C1204" t="s">
        <v>394</v>
      </c>
      <c r="D1204" t="s">
        <v>1</v>
      </c>
      <c r="E1204" t="s">
        <v>2940</v>
      </c>
      <c r="F1204" t="s">
        <v>3288</v>
      </c>
      <c r="G1204" t="str">
        <f t="shared" si="18"/>
        <v>new HoloCard("Mawile", Pokedex.Mawile, HoloRarity.SWSH_REVERSE_ENERGY_BANNER_HOLO, Types.Psychic, Sets.Fusion_Strike, 119),</v>
      </c>
    </row>
    <row r="1205" spans="1:7" x14ac:dyDescent="0.3">
      <c r="A1205">
        <v>120</v>
      </c>
      <c r="B1205" t="s">
        <v>456</v>
      </c>
      <c r="C1205" t="s">
        <v>456</v>
      </c>
      <c r="D1205" t="s">
        <v>1</v>
      </c>
      <c r="E1205" t="s">
        <v>2940</v>
      </c>
      <c r="F1205" t="s">
        <v>3288</v>
      </c>
      <c r="G1205" t="str">
        <f t="shared" si="18"/>
        <v>new HoloCard("Deoxys", Pokedex.Deoxys, HoloRarity.SWSH_REVERSE_ENERGY_BANNER_HOLO, Types.Psychic, Sets.Fusion_Strike, 120),</v>
      </c>
    </row>
    <row r="1206" spans="1:7" x14ac:dyDescent="0.3">
      <c r="A1206">
        <v>121</v>
      </c>
      <c r="B1206" t="s">
        <v>1301</v>
      </c>
      <c r="C1206" t="s">
        <v>1301</v>
      </c>
      <c r="D1206" t="s">
        <v>1</v>
      </c>
      <c r="E1206" t="s">
        <v>2940</v>
      </c>
      <c r="F1206" t="s">
        <v>3288</v>
      </c>
      <c r="G1206" t="str">
        <f t="shared" si="18"/>
        <v>new HoloCard("Munna", Pokedex.Munna, HoloRarity.SWSH_REVERSE_ENERGY_BANNER_HOLO, Types.Psychic, Sets.Fusion_Strike, 121),</v>
      </c>
    </row>
    <row r="1207" spans="1:7" x14ac:dyDescent="0.3">
      <c r="A1207">
        <v>122</v>
      </c>
      <c r="B1207" t="s">
        <v>1302</v>
      </c>
      <c r="C1207" t="s">
        <v>1302</v>
      </c>
      <c r="D1207" t="s">
        <v>1</v>
      </c>
      <c r="E1207" t="s">
        <v>2940</v>
      </c>
      <c r="F1207" t="s">
        <v>3288</v>
      </c>
      <c r="G1207" t="str">
        <f t="shared" si="18"/>
        <v>new HoloCard("Musharna", Pokedex.Musharna, HoloRarity.SWSH_REVERSE_ENERGY_BANNER_HOLO, Types.Psychic, Sets.Fusion_Strike, 122),</v>
      </c>
    </row>
    <row r="1208" spans="1:7" x14ac:dyDescent="0.3">
      <c r="A1208">
        <v>123</v>
      </c>
      <c r="B1208" t="s">
        <v>1355</v>
      </c>
      <c r="C1208" t="s">
        <v>1355</v>
      </c>
      <c r="D1208" t="s">
        <v>1</v>
      </c>
      <c r="E1208" t="s">
        <v>2940</v>
      </c>
      <c r="F1208" t="s">
        <v>3288</v>
      </c>
      <c r="G1208" t="str">
        <f t="shared" si="18"/>
        <v>new HoloCard("Sigilyph", Pokedex.Sigilyph, HoloRarity.SWSH_REVERSE_ENERGY_BANNER_HOLO, Types.Psychic, Sets.Fusion_Strike, 123),</v>
      </c>
    </row>
    <row r="1209" spans="1:7" x14ac:dyDescent="0.3">
      <c r="A1209">
        <v>124</v>
      </c>
      <c r="B1209" t="s">
        <v>1461</v>
      </c>
      <c r="C1209" t="s">
        <v>1461</v>
      </c>
      <c r="D1209" t="s">
        <v>1</v>
      </c>
      <c r="E1209" t="s">
        <v>2940</v>
      </c>
      <c r="F1209" t="s">
        <v>3288</v>
      </c>
      <c r="G1209" t="str">
        <f t="shared" si="18"/>
        <v>new HoloCard("Meloetta", Pokedex.Meloetta, HoloRarity.SWSH_REVERSE_ENERGY_BANNER_HOLO, Types.Psychic, Sets.Fusion_Strike, 124),</v>
      </c>
    </row>
    <row r="1210" spans="1:7" x14ac:dyDescent="0.3">
      <c r="A1210">
        <v>125</v>
      </c>
      <c r="B1210" t="s">
        <v>2063</v>
      </c>
      <c r="C1210" t="s">
        <v>2063</v>
      </c>
      <c r="D1210" t="s">
        <v>1</v>
      </c>
      <c r="E1210" t="s">
        <v>2940</v>
      </c>
      <c r="F1210" t="s">
        <v>3288</v>
      </c>
      <c r="G1210" t="str">
        <f t="shared" si="18"/>
        <v>new HoloCard("Sandygast", Pokedex.Sandygast, HoloRarity.SWSH_REVERSE_ENERGY_BANNER_HOLO, Types.Psychic, Sets.Fusion_Strike, 125),</v>
      </c>
    </row>
    <row r="1211" spans="1:7" x14ac:dyDescent="0.3">
      <c r="A1211">
        <v>126</v>
      </c>
      <c r="B1211" t="s">
        <v>2064</v>
      </c>
      <c r="C1211" t="s">
        <v>2064</v>
      </c>
      <c r="D1211" t="s">
        <v>1</v>
      </c>
      <c r="E1211" t="s">
        <v>2940</v>
      </c>
      <c r="F1211" t="s">
        <v>3288</v>
      </c>
      <c r="G1211" t="str">
        <f t="shared" si="18"/>
        <v>new HoloCard("Palossand", Pokedex.Palossand, HoloRarity.SWSH_REVERSE_ENERGY_BANNER_HOLO, Types.Psychic, Sets.Fusion_Strike, 126),</v>
      </c>
    </row>
    <row r="1212" spans="1:7" x14ac:dyDescent="0.3">
      <c r="A1212">
        <v>127</v>
      </c>
      <c r="B1212" t="s">
        <v>2737</v>
      </c>
      <c r="C1212" t="s">
        <v>2737</v>
      </c>
      <c r="D1212" t="s">
        <v>1</v>
      </c>
      <c r="E1212" t="s">
        <v>2940</v>
      </c>
      <c r="F1212" t="s">
        <v>3288</v>
      </c>
      <c r="G1212" t="str">
        <f t="shared" si="18"/>
        <v>new HoloCard("Indeedee", Pokedex.Indeedee, HoloRarity.SWSH_REVERSE_ENERGY_BANNER_HOLO, Types.Psychic, Sets.Fusion_Strike, 127),</v>
      </c>
    </row>
    <row r="1213" spans="1:7" x14ac:dyDescent="0.3">
      <c r="A1213">
        <v>128</v>
      </c>
      <c r="B1213" t="s">
        <v>2738</v>
      </c>
      <c r="C1213" t="s">
        <v>2738</v>
      </c>
      <c r="D1213" t="s">
        <v>1</v>
      </c>
      <c r="E1213" t="s">
        <v>2940</v>
      </c>
      <c r="F1213" t="s">
        <v>3288</v>
      </c>
      <c r="G1213" t="str">
        <f t="shared" si="18"/>
        <v>new HoloCard("Dreepy", Pokedex.Dreepy, HoloRarity.SWSH_REVERSE_ENERGY_BANNER_HOLO, Types.Psychic, Sets.Fusion_Strike, 128),</v>
      </c>
    </row>
    <row r="1214" spans="1:7" x14ac:dyDescent="0.3">
      <c r="A1214">
        <v>129</v>
      </c>
      <c r="B1214" t="s">
        <v>2739</v>
      </c>
      <c r="C1214" t="s">
        <v>2739</v>
      </c>
      <c r="D1214" t="s">
        <v>1</v>
      </c>
      <c r="E1214" t="s">
        <v>2940</v>
      </c>
      <c r="F1214" t="s">
        <v>3288</v>
      </c>
      <c r="G1214" t="str">
        <f t="shared" si="18"/>
        <v>new HoloCard("Drakloak", Pokedex.Drakloak, HoloRarity.SWSH_REVERSE_ENERGY_BANNER_HOLO, Types.Psychic, Sets.Fusion_Strike, 129),</v>
      </c>
    </row>
    <row r="1215" spans="1:7" x14ac:dyDescent="0.3">
      <c r="A1215">
        <v>130</v>
      </c>
      <c r="B1215" t="s">
        <v>2740</v>
      </c>
      <c r="C1215" t="s">
        <v>2740</v>
      </c>
      <c r="D1215" t="s">
        <v>1</v>
      </c>
      <c r="E1215" t="s">
        <v>2940</v>
      </c>
      <c r="F1215" t="s">
        <v>3288</v>
      </c>
      <c r="G1215" t="str">
        <f t="shared" si="18"/>
        <v>new HoloCard("Dragapult", Pokedex.Dragapult, HoloRarity.SWSH_REVERSE_ENERGY_BANNER_HOLO, Types.Psychic, Sets.Fusion_Strike, 130),</v>
      </c>
    </row>
    <row r="1216" spans="1:7" x14ac:dyDescent="0.3">
      <c r="A1216">
        <v>131</v>
      </c>
      <c r="B1216" t="s">
        <v>97</v>
      </c>
      <c r="C1216" t="s">
        <v>97</v>
      </c>
      <c r="D1216" t="s">
        <v>18</v>
      </c>
      <c r="E1216" t="s">
        <v>2940</v>
      </c>
      <c r="F1216" t="s">
        <v>3288</v>
      </c>
      <c r="G1216" t="str">
        <f t="shared" si="18"/>
        <v>new HoloCard("Sandshrew", Pokedex.Sandshrew, HoloRarity.SWSH_REVERSE_ENERGY_BANNER_HOLO, Types.Fighting, Sets.Fusion_Strike, 131),</v>
      </c>
    </row>
    <row r="1217" spans="1:7" x14ac:dyDescent="0.3">
      <c r="A1217">
        <v>132</v>
      </c>
      <c r="B1217" t="s">
        <v>68</v>
      </c>
      <c r="C1217" t="s">
        <v>68</v>
      </c>
      <c r="D1217" t="s">
        <v>18</v>
      </c>
      <c r="E1217" t="s">
        <v>2940</v>
      </c>
      <c r="F1217" t="s">
        <v>3288</v>
      </c>
      <c r="G1217" t="str">
        <f t="shared" ref="G1217:G1280" si="19">"new HoloCard(""" &amp; B1217 &amp; """, Pokedex." &amp; C1217 &amp; ", HoloRarity." &amp; F1217 &amp; ", Types." &amp; D1217 &amp; ", Sets." &amp; E1217 &amp; ", " &amp; A1217 &amp; "),"</f>
        <v>new HoloCard("Sandslash", Pokedex.Sandslash, HoloRarity.SWSH_REVERSE_ENERGY_BANNER_HOLO, Types.Fighting, Sets.Fusion_Strike, 132),</v>
      </c>
    </row>
    <row r="1218" spans="1:7" x14ac:dyDescent="0.3">
      <c r="A1218">
        <v>133</v>
      </c>
      <c r="B1218" t="s">
        <v>87</v>
      </c>
      <c r="C1218" t="s">
        <v>87</v>
      </c>
      <c r="D1218" t="s">
        <v>18</v>
      </c>
      <c r="E1218" t="s">
        <v>2940</v>
      </c>
      <c r="F1218" t="s">
        <v>3288</v>
      </c>
      <c r="G1218" t="str">
        <f t="shared" si="19"/>
        <v>new HoloCard("Mankey", Pokedex.Mankey, HoloRarity.SWSH_REVERSE_ENERGY_BANNER_HOLO, Types.Fighting, Sets.Fusion_Strike, 133),</v>
      </c>
    </row>
    <row r="1219" spans="1:7" x14ac:dyDescent="0.3">
      <c r="A1219">
        <v>134</v>
      </c>
      <c r="B1219" t="s">
        <v>65</v>
      </c>
      <c r="C1219" t="s">
        <v>65</v>
      </c>
      <c r="D1219" t="s">
        <v>18</v>
      </c>
      <c r="E1219" t="s">
        <v>2940</v>
      </c>
      <c r="F1219" t="s">
        <v>3288</v>
      </c>
      <c r="G1219" t="str">
        <f t="shared" si="19"/>
        <v>new HoloCard("Primeape", Pokedex.Primeape, HoloRarity.SWSH_REVERSE_ENERGY_BANNER_HOLO, Types.Fighting, Sets.Fusion_Strike, 134),</v>
      </c>
    </row>
    <row r="1220" spans="1:7" x14ac:dyDescent="0.3">
      <c r="A1220">
        <v>135</v>
      </c>
      <c r="B1220" t="s">
        <v>83</v>
      </c>
      <c r="C1220" t="s">
        <v>83</v>
      </c>
      <c r="D1220" t="s">
        <v>18</v>
      </c>
      <c r="E1220" t="s">
        <v>2940</v>
      </c>
      <c r="F1220" t="s">
        <v>3288</v>
      </c>
      <c r="G1220" t="str">
        <f t="shared" si="19"/>
        <v>new HoloCard("Geodude", Pokedex.Geodude, HoloRarity.SWSH_REVERSE_ENERGY_BANNER_HOLO, Types.Fighting, Sets.Fusion_Strike, 135),</v>
      </c>
    </row>
    <row r="1221" spans="1:7" x14ac:dyDescent="0.3">
      <c r="A1221">
        <v>136</v>
      </c>
      <c r="B1221" t="s">
        <v>50</v>
      </c>
      <c r="C1221" t="s">
        <v>50</v>
      </c>
      <c r="D1221" t="s">
        <v>18</v>
      </c>
      <c r="E1221" t="s">
        <v>2940</v>
      </c>
      <c r="F1221" t="s">
        <v>3288</v>
      </c>
      <c r="G1221" t="str">
        <f t="shared" si="19"/>
        <v>new HoloCard("Graveler", Pokedex.Graveler, HoloRarity.SWSH_REVERSE_ENERGY_BANNER_HOLO, Types.Fighting, Sets.Fusion_Strike, 136),</v>
      </c>
    </row>
    <row r="1222" spans="1:7" x14ac:dyDescent="0.3">
      <c r="A1222">
        <v>137</v>
      </c>
      <c r="B1222" t="s">
        <v>30</v>
      </c>
      <c r="C1222" t="s">
        <v>30</v>
      </c>
      <c r="D1222" t="s">
        <v>18</v>
      </c>
      <c r="E1222" t="s">
        <v>2940</v>
      </c>
      <c r="F1222" t="s">
        <v>3288</v>
      </c>
      <c r="G1222" t="str">
        <f t="shared" si="19"/>
        <v>new HoloCard("Golem", Pokedex.Golem, HoloRarity.SWSH_REVERSE_ENERGY_BANNER_HOLO, Types.Fighting, Sets.Fusion_Strike, 137),</v>
      </c>
    </row>
    <row r="1223" spans="1:7" x14ac:dyDescent="0.3">
      <c r="A1223">
        <v>138</v>
      </c>
      <c r="B1223" t="s">
        <v>90</v>
      </c>
      <c r="C1223" t="s">
        <v>90</v>
      </c>
      <c r="D1223" t="s">
        <v>18</v>
      </c>
      <c r="E1223" t="s">
        <v>2940</v>
      </c>
      <c r="F1223" t="s">
        <v>3288</v>
      </c>
      <c r="G1223" t="str">
        <f t="shared" si="19"/>
        <v>new HoloCard("Onix", Pokedex.Onix, HoloRarity.SWSH_REVERSE_ENERGY_BANNER_HOLO, Types.Fighting, Sets.Fusion_Strike, 138),</v>
      </c>
    </row>
    <row r="1224" spans="1:7" x14ac:dyDescent="0.3">
      <c r="A1224">
        <v>139</v>
      </c>
      <c r="B1224" t="s">
        <v>164</v>
      </c>
      <c r="C1224" t="s">
        <v>164</v>
      </c>
      <c r="D1224" t="s">
        <v>18</v>
      </c>
      <c r="E1224" t="s">
        <v>2940</v>
      </c>
      <c r="F1224" t="s">
        <v>3288</v>
      </c>
      <c r="G1224" t="str">
        <f t="shared" si="19"/>
        <v>new HoloCard("Steelix", Pokedex.Steelix, HoloRarity.SWSH_REVERSE_ENERGY_BANNER_HOLO, Types.Fighting, Sets.Fusion_Strike, 139),</v>
      </c>
    </row>
    <row r="1225" spans="1:7" x14ac:dyDescent="0.3">
      <c r="A1225">
        <v>140</v>
      </c>
      <c r="B1225" t="s">
        <v>317</v>
      </c>
      <c r="C1225" t="s">
        <v>317</v>
      </c>
      <c r="D1225" t="s">
        <v>18</v>
      </c>
      <c r="E1225" t="s">
        <v>2940</v>
      </c>
      <c r="F1225" t="s">
        <v>3288</v>
      </c>
      <c r="G1225" t="str">
        <f t="shared" si="19"/>
        <v>new HoloCard("Gligar", Pokedex.Gligar, HoloRarity.SWSH_REVERSE_ENERGY_BANNER_HOLO, Types.Fighting, Sets.Fusion_Strike, 140),</v>
      </c>
    </row>
    <row r="1226" spans="1:7" x14ac:dyDescent="0.3">
      <c r="A1226">
        <v>141</v>
      </c>
      <c r="B1226" t="s">
        <v>931</v>
      </c>
      <c r="C1226" t="s">
        <v>931</v>
      </c>
      <c r="D1226" t="s">
        <v>18</v>
      </c>
      <c r="E1226" t="s">
        <v>2940</v>
      </c>
      <c r="F1226" t="s">
        <v>3288</v>
      </c>
      <c r="G1226" t="str">
        <f t="shared" si="19"/>
        <v>new HoloCard("Gliscor", Pokedex.Gliscor, HoloRarity.SWSH_REVERSE_ENERGY_BANNER_HOLO, Types.Fighting, Sets.Fusion_Strike, 141),</v>
      </c>
    </row>
    <row r="1227" spans="1:7" x14ac:dyDescent="0.3">
      <c r="A1227">
        <v>142</v>
      </c>
      <c r="B1227" t="s">
        <v>546</v>
      </c>
      <c r="C1227" t="s">
        <v>546</v>
      </c>
      <c r="D1227" t="s">
        <v>18</v>
      </c>
      <c r="E1227" t="s">
        <v>2940</v>
      </c>
      <c r="F1227" t="s">
        <v>3288</v>
      </c>
      <c r="G1227" t="str">
        <f t="shared" si="19"/>
        <v>new HoloCard("Makuhita", Pokedex.Makuhita, HoloRarity.SWSH_REVERSE_ENERGY_BANNER_HOLO, Types.Fighting, Sets.Fusion_Strike, 142),</v>
      </c>
    </row>
    <row r="1228" spans="1:7" x14ac:dyDescent="0.3">
      <c r="A1228">
        <v>143</v>
      </c>
      <c r="B1228" t="s">
        <v>378</v>
      </c>
      <c r="C1228" t="s">
        <v>378</v>
      </c>
      <c r="D1228" t="s">
        <v>18</v>
      </c>
      <c r="E1228" t="s">
        <v>2940</v>
      </c>
      <c r="F1228" t="s">
        <v>3288</v>
      </c>
      <c r="G1228" t="str">
        <f t="shared" si="19"/>
        <v>new HoloCard("Hariyama", Pokedex.Hariyama, HoloRarity.SWSH_REVERSE_ENERGY_BANNER_HOLO, Types.Fighting, Sets.Fusion_Strike, 143),</v>
      </c>
    </row>
    <row r="1229" spans="1:7" x14ac:dyDescent="0.3">
      <c r="A1229">
        <v>144</v>
      </c>
      <c r="B1229" t="s">
        <v>579</v>
      </c>
      <c r="C1229" t="s">
        <v>579</v>
      </c>
      <c r="D1229" t="s">
        <v>18</v>
      </c>
      <c r="E1229" t="s">
        <v>2940</v>
      </c>
      <c r="F1229" t="s">
        <v>3288</v>
      </c>
      <c r="G1229" t="str">
        <f t="shared" si="19"/>
        <v>new HoloCard("Baltoy", Pokedex.Baltoy, HoloRarity.SWSH_REVERSE_ENERGY_BANNER_HOLO, Types.Fighting, Sets.Fusion_Strike, 144),</v>
      </c>
    </row>
    <row r="1230" spans="1:7" x14ac:dyDescent="0.3">
      <c r="A1230">
        <v>145</v>
      </c>
      <c r="B1230" t="s">
        <v>430</v>
      </c>
      <c r="C1230" t="s">
        <v>430</v>
      </c>
      <c r="D1230" t="s">
        <v>18</v>
      </c>
      <c r="E1230" t="s">
        <v>2940</v>
      </c>
      <c r="F1230" t="s">
        <v>3288</v>
      </c>
      <c r="G1230" t="str">
        <f t="shared" si="19"/>
        <v>new HoloCard("Claydol", Pokedex.Claydol, HoloRarity.SWSH_REVERSE_ENERGY_BANNER_HOLO, Types.Fighting, Sets.Fusion_Strike, 145),</v>
      </c>
    </row>
    <row r="1231" spans="1:7" x14ac:dyDescent="0.3">
      <c r="A1231">
        <v>147</v>
      </c>
      <c r="B1231" t="s">
        <v>1362</v>
      </c>
      <c r="C1231" t="s">
        <v>1362</v>
      </c>
      <c r="D1231" t="s">
        <v>18</v>
      </c>
      <c r="E1231" t="s">
        <v>2940</v>
      </c>
      <c r="F1231" t="s">
        <v>3288</v>
      </c>
      <c r="G1231" t="str">
        <f t="shared" si="19"/>
        <v>new HoloCard("Drilbur", Pokedex.Drilbur, HoloRarity.SWSH_REVERSE_ENERGY_BANNER_HOLO, Types.Fighting, Sets.Fusion_Strike, 147),</v>
      </c>
    </row>
    <row r="1232" spans="1:7" x14ac:dyDescent="0.3">
      <c r="A1232">
        <v>148</v>
      </c>
      <c r="B1232" t="s">
        <v>1420</v>
      </c>
      <c r="C1232" t="s">
        <v>1420</v>
      </c>
      <c r="D1232" t="s">
        <v>18</v>
      </c>
      <c r="E1232" t="s">
        <v>2940</v>
      </c>
      <c r="F1232" t="s">
        <v>3288</v>
      </c>
      <c r="G1232" t="str">
        <f t="shared" si="19"/>
        <v>new HoloCard("Landorus", Pokedex.Landorus, HoloRarity.SWSH_REVERSE_ENERGY_BANNER_HOLO, Types.Fighting, Sets.Fusion_Strike, 148),</v>
      </c>
    </row>
    <row r="1233" spans="1:7" x14ac:dyDescent="0.3">
      <c r="A1233">
        <v>149</v>
      </c>
      <c r="B1233" t="s">
        <v>1676</v>
      </c>
      <c r="C1233" t="s">
        <v>1676</v>
      </c>
      <c r="D1233" t="s">
        <v>18</v>
      </c>
      <c r="E1233" t="s">
        <v>2940</v>
      </c>
      <c r="F1233" t="s">
        <v>3288</v>
      </c>
      <c r="G1233" t="str">
        <f t="shared" si="19"/>
        <v>new HoloCard("Pancham", Pokedex.Pancham, HoloRarity.SWSH_REVERSE_ENERGY_BANNER_HOLO, Types.Fighting, Sets.Fusion_Strike, 149),</v>
      </c>
    </row>
    <row r="1234" spans="1:7" x14ac:dyDescent="0.3">
      <c r="A1234">
        <v>150</v>
      </c>
      <c r="B1234" t="s">
        <v>2077</v>
      </c>
      <c r="C1234" t="s">
        <v>2077</v>
      </c>
      <c r="D1234" t="s">
        <v>18</v>
      </c>
      <c r="E1234" t="s">
        <v>2940</v>
      </c>
      <c r="F1234" t="s">
        <v>3288</v>
      </c>
      <c r="G1234" t="str">
        <f t="shared" si="19"/>
        <v>new HoloCard("Stufful", Pokedex.Stufful, HoloRarity.SWSH_REVERSE_ENERGY_BANNER_HOLO, Types.Fighting, Sets.Fusion_Strike, 150),</v>
      </c>
    </row>
    <row r="1235" spans="1:7" x14ac:dyDescent="0.3">
      <c r="A1235">
        <v>151</v>
      </c>
      <c r="B1235" t="s">
        <v>2078</v>
      </c>
      <c r="C1235" t="s">
        <v>2078</v>
      </c>
      <c r="D1235" t="s">
        <v>18</v>
      </c>
      <c r="E1235" t="s">
        <v>2940</v>
      </c>
      <c r="F1235" t="s">
        <v>3288</v>
      </c>
      <c r="G1235" t="str">
        <f t="shared" si="19"/>
        <v>new HoloCard("Bewear", Pokedex.Bewear, HoloRarity.SWSH_REVERSE_ENERGY_BANNER_HOLO, Types.Fighting, Sets.Fusion_Strike, 151),</v>
      </c>
    </row>
    <row r="1236" spans="1:7" x14ac:dyDescent="0.3">
      <c r="A1236">
        <v>152</v>
      </c>
      <c r="B1236" t="s">
        <v>2685</v>
      </c>
      <c r="C1236" t="s">
        <v>2685</v>
      </c>
      <c r="D1236" t="s">
        <v>18</v>
      </c>
      <c r="E1236" t="s">
        <v>2940</v>
      </c>
      <c r="F1236" t="s">
        <v>3288</v>
      </c>
      <c r="G1236" t="str">
        <f t="shared" si="19"/>
        <v>new HoloCard("Clobbopus", Pokedex.Clobbopus, HoloRarity.SWSH_REVERSE_ENERGY_BANNER_HOLO, Types.Fighting, Sets.Fusion_Strike, 152),</v>
      </c>
    </row>
    <row r="1237" spans="1:7" x14ac:dyDescent="0.3">
      <c r="A1237">
        <v>153</v>
      </c>
      <c r="B1237" t="s">
        <v>2686</v>
      </c>
      <c r="C1237" t="s">
        <v>2686</v>
      </c>
      <c r="D1237" t="s">
        <v>18</v>
      </c>
      <c r="E1237" t="s">
        <v>2940</v>
      </c>
      <c r="F1237" t="s">
        <v>3288</v>
      </c>
      <c r="G1237" t="str">
        <f t="shared" si="19"/>
        <v>new HoloCard("Grapploct", Pokedex.Grapploct, HoloRarity.SWSH_REVERSE_ENERGY_BANNER_HOLO, Types.Fighting, Sets.Fusion_Strike, 153),</v>
      </c>
    </row>
    <row r="1238" spans="1:7" x14ac:dyDescent="0.3">
      <c r="A1238">
        <v>154</v>
      </c>
      <c r="B1238" t="s">
        <v>2748</v>
      </c>
      <c r="C1238" t="s">
        <v>2748</v>
      </c>
      <c r="D1238" t="s">
        <v>18</v>
      </c>
      <c r="E1238" t="s">
        <v>2940</v>
      </c>
      <c r="F1238" t="s">
        <v>3288</v>
      </c>
      <c r="G1238" t="str">
        <f t="shared" si="19"/>
        <v>new HoloCard("Falinks", Pokedex.Falinks, HoloRarity.SWSH_REVERSE_ENERGY_BANNER_HOLO, Types.Fighting, Sets.Fusion_Strike, 154),</v>
      </c>
    </row>
    <row r="1239" spans="1:7" x14ac:dyDescent="0.3">
      <c r="A1239">
        <v>155</v>
      </c>
      <c r="B1239" t="s">
        <v>2748</v>
      </c>
      <c r="C1239" t="s">
        <v>2748</v>
      </c>
      <c r="D1239" t="s">
        <v>18</v>
      </c>
      <c r="E1239" t="s">
        <v>2940</v>
      </c>
      <c r="F1239" t="s">
        <v>3288</v>
      </c>
      <c r="G1239" t="str">
        <f t="shared" si="19"/>
        <v>new HoloCard("Falinks", Pokedex.Falinks, HoloRarity.SWSH_REVERSE_ENERGY_BANNER_HOLO, Types.Fighting, Sets.Fusion_Strike, 155),</v>
      </c>
    </row>
    <row r="1240" spans="1:7" x14ac:dyDescent="0.3">
      <c r="A1240">
        <v>159</v>
      </c>
      <c r="B1240" t="s">
        <v>2688</v>
      </c>
      <c r="C1240" t="s">
        <v>3066</v>
      </c>
      <c r="D1240" t="s">
        <v>146</v>
      </c>
      <c r="E1240" t="s">
        <v>2940</v>
      </c>
      <c r="F1240" t="s">
        <v>3288</v>
      </c>
      <c r="G1240" t="str">
        <f t="shared" si="19"/>
        <v>new HoloCard("Galarian Zigzagoon", Pokedex.Galarian_Zigzagoon, HoloRarity.SWSH_REVERSE_ENERGY_BANNER_HOLO, Types.Darkness, Sets.Fusion_Strike, 159),</v>
      </c>
    </row>
    <row r="1241" spans="1:7" x14ac:dyDescent="0.3">
      <c r="A1241">
        <v>160</v>
      </c>
      <c r="B1241" t="s">
        <v>2689</v>
      </c>
      <c r="C1241" t="s">
        <v>3067</v>
      </c>
      <c r="D1241" t="s">
        <v>146</v>
      </c>
      <c r="E1241" t="s">
        <v>2940</v>
      </c>
      <c r="F1241" t="s">
        <v>3288</v>
      </c>
      <c r="G1241" t="str">
        <f t="shared" si="19"/>
        <v>new HoloCard("Galarian Linoone", Pokedex.Galarian_Linoone, HoloRarity.SWSH_REVERSE_ENERGY_BANNER_HOLO, Types.Darkness, Sets.Fusion_Strike, 160),</v>
      </c>
    </row>
    <row r="1242" spans="1:7" x14ac:dyDescent="0.3">
      <c r="A1242">
        <v>161</v>
      </c>
      <c r="B1242" t="s">
        <v>2690</v>
      </c>
      <c r="C1242" t="s">
        <v>3127</v>
      </c>
      <c r="D1242" t="s">
        <v>146</v>
      </c>
      <c r="E1242" t="s">
        <v>2940</v>
      </c>
      <c r="F1242" t="s">
        <v>3288</v>
      </c>
      <c r="G1242" t="str">
        <f t="shared" si="19"/>
        <v>new HoloCard("Galarian Obstagoon", Pokedex.Obstagoon, HoloRarity.SWSH_REVERSE_ENERGY_BANNER_HOLO, Types.Darkness, Sets.Fusion_Strike, 161),</v>
      </c>
    </row>
    <row r="1243" spans="1:7" x14ac:dyDescent="0.3">
      <c r="A1243">
        <v>162</v>
      </c>
      <c r="B1243" t="s">
        <v>545</v>
      </c>
      <c r="C1243" t="s">
        <v>545</v>
      </c>
      <c r="D1243" t="s">
        <v>146</v>
      </c>
      <c r="E1243" t="s">
        <v>2940</v>
      </c>
      <c r="F1243" t="s">
        <v>3288</v>
      </c>
      <c r="G1243" t="str">
        <f t="shared" si="19"/>
        <v>new HoloCard("Carvanha", Pokedex.Carvanha, HoloRarity.SWSH_REVERSE_ENERGY_BANNER_HOLO, Types.Darkness, Sets.Fusion_Strike, 162),</v>
      </c>
    </row>
    <row r="1244" spans="1:7" x14ac:dyDescent="0.3">
      <c r="A1244">
        <v>163</v>
      </c>
      <c r="B1244" t="s">
        <v>428</v>
      </c>
      <c r="C1244" t="s">
        <v>428</v>
      </c>
      <c r="D1244" t="s">
        <v>146</v>
      </c>
      <c r="E1244" t="s">
        <v>2940</v>
      </c>
      <c r="F1244" t="s">
        <v>3288</v>
      </c>
      <c r="G1244" t="str">
        <f t="shared" si="19"/>
        <v>new HoloCard("Sharpedo", Pokedex.Sharpedo, HoloRarity.SWSH_REVERSE_ENERGY_BANNER_HOLO, Types.Darkness, Sets.Fusion_Strike, 163),</v>
      </c>
    </row>
    <row r="1245" spans="1:7" x14ac:dyDescent="0.3">
      <c r="A1245">
        <v>164</v>
      </c>
      <c r="B1245" t="s">
        <v>402</v>
      </c>
      <c r="C1245" t="s">
        <v>402</v>
      </c>
      <c r="D1245" t="s">
        <v>146</v>
      </c>
      <c r="E1245" t="s">
        <v>2940</v>
      </c>
      <c r="F1245" t="s">
        <v>3288</v>
      </c>
      <c r="G1245" t="str">
        <f t="shared" si="19"/>
        <v>new HoloCard("Absol", Pokedex.Absol, HoloRarity.SWSH_REVERSE_ENERGY_BANNER_HOLO, Types.Darkness, Sets.Fusion_Strike, 164),</v>
      </c>
    </row>
    <row r="1246" spans="1:7" x14ac:dyDescent="0.3">
      <c r="A1246">
        <v>165</v>
      </c>
      <c r="B1246" t="s">
        <v>1038</v>
      </c>
      <c r="C1246" t="s">
        <v>1038</v>
      </c>
      <c r="D1246" t="s">
        <v>146</v>
      </c>
      <c r="E1246" t="s">
        <v>2940</v>
      </c>
      <c r="F1246" t="s">
        <v>3288</v>
      </c>
      <c r="G1246" t="str">
        <f t="shared" si="19"/>
        <v>new HoloCard("Croagunk", Pokedex.Croagunk, HoloRarity.SWSH_REVERSE_ENERGY_BANNER_HOLO, Types.Darkness, Sets.Fusion_Strike, 165),</v>
      </c>
    </row>
    <row r="1247" spans="1:7" x14ac:dyDescent="0.3">
      <c r="A1247">
        <v>166</v>
      </c>
      <c r="B1247" t="s">
        <v>969</v>
      </c>
      <c r="C1247" t="s">
        <v>969</v>
      </c>
      <c r="D1247" t="s">
        <v>146</v>
      </c>
      <c r="E1247" t="s">
        <v>2940</v>
      </c>
      <c r="F1247" t="s">
        <v>3288</v>
      </c>
      <c r="G1247" t="str">
        <f t="shared" si="19"/>
        <v>new HoloCard("Toxicroak", Pokedex.Toxicroak, HoloRarity.SWSH_REVERSE_ENERGY_BANNER_HOLO, Types.Darkness, Sets.Fusion_Strike, 166),</v>
      </c>
    </row>
    <row r="1248" spans="1:7" x14ac:dyDescent="0.3">
      <c r="A1248">
        <v>167</v>
      </c>
      <c r="B1248" t="s">
        <v>916</v>
      </c>
      <c r="C1248" t="s">
        <v>916</v>
      </c>
      <c r="D1248" t="s">
        <v>146</v>
      </c>
      <c r="E1248" t="s">
        <v>2940</v>
      </c>
      <c r="F1248" t="s">
        <v>3288</v>
      </c>
      <c r="G1248" t="str">
        <f t="shared" si="19"/>
        <v>new HoloCard("Darkrai", Pokedex.Darkrai, HoloRarity.SWSH_REVERSE_ENERGY_BANNER_HOLO, Types.Darkness, Sets.Fusion_Strike, 167),</v>
      </c>
    </row>
    <row r="1249" spans="1:7" x14ac:dyDescent="0.3">
      <c r="A1249">
        <v>168</v>
      </c>
      <c r="B1249" t="s">
        <v>1406</v>
      </c>
      <c r="C1249" t="s">
        <v>1406</v>
      </c>
      <c r="D1249" t="s">
        <v>146</v>
      </c>
      <c r="E1249" t="s">
        <v>2940</v>
      </c>
      <c r="F1249" t="s">
        <v>3288</v>
      </c>
      <c r="G1249" t="str">
        <f t="shared" si="19"/>
        <v>new HoloCard("Trubbish", Pokedex.Trubbish, HoloRarity.SWSH_REVERSE_ENERGY_BANNER_HOLO, Types.Darkness, Sets.Fusion_Strike, 168),</v>
      </c>
    </row>
    <row r="1250" spans="1:7" x14ac:dyDescent="0.3">
      <c r="A1250">
        <v>169</v>
      </c>
      <c r="B1250" t="s">
        <v>1407</v>
      </c>
      <c r="C1250" t="s">
        <v>1407</v>
      </c>
      <c r="D1250" t="s">
        <v>146</v>
      </c>
      <c r="E1250" t="s">
        <v>2940</v>
      </c>
      <c r="F1250" t="s">
        <v>3288</v>
      </c>
      <c r="G1250" t="str">
        <f t="shared" si="19"/>
        <v>new HoloCard("Garbodor", Pokedex.Garbodor, HoloRarity.SWSH_REVERSE_ENERGY_BANNER_HOLO, Types.Darkness, Sets.Fusion_Strike, 169),</v>
      </c>
    </row>
    <row r="1251" spans="1:7" x14ac:dyDescent="0.3">
      <c r="A1251">
        <v>170</v>
      </c>
      <c r="B1251" t="s">
        <v>1322</v>
      </c>
      <c r="C1251" t="s">
        <v>1322</v>
      </c>
      <c r="D1251" t="s">
        <v>146</v>
      </c>
      <c r="E1251" t="s">
        <v>2940</v>
      </c>
      <c r="F1251" t="s">
        <v>3288</v>
      </c>
      <c r="G1251" t="str">
        <f t="shared" si="19"/>
        <v>new HoloCard("Zorua", Pokedex.Zorua, HoloRarity.SWSH_REVERSE_ENERGY_BANNER_HOLO, Types.Darkness, Sets.Fusion_Strike, 170),</v>
      </c>
    </row>
    <row r="1252" spans="1:7" x14ac:dyDescent="0.3">
      <c r="A1252">
        <v>171</v>
      </c>
      <c r="B1252" t="s">
        <v>1323</v>
      </c>
      <c r="C1252" t="s">
        <v>1323</v>
      </c>
      <c r="D1252" t="s">
        <v>146</v>
      </c>
      <c r="E1252" t="s">
        <v>2940</v>
      </c>
      <c r="F1252" t="s">
        <v>3288</v>
      </c>
      <c r="G1252" t="str">
        <f t="shared" si="19"/>
        <v>new HoloCard("Zoroark", Pokedex.Zoroark, HoloRarity.SWSH_REVERSE_ENERGY_BANNER_HOLO, Types.Darkness, Sets.Fusion_Strike, 171),</v>
      </c>
    </row>
    <row r="1253" spans="1:7" x14ac:dyDescent="0.3">
      <c r="A1253">
        <v>172</v>
      </c>
      <c r="B1253" t="s">
        <v>1324</v>
      </c>
      <c r="C1253" t="s">
        <v>1324</v>
      </c>
      <c r="D1253" t="s">
        <v>146</v>
      </c>
      <c r="E1253" t="s">
        <v>2940</v>
      </c>
      <c r="F1253" t="s">
        <v>3288</v>
      </c>
      <c r="G1253" t="str">
        <f t="shared" si="19"/>
        <v>new HoloCard("Vullaby", Pokedex.Vullaby, HoloRarity.SWSH_REVERSE_ENERGY_BANNER_HOLO, Types.Darkness, Sets.Fusion_Strike, 172),</v>
      </c>
    </row>
    <row r="1254" spans="1:7" x14ac:dyDescent="0.3">
      <c r="A1254">
        <v>173</v>
      </c>
      <c r="B1254" t="s">
        <v>1325</v>
      </c>
      <c r="C1254" t="s">
        <v>1325</v>
      </c>
      <c r="D1254" t="s">
        <v>146</v>
      </c>
      <c r="E1254" t="s">
        <v>2940</v>
      </c>
      <c r="F1254" t="s">
        <v>3288</v>
      </c>
      <c r="G1254" t="str">
        <f t="shared" si="19"/>
        <v>new HoloCard("Mandibuzz", Pokedex.Mandibuzz, HoloRarity.SWSH_REVERSE_ENERGY_BANNER_HOLO, Types.Darkness, Sets.Fusion_Strike, 173),</v>
      </c>
    </row>
    <row r="1255" spans="1:7" x14ac:dyDescent="0.3">
      <c r="A1255">
        <v>174</v>
      </c>
      <c r="B1255" t="s">
        <v>1680</v>
      </c>
      <c r="C1255" t="s">
        <v>1680</v>
      </c>
      <c r="D1255" t="s">
        <v>146</v>
      </c>
      <c r="E1255" t="s">
        <v>2940</v>
      </c>
      <c r="F1255" t="s">
        <v>3288</v>
      </c>
      <c r="G1255" t="str">
        <f t="shared" si="19"/>
        <v>new HoloCard("Pangoro", Pokedex.Pangoro, HoloRarity.SWSH_REVERSE_ENERGY_BANNER_HOLO, Types.Darkness, Sets.Fusion_Strike, 174),</v>
      </c>
    </row>
    <row r="1256" spans="1:7" x14ac:dyDescent="0.3">
      <c r="A1256">
        <v>175</v>
      </c>
      <c r="B1256" t="s">
        <v>1612</v>
      </c>
      <c r="C1256" t="s">
        <v>1612</v>
      </c>
      <c r="D1256" t="s">
        <v>146</v>
      </c>
      <c r="E1256" t="s">
        <v>2940</v>
      </c>
      <c r="F1256" t="s">
        <v>3288</v>
      </c>
      <c r="G1256" t="str">
        <f t="shared" si="19"/>
        <v>new HoloCard("Yveltal", Pokedex.Yveltal, HoloRarity.SWSH_REVERSE_ENERGY_BANNER_HOLO, Types.Darkness, Sets.Fusion_Strike, 175),</v>
      </c>
    </row>
    <row r="1257" spans="1:7" x14ac:dyDescent="0.3">
      <c r="A1257">
        <v>176</v>
      </c>
      <c r="B1257" t="s">
        <v>2750</v>
      </c>
      <c r="C1257" t="s">
        <v>2750</v>
      </c>
      <c r="D1257" t="s">
        <v>146</v>
      </c>
      <c r="E1257" t="s">
        <v>2940</v>
      </c>
      <c r="F1257" t="s">
        <v>3288</v>
      </c>
      <c r="G1257" t="str">
        <f t="shared" si="19"/>
        <v>new HoloCard("Impidimp", Pokedex.Impidimp, HoloRarity.SWSH_REVERSE_ENERGY_BANNER_HOLO, Types.Darkness, Sets.Fusion_Strike, 176),</v>
      </c>
    </row>
    <row r="1258" spans="1:7" x14ac:dyDescent="0.3">
      <c r="A1258">
        <v>177</v>
      </c>
      <c r="B1258" t="s">
        <v>2751</v>
      </c>
      <c r="C1258" t="s">
        <v>2751</v>
      </c>
      <c r="D1258" t="s">
        <v>146</v>
      </c>
      <c r="E1258" t="s">
        <v>2940</v>
      </c>
      <c r="F1258" t="s">
        <v>3288</v>
      </c>
      <c r="G1258" t="str">
        <f t="shared" si="19"/>
        <v>new HoloCard("Morgrem", Pokedex.Morgrem, HoloRarity.SWSH_REVERSE_ENERGY_BANNER_HOLO, Types.Darkness, Sets.Fusion_Strike, 177),</v>
      </c>
    </row>
    <row r="1259" spans="1:7" x14ac:dyDescent="0.3">
      <c r="A1259">
        <v>178</v>
      </c>
      <c r="B1259" t="s">
        <v>2752</v>
      </c>
      <c r="C1259" t="s">
        <v>2752</v>
      </c>
      <c r="D1259" t="s">
        <v>146</v>
      </c>
      <c r="E1259" t="s">
        <v>2940</v>
      </c>
      <c r="F1259" t="s">
        <v>3288</v>
      </c>
      <c r="G1259" t="str">
        <f t="shared" si="19"/>
        <v>new HoloCard("Grimmsnarl", Pokedex.Grimmsnarl, HoloRarity.SWSH_REVERSE_ENERGY_BANNER_HOLO, Types.Darkness, Sets.Fusion_Strike, 178),</v>
      </c>
    </row>
    <row r="1260" spans="1:7" x14ac:dyDescent="0.3">
      <c r="A1260">
        <v>179</v>
      </c>
      <c r="B1260" t="s">
        <v>2678</v>
      </c>
      <c r="C1260" t="s">
        <v>2678</v>
      </c>
      <c r="D1260" t="s">
        <v>146</v>
      </c>
      <c r="E1260" t="s">
        <v>2940</v>
      </c>
      <c r="F1260" t="s">
        <v>3288</v>
      </c>
      <c r="G1260" t="str">
        <f t="shared" si="19"/>
        <v>new HoloCard("Morpeko", Pokedex.Morpeko, HoloRarity.SWSH_REVERSE_ENERGY_BANNER_HOLO, Types.Darkness, Sets.Fusion_Strike, 179),</v>
      </c>
    </row>
    <row r="1261" spans="1:7" x14ac:dyDescent="0.3">
      <c r="A1261">
        <v>180</v>
      </c>
      <c r="B1261" t="s">
        <v>2693</v>
      </c>
      <c r="C1261" t="s">
        <v>3069</v>
      </c>
      <c r="D1261" t="s">
        <v>143</v>
      </c>
      <c r="E1261" t="s">
        <v>2940</v>
      </c>
      <c r="F1261" t="s">
        <v>3288</v>
      </c>
      <c r="G1261" t="str">
        <f t="shared" si="19"/>
        <v>new HoloCard("Galarian Meowth", Pokedex.Galarian_Meowth, HoloRarity.SWSH_REVERSE_ENERGY_BANNER_HOLO, Types.Metal, Sets.Fusion_Strike, 180),</v>
      </c>
    </row>
    <row r="1262" spans="1:7" x14ac:dyDescent="0.3">
      <c r="A1262">
        <v>181</v>
      </c>
      <c r="B1262" t="s">
        <v>2694</v>
      </c>
      <c r="C1262" t="s">
        <v>3279</v>
      </c>
      <c r="D1262" t="s">
        <v>143</v>
      </c>
      <c r="E1262" t="s">
        <v>2940</v>
      </c>
      <c r="F1262" t="s">
        <v>3288</v>
      </c>
      <c r="G1262" t="str">
        <f t="shared" si="19"/>
        <v>new HoloCard("Galarian Perrserker", Pokedex.Perrserker, HoloRarity.SWSH_REVERSE_ENERGY_BANNER_HOLO, Types.Metal, Sets.Fusion_Strike, 181),</v>
      </c>
    </row>
    <row r="1263" spans="1:7" x14ac:dyDescent="0.3">
      <c r="A1263">
        <v>182</v>
      </c>
      <c r="B1263" t="s">
        <v>142</v>
      </c>
      <c r="C1263" t="s">
        <v>142</v>
      </c>
      <c r="D1263" t="s">
        <v>143</v>
      </c>
      <c r="E1263" t="s">
        <v>2940</v>
      </c>
      <c r="F1263" t="s">
        <v>3288</v>
      </c>
      <c r="G1263" t="str">
        <f t="shared" si="19"/>
        <v>new HoloCard("Skarmory", Pokedex.Skarmory, HoloRarity.SWSH_REVERSE_ENERGY_BANNER_HOLO, Types.Metal, Sets.Fusion_Strike, 182),</v>
      </c>
    </row>
    <row r="1264" spans="1:7" x14ac:dyDescent="0.3">
      <c r="A1264">
        <v>183</v>
      </c>
      <c r="B1264" t="s">
        <v>1363</v>
      </c>
      <c r="C1264" t="s">
        <v>1363</v>
      </c>
      <c r="D1264" t="s">
        <v>143</v>
      </c>
      <c r="E1264" t="s">
        <v>2940</v>
      </c>
      <c r="F1264" t="s">
        <v>3288</v>
      </c>
      <c r="G1264" t="str">
        <f t="shared" si="19"/>
        <v>new HoloCard("Excadrill", Pokedex.Excadrill, HoloRarity.SWSH_REVERSE_ENERGY_BANNER_HOLO, Types.Metal, Sets.Fusion_Strike, 183),</v>
      </c>
    </row>
    <row r="1265" spans="1:7" x14ac:dyDescent="0.3">
      <c r="A1265">
        <v>184</v>
      </c>
      <c r="B1265" t="s">
        <v>1427</v>
      </c>
      <c r="C1265" t="s">
        <v>1427</v>
      </c>
      <c r="D1265" t="s">
        <v>143</v>
      </c>
      <c r="E1265" t="s">
        <v>2940</v>
      </c>
      <c r="F1265" t="s">
        <v>3288</v>
      </c>
      <c r="G1265" t="str">
        <f t="shared" si="19"/>
        <v>new HoloCard("Durant", Pokedex.Durant, HoloRarity.SWSH_REVERSE_ENERGY_BANNER_HOLO, Types.Metal, Sets.Fusion_Strike, 184),</v>
      </c>
    </row>
    <row r="1266" spans="1:7" x14ac:dyDescent="0.3">
      <c r="A1266">
        <v>186</v>
      </c>
      <c r="B1266" t="s">
        <v>1682</v>
      </c>
      <c r="C1266" t="s">
        <v>1682</v>
      </c>
      <c r="D1266" t="s">
        <v>143</v>
      </c>
      <c r="E1266" t="s">
        <v>2940</v>
      </c>
      <c r="F1266" t="s">
        <v>3288</v>
      </c>
      <c r="G1266" t="str">
        <f t="shared" si="19"/>
        <v>new HoloCard("Klefki", Pokedex.Klefki, HoloRarity.SWSH_REVERSE_ENERGY_BANNER_HOLO, Types.Metal, Sets.Fusion_Strike, 186),</v>
      </c>
    </row>
    <row r="1267" spans="1:7" x14ac:dyDescent="0.3">
      <c r="A1267">
        <v>187</v>
      </c>
      <c r="B1267" t="s">
        <v>2054</v>
      </c>
      <c r="C1267" t="s">
        <v>2054</v>
      </c>
      <c r="D1267" t="s">
        <v>143</v>
      </c>
      <c r="E1267" t="s">
        <v>2940</v>
      </c>
      <c r="F1267" t="s">
        <v>3288</v>
      </c>
      <c r="G1267" t="str">
        <f t="shared" si="19"/>
        <v>new HoloCard("Togedemaru", Pokedex.Togedemaru, HoloRarity.SWSH_REVERSE_ENERGY_BANNER_HOLO, Types.Metal, Sets.Fusion_Strike, 187),</v>
      </c>
    </row>
    <row r="1268" spans="1:7" x14ac:dyDescent="0.3">
      <c r="A1268">
        <v>188</v>
      </c>
      <c r="B1268" t="s">
        <v>2286</v>
      </c>
      <c r="C1268" t="s">
        <v>2286</v>
      </c>
      <c r="D1268" t="s">
        <v>143</v>
      </c>
      <c r="E1268" t="s">
        <v>2940</v>
      </c>
      <c r="F1268" t="s">
        <v>3288</v>
      </c>
      <c r="G1268" t="str">
        <f t="shared" si="19"/>
        <v>new HoloCard("Meltan", Pokedex.Meltan, HoloRarity.SWSH_REVERSE_ENERGY_BANNER_HOLO, Types.Metal, Sets.Fusion_Strike, 188),</v>
      </c>
    </row>
    <row r="1269" spans="1:7" x14ac:dyDescent="0.3">
      <c r="A1269">
        <v>189</v>
      </c>
      <c r="B1269" t="s">
        <v>2287</v>
      </c>
      <c r="C1269" t="s">
        <v>2287</v>
      </c>
      <c r="D1269" t="s">
        <v>143</v>
      </c>
      <c r="E1269" t="s">
        <v>2940</v>
      </c>
      <c r="F1269" t="s">
        <v>3288</v>
      </c>
      <c r="G1269" t="str">
        <f t="shared" si="19"/>
        <v>new HoloCard("Melmetal", Pokedex.Melmetal, HoloRarity.SWSH_REVERSE_ENERGY_BANNER_HOLO, Types.Metal, Sets.Fusion_Strike, 189),</v>
      </c>
    </row>
    <row r="1270" spans="1:7" x14ac:dyDescent="0.3">
      <c r="A1270">
        <v>190</v>
      </c>
      <c r="B1270" t="s">
        <v>2696</v>
      </c>
      <c r="C1270" t="s">
        <v>2696</v>
      </c>
      <c r="D1270" t="s">
        <v>143</v>
      </c>
      <c r="E1270" t="s">
        <v>2940</v>
      </c>
      <c r="F1270" t="s">
        <v>3288</v>
      </c>
      <c r="G1270" t="str">
        <f t="shared" si="19"/>
        <v>new HoloCard("Corviknight", Pokedex.Corviknight, HoloRarity.SWSH_REVERSE_ENERGY_BANNER_HOLO, Types.Metal, Sets.Fusion_Strike, 190),</v>
      </c>
    </row>
    <row r="1271" spans="1:7" x14ac:dyDescent="0.3">
      <c r="A1271">
        <v>191</v>
      </c>
      <c r="B1271" t="s">
        <v>2697</v>
      </c>
      <c r="C1271" t="s">
        <v>2697</v>
      </c>
      <c r="D1271" t="s">
        <v>143</v>
      </c>
      <c r="E1271" t="s">
        <v>2940</v>
      </c>
      <c r="F1271" t="s">
        <v>3288</v>
      </c>
      <c r="G1271" t="str">
        <f t="shared" si="19"/>
        <v>new HoloCard("Cufant", Pokedex.Cufant, HoloRarity.SWSH_REVERSE_ENERGY_BANNER_HOLO, Types.Metal, Sets.Fusion_Strike, 191),</v>
      </c>
    </row>
    <row r="1272" spans="1:7" x14ac:dyDescent="0.3">
      <c r="A1272">
        <v>192</v>
      </c>
      <c r="B1272" t="s">
        <v>2698</v>
      </c>
      <c r="C1272" t="s">
        <v>2698</v>
      </c>
      <c r="D1272" t="s">
        <v>143</v>
      </c>
      <c r="E1272" t="s">
        <v>2940</v>
      </c>
      <c r="F1272" t="s">
        <v>3288</v>
      </c>
      <c r="G1272" t="str">
        <f t="shared" si="19"/>
        <v>new HoloCard("Copperajah", Pokedex.Copperajah, HoloRarity.SWSH_REVERSE_ENERGY_BANNER_HOLO, Types.Metal, Sets.Fusion_Strike, 192),</v>
      </c>
    </row>
    <row r="1273" spans="1:7" x14ac:dyDescent="0.3">
      <c r="A1273">
        <v>193</v>
      </c>
      <c r="B1273" t="s">
        <v>482</v>
      </c>
      <c r="C1273" t="s">
        <v>482</v>
      </c>
      <c r="D1273" t="s">
        <v>1454</v>
      </c>
      <c r="E1273" t="s">
        <v>2940</v>
      </c>
      <c r="F1273" t="s">
        <v>3288</v>
      </c>
      <c r="G1273" t="str">
        <f t="shared" si="19"/>
        <v>new HoloCard("Latias", Pokedex.Latias, HoloRarity.SWSH_REVERSE_ENERGY_BANNER_HOLO, Types.Dragon, Sets.Fusion_Strike, 193),</v>
      </c>
    </row>
    <row r="1274" spans="1:7" x14ac:dyDescent="0.3">
      <c r="A1274">
        <v>194</v>
      </c>
      <c r="B1274" t="s">
        <v>483</v>
      </c>
      <c r="C1274" t="s">
        <v>483</v>
      </c>
      <c r="D1274" t="s">
        <v>1454</v>
      </c>
      <c r="E1274" t="s">
        <v>2940</v>
      </c>
      <c r="F1274" t="s">
        <v>3288</v>
      </c>
      <c r="G1274" t="str">
        <f t="shared" si="19"/>
        <v>new HoloCard("Latios", Pokedex.Latios, HoloRarity.SWSH_REVERSE_ENERGY_BANNER_HOLO, Types.Dragon, Sets.Fusion_Strike, 194),</v>
      </c>
    </row>
    <row r="1275" spans="1:7" x14ac:dyDescent="0.3">
      <c r="A1275">
        <v>195</v>
      </c>
      <c r="B1275" t="s">
        <v>1658</v>
      </c>
      <c r="C1275" t="s">
        <v>1658</v>
      </c>
      <c r="D1275" t="s">
        <v>1454</v>
      </c>
      <c r="E1275" t="s">
        <v>2940</v>
      </c>
      <c r="F1275" t="s">
        <v>3288</v>
      </c>
      <c r="G1275" t="str">
        <f t="shared" si="19"/>
        <v>new HoloCard("Goomy", Pokedex.Goomy, HoloRarity.SWSH_REVERSE_ENERGY_BANNER_HOLO, Types.Dragon, Sets.Fusion_Strike, 195),</v>
      </c>
    </row>
    <row r="1276" spans="1:7" x14ac:dyDescent="0.3">
      <c r="A1276">
        <v>196</v>
      </c>
      <c r="B1276" t="s">
        <v>1659</v>
      </c>
      <c r="C1276" t="s">
        <v>1659</v>
      </c>
      <c r="D1276" t="s">
        <v>1454</v>
      </c>
      <c r="E1276" t="s">
        <v>2940</v>
      </c>
      <c r="F1276" t="s">
        <v>3288</v>
      </c>
      <c r="G1276" t="str">
        <f t="shared" si="19"/>
        <v>new HoloCard("Sliggoo", Pokedex.Sliggoo, HoloRarity.SWSH_REVERSE_ENERGY_BANNER_HOLO, Types.Dragon, Sets.Fusion_Strike, 196),</v>
      </c>
    </row>
    <row r="1277" spans="1:7" x14ac:dyDescent="0.3">
      <c r="A1277">
        <v>197</v>
      </c>
      <c r="B1277" t="s">
        <v>1660</v>
      </c>
      <c r="C1277" t="s">
        <v>1660</v>
      </c>
      <c r="D1277" t="s">
        <v>1454</v>
      </c>
      <c r="E1277" t="s">
        <v>2940</v>
      </c>
      <c r="F1277" t="s">
        <v>3288</v>
      </c>
      <c r="G1277" t="str">
        <f t="shared" si="19"/>
        <v>new HoloCard("Goodra", Pokedex.Goodra, HoloRarity.SWSH_REVERSE_ENERGY_BANNER_HOLO, Types.Dragon, Sets.Fusion_Strike, 197),</v>
      </c>
    </row>
    <row r="1278" spans="1:7" x14ac:dyDescent="0.3">
      <c r="A1278">
        <v>198</v>
      </c>
      <c r="B1278" t="s">
        <v>2097</v>
      </c>
      <c r="C1278" t="s">
        <v>2097</v>
      </c>
      <c r="D1278" t="s">
        <v>1454</v>
      </c>
      <c r="E1278" t="s">
        <v>2940</v>
      </c>
      <c r="F1278" t="s">
        <v>3288</v>
      </c>
      <c r="G1278" t="str">
        <f t="shared" si="19"/>
        <v>new HoloCard("Turtonator", Pokedex.Turtonator, HoloRarity.SWSH_REVERSE_ENERGY_BANNER_HOLO, Types.Dragon, Sets.Fusion_Strike, 198),</v>
      </c>
    </row>
    <row r="1279" spans="1:7" x14ac:dyDescent="0.3">
      <c r="A1279">
        <v>199</v>
      </c>
      <c r="B1279" t="s">
        <v>59</v>
      </c>
      <c r="C1279" t="s">
        <v>59</v>
      </c>
      <c r="D1279" t="s">
        <v>8</v>
      </c>
      <c r="E1279" t="s">
        <v>2940</v>
      </c>
      <c r="F1279" t="s">
        <v>3288</v>
      </c>
      <c r="G1279" t="str">
        <f t="shared" si="19"/>
        <v>new HoloCard("Meowth", Pokedex.Meowth, HoloRarity.SWSH_REVERSE_ENERGY_BANNER_HOLO, Types.Colorless, Sets.Fusion_Strike, 199),</v>
      </c>
    </row>
    <row r="1280" spans="1:7" x14ac:dyDescent="0.3">
      <c r="A1280">
        <v>200</v>
      </c>
      <c r="B1280" t="s">
        <v>119</v>
      </c>
      <c r="C1280" t="s">
        <v>119</v>
      </c>
      <c r="D1280" t="s">
        <v>8</v>
      </c>
      <c r="E1280" t="s">
        <v>2940</v>
      </c>
      <c r="F1280" t="s">
        <v>3288</v>
      </c>
      <c r="G1280" t="str">
        <f t="shared" si="19"/>
        <v>new HoloCard("Persian", Pokedex.Persian, HoloRarity.SWSH_REVERSE_ENERGY_BANNER_HOLO, Types.Colorless, Sets.Fusion_Strike, 200),</v>
      </c>
    </row>
    <row r="1281" spans="1:7" x14ac:dyDescent="0.3">
      <c r="A1281">
        <v>202</v>
      </c>
      <c r="B1281" t="s">
        <v>181</v>
      </c>
      <c r="C1281" t="s">
        <v>181</v>
      </c>
      <c r="D1281" t="s">
        <v>8</v>
      </c>
      <c r="E1281" t="s">
        <v>2940</v>
      </c>
      <c r="F1281" t="s">
        <v>3288</v>
      </c>
      <c r="G1281" t="str">
        <f t="shared" ref="G1281:G1344" si="20">"new HoloCard(""" &amp; B1281 &amp; """, Pokedex." &amp; C1281 &amp; ", HoloRarity." &amp; F1281 &amp; ", Types." &amp; D1281 &amp; ", Sets." &amp; E1281 &amp; ", " &amp; A1281 &amp; "),"</f>
        <v>new HoloCard("Chansey", Pokedex.Chansey, HoloRarity.SWSH_REVERSE_ENERGY_BANNER_HOLO, Types.Colorless, Sets.Fusion_Strike, 202),</v>
      </c>
    </row>
    <row r="1282" spans="1:7" x14ac:dyDescent="0.3">
      <c r="A1282">
        <v>203</v>
      </c>
      <c r="B1282" t="s">
        <v>154</v>
      </c>
      <c r="C1282" t="s">
        <v>154</v>
      </c>
      <c r="D1282" t="s">
        <v>8</v>
      </c>
      <c r="E1282" t="s">
        <v>2940</v>
      </c>
      <c r="F1282" t="s">
        <v>3288</v>
      </c>
      <c r="G1282" t="str">
        <f t="shared" si="20"/>
        <v>new HoloCard("Blissey", Pokedex.Blissey, HoloRarity.SWSH_REVERSE_ENERGY_BANNER_HOLO, Types.Colorless, Sets.Fusion_Strike, 203),</v>
      </c>
    </row>
    <row r="1283" spans="1:7" x14ac:dyDescent="0.3">
      <c r="A1283">
        <v>204</v>
      </c>
      <c r="B1283" t="s">
        <v>256</v>
      </c>
      <c r="C1283" t="s">
        <v>256</v>
      </c>
      <c r="D1283" t="s">
        <v>8</v>
      </c>
      <c r="E1283" t="s">
        <v>2940</v>
      </c>
      <c r="F1283" t="s">
        <v>3288</v>
      </c>
      <c r="G1283" t="str">
        <f t="shared" si="20"/>
        <v>new HoloCard("Kangaskhan", Pokedex.Kangaskhan, HoloRarity.SWSH_REVERSE_ENERGY_BANNER_HOLO, Types.Colorless, Sets.Fusion_Strike, 204),</v>
      </c>
    </row>
    <row r="1284" spans="1:7" x14ac:dyDescent="0.3">
      <c r="A1284">
        <v>205</v>
      </c>
      <c r="B1284" t="s">
        <v>80</v>
      </c>
      <c r="C1284" t="s">
        <v>80</v>
      </c>
      <c r="D1284" t="s">
        <v>8</v>
      </c>
      <c r="E1284" t="s">
        <v>2940</v>
      </c>
      <c r="F1284" t="s">
        <v>3288</v>
      </c>
      <c r="G1284" t="str">
        <f t="shared" si="20"/>
        <v>new HoloCard("Eevee", Pokedex.Eevee, HoloRarity.SWSH_REVERSE_ENERGY_BANNER_HOLO, Types.Colorless, Sets.Fusion_Strike, 205),</v>
      </c>
    </row>
    <row r="1285" spans="1:7" x14ac:dyDescent="0.3">
      <c r="A1285">
        <v>206</v>
      </c>
      <c r="B1285" t="s">
        <v>70</v>
      </c>
      <c r="C1285" t="s">
        <v>70</v>
      </c>
      <c r="D1285" t="s">
        <v>8</v>
      </c>
      <c r="E1285" t="s">
        <v>2940</v>
      </c>
      <c r="F1285" t="s">
        <v>3288</v>
      </c>
      <c r="G1285" t="str">
        <f t="shared" si="20"/>
        <v>new HoloCard("Snorlax", Pokedex.Snorlax, HoloRarity.SWSH_REVERSE_ENERGY_BANNER_HOLO, Types.Colorless, Sets.Fusion_Strike, 206),</v>
      </c>
    </row>
    <row r="1286" spans="1:7" x14ac:dyDescent="0.3">
      <c r="A1286">
        <v>207</v>
      </c>
      <c r="B1286" t="s">
        <v>314</v>
      </c>
      <c r="C1286" t="s">
        <v>314</v>
      </c>
      <c r="D1286" t="s">
        <v>8</v>
      </c>
      <c r="E1286" t="s">
        <v>2940</v>
      </c>
      <c r="F1286" t="s">
        <v>3288</v>
      </c>
      <c r="G1286" t="str">
        <f t="shared" si="20"/>
        <v>new HoloCard("Dunsparce", Pokedex.Dunsparce, HoloRarity.SWSH_REVERSE_ENERGY_BANNER_HOLO, Types.Colorless, Sets.Fusion_Strike, 207),</v>
      </c>
    </row>
    <row r="1287" spans="1:7" x14ac:dyDescent="0.3">
      <c r="A1287">
        <v>208</v>
      </c>
      <c r="B1287" t="s">
        <v>333</v>
      </c>
      <c r="C1287" t="s">
        <v>333</v>
      </c>
      <c r="D1287" t="s">
        <v>8</v>
      </c>
      <c r="E1287" t="s">
        <v>2940</v>
      </c>
      <c r="F1287" t="s">
        <v>3288</v>
      </c>
      <c r="G1287" t="str">
        <f t="shared" si="20"/>
        <v>new HoloCard("Stantler", Pokedex.Stantler, HoloRarity.SWSH_REVERSE_ENERGY_BANNER_HOLO, Types.Colorless, Sets.Fusion_Strike, 208),</v>
      </c>
    </row>
    <row r="1288" spans="1:7" x14ac:dyDescent="0.3">
      <c r="A1288">
        <v>209</v>
      </c>
      <c r="B1288" t="s">
        <v>266</v>
      </c>
      <c r="C1288" t="s">
        <v>266</v>
      </c>
      <c r="D1288" t="s">
        <v>8</v>
      </c>
      <c r="E1288" t="s">
        <v>2940</v>
      </c>
      <c r="F1288" t="s">
        <v>3288</v>
      </c>
      <c r="G1288" t="str">
        <f t="shared" si="20"/>
        <v>new HoloCard("Smeargle", Pokedex.Smeargle, HoloRarity.SWSH_REVERSE_ENERGY_BANNER_HOLO, Types.Colorless, Sets.Fusion_Strike, 209),</v>
      </c>
    </row>
    <row r="1289" spans="1:7" x14ac:dyDescent="0.3">
      <c r="A1289">
        <v>210</v>
      </c>
      <c r="B1289" t="s">
        <v>540</v>
      </c>
      <c r="C1289" t="s">
        <v>540</v>
      </c>
      <c r="D1289" t="s">
        <v>8</v>
      </c>
      <c r="E1289" t="s">
        <v>2940</v>
      </c>
      <c r="F1289" t="s">
        <v>3288</v>
      </c>
      <c r="G1289" t="str">
        <f t="shared" si="20"/>
        <v>new HoloCard("Skitty", Pokedex.Skitty, HoloRarity.SWSH_REVERSE_ENERGY_BANNER_HOLO, Types.Colorless, Sets.Fusion_Strike, 210),</v>
      </c>
    </row>
    <row r="1290" spans="1:7" x14ac:dyDescent="0.3">
      <c r="A1290">
        <v>211</v>
      </c>
      <c r="B1290" t="s">
        <v>375</v>
      </c>
      <c r="C1290" t="s">
        <v>375</v>
      </c>
      <c r="D1290" t="s">
        <v>8</v>
      </c>
      <c r="E1290" t="s">
        <v>2940</v>
      </c>
      <c r="F1290" t="s">
        <v>3288</v>
      </c>
      <c r="G1290" t="str">
        <f t="shared" si="20"/>
        <v>new HoloCard("Delcatty", Pokedex.Delcatty, HoloRarity.SWSH_REVERSE_ENERGY_BANNER_HOLO, Types.Colorless, Sets.Fusion_Strike, 211),</v>
      </c>
    </row>
    <row r="1291" spans="1:7" x14ac:dyDescent="0.3">
      <c r="A1291">
        <v>212</v>
      </c>
      <c r="B1291" t="s">
        <v>1059</v>
      </c>
      <c r="C1291" t="s">
        <v>1059</v>
      </c>
      <c r="D1291" t="s">
        <v>8</v>
      </c>
      <c r="E1291" t="s">
        <v>2940</v>
      </c>
      <c r="F1291" t="s">
        <v>3288</v>
      </c>
      <c r="G1291" t="str">
        <f t="shared" si="20"/>
        <v>new HoloCard("Buneary", Pokedex.Buneary, HoloRarity.SWSH_REVERSE_ENERGY_BANNER_HOLO, Types.Colorless, Sets.Fusion_Strike, 212),</v>
      </c>
    </row>
    <row r="1292" spans="1:7" x14ac:dyDescent="0.3">
      <c r="A1292">
        <v>213</v>
      </c>
      <c r="B1292" t="s">
        <v>1041</v>
      </c>
      <c r="C1292" t="s">
        <v>1041</v>
      </c>
      <c r="D1292" t="s">
        <v>8</v>
      </c>
      <c r="E1292" t="s">
        <v>2940</v>
      </c>
      <c r="F1292" t="s">
        <v>3288</v>
      </c>
      <c r="G1292" t="str">
        <f t="shared" si="20"/>
        <v>new HoloCard("Lopunny", Pokedex.Lopunny, HoloRarity.SWSH_REVERSE_ENERGY_BANNER_HOLO, Types.Colorless, Sets.Fusion_Strike, 213),</v>
      </c>
    </row>
    <row r="1293" spans="1:7" x14ac:dyDescent="0.3">
      <c r="A1293">
        <v>214</v>
      </c>
      <c r="B1293" t="s">
        <v>1622</v>
      </c>
      <c r="C1293" t="s">
        <v>1622</v>
      </c>
      <c r="D1293" t="s">
        <v>8</v>
      </c>
      <c r="E1293" t="s">
        <v>2940</v>
      </c>
      <c r="F1293" t="s">
        <v>3288</v>
      </c>
      <c r="G1293" t="str">
        <f t="shared" si="20"/>
        <v>new HoloCard("Bunnelby", Pokedex.Bunnelby, HoloRarity.SWSH_REVERSE_ENERGY_BANNER_HOLO, Types.Colorless, Sets.Fusion_Strike, 214),</v>
      </c>
    </row>
    <row r="1294" spans="1:7" x14ac:dyDescent="0.3">
      <c r="A1294">
        <v>215</v>
      </c>
      <c r="B1294" t="s">
        <v>1623</v>
      </c>
      <c r="C1294" t="s">
        <v>1623</v>
      </c>
      <c r="D1294" t="s">
        <v>8</v>
      </c>
      <c r="E1294" t="s">
        <v>2940</v>
      </c>
      <c r="F1294" t="s">
        <v>3288</v>
      </c>
      <c r="G1294" t="str">
        <f t="shared" si="20"/>
        <v>new HoloCard("Diggersby", Pokedex.Diggersby, HoloRarity.SWSH_REVERSE_ENERGY_BANNER_HOLO, Types.Colorless, Sets.Fusion_Strike, 215),</v>
      </c>
    </row>
    <row r="1295" spans="1:7" x14ac:dyDescent="0.3">
      <c r="A1295">
        <v>216</v>
      </c>
      <c r="B1295" t="s">
        <v>1679</v>
      </c>
      <c r="C1295" t="s">
        <v>1679</v>
      </c>
      <c r="D1295" t="s">
        <v>8</v>
      </c>
      <c r="E1295" t="s">
        <v>2940</v>
      </c>
      <c r="F1295" t="s">
        <v>3288</v>
      </c>
      <c r="G1295" t="str">
        <f t="shared" si="20"/>
        <v>new HoloCard("Hawlucha", Pokedex.Hawlucha, HoloRarity.SWSH_REVERSE_ENERGY_BANNER_HOLO, Types.Colorless, Sets.Fusion_Strike, 216),</v>
      </c>
    </row>
    <row r="1296" spans="1:7" x14ac:dyDescent="0.3">
      <c r="A1296">
        <v>219</v>
      </c>
      <c r="B1296" t="s">
        <v>2699</v>
      </c>
      <c r="C1296" t="s">
        <v>2699</v>
      </c>
      <c r="D1296" t="s">
        <v>8</v>
      </c>
      <c r="E1296" t="s">
        <v>2940</v>
      </c>
      <c r="F1296" t="s">
        <v>3288</v>
      </c>
      <c r="G1296" t="str">
        <f t="shared" si="20"/>
        <v>new HoloCard("Rookidee", Pokedex.Rookidee, HoloRarity.SWSH_REVERSE_ENERGY_BANNER_HOLO, Types.Colorless, Sets.Fusion_Strike, 219),</v>
      </c>
    </row>
    <row r="1297" spans="1:7" x14ac:dyDescent="0.3">
      <c r="A1297">
        <v>220</v>
      </c>
      <c r="B1297" t="s">
        <v>2700</v>
      </c>
      <c r="C1297" t="s">
        <v>2700</v>
      </c>
      <c r="D1297" t="s">
        <v>8</v>
      </c>
      <c r="E1297" t="s">
        <v>2940</v>
      </c>
      <c r="F1297" t="s">
        <v>3288</v>
      </c>
      <c r="G1297" t="str">
        <f t="shared" si="20"/>
        <v>new HoloCard("Corvisquire", Pokedex.Corvisquire, HoloRarity.SWSH_REVERSE_ENERGY_BANNER_HOLO, Types.Colorless, Sets.Fusion_Strike, 220),</v>
      </c>
    </row>
    <row r="1298" spans="1:7" x14ac:dyDescent="0.3">
      <c r="A1298">
        <v>221</v>
      </c>
      <c r="B1298" t="s">
        <v>2701</v>
      </c>
      <c r="C1298" t="s">
        <v>2701</v>
      </c>
      <c r="D1298" t="s">
        <v>8</v>
      </c>
      <c r="E1298" t="s">
        <v>2940</v>
      </c>
      <c r="F1298" t="s">
        <v>3288</v>
      </c>
      <c r="G1298" t="str">
        <f t="shared" si="20"/>
        <v>new HoloCard("Wooloo", Pokedex.Wooloo, HoloRarity.SWSH_REVERSE_ENERGY_BANNER_HOLO, Types.Colorless, Sets.Fusion_Strike, 221),</v>
      </c>
    </row>
    <row r="1299" spans="1:7" x14ac:dyDescent="0.3">
      <c r="A1299">
        <v>222</v>
      </c>
      <c r="B1299" t="s">
        <v>2701</v>
      </c>
      <c r="C1299" t="s">
        <v>2701</v>
      </c>
      <c r="D1299" t="s">
        <v>8</v>
      </c>
      <c r="E1299" t="s">
        <v>2940</v>
      </c>
      <c r="F1299" t="s">
        <v>3288</v>
      </c>
      <c r="G1299" t="str">
        <f t="shared" si="20"/>
        <v>new HoloCard("Wooloo", Pokedex.Wooloo, HoloRarity.SWSH_REVERSE_ENERGY_BANNER_HOLO, Types.Colorless, Sets.Fusion_Strike, 222),</v>
      </c>
    </row>
    <row r="1300" spans="1:7" x14ac:dyDescent="0.3">
      <c r="A1300">
        <v>223</v>
      </c>
      <c r="B1300" t="s">
        <v>2702</v>
      </c>
      <c r="C1300" t="s">
        <v>2702</v>
      </c>
      <c r="D1300" t="s">
        <v>8</v>
      </c>
      <c r="E1300" t="s">
        <v>2940</v>
      </c>
      <c r="F1300" t="s">
        <v>3288</v>
      </c>
      <c r="G1300" t="str">
        <f t="shared" si="20"/>
        <v>new HoloCard("Dubwool", Pokedex.Dubwool, HoloRarity.SWSH_REVERSE_ENERGY_BANNER_HOLO, Types.Colorless, Sets.Fusion_Strike, 223),</v>
      </c>
    </row>
    <row r="1301" spans="1:7" x14ac:dyDescent="0.3">
      <c r="A1301">
        <v>224</v>
      </c>
      <c r="B1301" t="s">
        <v>2923</v>
      </c>
      <c r="C1301" t="s">
        <v>127</v>
      </c>
      <c r="D1301" t="s">
        <v>232</v>
      </c>
      <c r="E1301" t="s">
        <v>2940</v>
      </c>
      <c r="F1301" t="s">
        <v>3288</v>
      </c>
      <c r="G1301" t="str">
        <f t="shared" si="20"/>
        <v>new HoloCard("Adventurer's Discovery", Pokedex.NVT, HoloRarity.SWSH_REVERSE_ENERGY_BANNER_HOLO, Types.Supporter, Sets.Fusion_Strike, 224),</v>
      </c>
    </row>
    <row r="1302" spans="1:7" x14ac:dyDescent="0.3">
      <c r="A1302">
        <v>225</v>
      </c>
      <c r="B1302" t="s">
        <v>2924</v>
      </c>
      <c r="C1302" t="s">
        <v>127</v>
      </c>
      <c r="D1302" t="s">
        <v>129</v>
      </c>
      <c r="E1302" t="s">
        <v>2940</v>
      </c>
      <c r="F1302" t="s">
        <v>3288</v>
      </c>
      <c r="G1302" t="str">
        <f t="shared" si="20"/>
        <v>new HoloCard("Battle VIP Pass", Pokedex.NVT, HoloRarity.SWSH_REVERSE_ENERGY_BANNER_HOLO, Types.Item, Sets.Fusion_Strike, 225),</v>
      </c>
    </row>
    <row r="1303" spans="1:7" x14ac:dyDescent="0.3">
      <c r="A1303">
        <v>226</v>
      </c>
      <c r="B1303" t="s">
        <v>2320</v>
      </c>
      <c r="C1303" t="s">
        <v>127</v>
      </c>
      <c r="D1303" t="s">
        <v>232</v>
      </c>
      <c r="E1303" t="s">
        <v>2940</v>
      </c>
      <c r="F1303" t="s">
        <v>3288</v>
      </c>
      <c r="G1303" t="str">
        <f t="shared" si="20"/>
        <v>new HoloCard("Bug Catcher", Pokedex.NVT, HoloRarity.SWSH_REVERSE_ENERGY_BANNER_HOLO, Types.Supporter, Sets.Fusion_Strike, 226),</v>
      </c>
    </row>
    <row r="1304" spans="1:7" x14ac:dyDescent="0.3">
      <c r="A1304">
        <v>227</v>
      </c>
      <c r="B1304" t="s">
        <v>2925</v>
      </c>
      <c r="C1304" t="s">
        <v>127</v>
      </c>
      <c r="D1304" t="s">
        <v>232</v>
      </c>
      <c r="E1304" t="s">
        <v>2940</v>
      </c>
      <c r="F1304" t="s">
        <v>3288</v>
      </c>
      <c r="G1304" t="str">
        <f t="shared" si="20"/>
        <v>new HoloCard("Chili &amp; Cilan &amp; Cress", Pokedex.NVT, HoloRarity.SWSH_REVERSE_ENERGY_BANNER_HOLO, Types.Supporter, Sets.Fusion_Strike, 227),</v>
      </c>
    </row>
    <row r="1305" spans="1:7" x14ac:dyDescent="0.3">
      <c r="A1305">
        <v>228</v>
      </c>
      <c r="B1305" t="s">
        <v>2926</v>
      </c>
      <c r="C1305" t="s">
        <v>127</v>
      </c>
      <c r="D1305" t="s">
        <v>232</v>
      </c>
      <c r="E1305" t="s">
        <v>2940</v>
      </c>
      <c r="F1305" t="s">
        <v>3288</v>
      </c>
      <c r="G1305" t="str">
        <f t="shared" si="20"/>
        <v>new HoloCard("Cook", Pokedex.NVT, HoloRarity.SWSH_REVERSE_ENERGY_BANNER_HOLO, Types.Supporter, Sets.Fusion_Strike, 228),</v>
      </c>
    </row>
    <row r="1306" spans="1:7" x14ac:dyDescent="0.3">
      <c r="A1306">
        <v>229</v>
      </c>
      <c r="B1306" t="s">
        <v>2927</v>
      </c>
      <c r="C1306" t="s">
        <v>127</v>
      </c>
      <c r="D1306" t="s">
        <v>129</v>
      </c>
      <c r="E1306" t="s">
        <v>2940</v>
      </c>
      <c r="F1306" t="s">
        <v>3288</v>
      </c>
      <c r="G1306" t="str">
        <f t="shared" si="20"/>
        <v>new HoloCard("Cram-o-matic", Pokedex.NVT, HoloRarity.SWSH_REVERSE_ENERGY_BANNER_HOLO, Types.Item, Sets.Fusion_Strike, 229),</v>
      </c>
    </row>
    <row r="1307" spans="1:7" x14ac:dyDescent="0.3">
      <c r="A1307">
        <v>230</v>
      </c>
      <c r="B1307" t="s">
        <v>2928</v>
      </c>
      <c r="C1307" t="s">
        <v>127</v>
      </c>
      <c r="D1307" t="s">
        <v>129</v>
      </c>
      <c r="E1307" t="s">
        <v>2940</v>
      </c>
      <c r="F1307" t="s">
        <v>3288</v>
      </c>
      <c r="G1307" t="str">
        <f t="shared" si="20"/>
        <v>new HoloCard("Cross Switcher", Pokedex.NVT, HoloRarity.SWSH_REVERSE_ENERGY_BANNER_HOLO, Types.Item, Sets.Fusion_Strike, 230),</v>
      </c>
    </row>
    <row r="1308" spans="1:7" x14ac:dyDescent="0.3">
      <c r="A1308">
        <v>231</v>
      </c>
      <c r="B1308" t="s">
        <v>2929</v>
      </c>
      <c r="C1308" t="s">
        <v>127</v>
      </c>
      <c r="D1308" t="s">
        <v>129</v>
      </c>
      <c r="E1308" t="s">
        <v>2940</v>
      </c>
      <c r="F1308" t="s">
        <v>3288</v>
      </c>
      <c r="G1308" t="str">
        <f t="shared" si="20"/>
        <v>new HoloCard("Crossceiver", Pokedex.NVT, HoloRarity.SWSH_REVERSE_ENERGY_BANNER_HOLO, Types.Item, Sets.Fusion_Strike, 231),</v>
      </c>
    </row>
    <row r="1309" spans="1:7" x14ac:dyDescent="0.3">
      <c r="A1309">
        <v>232</v>
      </c>
      <c r="B1309" t="s">
        <v>2930</v>
      </c>
      <c r="C1309" t="s">
        <v>127</v>
      </c>
      <c r="D1309" t="s">
        <v>232</v>
      </c>
      <c r="E1309" t="s">
        <v>2940</v>
      </c>
      <c r="F1309" t="s">
        <v>3288</v>
      </c>
      <c r="G1309" t="str">
        <f t="shared" si="20"/>
        <v>new HoloCard("Dancer", Pokedex.NVT, HoloRarity.SWSH_REVERSE_ENERGY_BANNER_HOLO, Types.Supporter, Sets.Fusion_Strike, 232),</v>
      </c>
    </row>
    <row r="1310" spans="1:7" x14ac:dyDescent="0.3">
      <c r="A1310">
        <v>233</v>
      </c>
      <c r="B1310" t="s">
        <v>2931</v>
      </c>
      <c r="C1310" t="s">
        <v>127</v>
      </c>
      <c r="D1310" t="s">
        <v>232</v>
      </c>
      <c r="E1310" t="s">
        <v>2940</v>
      </c>
      <c r="F1310" t="s">
        <v>3288</v>
      </c>
      <c r="G1310" t="str">
        <f t="shared" si="20"/>
        <v>new HoloCard("Elesa's Sparkle", Pokedex.NVT, HoloRarity.SWSH_REVERSE_ENERGY_BANNER_HOLO, Types.Supporter, Sets.Fusion_Strike, 233),</v>
      </c>
    </row>
    <row r="1311" spans="1:7" x14ac:dyDescent="0.3">
      <c r="A1311">
        <v>234</v>
      </c>
      <c r="B1311" t="s">
        <v>2932</v>
      </c>
      <c r="C1311" t="s">
        <v>127</v>
      </c>
      <c r="D1311" t="s">
        <v>129</v>
      </c>
      <c r="E1311" t="s">
        <v>2940</v>
      </c>
      <c r="F1311" t="s">
        <v>3288</v>
      </c>
      <c r="G1311" t="str">
        <f t="shared" si="20"/>
        <v>new HoloCard("Farewell Bell", Pokedex.NVT, HoloRarity.SWSH_REVERSE_ENERGY_BANNER_HOLO, Types.Item, Sets.Fusion_Strike, 234),</v>
      </c>
    </row>
    <row r="1312" spans="1:7" x14ac:dyDescent="0.3">
      <c r="A1312">
        <v>235</v>
      </c>
      <c r="B1312" t="s">
        <v>1236</v>
      </c>
      <c r="C1312" t="s">
        <v>127</v>
      </c>
      <c r="D1312" t="s">
        <v>232</v>
      </c>
      <c r="E1312" t="s">
        <v>2940</v>
      </c>
      <c r="F1312" t="s">
        <v>3288</v>
      </c>
      <c r="G1312" t="str">
        <f t="shared" si="20"/>
        <v>new HoloCard("Judge", Pokedex.NVT, HoloRarity.SWSH_REVERSE_ENERGY_BANNER_HOLO, Types.Supporter, Sets.Fusion_Strike, 235),</v>
      </c>
    </row>
    <row r="1313" spans="1:7" x14ac:dyDescent="0.3">
      <c r="A1313">
        <v>236</v>
      </c>
      <c r="B1313" t="s">
        <v>2933</v>
      </c>
      <c r="C1313" t="s">
        <v>127</v>
      </c>
      <c r="D1313" t="s">
        <v>129</v>
      </c>
      <c r="E1313" t="s">
        <v>2940</v>
      </c>
      <c r="F1313" t="s">
        <v>3288</v>
      </c>
      <c r="G1313" t="str">
        <f t="shared" si="20"/>
        <v>new HoloCard("Power Tablet", Pokedex.NVT, HoloRarity.SWSH_REVERSE_ENERGY_BANNER_HOLO, Types.Item, Sets.Fusion_Strike, 236),</v>
      </c>
    </row>
    <row r="1314" spans="1:7" x14ac:dyDescent="0.3">
      <c r="A1314">
        <v>237</v>
      </c>
      <c r="B1314" t="s">
        <v>1080</v>
      </c>
      <c r="C1314" t="s">
        <v>127</v>
      </c>
      <c r="D1314" t="s">
        <v>129</v>
      </c>
      <c r="E1314" t="s">
        <v>2940</v>
      </c>
      <c r="F1314" t="s">
        <v>3288</v>
      </c>
      <c r="G1314" t="str">
        <f t="shared" si="20"/>
        <v>new HoloCard("Quick Ball", Pokedex.NVT, HoloRarity.SWSH_REVERSE_ENERGY_BANNER_HOLO, Types.Item, Sets.Fusion_Strike, 237),</v>
      </c>
    </row>
    <row r="1315" spans="1:7" x14ac:dyDescent="0.3">
      <c r="A1315">
        <v>238</v>
      </c>
      <c r="B1315" t="s">
        <v>2934</v>
      </c>
      <c r="C1315" t="s">
        <v>127</v>
      </c>
      <c r="D1315" t="s">
        <v>232</v>
      </c>
      <c r="E1315" t="s">
        <v>2940</v>
      </c>
      <c r="F1315" t="s">
        <v>3288</v>
      </c>
      <c r="G1315" t="str">
        <f t="shared" si="20"/>
        <v>new HoloCard("Schoolboy", Pokedex.NVT, HoloRarity.SWSH_REVERSE_ENERGY_BANNER_HOLO, Types.Supporter, Sets.Fusion_Strike, 238),</v>
      </c>
    </row>
    <row r="1316" spans="1:7" x14ac:dyDescent="0.3">
      <c r="A1316">
        <v>239</v>
      </c>
      <c r="B1316" t="s">
        <v>2935</v>
      </c>
      <c r="C1316" t="s">
        <v>127</v>
      </c>
      <c r="D1316" t="s">
        <v>232</v>
      </c>
      <c r="E1316" t="s">
        <v>2940</v>
      </c>
      <c r="F1316" t="s">
        <v>3288</v>
      </c>
      <c r="G1316" t="str">
        <f t="shared" si="20"/>
        <v>new HoloCard("Schoolgirl", Pokedex.NVT, HoloRarity.SWSH_REVERSE_ENERGY_BANNER_HOLO, Types.Supporter, Sets.Fusion_Strike, 239),</v>
      </c>
    </row>
    <row r="1317" spans="1:7" x14ac:dyDescent="0.3">
      <c r="A1317">
        <v>240</v>
      </c>
      <c r="B1317" t="s">
        <v>1637</v>
      </c>
      <c r="C1317" t="s">
        <v>127</v>
      </c>
      <c r="D1317" t="s">
        <v>232</v>
      </c>
      <c r="E1317" t="s">
        <v>2940</v>
      </c>
      <c r="F1317" t="s">
        <v>3288</v>
      </c>
      <c r="G1317" t="str">
        <f t="shared" si="20"/>
        <v>new HoloCard("Shauna", Pokedex.NVT, HoloRarity.SWSH_REVERSE_ENERGY_BANNER_HOLO, Types.Supporter, Sets.Fusion_Strike, 240),</v>
      </c>
    </row>
    <row r="1318" spans="1:7" x14ac:dyDescent="0.3">
      <c r="A1318">
        <v>241</v>
      </c>
      <c r="B1318" t="s">
        <v>2936</v>
      </c>
      <c r="C1318" t="s">
        <v>127</v>
      </c>
      <c r="D1318" t="s">
        <v>232</v>
      </c>
      <c r="E1318" t="s">
        <v>2940</v>
      </c>
      <c r="F1318" t="s">
        <v>3288</v>
      </c>
      <c r="G1318" t="str">
        <f t="shared" si="20"/>
        <v>new HoloCard("Sidney", Pokedex.NVT, HoloRarity.SWSH_REVERSE_ENERGY_BANNER_HOLO, Types.Supporter, Sets.Fusion_Strike, 241),</v>
      </c>
    </row>
    <row r="1319" spans="1:7" x14ac:dyDescent="0.3">
      <c r="A1319">
        <v>242</v>
      </c>
      <c r="B1319" t="s">
        <v>2937</v>
      </c>
      <c r="C1319" t="s">
        <v>127</v>
      </c>
      <c r="D1319" t="s">
        <v>299</v>
      </c>
      <c r="E1319" t="s">
        <v>2940</v>
      </c>
      <c r="F1319" t="s">
        <v>3288</v>
      </c>
      <c r="G1319" t="str">
        <f t="shared" si="20"/>
        <v>new HoloCard("Skaters' Park", Pokedex.NVT, HoloRarity.SWSH_REVERSE_ENERGY_BANNER_HOLO, Types.Stadium, Sets.Fusion_Strike, 242),</v>
      </c>
    </row>
    <row r="1320" spans="1:7" x14ac:dyDescent="0.3">
      <c r="A1320">
        <v>243</v>
      </c>
      <c r="B1320" t="s">
        <v>2938</v>
      </c>
      <c r="C1320" t="s">
        <v>127</v>
      </c>
      <c r="D1320" t="s">
        <v>129</v>
      </c>
      <c r="E1320" t="s">
        <v>2940</v>
      </c>
      <c r="F1320" t="s">
        <v>3288</v>
      </c>
      <c r="G1320" t="str">
        <f t="shared" si="20"/>
        <v>new HoloCard("Spongy Gloves", Pokedex.NVT, HoloRarity.SWSH_REVERSE_ENERGY_BANNER_HOLO, Types.Item, Sets.Fusion_Strike, 243),</v>
      </c>
    </row>
    <row r="1321" spans="1:7" x14ac:dyDescent="0.3">
      <c r="A1321">
        <v>244</v>
      </c>
      <c r="B1321" t="s">
        <v>2939</v>
      </c>
      <c r="C1321" t="s">
        <v>127</v>
      </c>
      <c r="D1321" t="s">
        <v>128</v>
      </c>
      <c r="E1321" t="s">
        <v>2940</v>
      </c>
      <c r="F1321" t="s">
        <v>3288</v>
      </c>
      <c r="G1321" t="str">
        <f t="shared" si="20"/>
        <v>new HoloCard("Fusion Strike Energy", Pokedex.NVT, HoloRarity.SWSH_REVERSE_ENERGY_BANNER_HOLO, Types.Special_Energy, Sets.Fusion_Strike, 244),</v>
      </c>
    </row>
    <row r="1322" spans="1:7" x14ac:dyDescent="0.3">
      <c r="A1322">
        <v>1</v>
      </c>
      <c r="B1322" t="s">
        <v>81</v>
      </c>
      <c r="C1322" t="s">
        <v>81</v>
      </c>
      <c r="D1322" t="s">
        <v>22</v>
      </c>
      <c r="E1322" t="s">
        <v>2962</v>
      </c>
      <c r="F1322" t="s">
        <v>3288</v>
      </c>
      <c r="G1322" t="str">
        <f t="shared" si="20"/>
        <v>new HoloCard("Exeggcute", Pokedex.Exeggcute, HoloRarity.SWSH_REVERSE_ENERGY_BANNER_HOLO, Types.Grass, Sets.Brilliant_Stars, 1),</v>
      </c>
    </row>
    <row r="1323" spans="1:7" x14ac:dyDescent="0.3">
      <c r="A1323">
        <v>2</v>
      </c>
      <c r="B1323" t="s">
        <v>29</v>
      </c>
      <c r="C1323" t="s">
        <v>29</v>
      </c>
      <c r="D1323" t="s">
        <v>22</v>
      </c>
      <c r="E1323" t="s">
        <v>2962</v>
      </c>
      <c r="F1323" t="s">
        <v>3288</v>
      </c>
      <c r="G1323" t="str">
        <f t="shared" si="20"/>
        <v>new HoloCard("Exeggutor", Pokedex.Exeggutor, HoloRarity.SWSH_REVERSE_ENERGY_BANNER_HOLO, Types.Grass, Sets.Brilliant_Stars, 2),</v>
      </c>
    </row>
    <row r="1324" spans="1:7" x14ac:dyDescent="0.3">
      <c r="A1324">
        <v>3</v>
      </c>
      <c r="B1324" t="s">
        <v>550</v>
      </c>
      <c r="C1324" t="s">
        <v>550</v>
      </c>
      <c r="D1324" t="s">
        <v>22</v>
      </c>
      <c r="E1324" t="s">
        <v>2962</v>
      </c>
      <c r="F1324" t="s">
        <v>3288</v>
      </c>
      <c r="G1324" t="str">
        <f t="shared" si="20"/>
        <v>new HoloCard("Shroomish", Pokedex.Shroomish, HoloRarity.SWSH_REVERSE_ENERGY_BANNER_HOLO, Types.Grass, Sets.Brilliant_Stars, 3),</v>
      </c>
    </row>
    <row r="1325" spans="1:7" x14ac:dyDescent="0.3">
      <c r="A1325">
        <v>4</v>
      </c>
      <c r="B1325" t="s">
        <v>454</v>
      </c>
      <c r="C1325" t="s">
        <v>454</v>
      </c>
      <c r="D1325" t="s">
        <v>22</v>
      </c>
      <c r="E1325" t="s">
        <v>2962</v>
      </c>
      <c r="F1325" t="s">
        <v>3288</v>
      </c>
      <c r="G1325" t="str">
        <f t="shared" si="20"/>
        <v>new HoloCard("Breloom", Pokedex.Breloom, HoloRarity.SWSH_REVERSE_ENERGY_BANNER_HOLO, Types.Grass, Sets.Brilliant_Stars, 4),</v>
      </c>
    </row>
    <row r="1326" spans="1:7" x14ac:dyDescent="0.3">
      <c r="A1326">
        <v>5</v>
      </c>
      <c r="B1326" t="s">
        <v>665</v>
      </c>
      <c r="C1326" t="s">
        <v>665</v>
      </c>
      <c r="D1326" t="s">
        <v>22</v>
      </c>
      <c r="E1326" t="s">
        <v>2962</v>
      </c>
      <c r="F1326" t="s">
        <v>3288</v>
      </c>
      <c r="G1326" t="str">
        <f t="shared" si="20"/>
        <v>new HoloCard("Tropius", Pokedex.Tropius, HoloRarity.SWSH_REVERSE_ENERGY_BANNER_HOLO, Types.Grass, Sets.Brilliant_Stars, 5),</v>
      </c>
    </row>
    <row r="1327" spans="1:7" x14ac:dyDescent="0.3">
      <c r="A1327">
        <v>6</v>
      </c>
      <c r="B1327" t="s">
        <v>983</v>
      </c>
      <c r="C1327" t="s">
        <v>983</v>
      </c>
      <c r="D1327" t="s">
        <v>22</v>
      </c>
      <c r="E1327" t="s">
        <v>2962</v>
      </c>
      <c r="F1327" t="s">
        <v>3288</v>
      </c>
      <c r="G1327" t="str">
        <f t="shared" si="20"/>
        <v>new HoloCard("Turtwig", Pokedex.Turtwig, HoloRarity.SWSH_REVERSE_ENERGY_BANNER_HOLO, Types.Grass, Sets.Brilliant_Stars, 6),</v>
      </c>
    </row>
    <row r="1328" spans="1:7" x14ac:dyDescent="0.3">
      <c r="A1328">
        <v>7</v>
      </c>
      <c r="B1328" t="s">
        <v>972</v>
      </c>
      <c r="C1328" t="s">
        <v>972</v>
      </c>
      <c r="D1328" t="s">
        <v>22</v>
      </c>
      <c r="E1328" t="s">
        <v>2962</v>
      </c>
      <c r="F1328" t="s">
        <v>3288</v>
      </c>
      <c r="G1328" t="str">
        <f t="shared" si="20"/>
        <v>new HoloCard("Grotle", Pokedex.Grotle, HoloRarity.SWSH_REVERSE_ENERGY_BANNER_HOLO, Types.Grass, Sets.Brilliant_Stars, 7),</v>
      </c>
    </row>
    <row r="1329" spans="1:7" x14ac:dyDescent="0.3">
      <c r="A1329">
        <v>8</v>
      </c>
      <c r="B1329" t="s">
        <v>896</v>
      </c>
      <c r="C1329" t="s">
        <v>896</v>
      </c>
      <c r="D1329" t="s">
        <v>22</v>
      </c>
      <c r="E1329" t="s">
        <v>2962</v>
      </c>
      <c r="F1329" t="s">
        <v>3288</v>
      </c>
      <c r="G1329" t="str">
        <f t="shared" si="20"/>
        <v>new HoloCard("Torterra", Pokedex.Torterra, HoloRarity.SWSH_REVERSE_ENERGY_BANNER_HOLO, Types.Grass, Sets.Brilliant_Stars, 8),</v>
      </c>
    </row>
    <row r="1330" spans="1:7" x14ac:dyDescent="0.3">
      <c r="A1330">
        <v>9</v>
      </c>
      <c r="B1330" t="s">
        <v>996</v>
      </c>
      <c r="C1330" t="s">
        <v>996</v>
      </c>
      <c r="D1330" t="s">
        <v>22</v>
      </c>
      <c r="E1330" t="s">
        <v>2962</v>
      </c>
      <c r="F1330" t="s">
        <v>3288</v>
      </c>
      <c r="G1330" t="str">
        <f t="shared" si="20"/>
        <v>new HoloCard("Burmy", Pokedex.Burmy, HoloRarity.SWSH_REVERSE_ENERGY_BANNER_HOLO, Types.Grass, Sets.Brilliant_Stars, 9),</v>
      </c>
    </row>
    <row r="1331" spans="1:7" x14ac:dyDescent="0.3">
      <c r="A1331">
        <v>10</v>
      </c>
      <c r="B1331" t="s">
        <v>1222</v>
      </c>
      <c r="C1331" t="s">
        <v>1222</v>
      </c>
      <c r="D1331" t="s">
        <v>22</v>
      </c>
      <c r="E1331" t="s">
        <v>2962</v>
      </c>
      <c r="F1331" t="s">
        <v>3288</v>
      </c>
      <c r="G1331" t="str">
        <f t="shared" si="20"/>
        <v>new HoloCard("Wormadam", Pokedex.Wormadam, HoloRarity.SWSH_REVERSE_ENERGY_BANNER_HOLO, Types.Grass, Sets.Brilliant_Stars, 10),</v>
      </c>
    </row>
    <row r="1332" spans="1:7" x14ac:dyDescent="0.3">
      <c r="A1332">
        <v>11</v>
      </c>
      <c r="B1332" t="s">
        <v>968</v>
      </c>
      <c r="C1332" t="s">
        <v>968</v>
      </c>
      <c r="D1332" t="s">
        <v>22</v>
      </c>
      <c r="E1332" t="s">
        <v>2962</v>
      </c>
      <c r="F1332" t="s">
        <v>3288</v>
      </c>
      <c r="G1332" t="str">
        <f t="shared" si="20"/>
        <v>new HoloCard("Mothim", Pokedex.Mothim, HoloRarity.SWSH_REVERSE_ENERGY_BANNER_HOLO, Types.Grass, Sets.Brilliant_Stars, 11),</v>
      </c>
    </row>
    <row r="1333" spans="1:7" x14ac:dyDescent="0.3">
      <c r="A1333">
        <v>12</v>
      </c>
      <c r="B1333" t="s">
        <v>1061</v>
      </c>
      <c r="C1333" t="s">
        <v>1061</v>
      </c>
      <c r="D1333" t="s">
        <v>22</v>
      </c>
      <c r="E1333" t="s">
        <v>2962</v>
      </c>
      <c r="F1333" t="s">
        <v>3288</v>
      </c>
      <c r="G1333" t="str">
        <f t="shared" si="20"/>
        <v>new HoloCard("Cherubi", Pokedex.Cherubi, HoloRarity.SWSH_REVERSE_ENERGY_BANNER_HOLO, Types.Grass, Sets.Brilliant_Stars, 12),</v>
      </c>
    </row>
    <row r="1334" spans="1:7" x14ac:dyDescent="0.3">
      <c r="A1334">
        <v>15</v>
      </c>
      <c r="B1334" t="s">
        <v>1379</v>
      </c>
      <c r="C1334" t="s">
        <v>1379</v>
      </c>
      <c r="D1334" t="s">
        <v>22</v>
      </c>
      <c r="E1334" t="s">
        <v>2962</v>
      </c>
      <c r="F1334" t="s">
        <v>3288</v>
      </c>
      <c r="G1334" t="str">
        <f t="shared" si="20"/>
        <v>new HoloCard("Karrablast", Pokedex.Karrablast, HoloRarity.SWSH_REVERSE_ENERGY_BANNER_HOLO, Types.Grass, Sets.Brilliant_Stars, 15),</v>
      </c>
    </row>
    <row r="1335" spans="1:7" x14ac:dyDescent="0.3">
      <c r="A1335">
        <v>19</v>
      </c>
      <c r="B1335" t="s">
        <v>186</v>
      </c>
      <c r="C1335" t="s">
        <v>186</v>
      </c>
      <c r="D1335" t="s">
        <v>5</v>
      </c>
      <c r="E1335" t="s">
        <v>2962</v>
      </c>
      <c r="F1335" t="s">
        <v>3288</v>
      </c>
      <c r="G1335" t="str">
        <f t="shared" si="20"/>
        <v>new HoloCard("Magmar", Pokedex.Magmar, HoloRarity.SWSH_REVERSE_ENERGY_BANNER_HOLO, Types.Fire, Sets.Brilliant_Stars, 19),</v>
      </c>
    </row>
    <row r="1336" spans="1:7" x14ac:dyDescent="0.3">
      <c r="A1336">
        <v>20</v>
      </c>
      <c r="B1336" t="s">
        <v>905</v>
      </c>
      <c r="C1336" t="s">
        <v>905</v>
      </c>
      <c r="D1336" t="s">
        <v>5</v>
      </c>
      <c r="E1336" t="s">
        <v>2962</v>
      </c>
      <c r="F1336" t="s">
        <v>3288</v>
      </c>
      <c r="G1336" t="str">
        <f t="shared" si="20"/>
        <v>new HoloCard("Magmortar", Pokedex.Magmortar, HoloRarity.SWSH_REVERSE_ENERGY_BANNER_HOLO, Types.Fire, Sets.Brilliant_Stars, 20),</v>
      </c>
    </row>
    <row r="1337" spans="1:7" x14ac:dyDescent="0.3">
      <c r="A1337">
        <v>21</v>
      </c>
      <c r="B1337" t="s">
        <v>36</v>
      </c>
      <c r="C1337" t="s">
        <v>36</v>
      </c>
      <c r="D1337" t="s">
        <v>5</v>
      </c>
      <c r="E1337" t="s">
        <v>2962</v>
      </c>
      <c r="F1337" t="s">
        <v>3288</v>
      </c>
      <c r="G1337" t="str">
        <f t="shared" si="20"/>
        <v>new HoloCard("Moltres", Pokedex.Moltres, HoloRarity.SWSH_REVERSE_ENERGY_BANNER_HOLO, Types.Fire, Sets.Brilliant_Stars, 21),</v>
      </c>
    </row>
    <row r="1338" spans="1:7" x14ac:dyDescent="0.3">
      <c r="A1338">
        <v>23</v>
      </c>
      <c r="B1338" t="s">
        <v>412</v>
      </c>
      <c r="C1338" t="s">
        <v>412</v>
      </c>
      <c r="D1338" t="s">
        <v>5</v>
      </c>
      <c r="E1338" t="s">
        <v>2962</v>
      </c>
      <c r="F1338" t="s">
        <v>3288</v>
      </c>
      <c r="G1338" t="str">
        <f t="shared" si="20"/>
        <v>new HoloCard("Torkoal", Pokedex.Torkoal, HoloRarity.SWSH_REVERSE_ENERGY_BANNER_HOLO, Types.Fire, Sets.Brilliant_Stars, 23),</v>
      </c>
    </row>
    <row r="1339" spans="1:7" x14ac:dyDescent="0.3">
      <c r="A1339">
        <v>24</v>
      </c>
      <c r="B1339" t="s">
        <v>977</v>
      </c>
      <c r="C1339" t="s">
        <v>977</v>
      </c>
      <c r="D1339" t="s">
        <v>5</v>
      </c>
      <c r="E1339" t="s">
        <v>2962</v>
      </c>
      <c r="F1339" t="s">
        <v>3288</v>
      </c>
      <c r="G1339" t="str">
        <f t="shared" si="20"/>
        <v>new HoloCard("Chimchar", Pokedex.Chimchar, HoloRarity.SWSH_REVERSE_ENERGY_BANNER_HOLO, Types.Fire, Sets.Brilliant_Stars, 24),</v>
      </c>
    </row>
    <row r="1340" spans="1:7" x14ac:dyDescent="0.3">
      <c r="A1340">
        <v>25</v>
      </c>
      <c r="B1340" t="s">
        <v>974</v>
      </c>
      <c r="C1340" t="s">
        <v>974</v>
      </c>
      <c r="D1340" t="s">
        <v>5</v>
      </c>
      <c r="E1340" t="s">
        <v>2962</v>
      </c>
      <c r="F1340" t="s">
        <v>3288</v>
      </c>
      <c r="G1340" t="str">
        <f t="shared" si="20"/>
        <v>new HoloCard("Monferno", Pokedex.Monferno, HoloRarity.SWSH_REVERSE_ENERGY_BANNER_HOLO, Types.Fire, Sets.Brilliant_Stars, 25),</v>
      </c>
    </row>
    <row r="1341" spans="1:7" x14ac:dyDescent="0.3">
      <c r="A1341">
        <v>26</v>
      </c>
      <c r="B1341" t="s">
        <v>885</v>
      </c>
      <c r="C1341" t="s">
        <v>885</v>
      </c>
      <c r="D1341" t="s">
        <v>5</v>
      </c>
      <c r="E1341" t="s">
        <v>2962</v>
      </c>
      <c r="F1341" t="s">
        <v>3288</v>
      </c>
      <c r="G1341" t="str">
        <f t="shared" si="20"/>
        <v>new HoloCard("Infernape", Pokedex.Infernape, HoloRarity.SWSH_REVERSE_ENERGY_BANNER_HOLO, Types.Fire, Sets.Brilliant_Stars, 26),</v>
      </c>
    </row>
    <row r="1342" spans="1:7" x14ac:dyDescent="0.3">
      <c r="A1342">
        <v>30</v>
      </c>
      <c r="B1342" t="s">
        <v>334</v>
      </c>
      <c r="C1342" t="s">
        <v>334</v>
      </c>
      <c r="D1342" t="s">
        <v>3</v>
      </c>
      <c r="E1342" t="s">
        <v>2962</v>
      </c>
      <c r="F1342" t="s">
        <v>3288</v>
      </c>
      <c r="G1342" t="str">
        <f t="shared" si="20"/>
        <v>new HoloCard("Staryu", Pokedex.Staryu, HoloRarity.SWSH_REVERSE_ENERGY_BANNER_HOLO, Types.Water, Sets.Brilliant_Stars, 30),</v>
      </c>
    </row>
    <row r="1343" spans="1:7" x14ac:dyDescent="0.3">
      <c r="A1343">
        <v>31</v>
      </c>
      <c r="B1343" t="s">
        <v>324</v>
      </c>
      <c r="C1343" t="s">
        <v>324</v>
      </c>
      <c r="D1343" t="s">
        <v>3</v>
      </c>
      <c r="E1343" t="s">
        <v>2962</v>
      </c>
      <c r="F1343" t="s">
        <v>3288</v>
      </c>
      <c r="G1343" t="str">
        <f t="shared" si="20"/>
        <v>new HoloCard("Lapras", Pokedex.Lapras, HoloRarity.SWSH_REVERSE_ENERGY_BANNER_HOLO, Types.Water, Sets.Brilliant_Stars, 31),</v>
      </c>
    </row>
    <row r="1344" spans="1:7" x14ac:dyDescent="0.3">
      <c r="A1344">
        <v>32</v>
      </c>
      <c r="B1344" t="s">
        <v>605</v>
      </c>
      <c r="C1344" t="s">
        <v>605</v>
      </c>
      <c r="D1344" t="s">
        <v>3</v>
      </c>
      <c r="E1344" t="s">
        <v>2962</v>
      </c>
      <c r="F1344" t="s">
        <v>3288</v>
      </c>
      <c r="G1344" t="str">
        <f t="shared" si="20"/>
        <v>new HoloCard("Corphish", Pokedex.Corphish, HoloRarity.SWSH_REVERSE_ENERGY_BANNER_HOLO, Types.Water, Sets.Brilliant_Stars, 32),</v>
      </c>
    </row>
    <row r="1345" spans="1:7" x14ac:dyDescent="0.3">
      <c r="A1345">
        <v>33</v>
      </c>
      <c r="B1345" t="s">
        <v>404</v>
      </c>
      <c r="C1345" t="s">
        <v>404</v>
      </c>
      <c r="D1345" t="s">
        <v>3</v>
      </c>
      <c r="E1345" t="s">
        <v>2962</v>
      </c>
      <c r="F1345" t="s">
        <v>3288</v>
      </c>
      <c r="G1345" t="str">
        <f t="shared" ref="G1345:G1408" si="21">"new HoloCard(""" &amp; B1345 &amp; """, Pokedex." &amp; C1345 &amp; ", HoloRarity." &amp; F1345 &amp; ", Types." &amp; D1345 &amp; ", Sets." &amp; E1345 &amp; ", " &amp; A1345 &amp; "),"</f>
        <v>new HoloCard("Crawdaunt", Pokedex.Crawdaunt, HoloRarity.SWSH_REVERSE_ENERGY_BANNER_HOLO, Types.Water, Sets.Brilliant_Stars, 33),</v>
      </c>
    </row>
    <row r="1346" spans="1:7" x14ac:dyDescent="0.3">
      <c r="A1346">
        <v>34</v>
      </c>
      <c r="B1346" t="s">
        <v>602</v>
      </c>
      <c r="C1346" t="s">
        <v>602</v>
      </c>
      <c r="D1346" t="s">
        <v>3</v>
      </c>
      <c r="E1346" t="s">
        <v>2962</v>
      </c>
      <c r="F1346" t="s">
        <v>3288</v>
      </c>
      <c r="G1346" t="str">
        <f t="shared" si="21"/>
        <v>new HoloCard("Snorunt", Pokedex.Snorunt, HoloRarity.SWSH_REVERSE_ENERGY_BANNER_HOLO, Types.Water, Sets.Brilliant_Stars, 34),</v>
      </c>
    </row>
    <row r="1347" spans="1:7" x14ac:dyDescent="0.3">
      <c r="A1347">
        <v>35</v>
      </c>
      <c r="B1347" t="s">
        <v>979</v>
      </c>
      <c r="C1347" t="s">
        <v>979</v>
      </c>
      <c r="D1347" t="s">
        <v>3</v>
      </c>
      <c r="E1347" t="s">
        <v>2962</v>
      </c>
      <c r="F1347" t="s">
        <v>3288</v>
      </c>
      <c r="G1347" t="str">
        <f t="shared" si="21"/>
        <v>new HoloCard("Piplup", Pokedex.Piplup, HoloRarity.SWSH_REVERSE_ENERGY_BANNER_HOLO, Types.Water, Sets.Brilliant_Stars, 35),</v>
      </c>
    </row>
    <row r="1348" spans="1:7" x14ac:dyDescent="0.3">
      <c r="A1348">
        <v>36</v>
      </c>
      <c r="B1348" t="s">
        <v>975</v>
      </c>
      <c r="C1348" t="s">
        <v>975</v>
      </c>
      <c r="D1348" t="s">
        <v>3</v>
      </c>
      <c r="E1348" t="s">
        <v>2962</v>
      </c>
      <c r="F1348" t="s">
        <v>3288</v>
      </c>
      <c r="G1348" t="str">
        <f t="shared" si="21"/>
        <v>new HoloCard("Prinplup", Pokedex.Prinplup, HoloRarity.SWSH_REVERSE_ENERGY_BANNER_HOLO, Types.Water, Sets.Brilliant_Stars, 36),</v>
      </c>
    </row>
    <row r="1349" spans="1:7" x14ac:dyDescent="0.3">
      <c r="A1349">
        <v>37</v>
      </c>
      <c r="B1349" t="s">
        <v>884</v>
      </c>
      <c r="C1349" t="s">
        <v>884</v>
      </c>
      <c r="D1349" t="s">
        <v>3</v>
      </c>
      <c r="E1349" t="s">
        <v>2962</v>
      </c>
      <c r="F1349" t="s">
        <v>3288</v>
      </c>
      <c r="G1349" t="str">
        <f t="shared" si="21"/>
        <v>new HoloCard("Empoleon", Pokedex.Empoleon, HoloRarity.SWSH_REVERSE_ENERGY_BANNER_HOLO, Types.Water, Sets.Brilliant_Stars, 37),</v>
      </c>
    </row>
    <row r="1350" spans="1:7" x14ac:dyDescent="0.3">
      <c r="A1350">
        <v>38</v>
      </c>
      <c r="B1350" t="s">
        <v>1002</v>
      </c>
      <c r="C1350" t="s">
        <v>1002</v>
      </c>
      <c r="D1350" t="s">
        <v>3</v>
      </c>
      <c r="E1350" t="s">
        <v>2962</v>
      </c>
      <c r="F1350" t="s">
        <v>3288</v>
      </c>
      <c r="G1350" t="str">
        <f t="shared" si="21"/>
        <v>new HoloCard("Buizel", Pokedex.Buizel, HoloRarity.SWSH_REVERSE_ENERGY_BANNER_HOLO, Types.Water, Sets.Brilliant_Stars, 38),</v>
      </c>
    </row>
    <row r="1351" spans="1:7" x14ac:dyDescent="0.3">
      <c r="A1351">
        <v>39</v>
      </c>
      <c r="B1351" t="s">
        <v>957</v>
      </c>
      <c r="C1351" t="s">
        <v>957</v>
      </c>
      <c r="D1351" t="s">
        <v>3</v>
      </c>
      <c r="E1351" t="s">
        <v>2962</v>
      </c>
      <c r="F1351" t="s">
        <v>3288</v>
      </c>
      <c r="G1351" t="str">
        <f t="shared" si="21"/>
        <v>new HoloCard("Floatzel", Pokedex.Floatzel, HoloRarity.SWSH_REVERSE_ENERGY_BANNER_HOLO, Types.Water, Sets.Brilliant_Stars, 39),</v>
      </c>
    </row>
    <row r="1352" spans="1:7" x14ac:dyDescent="0.3">
      <c r="A1352">
        <v>41</v>
      </c>
      <c r="B1352" t="s">
        <v>889</v>
      </c>
      <c r="C1352" t="s">
        <v>889</v>
      </c>
      <c r="D1352" t="s">
        <v>3</v>
      </c>
      <c r="E1352" t="s">
        <v>2962</v>
      </c>
      <c r="F1352" t="s">
        <v>3288</v>
      </c>
      <c r="G1352" t="str">
        <f t="shared" si="21"/>
        <v>new HoloCard("Manaphy", Pokedex.Manaphy, HoloRarity.SWSH_REVERSE_ENERGY_BANNER_HOLO, Types.Water, Sets.Brilliant_Stars, 41),</v>
      </c>
    </row>
    <row r="1353" spans="1:7" x14ac:dyDescent="0.3">
      <c r="A1353">
        <v>42</v>
      </c>
      <c r="B1353" t="s">
        <v>1351</v>
      </c>
      <c r="C1353" t="s">
        <v>1351</v>
      </c>
      <c r="D1353" t="s">
        <v>3</v>
      </c>
      <c r="E1353" t="s">
        <v>2962</v>
      </c>
      <c r="F1353" t="s">
        <v>3288</v>
      </c>
      <c r="G1353" t="str">
        <f t="shared" si="21"/>
        <v>new HoloCard("Cubchoo", Pokedex.Cubchoo, HoloRarity.SWSH_REVERSE_ENERGY_BANNER_HOLO, Types.Water, Sets.Brilliant_Stars, 42),</v>
      </c>
    </row>
    <row r="1354" spans="1:7" x14ac:dyDescent="0.3">
      <c r="A1354">
        <v>43</v>
      </c>
      <c r="B1354" t="s">
        <v>1352</v>
      </c>
      <c r="C1354" t="s">
        <v>1352</v>
      </c>
      <c r="D1354" t="s">
        <v>3</v>
      </c>
      <c r="E1354" t="s">
        <v>2962</v>
      </c>
      <c r="F1354" t="s">
        <v>3288</v>
      </c>
      <c r="G1354" t="str">
        <f t="shared" si="21"/>
        <v>new HoloCard("Beartic", Pokedex.Beartic, HoloRarity.SWSH_REVERSE_ENERGY_BANNER_HOLO, Types.Water, Sets.Brilliant_Stars, 43),</v>
      </c>
    </row>
    <row r="1355" spans="1:7" x14ac:dyDescent="0.3">
      <c r="A1355">
        <v>44</v>
      </c>
      <c r="B1355" t="s">
        <v>2727</v>
      </c>
      <c r="C1355" t="s">
        <v>2727</v>
      </c>
      <c r="D1355" t="s">
        <v>3</v>
      </c>
      <c r="E1355" t="s">
        <v>2962</v>
      </c>
      <c r="F1355" t="s">
        <v>3288</v>
      </c>
      <c r="G1355" t="str">
        <f t="shared" si="21"/>
        <v>new HoloCard("Eiscue", Pokedex.Eiscue, HoloRarity.SWSH_REVERSE_ENERGY_BANNER_HOLO, Types.Water, Sets.Brilliant_Stars, 44),</v>
      </c>
    </row>
    <row r="1356" spans="1:7" x14ac:dyDescent="0.3">
      <c r="A1356">
        <v>46</v>
      </c>
      <c r="B1356" t="s">
        <v>183</v>
      </c>
      <c r="C1356" t="s">
        <v>183</v>
      </c>
      <c r="D1356" t="s">
        <v>11</v>
      </c>
      <c r="E1356" t="s">
        <v>2962</v>
      </c>
      <c r="F1356" t="s">
        <v>3288</v>
      </c>
      <c r="G1356" t="str">
        <f t="shared" si="21"/>
        <v>new HoloCard("Electabuzz", Pokedex.Electabuzz, HoloRarity.SWSH_REVERSE_ENERGY_BANNER_HOLO, Types.Lightning, Sets.Brilliant_Stars, 46),</v>
      </c>
    </row>
    <row r="1357" spans="1:7" x14ac:dyDescent="0.3">
      <c r="A1357">
        <v>47</v>
      </c>
      <c r="B1357" t="s">
        <v>883</v>
      </c>
      <c r="C1357" t="s">
        <v>883</v>
      </c>
      <c r="D1357" t="s">
        <v>11</v>
      </c>
      <c r="E1357" t="s">
        <v>2962</v>
      </c>
      <c r="F1357" t="s">
        <v>3288</v>
      </c>
      <c r="G1357" t="str">
        <f t="shared" si="21"/>
        <v>new HoloCard("Electivire", Pokedex.Electivire, HoloRarity.SWSH_REVERSE_ENERGY_BANNER_HOLO, Types.Lightning, Sets.Brilliant_Stars, 47),</v>
      </c>
    </row>
    <row r="1358" spans="1:7" x14ac:dyDescent="0.3">
      <c r="A1358">
        <v>49</v>
      </c>
      <c r="B1358" t="s">
        <v>980</v>
      </c>
      <c r="C1358" t="s">
        <v>980</v>
      </c>
      <c r="D1358" t="s">
        <v>11</v>
      </c>
      <c r="E1358" t="s">
        <v>2962</v>
      </c>
      <c r="F1358" t="s">
        <v>3288</v>
      </c>
      <c r="G1358" t="str">
        <f t="shared" si="21"/>
        <v>new HoloCard("Shinx", Pokedex.Shinx, HoloRarity.SWSH_REVERSE_ENERGY_BANNER_HOLO, Types.Lightning, Sets.Brilliant_Stars, 49),</v>
      </c>
    </row>
    <row r="1359" spans="1:7" x14ac:dyDescent="0.3">
      <c r="A1359">
        <v>50</v>
      </c>
      <c r="B1359" t="s">
        <v>973</v>
      </c>
      <c r="C1359" t="s">
        <v>973</v>
      </c>
      <c r="D1359" t="s">
        <v>11</v>
      </c>
      <c r="E1359" t="s">
        <v>2962</v>
      </c>
      <c r="F1359" t="s">
        <v>3288</v>
      </c>
      <c r="G1359" t="str">
        <f t="shared" si="21"/>
        <v>new HoloCard("Luxio", Pokedex.Luxio, HoloRarity.SWSH_REVERSE_ENERGY_BANNER_HOLO, Types.Lightning, Sets.Brilliant_Stars, 50),</v>
      </c>
    </row>
    <row r="1360" spans="1:7" x14ac:dyDescent="0.3">
      <c r="A1360">
        <v>51</v>
      </c>
      <c r="B1360" t="s">
        <v>887</v>
      </c>
      <c r="C1360" t="s">
        <v>887</v>
      </c>
      <c r="D1360" t="s">
        <v>11</v>
      </c>
      <c r="E1360" t="s">
        <v>2962</v>
      </c>
      <c r="F1360" t="s">
        <v>3288</v>
      </c>
      <c r="G1360" t="str">
        <f t="shared" si="21"/>
        <v>new HoloCard("Luxray", Pokedex.Luxray, HoloRarity.SWSH_REVERSE_ENERGY_BANNER_HOLO, Types.Lightning, Sets.Brilliant_Stars, 51),</v>
      </c>
    </row>
    <row r="1361" spans="1:7" x14ac:dyDescent="0.3">
      <c r="A1361">
        <v>52</v>
      </c>
      <c r="B1361" t="s">
        <v>917</v>
      </c>
      <c r="C1361" t="s">
        <v>917</v>
      </c>
      <c r="D1361" t="s">
        <v>11</v>
      </c>
      <c r="E1361" t="s">
        <v>2962</v>
      </c>
      <c r="F1361" t="s">
        <v>3288</v>
      </c>
      <c r="G1361" t="str">
        <f t="shared" si="21"/>
        <v>new HoloCard("Pachirisu", Pokedex.Pachirisu, HoloRarity.SWSH_REVERSE_ENERGY_BANNER_HOLO, Types.Lightning, Sets.Brilliant_Stars, 52),</v>
      </c>
    </row>
    <row r="1362" spans="1:7" x14ac:dyDescent="0.3">
      <c r="A1362">
        <v>53</v>
      </c>
      <c r="B1362" t="s">
        <v>191</v>
      </c>
      <c r="C1362" t="s">
        <v>191</v>
      </c>
      <c r="D1362" t="s">
        <v>1</v>
      </c>
      <c r="E1362" t="s">
        <v>2962</v>
      </c>
      <c r="F1362" t="s">
        <v>3288</v>
      </c>
      <c r="G1362" t="str">
        <f t="shared" si="21"/>
        <v>new HoloCard("Clefairy", Pokedex.Clefairy, HoloRarity.SWSH_REVERSE_ENERGY_BANNER_HOLO, Types.Psychic, Sets.Brilliant_Stars, 53),</v>
      </c>
    </row>
    <row r="1363" spans="1:7" x14ac:dyDescent="0.3">
      <c r="A1363">
        <v>54</v>
      </c>
      <c r="B1363" t="s">
        <v>132</v>
      </c>
      <c r="C1363" t="s">
        <v>132</v>
      </c>
      <c r="D1363" t="s">
        <v>1</v>
      </c>
      <c r="E1363" t="s">
        <v>2962</v>
      </c>
      <c r="F1363" t="s">
        <v>3288</v>
      </c>
      <c r="G1363" t="str">
        <f t="shared" si="21"/>
        <v>new HoloCard("Clefable", Pokedex.Clefable, HoloRarity.SWSH_REVERSE_ENERGY_BANNER_HOLO, Types.Psychic, Sets.Brilliant_Stars, 54),</v>
      </c>
    </row>
    <row r="1364" spans="1:7" x14ac:dyDescent="0.3">
      <c r="A1364">
        <v>55</v>
      </c>
      <c r="B1364" t="s">
        <v>178</v>
      </c>
      <c r="C1364" t="s">
        <v>178</v>
      </c>
      <c r="D1364" t="s">
        <v>1</v>
      </c>
      <c r="E1364" t="s">
        <v>2962</v>
      </c>
      <c r="F1364" t="s">
        <v>3288</v>
      </c>
      <c r="G1364" t="str">
        <f t="shared" si="21"/>
        <v>new HoloCard("Starmie", Pokedex.Starmie, HoloRarity.SWSH_REVERSE_ENERGY_BANNER_HOLO, Types.Psychic, Sets.Brilliant_Stars, 55),</v>
      </c>
    </row>
    <row r="1365" spans="1:7" x14ac:dyDescent="0.3">
      <c r="A1365">
        <v>56</v>
      </c>
      <c r="B1365" t="s">
        <v>35</v>
      </c>
      <c r="C1365" t="s">
        <v>35</v>
      </c>
      <c r="D1365" t="s">
        <v>1</v>
      </c>
      <c r="E1365" t="s">
        <v>2962</v>
      </c>
      <c r="F1365" t="s">
        <v>3288</v>
      </c>
      <c r="G1365" t="str">
        <f t="shared" si="21"/>
        <v>new HoloCard("Mewtwo", Pokedex.Mewtwo, HoloRarity.SWSH_REVERSE_ENERGY_BANNER_HOLO, Types.Psychic, Sets.Brilliant_Stars, 56),</v>
      </c>
    </row>
    <row r="1366" spans="1:7" x14ac:dyDescent="0.3">
      <c r="A1366">
        <v>58</v>
      </c>
      <c r="B1366" t="s">
        <v>579</v>
      </c>
      <c r="C1366" t="s">
        <v>579</v>
      </c>
      <c r="D1366" t="s">
        <v>1</v>
      </c>
      <c r="E1366" t="s">
        <v>2962</v>
      </c>
      <c r="F1366" t="s">
        <v>3288</v>
      </c>
      <c r="G1366" t="str">
        <f t="shared" si="21"/>
        <v>new HoloCard("Baltoy", Pokedex.Baltoy, HoloRarity.SWSH_REVERSE_ENERGY_BANNER_HOLO, Types.Psychic, Sets.Brilliant_Stars, 58),</v>
      </c>
    </row>
    <row r="1367" spans="1:7" x14ac:dyDescent="0.3">
      <c r="A1367">
        <v>59</v>
      </c>
      <c r="B1367" t="s">
        <v>430</v>
      </c>
      <c r="C1367" t="s">
        <v>430</v>
      </c>
      <c r="D1367" t="s">
        <v>1</v>
      </c>
      <c r="E1367" t="s">
        <v>2962</v>
      </c>
      <c r="F1367" t="s">
        <v>3288</v>
      </c>
      <c r="G1367" t="str">
        <f t="shared" si="21"/>
        <v>new HoloCard("Claydol", Pokedex.Claydol, HoloRarity.SWSH_REVERSE_ENERGY_BANNER_HOLO, Types.Psychic, Sets.Brilliant_Stars, 59),</v>
      </c>
    </row>
    <row r="1368" spans="1:7" x14ac:dyDescent="0.3">
      <c r="A1368">
        <v>60</v>
      </c>
      <c r="B1368" t="s">
        <v>587</v>
      </c>
      <c r="C1368" t="s">
        <v>587</v>
      </c>
      <c r="D1368" t="s">
        <v>1</v>
      </c>
      <c r="E1368" t="s">
        <v>2962</v>
      </c>
      <c r="F1368" t="s">
        <v>3288</v>
      </c>
      <c r="G1368" t="str">
        <f t="shared" si="21"/>
        <v>new HoloCard("Duskull", Pokedex.Duskull, HoloRarity.SWSH_REVERSE_ENERGY_BANNER_HOLO, Types.Psychic, Sets.Brilliant_Stars, 60),</v>
      </c>
    </row>
    <row r="1369" spans="1:7" x14ac:dyDescent="0.3">
      <c r="A1369">
        <v>61</v>
      </c>
      <c r="B1369" t="s">
        <v>391</v>
      </c>
      <c r="C1369" t="s">
        <v>391</v>
      </c>
      <c r="D1369" t="s">
        <v>1</v>
      </c>
      <c r="E1369" t="s">
        <v>2962</v>
      </c>
      <c r="F1369" t="s">
        <v>3288</v>
      </c>
      <c r="G1369" t="str">
        <f t="shared" si="21"/>
        <v>new HoloCard("Dusclops", Pokedex.Dusclops, HoloRarity.SWSH_REVERSE_ENERGY_BANNER_HOLO, Types.Psychic, Sets.Brilliant_Stars, 61),</v>
      </c>
    </row>
    <row r="1370" spans="1:7" x14ac:dyDescent="0.3">
      <c r="A1370">
        <v>62</v>
      </c>
      <c r="B1370" t="s">
        <v>882</v>
      </c>
      <c r="C1370" t="s">
        <v>882</v>
      </c>
      <c r="D1370" t="s">
        <v>1</v>
      </c>
      <c r="E1370" t="s">
        <v>2962</v>
      </c>
      <c r="F1370" t="s">
        <v>3288</v>
      </c>
      <c r="G1370" t="str">
        <f t="shared" si="21"/>
        <v>new HoloCard("Dusknoir", Pokedex.Dusknoir, HoloRarity.SWSH_REVERSE_ENERGY_BANNER_HOLO, Types.Psychic, Sets.Brilliant_Stars, 62),</v>
      </c>
    </row>
    <row r="1371" spans="1:7" x14ac:dyDescent="0.3">
      <c r="A1371">
        <v>63</v>
      </c>
      <c r="B1371" t="s">
        <v>656</v>
      </c>
      <c r="C1371" t="s">
        <v>656</v>
      </c>
      <c r="D1371" t="s">
        <v>1</v>
      </c>
      <c r="E1371" t="s">
        <v>2962</v>
      </c>
      <c r="F1371" t="s">
        <v>3288</v>
      </c>
      <c r="G1371" t="str">
        <f t="shared" si="21"/>
        <v>new HoloCard("Chimecho", Pokedex.Chimecho, HoloRarity.SWSH_REVERSE_ENERGY_BANNER_HOLO, Types.Psychic, Sets.Brilliant_Stars, 63),</v>
      </c>
    </row>
    <row r="1372" spans="1:7" x14ac:dyDescent="0.3">
      <c r="A1372">
        <v>66</v>
      </c>
      <c r="B1372" t="s">
        <v>1355</v>
      </c>
      <c r="C1372" t="s">
        <v>1355</v>
      </c>
      <c r="D1372" t="s">
        <v>1</v>
      </c>
      <c r="E1372" t="s">
        <v>2962</v>
      </c>
      <c r="F1372" t="s">
        <v>3288</v>
      </c>
      <c r="G1372" t="str">
        <f t="shared" si="21"/>
        <v>new HoloCard("Sigilyph", Pokedex.Sigilyph, HoloRarity.SWSH_REVERSE_ENERGY_BANNER_HOLO, Types.Psychic, Sets.Brilliant_Stars, 66),</v>
      </c>
    </row>
    <row r="1373" spans="1:7" x14ac:dyDescent="0.3">
      <c r="A1373">
        <v>67</v>
      </c>
      <c r="B1373" t="s">
        <v>1675</v>
      </c>
      <c r="C1373" t="s">
        <v>1675</v>
      </c>
      <c r="D1373" t="s">
        <v>1</v>
      </c>
      <c r="E1373" t="s">
        <v>2962</v>
      </c>
      <c r="F1373" t="s">
        <v>3288</v>
      </c>
      <c r="G1373" t="str">
        <f t="shared" si="21"/>
        <v>new HoloCard("Dedenne", Pokedex.Dedenne, HoloRarity.SWSH_REVERSE_ENERGY_BANNER_HOLO, Types.Psychic, Sets.Brilliant_Stars, 67),</v>
      </c>
    </row>
    <row r="1374" spans="1:7" x14ac:dyDescent="0.3">
      <c r="A1374">
        <v>70</v>
      </c>
      <c r="B1374" t="s">
        <v>2735</v>
      </c>
      <c r="C1374" t="s">
        <v>2735</v>
      </c>
      <c r="D1374" t="s">
        <v>1</v>
      </c>
      <c r="E1374" t="s">
        <v>2962</v>
      </c>
      <c r="F1374" t="s">
        <v>3288</v>
      </c>
      <c r="G1374" t="str">
        <f t="shared" si="21"/>
        <v>new HoloCard("Milcery", Pokedex.Milcery, HoloRarity.SWSH_REVERSE_ENERGY_BANNER_HOLO, Types.Psychic, Sets.Brilliant_Stars, 70),</v>
      </c>
    </row>
    <row r="1375" spans="1:7" x14ac:dyDescent="0.3">
      <c r="A1375">
        <v>71</v>
      </c>
      <c r="B1375" t="s">
        <v>2736</v>
      </c>
      <c r="C1375" t="s">
        <v>2736</v>
      </c>
      <c r="D1375" t="s">
        <v>1</v>
      </c>
      <c r="E1375" t="s">
        <v>2962</v>
      </c>
      <c r="F1375" t="s">
        <v>3288</v>
      </c>
      <c r="G1375" t="str">
        <f t="shared" si="21"/>
        <v>new HoloCard("Alcremie", Pokedex.Alcremie, HoloRarity.SWSH_REVERSE_ENERGY_BANNER_HOLO, Types.Psychic, Sets.Brilliant_Stars, 71),</v>
      </c>
    </row>
    <row r="1376" spans="1:7" x14ac:dyDescent="0.3">
      <c r="A1376">
        <v>72</v>
      </c>
      <c r="B1376" t="s">
        <v>254</v>
      </c>
      <c r="C1376" t="s">
        <v>254</v>
      </c>
      <c r="D1376" t="s">
        <v>18</v>
      </c>
      <c r="E1376" t="s">
        <v>2962</v>
      </c>
      <c r="F1376" t="s">
        <v>3288</v>
      </c>
      <c r="G1376" t="str">
        <f t="shared" si="21"/>
        <v>new HoloCard("Hitmontop", Pokedex.Hitmontop, HoloRarity.SWSH_REVERSE_ENERGY_BANNER_HOLO, Types.Fighting, Sets.Brilliant_Stars, 72),</v>
      </c>
    </row>
    <row r="1377" spans="1:7" x14ac:dyDescent="0.3">
      <c r="A1377">
        <v>73</v>
      </c>
      <c r="B1377" t="s">
        <v>530</v>
      </c>
      <c r="C1377" t="s">
        <v>530</v>
      </c>
      <c r="D1377" t="s">
        <v>18</v>
      </c>
      <c r="E1377" t="s">
        <v>2962</v>
      </c>
      <c r="F1377" t="s">
        <v>3288</v>
      </c>
      <c r="G1377" t="str">
        <f t="shared" si="21"/>
        <v>new HoloCard("Nosepass", Pokedex.Nosepass, HoloRarity.SWSH_REVERSE_ENERGY_BANNER_HOLO, Types.Fighting, Sets.Brilliant_Stars, 73),</v>
      </c>
    </row>
    <row r="1378" spans="1:7" x14ac:dyDescent="0.3">
      <c r="A1378">
        <v>74</v>
      </c>
      <c r="B1378" t="s">
        <v>590</v>
      </c>
      <c r="C1378" t="s">
        <v>590</v>
      </c>
      <c r="D1378" t="s">
        <v>18</v>
      </c>
      <c r="E1378" t="s">
        <v>2962</v>
      </c>
      <c r="F1378" t="s">
        <v>3288</v>
      </c>
      <c r="G1378" t="str">
        <f t="shared" si="21"/>
        <v>new HoloCard("Trapinch", Pokedex.Trapinch, HoloRarity.SWSH_REVERSE_ENERGY_BANNER_HOLO, Types.Fighting, Sets.Brilliant_Stars, 74),</v>
      </c>
    </row>
    <row r="1379" spans="1:7" x14ac:dyDescent="0.3">
      <c r="A1379">
        <v>75</v>
      </c>
      <c r="B1379" t="s">
        <v>598</v>
      </c>
      <c r="C1379" t="s">
        <v>598</v>
      </c>
      <c r="D1379" t="s">
        <v>18</v>
      </c>
      <c r="E1379" t="s">
        <v>2962</v>
      </c>
      <c r="F1379" t="s">
        <v>3288</v>
      </c>
      <c r="G1379" t="str">
        <f t="shared" si="21"/>
        <v>new HoloCard("Vibrava", Pokedex.Vibrava, HoloRarity.SWSH_REVERSE_ENERGY_BANNER_HOLO, Types.Fighting, Sets.Brilliant_Stars, 75),</v>
      </c>
    </row>
    <row r="1380" spans="1:7" x14ac:dyDescent="0.3">
      <c r="A1380">
        <v>76</v>
      </c>
      <c r="B1380" t="s">
        <v>405</v>
      </c>
      <c r="C1380" t="s">
        <v>405</v>
      </c>
      <c r="D1380" t="s">
        <v>18</v>
      </c>
      <c r="E1380" t="s">
        <v>2962</v>
      </c>
      <c r="F1380" t="s">
        <v>3288</v>
      </c>
      <c r="G1380" t="str">
        <f t="shared" si="21"/>
        <v>new HoloCard("Flygon", Pokedex.Flygon, HoloRarity.SWSH_REVERSE_ENERGY_BANNER_HOLO, Types.Fighting, Sets.Brilliant_Stars, 76),</v>
      </c>
    </row>
    <row r="1381" spans="1:7" x14ac:dyDescent="0.3">
      <c r="A1381">
        <v>77</v>
      </c>
      <c r="B1381" t="s">
        <v>1222</v>
      </c>
      <c r="C1381" t="s">
        <v>1222</v>
      </c>
      <c r="D1381" t="s">
        <v>18</v>
      </c>
      <c r="E1381" t="s">
        <v>2962</v>
      </c>
      <c r="F1381" t="s">
        <v>3288</v>
      </c>
      <c r="G1381" t="str">
        <f t="shared" si="21"/>
        <v>new HoloCard("Wormadam", Pokedex.Wormadam, HoloRarity.SWSH_REVERSE_ENERGY_BANNER_HOLO, Types.Fighting, Sets.Brilliant_Stars, 77),</v>
      </c>
    </row>
    <row r="1382" spans="1:7" x14ac:dyDescent="0.3">
      <c r="A1382">
        <v>78</v>
      </c>
      <c r="B1382" t="s">
        <v>976</v>
      </c>
      <c r="C1382" t="s">
        <v>976</v>
      </c>
      <c r="D1382" t="s">
        <v>18</v>
      </c>
      <c r="E1382" t="s">
        <v>2962</v>
      </c>
      <c r="F1382" t="s">
        <v>3288</v>
      </c>
      <c r="G1382" t="str">
        <f t="shared" si="21"/>
        <v>new HoloCard("Riolu", Pokedex.Riolu, HoloRarity.SWSH_REVERSE_ENERGY_BANNER_HOLO, Types.Fighting, Sets.Brilliant_Stars, 78),</v>
      </c>
    </row>
    <row r="1383" spans="1:7" x14ac:dyDescent="0.3">
      <c r="A1383">
        <v>79</v>
      </c>
      <c r="B1383" t="s">
        <v>886</v>
      </c>
      <c r="C1383" t="s">
        <v>886</v>
      </c>
      <c r="D1383" t="s">
        <v>18</v>
      </c>
      <c r="E1383" t="s">
        <v>2962</v>
      </c>
      <c r="F1383" t="s">
        <v>3288</v>
      </c>
      <c r="G1383" t="str">
        <f t="shared" si="21"/>
        <v>new HoloCard("Lucario", Pokedex.Lucario, HoloRarity.SWSH_REVERSE_ENERGY_BANNER_HOLO, Types.Fighting, Sets.Brilliant_Stars, 79),</v>
      </c>
    </row>
    <row r="1384" spans="1:7" x14ac:dyDescent="0.3">
      <c r="A1384">
        <v>80</v>
      </c>
      <c r="B1384" t="s">
        <v>1313</v>
      </c>
      <c r="C1384" t="s">
        <v>1313</v>
      </c>
      <c r="D1384" t="s">
        <v>18</v>
      </c>
      <c r="E1384" t="s">
        <v>2962</v>
      </c>
      <c r="F1384" t="s">
        <v>3288</v>
      </c>
      <c r="G1384" t="str">
        <f t="shared" si="21"/>
        <v>new HoloCard("Throh", Pokedex.Throh, HoloRarity.SWSH_REVERSE_ENERGY_BANNER_HOLO, Types.Fighting, Sets.Brilliant_Stars, 80),</v>
      </c>
    </row>
    <row r="1385" spans="1:7" x14ac:dyDescent="0.3">
      <c r="A1385">
        <v>81</v>
      </c>
      <c r="B1385" t="s">
        <v>1314</v>
      </c>
      <c r="C1385" t="s">
        <v>1314</v>
      </c>
      <c r="D1385" t="s">
        <v>18</v>
      </c>
      <c r="E1385" t="s">
        <v>2962</v>
      </c>
      <c r="F1385" t="s">
        <v>3288</v>
      </c>
      <c r="G1385" t="str">
        <f t="shared" si="21"/>
        <v>new HoloCard("Sawk", Pokedex.Sawk, HoloRarity.SWSH_REVERSE_ENERGY_BANNER_HOLO, Types.Fighting, Sets.Brilliant_Stars, 81),</v>
      </c>
    </row>
    <row r="1386" spans="1:7" x14ac:dyDescent="0.3">
      <c r="A1386">
        <v>82</v>
      </c>
      <c r="B1386" t="s">
        <v>1418</v>
      </c>
      <c r="C1386" t="s">
        <v>1418</v>
      </c>
      <c r="D1386" t="s">
        <v>18</v>
      </c>
      <c r="E1386" t="s">
        <v>2962</v>
      </c>
      <c r="F1386" t="s">
        <v>3288</v>
      </c>
      <c r="G1386" t="str">
        <f t="shared" si="21"/>
        <v>new HoloCard("Golett", Pokedex.Golett, HoloRarity.SWSH_REVERSE_ENERGY_BANNER_HOLO, Types.Fighting, Sets.Brilliant_Stars, 82),</v>
      </c>
    </row>
    <row r="1387" spans="1:7" x14ac:dyDescent="0.3">
      <c r="A1387">
        <v>83</v>
      </c>
      <c r="B1387" t="s">
        <v>1419</v>
      </c>
      <c r="C1387" t="s">
        <v>1419</v>
      </c>
      <c r="D1387" t="s">
        <v>18</v>
      </c>
      <c r="E1387" t="s">
        <v>2962</v>
      </c>
      <c r="F1387" t="s">
        <v>3288</v>
      </c>
      <c r="G1387" t="str">
        <f t="shared" si="21"/>
        <v>new HoloCard("Golurk", Pokedex.Golurk, HoloRarity.SWSH_REVERSE_ENERGY_BANNER_HOLO, Types.Fighting, Sets.Brilliant_Stars, 83),</v>
      </c>
    </row>
    <row r="1388" spans="1:7" x14ac:dyDescent="0.3">
      <c r="A1388">
        <v>84</v>
      </c>
      <c r="B1388" t="s">
        <v>84</v>
      </c>
      <c r="C1388" t="s">
        <v>84</v>
      </c>
      <c r="D1388" t="s">
        <v>146</v>
      </c>
      <c r="E1388" t="s">
        <v>2962</v>
      </c>
      <c r="F1388" t="s">
        <v>3288</v>
      </c>
      <c r="G1388" t="str">
        <f t="shared" si="21"/>
        <v>new HoloCard("Grimer", Pokedex.Grimer, HoloRarity.SWSH_REVERSE_ENERGY_BANNER_HOLO, Types.Darkness, Sets.Brilliant_Stars, 84),</v>
      </c>
    </row>
    <row r="1389" spans="1:7" x14ac:dyDescent="0.3">
      <c r="A1389">
        <v>85</v>
      </c>
      <c r="B1389" t="s">
        <v>21</v>
      </c>
      <c r="C1389" t="s">
        <v>21</v>
      </c>
      <c r="D1389" t="s">
        <v>146</v>
      </c>
      <c r="E1389" t="s">
        <v>2962</v>
      </c>
      <c r="F1389" t="s">
        <v>3288</v>
      </c>
      <c r="G1389" t="str">
        <f t="shared" si="21"/>
        <v>new HoloCard("Muk", Pokedex.Muk, HoloRarity.SWSH_REVERSE_ENERGY_BANNER_HOLO, Types.Darkness, Sets.Brilliant_Stars, 85),</v>
      </c>
    </row>
    <row r="1390" spans="1:7" x14ac:dyDescent="0.3">
      <c r="A1390">
        <v>86</v>
      </c>
      <c r="B1390" t="s">
        <v>267</v>
      </c>
      <c r="C1390" t="s">
        <v>267</v>
      </c>
      <c r="D1390" t="s">
        <v>146</v>
      </c>
      <c r="E1390" t="s">
        <v>2962</v>
      </c>
      <c r="F1390" t="s">
        <v>3288</v>
      </c>
      <c r="G1390" t="str">
        <f t="shared" si="21"/>
        <v>new HoloCard("Sneasel", Pokedex.Sneasel, HoloRarity.SWSH_REVERSE_ENERGY_BANNER_HOLO, Types.Darkness, Sets.Brilliant_Stars, 86),</v>
      </c>
    </row>
    <row r="1391" spans="1:7" x14ac:dyDescent="0.3">
      <c r="A1391">
        <v>87</v>
      </c>
      <c r="B1391" t="s">
        <v>945</v>
      </c>
      <c r="C1391" t="s">
        <v>945</v>
      </c>
      <c r="D1391" t="s">
        <v>146</v>
      </c>
      <c r="E1391" t="s">
        <v>2962</v>
      </c>
      <c r="F1391" t="s">
        <v>3288</v>
      </c>
      <c r="G1391" t="str">
        <f t="shared" si="21"/>
        <v>new HoloCard("Weavile", Pokedex.Weavile, HoloRarity.SWSH_REVERSE_ENERGY_BANNER_HOLO, Types.Darkness, Sets.Brilliant_Stars, 87),</v>
      </c>
    </row>
    <row r="1392" spans="1:7" x14ac:dyDescent="0.3">
      <c r="A1392">
        <v>89</v>
      </c>
      <c r="B1392" t="s">
        <v>936</v>
      </c>
      <c r="C1392" t="s">
        <v>936</v>
      </c>
      <c r="D1392" t="s">
        <v>146</v>
      </c>
      <c r="E1392" t="s">
        <v>2962</v>
      </c>
      <c r="F1392" t="s">
        <v>3288</v>
      </c>
      <c r="G1392" t="str">
        <f t="shared" si="21"/>
        <v>new HoloCard("Spiritomb", Pokedex.Spiritomb, HoloRarity.SWSH_REVERSE_ENERGY_BANNER_HOLO, Types.Darkness, Sets.Brilliant_Stars, 89),</v>
      </c>
    </row>
    <row r="1393" spans="1:7" x14ac:dyDescent="0.3">
      <c r="A1393">
        <v>90</v>
      </c>
      <c r="B1393" t="s">
        <v>1318</v>
      </c>
      <c r="C1393" t="s">
        <v>1318</v>
      </c>
      <c r="D1393" t="s">
        <v>146</v>
      </c>
      <c r="E1393" t="s">
        <v>2962</v>
      </c>
      <c r="F1393" t="s">
        <v>3288</v>
      </c>
      <c r="G1393" t="str">
        <f t="shared" si="21"/>
        <v>new HoloCard("Purrloin", Pokedex.Purrloin, HoloRarity.SWSH_REVERSE_ENERGY_BANNER_HOLO, Types.Darkness, Sets.Brilliant_Stars, 90),</v>
      </c>
    </row>
    <row r="1394" spans="1:7" x14ac:dyDescent="0.3">
      <c r="A1394">
        <v>91</v>
      </c>
      <c r="B1394" t="s">
        <v>1319</v>
      </c>
      <c r="C1394" t="s">
        <v>1319</v>
      </c>
      <c r="D1394" t="s">
        <v>146</v>
      </c>
      <c r="E1394" t="s">
        <v>2962</v>
      </c>
      <c r="F1394" t="s">
        <v>3288</v>
      </c>
      <c r="G1394" t="str">
        <f t="shared" si="21"/>
        <v>new HoloCard("Liepard", Pokedex.Liepard, HoloRarity.SWSH_REVERSE_ENERGY_BANNER_HOLO, Types.Darkness, Sets.Brilliant_Stars, 91),</v>
      </c>
    </row>
    <row r="1395" spans="1:7" x14ac:dyDescent="0.3">
      <c r="A1395">
        <v>92</v>
      </c>
      <c r="B1395" t="s">
        <v>2750</v>
      </c>
      <c r="C1395" t="s">
        <v>2750</v>
      </c>
      <c r="D1395" t="s">
        <v>146</v>
      </c>
      <c r="E1395" t="s">
        <v>2962</v>
      </c>
      <c r="F1395" t="s">
        <v>3288</v>
      </c>
      <c r="G1395" t="str">
        <f t="shared" si="21"/>
        <v>new HoloCard("Impidimp", Pokedex.Impidimp, HoloRarity.SWSH_REVERSE_ENERGY_BANNER_HOLO, Types.Darkness, Sets.Brilliant_Stars, 92),</v>
      </c>
    </row>
    <row r="1396" spans="1:7" x14ac:dyDescent="0.3">
      <c r="A1396">
        <v>93</v>
      </c>
      <c r="B1396" t="s">
        <v>2751</v>
      </c>
      <c r="C1396" t="s">
        <v>2751</v>
      </c>
      <c r="D1396" t="s">
        <v>146</v>
      </c>
      <c r="E1396" t="s">
        <v>2962</v>
      </c>
      <c r="F1396" t="s">
        <v>3288</v>
      </c>
      <c r="G1396" t="str">
        <f t="shared" si="21"/>
        <v>new HoloCard("Morgrem", Pokedex.Morgrem, HoloRarity.SWSH_REVERSE_ENERGY_BANNER_HOLO, Types.Darkness, Sets.Brilliant_Stars, 93),</v>
      </c>
    </row>
    <row r="1397" spans="1:7" x14ac:dyDescent="0.3">
      <c r="A1397">
        <v>94</v>
      </c>
      <c r="B1397" t="s">
        <v>2752</v>
      </c>
      <c r="C1397" t="s">
        <v>2752</v>
      </c>
      <c r="D1397" t="s">
        <v>146</v>
      </c>
      <c r="E1397" t="s">
        <v>2962</v>
      </c>
      <c r="F1397" t="s">
        <v>3288</v>
      </c>
      <c r="G1397" t="str">
        <f t="shared" si="21"/>
        <v>new HoloCard("Grimmsnarl", Pokedex.Grimmsnarl, HoloRarity.SWSH_REVERSE_ENERGY_BANNER_HOLO, Types.Darkness, Sets.Brilliant_Stars, 94),</v>
      </c>
    </row>
    <row r="1398" spans="1:7" x14ac:dyDescent="0.3">
      <c r="A1398">
        <v>98</v>
      </c>
      <c r="B1398" t="s">
        <v>1222</v>
      </c>
      <c r="C1398" t="s">
        <v>1222</v>
      </c>
      <c r="D1398" t="s">
        <v>143</v>
      </c>
      <c r="E1398" t="s">
        <v>2962</v>
      </c>
      <c r="F1398" t="s">
        <v>3288</v>
      </c>
      <c r="G1398" t="str">
        <f t="shared" si="21"/>
        <v>new HoloCard("Wormadam", Pokedex.Wormadam, HoloRarity.SWSH_REVERSE_ENERGY_BANNER_HOLO, Types.Metal, Sets.Brilliant_Stars, 98),</v>
      </c>
    </row>
    <row r="1399" spans="1:7" x14ac:dyDescent="0.3">
      <c r="A1399">
        <v>99</v>
      </c>
      <c r="B1399" t="s">
        <v>934</v>
      </c>
      <c r="C1399" t="s">
        <v>934</v>
      </c>
      <c r="D1399" t="s">
        <v>143</v>
      </c>
      <c r="E1399" t="s">
        <v>2962</v>
      </c>
      <c r="F1399" t="s">
        <v>3288</v>
      </c>
      <c r="G1399" t="str">
        <f t="shared" si="21"/>
        <v>new HoloCard("Probopass", Pokedex.Probopass, HoloRarity.SWSH_REVERSE_ENERGY_BANNER_HOLO, Types.Metal, Sets.Brilliant_Stars, 99),</v>
      </c>
    </row>
    <row r="1400" spans="1:7" x14ac:dyDescent="0.3">
      <c r="A1400">
        <v>100</v>
      </c>
      <c r="B1400" t="s">
        <v>932</v>
      </c>
      <c r="C1400" t="s">
        <v>932</v>
      </c>
      <c r="D1400" t="s">
        <v>143</v>
      </c>
      <c r="E1400" t="s">
        <v>2962</v>
      </c>
      <c r="F1400" t="s">
        <v>3288</v>
      </c>
      <c r="G1400" t="str">
        <f t="shared" si="21"/>
        <v>new HoloCard("Heatran", Pokedex.Heatran, HoloRarity.SWSH_REVERSE_ENERGY_BANNER_HOLO, Types.Metal, Sets.Brilliant_Stars, 100),</v>
      </c>
    </row>
    <row r="1401" spans="1:7" x14ac:dyDescent="0.3">
      <c r="A1401">
        <v>101</v>
      </c>
      <c r="B1401" t="s">
        <v>1426</v>
      </c>
      <c r="C1401" t="s">
        <v>1426</v>
      </c>
      <c r="D1401" t="s">
        <v>143</v>
      </c>
      <c r="E1401" t="s">
        <v>2962</v>
      </c>
      <c r="F1401" t="s">
        <v>3288</v>
      </c>
      <c r="G1401" t="str">
        <f t="shared" si="21"/>
        <v>new HoloCard("Escavalier", Pokedex.Escavalier, HoloRarity.SWSH_REVERSE_ENERGY_BANNER_HOLO, Types.Metal, Sets.Brilliant_Stars, 101),</v>
      </c>
    </row>
    <row r="1402" spans="1:7" x14ac:dyDescent="0.3">
      <c r="A1402">
        <v>102</v>
      </c>
      <c r="B1402" t="s">
        <v>1326</v>
      </c>
      <c r="C1402" t="s">
        <v>1326</v>
      </c>
      <c r="D1402" t="s">
        <v>143</v>
      </c>
      <c r="E1402" t="s">
        <v>2962</v>
      </c>
      <c r="F1402" t="s">
        <v>3288</v>
      </c>
      <c r="G1402" t="str">
        <f t="shared" si="21"/>
        <v>new HoloCard("Klink", Pokedex.Klink, HoloRarity.SWSH_REVERSE_ENERGY_BANNER_HOLO, Types.Metal, Sets.Brilliant_Stars, 102),</v>
      </c>
    </row>
    <row r="1403" spans="1:7" x14ac:dyDescent="0.3">
      <c r="A1403">
        <v>103</v>
      </c>
      <c r="B1403" t="s">
        <v>1327</v>
      </c>
      <c r="C1403" t="s">
        <v>1327</v>
      </c>
      <c r="D1403" t="s">
        <v>143</v>
      </c>
      <c r="E1403" t="s">
        <v>2962</v>
      </c>
      <c r="F1403" t="s">
        <v>3288</v>
      </c>
      <c r="G1403" t="str">
        <f t="shared" si="21"/>
        <v>new HoloCard("Klang", Pokedex.Klang, HoloRarity.SWSH_REVERSE_ENERGY_BANNER_HOLO, Types.Metal, Sets.Brilliant_Stars, 103),</v>
      </c>
    </row>
    <row r="1404" spans="1:7" x14ac:dyDescent="0.3">
      <c r="A1404">
        <v>104</v>
      </c>
      <c r="B1404" t="s">
        <v>1328</v>
      </c>
      <c r="C1404" t="s">
        <v>1328</v>
      </c>
      <c r="D1404" t="s">
        <v>143</v>
      </c>
      <c r="E1404" t="s">
        <v>2962</v>
      </c>
      <c r="F1404" t="s">
        <v>3288</v>
      </c>
      <c r="G1404" t="str">
        <f t="shared" si="21"/>
        <v>new HoloCard("Klinklang", Pokedex.Klinklang, HoloRarity.SWSH_REVERSE_ENERGY_BANNER_HOLO, Types.Metal, Sets.Brilliant_Stars, 104),</v>
      </c>
    </row>
    <row r="1405" spans="1:7" x14ac:dyDescent="0.3">
      <c r="A1405">
        <v>107</v>
      </c>
      <c r="B1405" t="s">
        <v>1031</v>
      </c>
      <c r="C1405" t="s">
        <v>1031</v>
      </c>
      <c r="D1405" t="s">
        <v>1454</v>
      </c>
      <c r="E1405" t="s">
        <v>2962</v>
      </c>
      <c r="F1405" t="s">
        <v>3288</v>
      </c>
      <c r="G1405" t="str">
        <f t="shared" si="21"/>
        <v>new HoloCard("Gible", Pokedex.Gible, HoloRarity.SWSH_REVERSE_ENERGY_BANNER_HOLO, Types.Dragon, Sets.Brilliant_Stars, 107),</v>
      </c>
    </row>
    <row r="1406" spans="1:7" x14ac:dyDescent="0.3">
      <c r="A1406">
        <v>108</v>
      </c>
      <c r="B1406" t="s">
        <v>989</v>
      </c>
      <c r="C1406" t="s">
        <v>989</v>
      </c>
      <c r="D1406" t="s">
        <v>1454</v>
      </c>
      <c r="E1406" t="s">
        <v>2962</v>
      </c>
      <c r="F1406" t="s">
        <v>3288</v>
      </c>
      <c r="G1406" t="str">
        <f t="shared" si="21"/>
        <v>new HoloCard("Gabite", Pokedex.Gabite, HoloRarity.SWSH_REVERSE_ENERGY_BANNER_HOLO, Types.Dragon, Sets.Brilliant_Stars, 108),</v>
      </c>
    </row>
    <row r="1407" spans="1:7" x14ac:dyDescent="0.3">
      <c r="A1407">
        <v>109</v>
      </c>
      <c r="B1407" t="s">
        <v>902</v>
      </c>
      <c r="C1407" t="s">
        <v>902</v>
      </c>
      <c r="D1407" t="s">
        <v>1454</v>
      </c>
      <c r="E1407" t="s">
        <v>2962</v>
      </c>
      <c r="F1407" t="s">
        <v>3288</v>
      </c>
      <c r="G1407" t="str">
        <f t="shared" si="21"/>
        <v>new HoloCard("Garchomp", Pokedex.Garchomp, HoloRarity.SWSH_REVERSE_ENERGY_BANNER_HOLO, Types.Dragon, Sets.Brilliant_Stars, 109),</v>
      </c>
    </row>
    <row r="1408" spans="1:7" x14ac:dyDescent="0.3">
      <c r="A1408">
        <v>110</v>
      </c>
      <c r="B1408" t="s">
        <v>1428</v>
      </c>
      <c r="C1408" t="s">
        <v>1428</v>
      </c>
      <c r="D1408" t="s">
        <v>1454</v>
      </c>
      <c r="E1408" t="s">
        <v>2962</v>
      </c>
      <c r="F1408" t="s">
        <v>3288</v>
      </c>
      <c r="G1408" t="str">
        <f t="shared" si="21"/>
        <v>new HoloCard("Axew", Pokedex.Axew, HoloRarity.SWSH_REVERSE_ENERGY_BANNER_HOLO, Types.Dragon, Sets.Brilliant_Stars, 110),</v>
      </c>
    </row>
    <row r="1409" spans="1:7" x14ac:dyDescent="0.3">
      <c r="A1409">
        <v>111</v>
      </c>
      <c r="B1409" t="s">
        <v>1429</v>
      </c>
      <c r="C1409" t="s">
        <v>1429</v>
      </c>
      <c r="D1409" t="s">
        <v>1454</v>
      </c>
      <c r="E1409" t="s">
        <v>2962</v>
      </c>
      <c r="F1409" t="s">
        <v>3288</v>
      </c>
      <c r="G1409" t="str">
        <f t="shared" ref="G1409:G1472" si="22">"new HoloCard(""" &amp; B1409 &amp; """, Pokedex." &amp; C1409 &amp; ", HoloRarity." &amp; F1409 &amp; ", Types." &amp; D1409 &amp; ", Sets." &amp; E1409 &amp; ", " &amp; A1409 &amp; "),"</f>
        <v>new HoloCard("Fraxure", Pokedex.Fraxure, HoloRarity.SWSH_REVERSE_ENERGY_BANNER_HOLO, Types.Dragon, Sets.Brilliant_Stars, 111),</v>
      </c>
    </row>
    <row r="1410" spans="1:7" x14ac:dyDescent="0.3">
      <c r="A1410">
        <v>112</v>
      </c>
      <c r="B1410" t="s">
        <v>1430</v>
      </c>
      <c r="C1410" t="s">
        <v>1430</v>
      </c>
      <c r="D1410" t="s">
        <v>1454</v>
      </c>
      <c r="E1410" t="s">
        <v>2962</v>
      </c>
      <c r="F1410" t="s">
        <v>3288</v>
      </c>
      <c r="G1410" t="str">
        <f t="shared" si="22"/>
        <v>new HoloCard("Haxorus", Pokedex.Haxorus, HoloRarity.SWSH_REVERSE_ENERGY_BANNER_HOLO, Types.Dragon, Sets.Brilliant_Stars, 112),</v>
      </c>
    </row>
    <row r="1411" spans="1:7" x14ac:dyDescent="0.3">
      <c r="A1411">
        <v>113</v>
      </c>
      <c r="B1411" t="s">
        <v>1431</v>
      </c>
      <c r="C1411" t="s">
        <v>1431</v>
      </c>
      <c r="D1411" t="s">
        <v>1454</v>
      </c>
      <c r="E1411" t="s">
        <v>2962</v>
      </c>
      <c r="F1411" t="s">
        <v>3288</v>
      </c>
      <c r="G1411" t="str">
        <f t="shared" si="22"/>
        <v>new HoloCard("Druddigon", Pokedex.Druddigon, HoloRarity.SWSH_REVERSE_ENERGY_BANNER_HOLO, Types.Dragon, Sets.Brilliant_Stars, 113),</v>
      </c>
    </row>
    <row r="1412" spans="1:7" x14ac:dyDescent="0.3">
      <c r="A1412">
        <v>115</v>
      </c>
      <c r="B1412" t="s">
        <v>315</v>
      </c>
      <c r="C1412" t="s">
        <v>370</v>
      </c>
      <c r="D1412" t="s">
        <v>8</v>
      </c>
      <c r="E1412" t="s">
        <v>2962</v>
      </c>
      <c r="F1412" t="s">
        <v>3288</v>
      </c>
      <c r="G1412" t="str">
        <f t="shared" si="22"/>
        <v>new HoloCard("Farfetch'd", Pokedex.Farfetch_d, HoloRarity.SWSH_REVERSE_ENERGY_BANNER_HOLO, Types.Colorless, Sets.Brilliant_Stars, 115),</v>
      </c>
    </row>
    <row r="1413" spans="1:7" x14ac:dyDescent="0.3">
      <c r="A1413">
        <v>116</v>
      </c>
      <c r="B1413" t="s">
        <v>667</v>
      </c>
      <c r="C1413" t="s">
        <v>667</v>
      </c>
      <c r="D1413" t="s">
        <v>8</v>
      </c>
      <c r="E1413" t="s">
        <v>2962</v>
      </c>
      <c r="F1413" t="s">
        <v>3288</v>
      </c>
      <c r="G1413" t="str">
        <f t="shared" si="22"/>
        <v>new HoloCard("Castform", Pokedex.Castform, HoloRarity.SWSH_REVERSE_ENERGY_BANNER_HOLO, Types.Colorless, Sets.Brilliant_Stars, 116),</v>
      </c>
    </row>
    <row r="1414" spans="1:7" x14ac:dyDescent="0.3">
      <c r="A1414">
        <v>117</v>
      </c>
      <c r="B1414" t="s">
        <v>1063</v>
      </c>
      <c r="C1414" t="s">
        <v>1063</v>
      </c>
      <c r="D1414" t="s">
        <v>8</v>
      </c>
      <c r="E1414" t="s">
        <v>2962</v>
      </c>
      <c r="F1414" t="s">
        <v>3288</v>
      </c>
      <c r="G1414" t="str">
        <f t="shared" si="22"/>
        <v>new HoloCard("Starly", Pokedex.Starly, HoloRarity.SWSH_REVERSE_ENERGY_BANNER_HOLO, Types.Colorless, Sets.Brilliant_Stars, 117),</v>
      </c>
    </row>
    <row r="1415" spans="1:7" x14ac:dyDescent="0.3">
      <c r="A1415">
        <v>118</v>
      </c>
      <c r="B1415" t="s">
        <v>1053</v>
      </c>
      <c r="C1415" t="s">
        <v>1053</v>
      </c>
      <c r="D1415" t="s">
        <v>8</v>
      </c>
      <c r="E1415" t="s">
        <v>2962</v>
      </c>
      <c r="F1415" t="s">
        <v>3288</v>
      </c>
      <c r="G1415" t="str">
        <f t="shared" si="22"/>
        <v>new HoloCard("Staravia", Pokedex.Staravia, HoloRarity.SWSH_REVERSE_ENERGY_BANNER_HOLO, Types.Colorless, Sets.Brilliant_Stars, 118),</v>
      </c>
    </row>
    <row r="1416" spans="1:7" x14ac:dyDescent="0.3">
      <c r="A1416">
        <v>119</v>
      </c>
      <c r="B1416" t="s">
        <v>895</v>
      </c>
      <c r="C1416" t="s">
        <v>895</v>
      </c>
      <c r="D1416" t="s">
        <v>8</v>
      </c>
      <c r="E1416" t="s">
        <v>2962</v>
      </c>
      <c r="F1416" t="s">
        <v>3288</v>
      </c>
      <c r="G1416" t="str">
        <f t="shared" si="22"/>
        <v>new HoloCard("Staraptor", Pokedex.Staraptor, HoloRarity.SWSH_REVERSE_ENERGY_BANNER_HOLO, Types.Colorless, Sets.Brilliant_Stars, 119),</v>
      </c>
    </row>
    <row r="1417" spans="1:7" x14ac:dyDescent="0.3">
      <c r="A1417">
        <v>120</v>
      </c>
      <c r="B1417" t="s">
        <v>991</v>
      </c>
      <c r="C1417" t="s">
        <v>991</v>
      </c>
      <c r="D1417" t="s">
        <v>8</v>
      </c>
      <c r="E1417" t="s">
        <v>2962</v>
      </c>
      <c r="F1417" t="s">
        <v>3288</v>
      </c>
      <c r="G1417" t="str">
        <f t="shared" si="22"/>
        <v>new HoloCard("Bidoof", Pokedex.Bidoof, HoloRarity.SWSH_REVERSE_ENERGY_BANNER_HOLO, Types.Colorless, Sets.Brilliant_Stars, 120),</v>
      </c>
    </row>
    <row r="1418" spans="1:7" x14ac:dyDescent="0.3">
      <c r="A1418">
        <v>121</v>
      </c>
      <c r="B1418" t="s">
        <v>1042</v>
      </c>
      <c r="C1418" t="s">
        <v>1042</v>
      </c>
      <c r="D1418" t="s">
        <v>8</v>
      </c>
      <c r="E1418" t="s">
        <v>2962</v>
      </c>
      <c r="F1418" t="s">
        <v>3288</v>
      </c>
      <c r="G1418" t="str">
        <f t="shared" si="22"/>
        <v>new HoloCard("Bibarel", Pokedex.Bibarel, HoloRarity.SWSH_REVERSE_ENERGY_BANNER_HOLO, Types.Colorless, Sets.Brilliant_Stars, 121),</v>
      </c>
    </row>
    <row r="1419" spans="1:7" x14ac:dyDescent="0.3">
      <c r="A1419">
        <v>124</v>
      </c>
      <c r="B1419" t="s">
        <v>1338</v>
      </c>
      <c r="C1419" t="s">
        <v>1338</v>
      </c>
      <c r="D1419" t="s">
        <v>8</v>
      </c>
      <c r="E1419" t="s">
        <v>2962</v>
      </c>
      <c r="F1419" t="s">
        <v>3288</v>
      </c>
      <c r="G1419" t="str">
        <f t="shared" si="22"/>
        <v>new HoloCard("Minccino", Pokedex.Minccino, HoloRarity.SWSH_REVERSE_ENERGY_BANNER_HOLO, Types.Colorless, Sets.Brilliant_Stars, 124),</v>
      </c>
    </row>
    <row r="1420" spans="1:7" x14ac:dyDescent="0.3">
      <c r="A1420">
        <v>125</v>
      </c>
      <c r="B1420" t="s">
        <v>1339</v>
      </c>
      <c r="C1420" t="s">
        <v>1339</v>
      </c>
      <c r="D1420" t="s">
        <v>8</v>
      </c>
      <c r="E1420" t="s">
        <v>2962</v>
      </c>
      <c r="F1420" t="s">
        <v>3288</v>
      </c>
      <c r="G1420" t="str">
        <f t="shared" si="22"/>
        <v>new HoloCard("Cinccino", Pokedex.Cinccino, HoloRarity.SWSH_REVERSE_ENERGY_BANNER_HOLO, Types.Colorless, Sets.Brilliant_Stars, 125),</v>
      </c>
    </row>
    <row r="1421" spans="1:7" x14ac:dyDescent="0.3">
      <c r="A1421">
        <v>126</v>
      </c>
      <c r="B1421" t="s">
        <v>1370</v>
      </c>
      <c r="C1421" t="s">
        <v>1370</v>
      </c>
      <c r="D1421" t="s">
        <v>8</v>
      </c>
      <c r="E1421" t="s">
        <v>2962</v>
      </c>
      <c r="F1421" t="s">
        <v>3288</v>
      </c>
      <c r="G1421" t="str">
        <f t="shared" si="22"/>
        <v>new HoloCard("Tornadus", Pokedex.Tornadus, HoloRarity.SWSH_REVERSE_ENERGY_BANNER_HOLO, Types.Colorless, Sets.Brilliant_Stars, 126),</v>
      </c>
    </row>
    <row r="1422" spans="1:7" x14ac:dyDescent="0.3">
      <c r="A1422">
        <v>127</v>
      </c>
      <c r="B1422" t="s">
        <v>1679</v>
      </c>
      <c r="C1422" t="s">
        <v>1679</v>
      </c>
      <c r="D1422" t="s">
        <v>8</v>
      </c>
      <c r="E1422" t="s">
        <v>2962</v>
      </c>
      <c r="F1422" t="s">
        <v>3288</v>
      </c>
      <c r="G1422" t="str">
        <f t="shared" si="22"/>
        <v>new HoloCard("Hawlucha", Pokedex.Hawlucha, HoloRarity.SWSH_REVERSE_ENERGY_BANNER_HOLO, Types.Colorless, Sets.Brilliant_Stars, 127),</v>
      </c>
    </row>
    <row r="1423" spans="1:7" x14ac:dyDescent="0.3">
      <c r="A1423">
        <v>129</v>
      </c>
      <c r="B1423" t="s">
        <v>2941</v>
      </c>
      <c r="C1423" t="s">
        <v>127</v>
      </c>
      <c r="D1423" t="s">
        <v>232</v>
      </c>
      <c r="E1423" t="s">
        <v>2962</v>
      </c>
      <c r="F1423" t="s">
        <v>3288</v>
      </c>
      <c r="G1423" t="str">
        <f t="shared" si="22"/>
        <v>new HoloCard("Acerola's Premonition", Pokedex.NVT, HoloRarity.SWSH_REVERSE_ENERGY_BANNER_HOLO, Types.Supporter, Sets.Brilliant_Stars, 129),</v>
      </c>
    </row>
    <row r="1424" spans="1:7" x14ac:dyDescent="0.3">
      <c r="A1424">
        <v>130</v>
      </c>
      <c r="B1424" t="s">
        <v>2942</v>
      </c>
      <c r="C1424" t="s">
        <v>127</v>
      </c>
      <c r="D1424" t="s">
        <v>232</v>
      </c>
      <c r="E1424" t="s">
        <v>2962</v>
      </c>
      <c r="F1424" t="s">
        <v>3288</v>
      </c>
      <c r="G1424" t="str">
        <f t="shared" si="22"/>
        <v>new HoloCard("Barry", Pokedex.NVT, HoloRarity.SWSH_REVERSE_ENERGY_BANNER_HOLO, Types.Supporter, Sets.Brilliant_Stars, 130),</v>
      </c>
    </row>
    <row r="1425" spans="1:7" x14ac:dyDescent="0.3">
      <c r="A1425">
        <v>131</v>
      </c>
      <c r="B1425" t="s">
        <v>2943</v>
      </c>
      <c r="C1425" t="s">
        <v>127</v>
      </c>
      <c r="D1425" t="s">
        <v>129</v>
      </c>
      <c r="E1425" t="s">
        <v>2962</v>
      </c>
      <c r="F1425" t="s">
        <v>3288</v>
      </c>
      <c r="G1425" t="str">
        <f t="shared" si="22"/>
        <v>new HoloCard("Blunder Policy", Pokedex.NVT, HoloRarity.SWSH_REVERSE_ENERGY_BANNER_HOLO, Types.Item, Sets.Brilliant_Stars, 131),</v>
      </c>
    </row>
    <row r="1426" spans="1:7" x14ac:dyDescent="0.3">
      <c r="A1426">
        <v>132</v>
      </c>
      <c r="B1426" t="s">
        <v>2944</v>
      </c>
      <c r="C1426" t="s">
        <v>127</v>
      </c>
      <c r="D1426" t="s">
        <v>232</v>
      </c>
      <c r="E1426" t="s">
        <v>2962</v>
      </c>
      <c r="F1426" t="s">
        <v>3288</v>
      </c>
      <c r="G1426" t="str">
        <f t="shared" si="22"/>
        <v>new HoloCard("Boss's Orders [Cyrus]", Pokedex.NVT, HoloRarity.SWSH_REVERSE_ENERGY_BANNER_HOLO, Types.Supporter, Sets.Brilliant_Stars, 132),</v>
      </c>
    </row>
    <row r="1427" spans="1:7" x14ac:dyDescent="0.3">
      <c r="A1427">
        <v>133</v>
      </c>
      <c r="B1427" t="s">
        <v>2945</v>
      </c>
      <c r="C1427" t="s">
        <v>127</v>
      </c>
      <c r="D1427" t="s">
        <v>232</v>
      </c>
      <c r="E1427" t="s">
        <v>2962</v>
      </c>
      <c r="F1427" t="s">
        <v>3288</v>
      </c>
      <c r="G1427" t="str">
        <f t="shared" si="22"/>
        <v>new HoloCard("Café Master", Pokedex.NVT, HoloRarity.SWSH_REVERSE_ENERGY_BANNER_HOLO, Types.Supporter, Sets.Brilliant_Stars, 133),</v>
      </c>
    </row>
    <row r="1428" spans="1:7" x14ac:dyDescent="0.3">
      <c r="A1428">
        <v>134</v>
      </c>
      <c r="B1428" t="s">
        <v>2946</v>
      </c>
      <c r="C1428" t="s">
        <v>127</v>
      </c>
      <c r="D1428" t="s">
        <v>232</v>
      </c>
      <c r="E1428" t="s">
        <v>2962</v>
      </c>
      <c r="F1428" t="s">
        <v>3288</v>
      </c>
      <c r="G1428" t="str">
        <f t="shared" si="22"/>
        <v>new HoloCard("Cheren's Care", Pokedex.NVT, HoloRarity.SWSH_REVERSE_ENERGY_BANNER_HOLO, Types.Supporter, Sets.Brilliant_Stars, 134),</v>
      </c>
    </row>
    <row r="1429" spans="1:7" x14ac:dyDescent="0.3">
      <c r="A1429">
        <v>135</v>
      </c>
      <c r="B1429" t="s">
        <v>2947</v>
      </c>
      <c r="C1429" t="s">
        <v>127</v>
      </c>
      <c r="D1429" t="s">
        <v>129</v>
      </c>
      <c r="E1429" t="s">
        <v>2962</v>
      </c>
      <c r="F1429" t="s">
        <v>3288</v>
      </c>
      <c r="G1429" t="str">
        <f t="shared" si="22"/>
        <v>new HoloCard("Choice Belt", Pokedex.NVT, HoloRarity.SWSH_REVERSE_ENERGY_BANNER_HOLO, Types.Item, Sets.Brilliant_Stars, 135),</v>
      </c>
    </row>
    <row r="1430" spans="1:7" x14ac:dyDescent="0.3">
      <c r="A1430">
        <v>136</v>
      </c>
      <c r="B1430" t="s">
        <v>2948</v>
      </c>
      <c r="C1430" t="s">
        <v>127</v>
      </c>
      <c r="D1430" t="s">
        <v>129</v>
      </c>
      <c r="E1430" t="s">
        <v>2962</v>
      </c>
      <c r="F1430" t="s">
        <v>3288</v>
      </c>
      <c r="G1430" t="str">
        <f t="shared" si="22"/>
        <v>new HoloCard("Cleansing Gloves", Pokedex.NVT, HoloRarity.SWSH_REVERSE_ENERGY_BANNER_HOLO, Types.Item, Sets.Brilliant_Stars, 136),</v>
      </c>
    </row>
    <row r="1431" spans="1:7" x14ac:dyDescent="0.3">
      <c r="A1431">
        <v>137</v>
      </c>
      <c r="B1431" t="s">
        <v>2949</v>
      </c>
      <c r="C1431" t="s">
        <v>127</v>
      </c>
      <c r="D1431" t="s">
        <v>299</v>
      </c>
      <c r="E1431" t="s">
        <v>2962</v>
      </c>
      <c r="F1431" t="s">
        <v>3288</v>
      </c>
      <c r="G1431" t="str">
        <f t="shared" si="22"/>
        <v>new HoloCard("Collapsed Stadium", Pokedex.NVT, HoloRarity.SWSH_REVERSE_ENERGY_BANNER_HOLO, Types.Stadium, Sets.Brilliant_Stars, 137),</v>
      </c>
    </row>
    <row r="1432" spans="1:7" x14ac:dyDescent="0.3">
      <c r="A1432">
        <v>138</v>
      </c>
      <c r="B1432" t="s">
        <v>2950</v>
      </c>
      <c r="C1432" t="s">
        <v>127</v>
      </c>
      <c r="D1432" t="s">
        <v>232</v>
      </c>
      <c r="E1432" t="s">
        <v>2962</v>
      </c>
      <c r="F1432" t="s">
        <v>3288</v>
      </c>
      <c r="G1432" t="str">
        <f t="shared" si="22"/>
        <v>new HoloCard("Cynthia's Ambition", Pokedex.NVT, HoloRarity.SWSH_REVERSE_ENERGY_BANNER_HOLO, Types.Supporter, Sets.Brilliant_Stars, 138),</v>
      </c>
    </row>
    <row r="1433" spans="1:7" x14ac:dyDescent="0.3">
      <c r="A1433">
        <v>139</v>
      </c>
      <c r="B1433" t="s">
        <v>1722</v>
      </c>
      <c r="C1433" t="s">
        <v>127</v>
      </c>
      <c r="D1433" t="s">
        <v>129</v>
      </c>
      <c r="E1433" t="s">
        <v>2962</v>
      </c>
      <c r="F1433" t="s">
        <v>3288</v>
      </c>
      <c r="G1433" t="str">
        <f t="shared" si="22"/>
        <v>new HoloCard("Fresh Water Set", Pokedex.NVT, HoloRarity.SWSH_REVERSE_ENERGY_BANNER_HOLO, Types.Item, Sets.Brilliant_Stars, 139),</v>
      </c>
    </row>
    <row r="1434" spans="1:7" x14ac:dyDescent="0.3">
      <c r="A1434">
        <v>140</v>
      </c>
      <c r="B1434" t="s">
        <v>2951</v>
      </c>
      <c r="C1434" t="s">
        <v>127</v>
      </c>
      <c r="D1434" t="s">
        <v>232</v>
      </c>
      <c r="E1434" t="s">
        <v>2962</v>
      </c>
      <c r="F1434" t="s">
        <v>3288</v>
      </c>
      <c r="G1434" t="str">
        <f t="shared" si="22"/>
        <v>new HoloCard("Friends in Galar", Pokedex.NVT, HoloRarity.SWSH_REVERSE_ENERGY_BANNER_HOLO, Types.Supporter, Sets.Brilliant_Stars, 140),</v>
      </c>
    </row>
    <row r="1435" spans="1:7" x14ac:dyDescent="0.3">
      <c r="A1435">
        <v>141</v>
      </c>
      <c r="B1435" t="s">
        <v>2952</v>
      </c>
      <c r="C1435" t="s">
        <v>127</v>
      </c>
      <c r="D1435" t="s">
        <v>232</v>
      </c>
      <c r="E1435" t="s">
        <v>2962</v>
      </c>
      <c r="F1435" t="s">
        <v>3288</v>
      </c>
      <c r="G1435" t="str">
        <f t="shared" si="22"/>
        <v>new HoloCard("Gloria", Pokedex.NVT, HoloRarity.SWSH_REVERSE_ENERGY_BANNER_HOLO, Types.Supporter, Sets.Brilliant_Stars, 141),</v>
      </c>
    </row>
    <row r="1436" spans="1:7" x14ac:dyDescent="0.3">
      <c r="A1436">
        <v>142</v>
      </c>
      <c r="B1436" t="s">
        <v>2953</v>
      </c>
      <c r="C1436" t="s">
        <v>127</v>
      </c>
      <c r="D1436" t="s">
        <v>129</v>
      </c>
      <c r="E1436" t="s">
        <v>2962</v>
      </c>
      <c r="F1436" t="s">
        <v>3288</v>
      </c>
      <c r="G1436" t="str">
        <f t="shared" si="22"/>
        <v>new HoloCard("Hunting Gloves", Pokedex.NVT, HoloRarity.SWSH_REVERSE_ENERGY_BANNER_HOLO, Types.Item, Sets.Brilliant_Stars, 142),</v>
      </c>
    </row>
    <row r="1437" spans="1:7" x14ac:dyDescent="0.3">
      <c r="A1437">
        <v>143</v>
      </c>
      <c r="B1437" t="s">
        <v>2954</v>
      </c>
      <c r="C1437" t="s">
        <v>127</v>
      </c>
      <c r="D1437" t="s">
        <v>232</v>
      </c>
      <c r="E1437" t="s">
        <v>2962</v>
      </c>
      <c r="F1437" t="s">
        <v>3288</v>
      </c>
      <c r="G1437" t="str">
        <f t="shared" si="22"/>
        <v>new HoloCard("Kindler", Pokedex.NVT, HoloRarity.SWSH_REVERSE_ENERGY_BANNER_HOLO, Types.Supporter, Sets.Brilliant_Stars, 143),</v>
      </c>
    </row>
    <row r="1438" spans="1:7" x14ac:dyDescent="0.3">
      <c r="A1438">
        <v>144</v>
      </c>
      <c r="B1438" t="s">
        <v>2955</v>
      </c>
      <c r="C1438" t="s">
        <v>127</v>
      </c>
      <c r="D1438" t="s">
        <v>299</v>
      </c>
      <c r="E1438" t="s">
        <v>2962</v>
      </c>
      <c r="F1438" t="s">
        <v>3288</v>
      </c>
      <c r="G1438" t="str">
        <f t="shared" si="22"/>
        <v>new HoloCard("Magma Basin", Pokedex.NVT, HoloRarity.SWSH_REVERSE_ENERGY_BANNER_HOLO, Types.Stadium, Sets.Brilliant_Stars, 144),</v>
      </c>
    </row>
    <row r="1439" spans="1:7" x14ac:dyDescent="0.3">
      <c r="A1439">
        <v>145</v>
      </c>
      <c r="B1439" t="s">
        <v>2956</v>
      </c>
      <c r="C1439" t="s">
        <v>127</v>
      </c>
      <c r="D1439" t="s">
        <v>232</v>
      </c>
      <c r="E1439" t="s">
        <v>2962</v>
      </c>
      <c r="F1439" t="s">
        <v>3288</v>
      </c>
      <c r="G1439" t="str">
        <f t="shared" si="22"/>
        <v>new HoloCard("Marnie's Pride", Pokedex.NVT, HoloRarity.SWSH_REVERSE_ENERGY_BANNER_HOLO, Types.Supporter, Sets.Brilliant_Stars, 145),</v>
      </c>
    </row>
    <row r="1440" spans="1:7" x14ac:dyDescent="0.3">
      <c r="A1440">
        <v>146</v>
      </c>
      <c r="B1440" t="s">
        <v>2957</v>
      </c>
      <c r="C1440" t="s">
        <v>127</v>
      </c>
      <c r="D1440" t="s">
        <v>129</v>
      </c>
      <c r="E1440" t="s">
        <v>2962</v>
      </c>
      <c r="F1440" t="s">
        <v>3288</v>
      </c>
      <c r="G1440" t="str">
        <f t="shared" si="22"/>
        <v>new HoloCard("Pot Helmet", Pokedex.NVT, HoloRarity.SWSH_REVERSE_ENERGY_BANNER_HOLO, Types.Item, Sets.Brilliant_Stars, 146),</v>
      </c>
    </row>
    <row r="1441" spans="1:7" x14ac:dyDescent="0.3">
      <c r="A1441">
        <v>147</v>
      </c>
      <c r="B1441" t="s">
        <v>2958</v>
      </c>
      <c r="C1441" t="s">
        <v>127</v>
      </c>
      <c r="D1441" t="s">
        <v>232</v>
      </c>
      <c r="E1441" t="s">
        <v>2962</v>
      </c>
      <c r="F1441" t="s">
        <v>3288</v>
      </c>
      <c r="G1441" t="str">
        <f t="shared" si="22"/>
        <v>new HoloCard("Professor's Research [Professor Rowan]", Pokedex.NVT, HoloRarity.SWSH_REVERSE_ENERGY_BANNER_HOLO, Types.Supporter, Sets.Brilliant_Stars, 147),</v>
      </c>
    </row>
    <row r="1442" spans="1:7" x14ac:dyDescent="0.3">
      <c r="A1442">
        <v>148</v>
      </c>
      <c r="B1442" t="s">
        <v>2959</v>
      </c>
      <c r="C1442" t="s">
        <v>127</v>
      </c>
      <c r="D1442" t="s">
        <v>232</v>
      </c>
      <c r="E1442" t="s">
        <v>2962</v>
      </c>
      <c r="F1442" t="s">
        <v>3288</v>
      </c>
      <c r="G1442" t="str">
        <f t="shared" si="22"/>
        <v>new HoloCard("Roseanne's Backup", Pokedex.NVT, HoloRarity.SWSH_REVERSE_ENERGY_BANNER_HOLO, Types.Supporter, Sets.Brilliant_Stars, 148),</v>
      </c>
    </row>
    <row r="1443" spans="1:7" x14ac:dyDescent="0.3">
      <c r="A1443">
        <v>149</v>
      </c>
      <c r="B1443" t="s">
        <v>2960</v>
      </c>
      <c r="C1443" t="s">
        <v>127</v>
      </c>
      <c r="D1443" t="s">
        <v>232</v>
      </c>
      <c r="E1443" t="s">
        <v>2962</v>
      </c>
      <c r="F1443" t="s">
        <v>3288</v>
      </c>
      <c r="G1443" t="str">
        <f t="shared" si="22"/>
        <v>new HoloCard("Team Yell's Cheer", Pokedex.NVT, HoloRarity.SWSH_REVERSE_ENERGY_BANNER_HOLO, Types.Supporter, Sets.Brilliant_Stars, 149),</v>
      </c>
    </row>
    <row r="1444" spans="1:7" x14ac:dyDescent="0.3">
      <c r="A1444">
        <v>150</v>
      </c>
      <c r="B1444" t="s">
        <v>1453</v>
      </c>
      <c r="C1444" t="s">
        <v>127</v>
      </c>
      <c r="D1444" t="s">
        <v>129</v>
      </c>
      <c r="E1444" t="s">
        <v>2962</v>
      </c>
      <c r="F1444" t="s">
        <v>3288</v>
      </c>
      <c r="G1444" t="str">
        <f t="shared" si="22"/>
        <v>new HoloCard("Ultra Ball", Pokedex.NVT, HoloRarity.SWSH_REVERSE_ENERGY_BANNER_HOLO, Types.Item, Sets.Brilliant_Stars, 150),</v>
      </c>
    </row>
    <row r="1445" spans="1:7" x14ac:dyDescent="0.3">
      <c r="A1445">
        <v>151</v>
      </c>
      <c r="B1445" t="s">
        <v>2961</v>
      </c>
      <c r="C1445" t="s">
        <v>127</v>
      </c>
      <c r="D1445" t="s">
        <v>128</v>
      </c>
      <c r="E1445" t="s">
        <v>2962</v>
      </c>
      <c r="F1445" t="s">
        <v>3288</v>
      </c>
      <c r="G1445" t="str">
        <f t="shared" si="22"/>
        <v>new HoloCard("Double Turbo Energy", Pokedex.NVT, HoloRarity.SWSH_REVERSE_ENERGY_BANNER_HOLO, Types.Special_Energy, Sets.Brilliant_Stars, 151),</v>
      </c>
    </row>
    <row r="1446" spans="1:7" x14ac:dyDescent="0.3">
      <c r="A1446">
        <v>2</v>
      </c>
      <c r="B1446" t="s">
        <v>2963</v>
      </c>
      <c r="C1446" t="s">
        <v>3090</v>
      </c>
      <c r="D1446" t="s">
        <v>22</v>
      </c>
      <c r="E1446" t="s">
        <v>3004</v>
      </c>
      <c r="F1446" t="s">
        <v>3288</v>
      </c>
      <c r="G1446" t="str">
        <f t="shared" si="22"/>
        <v>new HoloCard("Hisuian Voltorb", Pokedex.Hisuian_Voltorb, HoloRarity.SWSH_REVERSE_ENERGY_BANNER_HOLO, Types.Grass, Sets.Astral_Radiance, 2),</v>
      </c>
    </row>
    <row r="1447" spans="1:7" x14ac:dyDescent="0.3">
      <c r="A1447">
        <v>3</v>
      </c>
      <c r="B1447" t="s">
        <v>2964</v>
      </c>
      <c r="C1447" t="s">
        <v>3091</v>
      </c>
      <c r="D1447" t="s">
        <v>22</v>
      </c>
      <c r="E1447" t="s">
        <v>3004</v>
      </c>
      <c r="F1447" t="s">
        <v>3288</v>
      </c>
      <c r="G1447" t="str">
        <f t="shared" si="22"/>
        <v>new HoloCard("Hisuian Electrode", Pokedex.Hisuian_Electrode, HoloRarity.SWSH_REVERSE_ENERGY_BANNER_HOLO, Types.Grass, Sets.Astral_Radiance, 3),</v>
      </c>
    </row>
    <row r="1448" spans="1:7" x14ac:dyDescent="0.3">
      <c r="A1448">
        <v>4</v>
      </c>
      <c r="B1448" t="s">
        <v>243</v>
      </c>
      <c r="C1448" t="s">
        <v>243</v>
      </c>
      <c r="D1448" t="s">
        <v>22</v>
      </c>
      <c r="E1448" t="s">
        <v>3004</v>
      </c>
      <c r="F1448" t="s">
        <v>3288</v>
      </c>
      <c r="G1448" t="str">
        <f t="shared" si="22"/>
        <v>new HoloCard("Scyther", Pokedex.Scyther, HoloRarity.SWSH_REVERSE_ENERGY_BANNER_HOLO, Types.Grass, Sets.Astral_Radiance, 4),</v>
      </c>
    </row>
    <row r="1449" spans="1:7" x14ac:dyDescent="0.3">
      <c r="A1449">
        <v>5</v>
      </c>
      <c r="B1449" t="s">
        <v>243</v>
      </c>
      <c r="C1449" t="s">
        <v>243</v>
      </c>
      <c r="D1449" t="s">
        <v>22</v>
      </c>
      <c r="E1449" t="s">
        <v>3004</v>
      </c>
      <c r="F1449" t="s">
        <v>3288</v>
      </c>
      <c r="G1449" t="str">
        <f t="shared" si="22"/>
        <v>new HoloCard("Scyther", Pokedex.Scyther, HoloRarity.SWSH_REVERSE_ENERGY_BANNER_HOLO, Types.Grass, Sets.Astral_Radiance, 5),</v>
      </c>
    </row>
    <row r="1450" spans="1:7" x14ac:dyDescent="0.3">
      <c r="A1450">
        <v>6</v>
      </c>
      <c r="B1450" t="s">
        <v>342</v>
      </c>
      <c r="C1450" t="s">
        <v>342</v>
      </c>
      <c r="D1450" t="s">
        <v>22</v>
      </c>
      <c r="E1450" t="s">
        <v>3004</v>
      </c>
      <c r="F1450" t="s">
        <v>3288</v>
      </c>
      <c r="G1450" t="str">
        <f t="shared" si="22"/>
        <v>new HoloCard("Yanma", Pokedex.Yanma, HoloRarity.SWSH_REVERSE_ENERGY_BANNER_HOLO, Types.Grass, Sets.Astral_Radiance, 6),</v>
      </c>
    </row>
    <row r="1451" spans="1:7" x14ac:dyDescent="0.3">
      <c r="A1451">
        <v>7</v>
      </c>
      <c r="B1451" t="s">
        <v>937</v>
      </c>
      <c r="C1451" t="s">
        <v>937</v>
      </c>
      <c r="D1451" t="s">
        <v>22</v>
      </c>
      <c r="E1451" t="s">
        <v>3004</v>
      </c>
      <c r="F1451" t="s">
        <v>3288</v>
      </c>
      <c r="G1451" t="str">
        <f t="shared" si="22"/>
        <v>new HoloCard("Yanmega", Pokedex.Yanmega, HoloRarity.SWSH_REVERSE_ENERGY_BANNER_HOLO, Types.Grass, Sets.Astral_Radiance, 7),</v>
      </c>
    </row>
    <row r="1452" spans="1:7" x14ac:dyDescent="0.3">
      <c r="A1452">
        <v>8</v>
      </c>
      <c r="B1452" t="s">
        <v>320</v>
      </c>
      <c r="C1452" t="s">
        <v>320</v>
      </c>
      <c r="D1452" t="s">
        <v>22</v>
      </c>
      <c r="E1452" t="s">
        <v>3004</v>
      </c>
      <c r="F1452" t="s">
        <v>3288</v>
      </c>
      <c r="G1452" t="str">
        <f t="shared" si="22"/>
        <v>new HoloCard("Heracross", Pokedex.Heracross, HoloRarity.SWSH_REVERSE_ENERGY_BANNER_HOLO, Types.Grass, Sets.Astral_Radiance, 8),</v>
      </c>
    </row>
    <row r="1453" spans="1:7" x14ac:dyDescent="0.3">
      <c r="A1453">
        <v>9</v>
      </c>
      <c r="B1453" t="s">
        <v>993</v>
      </c>
      <c r="C1453" t="s">
        <v>993</v>
      </c>
      <c r="D1453" t="s">
        <v>22</v>
      </c>
      <c r="E1453" t="s">
        <v>3004</v>
      </c>
      <c r="F1453" t="s">
        <v>3288</v>
      </c>
      <c r="G1453" t="str">
        <f t="shared" si="22"/>
        <v>new HoloCard("Kricketot", Pokedex.Kricketot, HoloRarity.SWSH_REVERSE_ENERGY_BANNER_HOLO, Types.Grass, Sets.Astral_Radiance, 9),</v>
      </c>
    </row>
    <row r="1454" spans="1:7" x14ac:dyDescent="0.3">
      <c r="A1454">
        <v>10</v>
      </c>
      <c r="B1454" t="s">
        <v>1068</v>
      </c>
      <c r="C1454" t="s">
        <v>1068</v>
      </c>
      <c r="D1454" t="s">
        <v>22</v>
      </c>
      <c r="E1454" t="s">
        <v>3004</v>
      </c>
      <c r="F1454" t="s">
        <v>3288</v>
      </c>
      <c r="G1454" t="str">
        <f t="shared" si="22"/>
        <v>new HoloCard("Kricketune", Pokedex.Kricketune, HoloRarity.SWSH_REVERSE_ENERGY_BANNER_HOLO, Types.Grass, Sets.Astral_Radiance, 10),</v>
      </c>
    </row>
    <row r="1455" spans="1:7" x14ac:dyDescent="0.3">
      <c r="A1455">
        <v>11</v>
      </c>
      <c r="B1455" t="s">
        <v>1004</v>
      </c>
      <c r="C1455" t="s">
        <v>1004</v>
      </c>
      <c r="D1455" t="s">
        <v>22</v>
      </c>
      <c r="E1455" t="s">
        <v>3004</v>
      </c>
      <c r="F1455" t="s">
        <v>3288</v>
      </c>
      <c r="G1455" t="str">
        <f t="shared" si="22"/>
        <v>new HoloCard("Combee", Pokedex.Combee, HoloRarity.SWSH_REVERSE_ENERGY_BANNER_HOLO, Types.Grass, Sets.Astral_Radiance, 11),</v>
      </c>
    </row>
    <row r="1456" spans="1:7" x14ac:dyDescent="0.3">
      <c r="A1456">
        <v>12</v>
      </c>
      <c r="B1456" t="s">
        <v>1048</v>
      </c>
      <c r="C1456" t="s">
        <v>1048</v>
      </c>
      <c r="D1456" t="s">
        <v>22</v>
      </c>
      <c r="E1456" t="s">
        <v>3004</v>
      </c>
      <c r="F1456" t="s">
        <v>3288</v>
      </c>
      <c r="G1456" t="str">
        <f t="shared" si="22"/>
        <v>new HoloCard("Vespiquen", Pokedex.Vespiquen, HoloRarity.SWSH_REVERSE_ENERGY_BANNER_HOLO, Types.Grass, Sets.Astral_Radiance, 12),</v>
      </c>
    </row>
    <row r="1457" spans="1:7" x14ac:dyDescent="0.3">
      <c r="A1457">
        <v>13</v>
      </c>
      <c r="B1457" t="s">
        <v>925</v>
      </c>
      <c r="C1457" t="s">
        <v>925</v>
      </c>
      <c r="D1457" t="s">
        <v>22</v>
      </c>
      <c r="E1457" t="s">
        <v>3004</v>
      </c>
      <c r="F1457" t="s">
        <v>3288</v>
      </c>
      <c r="G1457" t="str">
        <f t="shared" si="22"/>
        <v>new HoloCard("Leafeon", Pokedex.Leafeon, HoloRarity.SWSH_REVERSE_ENERGY_BANNER_HOLO, Types.Grass, Sets.Astral_Radiance, 13),</v>
      </c>
    </row>
    <row r="1458" spans="1:7" x14ac:dyDescent="0.3">
      <c r="A1458">
        <v>14</v>
      </c>
      <c r="B1458" t="s">
        <v>943</v>
      </c>
      <c r="C1458" t="s">
        <v>943</v>
      </c>
      <c r="D1458" t="s">
        <v>22</v>
      </c>
      <c r="E1458" t="s">
        <v>3004</v>
      </c>
      <c r="F1458" t="s">
        <v>3288</v>
      </c>
      <c r="G1458" t="str">
        <f t="shared" si="22"/>
        <v>new HoloCard("Shaymin", Pokedex.Shaymin, HoloRarity.SWSH_REVERSE_ENERGY_BANNER_HOLO, Types.Grass, Sets.Astral_Radiance, 14),</v>
      </c>
    </row>
    <row r="1459" spans="1:7" x14ac:dyDescent="0.3">
      <c r="A1459">
        <v>15</v>
      </c>
      <c r="B1459" t="s">
        <v>1274</v>
      </c>
      <c r="C1459" t="s">
        <v>1274</v>
      </c>
      <c r="D1459" t="s">
        <v>22</v>
      </c>
      <c r="E1459" t="s">
        <v>3004</v>
      </c>
      <c r="F1459" t="s">
        <v>3288</v>
      </c>
      <c r="G1459" t="str">
        <f t="shared" si="22"/>
        <v>new HoloCard("Petilil", Pokedex.Petilil, HoloRarity.SWSH_REVERSE_ENERGY_BANNER_HOLO, Types.Grass, Sets.Astral_Radiance, 15),</v>
      </c>
    </row>
    <row r="1460" spans="1:7" x14ac:dyDescent="0.3">
      <c r="A1460">
        <v>16</v>
      </c>
      <c r="B1460" t="s">
        <v>2965</v>
      </c>
      <c r="C1460" t="s">
        <v>3092</v>
      </c>
      <c r="D1460" t="s">
        <v>22</v>
      </c>
      <c r="E1460" t="s">
        <v>3004</v>
      </c>
      <c r="F1460" t="s">
        <v>3288</v>
      </c>
      <c r="G1460" t="str">
        <f t="shared" si="22"/>
        <v>new HoloCard("Hisuian Lilligant", Pokedex.Hisuian_Lilligant, HoloRarity.SWSH_REVERSE_ENERGY_BANNER_HOLO, Types.Grass, Sets.Astral_Radiance, 16),</v>
      </c>
    </row>
    <row r="1461" spans="1:7" x14ac:dyDescent="0.3">
      <c r="A1461">
        <v>19</v>
      </c>
      <c r="B1461" t="s">
        <v>2030</v>
      </c>
      <c r="C1461" t="s">
        <v>2030</v>
      </c>
      <c r="D1461" t="s">
        <v>22</v>
      </c>
      <c r="E1461" t="s">
        <v>3004</v>
      </c>
      <c r="F1461" t="s">
        <v>3288</v>
      </c>
      <c r="G1461" t="str">
        <f t="shared" si="22"/>
        <v>new HoloCard("Rowlet", Pokedex.Rowlet, HoloRarity.SWSH_REVERSE_ENERGY_BANNER_HOLO, Types.Grass, Sets.Astral_Radiance, 19),</v>
      </c>
    </row>
    <row r="1462" spans="1:7" x14ac:dyDescent="0.3">
      <c r="A1462">
        <v>20</v>
      </c>
      <c r="B1462" t="s">
        <v>2031</v>
      </c>
      <c r="C1462" t="s">
        <v>2031</v>
      </c>
      <c r="D1462" t="s">
        <v>22</v>
      </c>
      <c r="E1462" t="s">
        <v>3004</v>
      </c>
      <c r="F1462" t="s">
        <v>3288</v>
      </c>
      <c r="G1462" t="str">
        <f t="shared" si="22"/>
        <v>new HoloCard("Dartrix", Pokedex.Dartrix, HoloRarity.SWSH_REVERSE_ENERGY_BANNER_HOLO, Types.Grass, Sets.Astral_Radiance, 20),</v>
      </c>
    </row>
    <row r="1463" spans="1:7" x14ac:dyDescent="0.3">
      <c r="A1463">
        <v>21</v>
      </c>
      <c r="B1463" t="s">
        <v>93</v>
      </c>
      <c r="C1463" t="s">
        <v>93</v>
      </c>
      <c r="D1463" t="s">
        <v>5</v>
      </c>
      <c r="E1463" t="s">
        <v>3004</v>
      </c>
      <c r="F1463" t="s">
        <v>3288</v>
      </c>
      <c r="G1463" t="str">
        <f t="shared" si="22"/>
        <v>new HoloCard("Ponyta", Pokedex.Ponyta, HoloRarity.SWSH_REVERSE_ENERGY_BANNER_HOLO, Types.Fire, Sets.Astral_Radiance, 21),</v>
      </c>
    </row>
    <row r="1464" spans="1:7" x14ac:dyDescent="0.3">
      <c r="A1464">
        <v>22</v>
      </c>
      <c r="B1464" t="s">
        <v>66</v>
      </c>
      <c r="C1464" t="s">
        <v>66</v>
      </c>
      <c r="D1464" t="s">
        <v>5</v>
      </c>
      <c r="E1464" t="s">
        <v>3004</v>
      </c>
      <c r="F1464" t="s">
        <v>3288</v>
      </c>
      <c r="G1464" t="str">
        <f t="shared" si="22"/>
        <v>new HoloCard("Rapidash", Pokedex.Rapidash, HoloRarity.SWSH_REVERSE_ENERGY_BANNER_HOLO, Types.Fire, Sets.Astral_Radiance, 22),</v>
      </c>
    </row>
    <row r="1465" spans="1:7" x14ac:dyDescent="0.3">
      <c r="A1465">
        <v>23</v>
      </c>
      <c r="B1465" t="s">
        <v>194</v>
      </c>
      <c r="C1465" t="s">
        <v>194</v>
      </c>
      <c r="D1465" t="s">
        <v>5</v>
      </c>
      <c r="E1465" t="s">
        <v>3004</v>
      </c>
      <c r="F1465" t="s">
        <v>3288</v>
      </c>
      <c r="G1465" t="str">
        <f t="shared" si="22"/>
        <v>new HoloCard("Cyndaquil", Pokedex.Cyndaquil, HoloRarity.SWSH_REVERSE_ENERGY_BANNER_HOLO, Types.Fire, Sets.Astral_Radiance, 23),</v>
      </c>
    </row>
    <row r="1466" spans="1:7" x14ac:dyDescent="0.3">
      <c r="A1466">
        <v>24</v>
      </c>
      <c r="B1466" t="s">
        <v>189</v>
      </c>
      <c r="C1466" t="s">
        <v>189</v>
      </c>
      <c r="D1466" t="s">
        <v>5</v>
      </c>
      <c r="E1466" t="s">
        <v>3004</v>
      </c>
      <c r="F1466" t="s">
        <v>3288</v>
      </c>
      <c r="G1466" t="str">
        <f t="shared" si="22"/>
        <v>new HoloCard("Quilava", Pokedex.Quilava, HoloRarity.SWSH_REVERSE_ENERGY_BANNER_HOLO, Types.Fire, Sets.Astral_Radiance, 24),</v>
      </c>
    </row>
    <row r="1467" spans="1:7" x14ac:dyDescent="0.3">
      <c r="A1467">
        <v>28</v>
      </c>
      <c r="B1467" t="s">
        <v>94</v>
      </c>
      <c r="C1467" t="s">
        <v>94</v>
      </c>
      <c r="D1467" t="s">
        <v>3</v>
      </c>
      <c r="E1467" t="s">
        <v>3004</v>
      </c>
      <c r="F1467" t="s">
        <v>3288</v>
      </c>
      <c r="G1467" t="str">
        <f t="shared" si="22"/>
        <v>new HoloCard("Psyduck", Pokedex.Psyduck, HoloRarity.SWSH_REVERSE_ENERGY_BANNER_HOLO, Types.Water, Sets.Astral_Radiance, 28),</v>
      </c>
    </row>
    <row r="1468" spans="1:7" x14ac:dyDescent="0.3">
      <c r="A1468">
        <v>29</v>
      </c>
      <c r="B1468" t="s">
        <v>49</v>
      </c>
      <c r="C1468" t="s">
        <v>49</v>
      </c>
      <c r="D1468" t="s">
        <v>3</v>
      </c>
      <c r="E1468" t="s">
        <v>3004</v>
      </c>
      <c r="F1468" t="s">
        <v>3288</v>
      </c>
      <c r="G1468" t="str">
        <f t="shared" si="22"/>
        <v>new HoloCard("Golduck", Pokedex.Golduck, HoloRarity.SWSH_REVERSE_ENERGY_BANNER_HOLO, Types.Water, Sets.Astral_Radiance, 29),</v>
      </c>
    </row>
    <row r="1469" spans="1:7" x14ac:dyDescent="0.3">
      <c r="A1469">
        <v>31</v>
      </c>
      <c r="B1469" t="s">
        <v>337</v>
      </c>
      <c r="C1469" t="s">
        <v>337</v>
      </c>
      <c r="D1469" t="s">
        <v>3</v>
      </c>
      <c r="E1469" t="s">
        <v>3004</v>
      </c>
      <c r="F1469" t="s">
        <v>3288</v>
      </c>
      <c r="G1469" t="str">
        <f t="shared" si="22"/>
        <v>new HoloCard("Swinub", Pokedex.Swinub, HoloRarity.SWSH_REVERSE_ENERGY_BANNER_HOLO, Types.Water, Sets.Astral_Radiance, 31),</v>
      </c>
    </row>
    <row r="1470" spans="1:7" x14ac:dyDescent="0.3">
      <c r="A1470">
        <v>32</v>
      </c>
      <c r="B1470" t="s">
        <v>175</v>
      </c>
      <c r="C1470" t="s">
        <v>175</v>
      </c>
      <c r="D1470" t="s">
        <v>3</v>
      </c>
      <c r="E1470" t="s">
        <v>3004</v>
      </c>
      <c r="F1470" t="s">
        <v>3288</v>
      </c>
      <c r="G1470" t="str">
        <f t="shared" si="22"/>
        <v>new HoloCard("Piloswine", Pokedex.Piloswine, HoloRarity.SWSH_REVERSE_ENERGY_BANNER_HOLO, Types.Water, Sets.Astral_Radiance, 32),</v>
      </c>
    </row>
    <row r="1471" spans="1:7" x14ac:dyDescent="0.3">
      <c r="A1471">
        <v>33</v>
      </c>
      <c r="B1471" t="s">
        <v>933</v>
      </c>
      <c r="C1471" t="s">
        <v>933</v>
      </c>
      <c r="D1471" t="s">
        <v>3</v>
      </c>
      <c r="E1471" t="s">
        <v>3004</v>
      </c>
      <c r="F1471" t="s">
        <v>3288</v>
      </c>
      <c r="G1471" t="str">
        <f t="shared" si="22"/>
        <v>new HoloCard("Mamoswine", Pokedex.Mamoswine, HoloRarity.SWSH_REVERSE_ENERGY_BANNER_HOLO, Types.Water, Sets.Astral_Radiance, 33),</v>
      </c>
    </row>
    <row r="1472" spans="1:7" x14ac:dyDescent="0.3">
      <c r="A1472">
        <v>34</v>
      </c>
      <c r="B1472" t="s">
        <v>326</v>
      </c>
      <c r="C1472" t="s">
        <v>326</v>
      </c>
      <c r="D1472" t="s">
        <v>3</v>
      </c>
      <c r="E1472" t="s">
        <v>3004</v>
      </c>
      <c r="F1472" t="s">
        <v>3288</v>
      </c>
      <c r="G1472" t="str">
        <f t="shared" si="22"/>
        <v>new HoloCard("Mantine", Pokedex.Mantine, HoloRarity.SWSH_REVERSE_ENERGY_BANNER_HOLO, Types.Water, Sets.Astral_Radiance, 34),</v>
      </c>
    </row>
    <row r="1473" spans="1:7" x14ac:dyDescent="0.3">
      <c r="A1473">
        <v>35</v>
      </c>
      <c r="B1473" t="s">
        <v>604</v>
      </c>
      <c r="C1473" t="s">
        <v>604</v>
      </c>
      <c r="D1473" t="s">
        <v>3</v>
      </c>
      <c r="E1473" t="s">
        <v>3004</v>
      </c>
      <c r="F1473" t="s">
        <v>3288</v>
      </c>
      <c r="G1473" t="str">
        <f t="shared" ref="G1473:G1536" si="23">"new HoloCard(""" &amp; B1473 &amp; """, Pokedex." &amp; C1473 &amp; ", HoloRarity." &amp; F1473 &amp; ", Types." &amp; D1473 &amp; ", Sets." &amp; E1473 &amp; ", " &amp; A1473 &amp; "),"</f>
        <v>new HoloCard("Barboach", Pokedex.Barboach, HoloRarity.SWSH_REVERSE_ENERGY_BANNER_HOLO, Types.Water, Sets.Astral_Radiance, 35),</v>
      </c>
    </row>
    <row r="1474" spans="1:7" x14ac:dyDescent="0.3">
      <c r="A1474">
        <v>36</v>
      </c>
      <c r="B1474" t="s">
        <v>603</v>
      </c>
      <c r="C1474" t="s">
        <v>603</v>
      </c>
      <c r="D1474" t="s">
        <v>3</v>
      </c>
      <c r="E1474" t="s">
        <v>3004</v>
      </c>
      <c r="F1474" t="s">
        <v>3288</v>
      </c>
      <c r="G1474" t="str">
        <f t="shared" si="23"/>
        <v>new HoloCard("Whiscash", Pokedex.Whiscash, HoloRarity.SWSH_REVERSE_ENERGY_BANNER_HOLO, Types.Water, Sets.Astral_Radiance, 36),</v>
      </c>
    </row>
    <row r="1475" spans="1:7" x14ac:dyDescent="0.3">
      <c r="A1475">
        <v>37</v>
      </c>
      <c r="B1475" t="s">
        <v>781</v>
      </c>
      <c r="C1475" t="s">
        <v>781</v>
      </c>
      <c r="D1475" t="s">
        <v>3</v>
      </c>
      <c r="E1475" t="s">
        <v>3004</v>
      </c>
      <c r="F1475" t="s">
        <v>3288</v>
      </c>
      <c r="G1475" t="str">
        <f t="shared" si="23"/>
        <v>new HoloCard("Regice", Pokedex.Regice, HoloRarity.SWSH_REVERSE_ENERGY_BANNER_HOLO, Types.Water, Sets.Astral_Radiance, 37),</v>
      </c>
    </row>
    <row r="1476" spans="1:7" x14ac:dyDescent="0.3">
      <c r="A1476">
        <v>38</v>
      </c>
      <c r="B1476" t="s">
        <v>924</v>
      </c>
      <c r="C1476" t="s">
        <v>924</v>
      </c>
      <c r="D1476" t="s">
        <v>3</v>
      </c>
      <c r="E1476" t="s">
        <v>3004</v>
      </c>
      <c r="F1476" t="s">
        <v>3288</v>
      </c>
      <c r="G1476" t="str">
        <f t="shared" si="23"/>
        <v>new HoloCard("Glaceon", Pokedex.Glaceon, HoloRarity.SWSH_REVERSE_ENERGY_BANNER_HOLO, Types.Water, Sets.Astral_Radiance, 38),</v>
      </c>
    </row>
    <row r="1477" spans="1:7" x14ac:dyDescent="0.3">
      <c r="A1477">
        <v>41</v>
      </c>
      <c r="B1477" t="s">
        <v>1287</v>
      </c>
      <c r="C1477" t="s">
        <v>1287</v>
      </c>
      <c r="D1477" t="s">
        <v>3</v>
      </c>
      <c r="E1477" t="s">
        <v>3004</v>
      </c>
      <c r="F1477" t="s">
        <v>3288</v>
      </c>
      <c r="G1477" t="str">
        <f t="shared" si="23"/>
        <v>new HoloCard("Oshawott", Pokedex.Oshawott, HoloRarity.SWSH_REVERSE_ENERGY_BANNER_HOLO, Types.Water, Sets.Astral_Radiance, 41),</v>
      </c>
    </row>
    <row r="1478" spans="1:7" x14ac:dyDescent="0.3">
      <c r="A1478">
        <v>42</v>
      </c>
      <c r="B1478" t="s">
        <v>1288</v>
      </c>
      <c r="C1478" t="s">
        <v>1288</v>
      </c>
      <c r="D1478" t="s">
        <v>3</v>
      </c>
      <c r="E1478" t="s">
        <v>3004</v>
      </c>
      <c r="F1478" t="s">
        <v>3288</v>
      </c>
      <c r="G1478" t="str">
        <f t="shared" si="23"/>
        <v>new HoloCard("Dewott", Pokedex.Dewott, HoloRarity.SWSH_REVERSE_ENERGY_BANNER_HOLO, Types.Water, Sets.Astral_Radiance, 42),</v>
      </c>
    </row>
    <row r="1479" spans="1:7" x14ac:dyDescent="0.3">
      <c r="A1479">
        <v>43</v>
      </c>
      <c r="B1479" t="s">
        <v>2966</v>
      </c>
      <c r="C1479" t="s">
        <v>3093</v>
      </c>
      <c r="D1479" t="s">
        <v>3</v>
      </c>
      <c r="E1479" t="s">
        <v>3004</v>
      </c>
      <c r="F1479" t="s">
        <v>3288</v>
      </c>
      <c r="G1479" t="str">
        <f t="shared" si="23"/>
        <v>new HoloCard("Hisuian Basculin", Pokedex.Hisuian_Basculin, HoloRarity.SWSH_REVERSE_ENERGY_BANNER_HOLO, Types.Water, Sets.Astral_Radiance, 43),</v>
      </c>
    </row>
    <row r="1480" spans="1:7" x14ac:dyDescent="0.3">
      <c r="A1480">
        <v>44</v>
      </c>
      <c r="B1480" t="s">
        <v>2967</v>
      </c>
      <c r="C1480" t="s">
        <v>3280</v>
      </c>
      <c r="D1480" t="s">
        <v>3</v>
      </c>
      <c r="E1480" t="s">
        <v>3004</v>
      </c>
      <c r="F1480" t="s">
        <v>3288</v>
      </c>
      <c r="G1480" t="str">
        <f t="shared" si="23"/>
        <v>new HoloCard("Hisuian Basculegion", Pokedex.Basculegion, HoloRarity.SWSH_REVERSE_ENERGY_BANNER_HOLO, Types.Water, Sets.Astral_Radiance, 44),</v>
      </c>
    </row>
    <row r="1481" spans="1:7" x14ac:dyDescent="0.3">
      <c r="A1481">
        <v>45</v>
      </c>
      <c r="B1481" t="s">
        <v>1460</v>
      </c>
      <c r="C1481" t="s">
        <v>1460</v>
      </c>
      <c r="D1481" t="s">
        <v>3</v>
      </c>
      <c r="E1481" t="s">
        <v>3004</v>
      </c>
      <c r="F1481" t="s">
        <v>3288</v>
      </c>
      <c r="G1481" t="str">
        <f t="shared" si="23"/>
        <v>new HoloCard("Keldeo", Pokedex.Keldeo, HoloRarity.SWSH_REVERSE_ENERGY_BANNER_HOLO, Types.Water, Sets.Astral_Radiance, 45),</v>
      </c>
    </row>
    <row r="1482" spans="1:7" x14ac:dyDescent="0.3">
      <c r="A1482">
        <v>47</v>
      </c>
      <c r="B1482" t="s">
        <v>1644</v>
      </c>
      <c r="C1482" t="s">
        <v>1644</v>
      </c>
      <c r="D1482" t="s">
        <v>3</v>
      </c>
      <c r="E1482" t="s">
        <v>3004</v>
      </c>
      <c r="F1482" t="s">
        <v>3288</v>
      </c>
      <c r="G1482" t="str">
        <f t="shared" si="23"/>
        <v>new HoloCard("Bergmite", Pokedex.Bergmite, HoloRarity.SWSH_REVERSE_ENERGY_BANNER_HOLO, Types.Water, Sets.Astral_Radiance, 47),</v>
      </c>
    </row>
    <row r="1483" spans="1:7" x14ac:dyDescent="0.3">
      <c r="A1483">
        <v>48</v>
      </c>
      <c r="B1483" t="s">
        <v>2968</v>
      </c>
      <c r="C1483" t="s">
        <v>3095</v>
      </c>
      <c r="D1483" t="s">
        <v>3</v>
      </c>
      <c r="E1483" t="s">
        <v>3004</v>
      </c>
      <c r="F1483" t="s">
        <v>3288</v>
      </c>
      <c r="G1483" t="str">
        <f t="shared" si="23"/>
        <v>new HoloCard("Hisuian Avalugg", Pokedex.Hisuian_Avalugg, HoloRarity.SWSH_REVERSE_ENERGY_BANNER_HOLO, Types.Water, Sets.Astral_Radiance, 48),</v>
      </c>
    </row>
    <row r="1484" spans="1:7" x14ac:dyDescent="0.3">
      <c r="A1484">
        <v>51</v>
      </c>
      <c r="B1484" t="s">
        <v>2891</v>
      </c>
      <c r="C1484" t="s">
        <v>2891</v>
      </c>
      <c r="D1484" t="s">
        <v>11</v>
      </c>
      <c r="E1484" t="s">
        <v>3004</v>
      </c>
      <c r="F1484" t="s">
        <v>3288</v>
      </c>
      <c r="G1484" t="str">
        <f t="shared" si="23"/>
        <v>new HoloCard("Regieleki", Pokedex.Regieleki, HoloRarity.SWSH_REVERSE_ENERGY_BANNER_HOLO, Types.Lightning, Sets.Astral_Radiance, 51),</v>
      </c>
    </row>
    <row r="1485" spans="1:7" x14ac:dyDescent="0.3">
      <c r="A1485">
        <v>52</v>
      </c>
      <c r="B1485" t="s">
        <v>2969</v>
      </c>
      <c r="C1485" t="s">
        <v>3096</v>
      </c>
      <c r="D1485" t="s">
        <v>1</v>
      </c>
      <c r="E1485" t="s">
        <v>3004</v>
      </c>
      <c r="F1485" t="s">
        <v>3288</v>
      </c>
      <c r="G1485" t="str">
        <f t="shared" si="23"/>
        <v>new HoloCard("Hisuian Typhlosion", Pokedex.Hisuian_Typhlosion, HoloRarity.SWSH_REVERSE_ENERGY_BANNER_HOLO, Types.Psychic, Sets.Astral_Radiance, 52),</v>
      </c>
    </row>
    <row r="1486" spans="1:7" x14ac:dyDescent="0.3">
      <c r="A1486">
        <v>55</v>
      </c>
      <c r="B1486" t="s">
        <v>269</v>
      </c>
      <c r="C1486" t="s">
        <v>269</v>
      </c>
      <c r="D1486" t="s">
        <v>1</v>
      </c>
      <c r="E1486" t="s">
        <v>3004</v>
      </c>
      <c r="F1486" t="s">
        <v>3288</v>
      </c>
      <c r="G1486" t="str">
        <f t="shared" si="23"/>
        <v>new HoloCard("Togepi", Pokedex.Togepi, HoloRarity.SWSH_REVERSE_ENERGY_BANNER_HOLO, Types.Psychic, Sets.Astral_Radiance, 55),</v>
      </c>
    </row>
    <row r="1487" spans="1:7" x14ac:dyDescent="0.3">
      <c r="A1487">
        <v>56</v>
      </c>
      <c r="B1487" t="s">
        <v>167</v>
      </c>
      <c r="C1487" t="s">
        <v>167</v>
      </c>
      <c r="D1487" t="s">
        <v>1</v>
      </c>
      <c r="E1487" t="s">
        <v>3004</v>
      </c>
      <c r="F1487" t="s">
        <v>3288</v>
      </c>
      <c r="G1487" t="str">
        <f t="shared" si="23"/>
        <v>new HoloCard("Togetic", Pokedex.Togetic, HoloRarity.SWSH_REVERSE_ENERGY_BANNER_HOLO, Types.Psychic, Sets.Astral_Radiance, 56),</v>
      </c>
    </row>
    <row r="1488" spans="1:7" x14ac:dyDescent="0.3">
      <c r="A1488">
        <v>57</v>
      </c>
      <c r="B1488" t="s">
        <v>921</v>
      </c>
      <c r="C1488" t="s">
        <v>921</v>
      </c>
      <c r="D1488" t="s">
        <v>1</v>
      </c>
      <c r="E1488" t="s">
        <v>3004</v>
      </c>
      <c r="F1488" t="s">
        <v>3288</v>
      </c>
      <c r="G1488" t="str">
        <f t="shared" si="23"/>
        <v>new HoloCard("Togekiss", Pokedex.Togekiss, HoloRarity.SWSH_REVERSE_ENERGY_BANNER_HOLO, Types.Psychic, Sets.Astral_Radiance, 57),</v>
      </c>
    </row>
    <row r="1489" spans="1:7" x14ac:dyDescent="0.3">
      <c r="A1489">
        <v>58</v>
      </c>
      <c r="B1489" t="s">
        <v>307</v>
      </c>
      <c r="C1489" t="s">
        <v>307</v>
      </c>
      <c r="D1489" t="s">
        <v>1</v>
      </c>
      <c r="E1489" t="s">
        <v>3004</v>
      </c>
      <c r="F1489" t="s">
        <v>3288</v>
      </c>
      <c r="G1489" t="str">
        <f t="shared" si="23"/>
        <v>new HoloCard("Misdreavus", Pokedex.Misdreavus, HoloRarity.SWSH_REVERSE_ENERGY_BANNER_HOLO, Types.Psychic, Sets.Astral_Radiance, 58),</v>
      </c>
    </row>
    <row r="1490" spans="1:7" x14ac:dyDescent="0.3">
      <c r="A1490">
        <v>59</v>
      </c>
      <c r="B1490" t="s">
        <v>890</v>
      </c>
      <c r="C1490" t="s">
        <v>890</v>
      </c>
      <c r="D1490" t="s">
        <v>1</v>
      </c>
      <c r="E1490" t="s">
        <v>3004</v>
      </c>
      <c r="F1490" t="s">
        <v>3288</v>
      </c>
      <c r="G1490" t="str">
        <f t="shared" si="23"/>
        <v>new HoloCard("Mismagius", Pokedex.Mismagius, HoloRarity.SWSH_REVERSE_ENERGY_BANNER_HOLO, Types.Psychic, Sets.Astral_Radiance, 59),</v>
      </c>
    </row>
    <row r="1491" spans="1:7" x14ac:dyDescent="0.3">
      <c r="A1491">
        <v>60</v>
      </c>
      <c r="B1491" t="s">
        <v>549</v>
      </c>
      <c r="C1491" t="s">
        <v>549</v>
      </c>
      <c r="D1491" t="s">
        <v>1</v>
      </c>
      <c r="E1491" t="s">
        <v>3004</v>
      </c>
      <c r="F1491" t="s">
        <v>3288</v>
      </c>
      <c r="G1491" t="str">
        <f t="shared" si="23"/>
        <v>new HoloCard("Ralts", Pokedex.Ralts, HoloRarity.SWSH_REVERSE_ENERGY_BANNER_HOLO, Types.Psychic, Sets.Astral_Radiance, 60),</v>
      </c>
    </row>
    <row r="1492" spans="1:7" x14ac:dyDescent="0.3">
      <c r="A1492">
        <v>61</v>
      </c>
      <c r="B1492" t="s">
        <v>535</v>
      </c>
      <c r="C1492" t="s">
        <v>535</v>
      </c>
      <c r="D1492" t="s">
        <v>1</v>
      </c>
      <c r="E1492" t="s">
        <v>3004</v>
      </c>
      <c r="F1492" t="s">
        <v>3288</v>
      </c>
      <c r="G1492" t="str">
        <f t="shared" si="23"/>
        <v>new HoloCard("Kirlia", Pokedex.Kirlia, HoloRarity.SWSH_REVERSE_ENERGY_BANNER_HOLO, Types.Psychic, Sets.Astral_Radiance, 61),</v>
      </c>
    </row>
    <row r="1493" spans="1:7" x14ac:dyDescent="0.3">
      <c r="A1493">
        <v>62</v>
      </c>
      <c r="B1493" t="s">
        <v>909</v>
      </c>
      <c r="C1493" t="s">
        <v>909</v>
      </c>
      <c r="D1493" t="s">
        <v>1</v>
      </c>
      <c r="E1493" t="s">
        <v>3004</v>
      </c>
      <c r="F1493" t="s">
        <v>3288</v>
      </c>
      <c r="G1493" t="str">
        <f t="shared" si="23"/>
        <v>new HoloCard("Gallade", Pokedex.Gallade, HoloRarity.SWSH_REVERSE_ENERGY_BANNER_HOLO, Types.Psychic, Sets.Astral_Radiance, 62),</v>
      </c>
    </row>
    <row r="1494" spans="1:7" x14ac:dyDescent="0.3">
      <c r="A1494">
        <v>63</v>
      </c>
      <c r="B1494" t="s">
        <v>1050</v>
      </c>
      <c r="C1494" t="s">
        <v>1050</v>
      </c>
      <c r="D1494" t="s">
        <v>1</v>
      </c>
      <c r="E1494" t="s">
        <v>3004</v>
      </c>
      <c r="F1494" t="s">
        <v>3288</v>
      </c>
      <c r="G1494" t="str">
        <f t="shared" si="23"/>
        <v>new HoloCard("Drifloon", Pokedex.Drifloon, HoloRarity.SWSH_REVERSE_ENERGY_BANNER_HOLO, Types.Psychic, Sets.Astral_Radiance, 63),</v>
      </c>
    </row>
    <row r="1495" spans="1:7" x14ac:dyDescent="0.3">
      <c r="A1495">
        <v>64</v>
      </c>
      <c r="B1495" t="s">
        <v>966</v>
      </c>
      <c r="C1495" t="s">
        <v>966</v>
      </c>
      <c r="D1495" t="s">
        <v>1</v>
      </c>
      <c r="E1495" t="s">
        <v>3004</v>
      </c>
      <c r="F1495" t="s">
        <v>3288</v>
      </c>
      <c r="G1495" t="str">
        <f t="shared" si="23"/>
        <v>new HoloCard("Drifblim", Pokedex.Drifblim, HoloRarity.SWSH_REVERSE_ENERGY_BANNER_HOLO, Types.Psychic, Sets.Astral_Radiance, 64),</v>
      </c>
    </row>
    <row r="1496" spans="1:7" x14ac:dyDescent="0.3">
      <c r="A1496">
        <v>65</v>
      </c>
      <c r="B1496" t="s">
        <v>907</v>
      </c>
      <c r="C1496" t="s">
        <v>907</v>
      </c>
      <c r="D1496" t="s">
        <v>1</v>
      </c>
      <c r="E1496" t="s">
        <v>3004</v>
      </c>
      <c r="F1496" t="s">
        <v>3288</v>
      </c>
      <c r="G1496" t="str">
        <f t="shared" si="23"/>
        <v>new HoloCard("Uxie", Pokedex.Uxie, HoloRarity.SWSH_REVERSE_ENERGY_BANNER_HOLO, Types.Psychic, Sets.Astral_Radiance, 65),</v>
      </c>
    </row>
    <row r="1497" spans="1:7" x14ac:dyDescent="0.3">
      <c r="A1497">
        <v>66</v>
      </c>
      <c r="B1497" t="s">
        <v>906</v>
      </c>
      <c r="C1497" t="s">
        <v>906</v>
      </c>
      <c r="D1497" t="s">
        <v>1</v>
      </c>
      <c r="E1497" t="s">
        <v>3004</v>
      </c>
      <c r="F1497" t="s">
        <v>3288</v>
      </c>
      <c r="G1497" t="str">
        <f t="shared" si="23"/>
        <v>new HoloCard("Mesprit", Pokedex.Mesprit, HoloRarity.SWSH_REVERSE_ENERGY_BANNER_HOLO, Types.Psychic, Sets.Astral_Radiance, 66),</v>
      </c>
    </row>
    <row r="1498" spans="1:7" x14ac:dyDescent="0.3">
      <c r="A1498">
        <v>67</v>
      </c>
      <c r="B1498" t="s">
        <v>900</v>
      </c>
      <c r="C1498" t="s">
        <v>900</v>
      </c>
      <c r="D1498" t="s">
        <v>1</v>
      </c>
      <c r="E1498" t="s">
        <v>3004</v>
      </c>
      <c r="F1498" t="s">
        <v>3288</v>
      </c>
      <c r="G1498" t="str">
        <f t="shared" si="23"/>
        <v>new HoloCard("Azelf", Pokedex.Azelf, HoloRarity.SWSH_REVERSE_ENERGY_BANNER_HOLO, Types.Psychic, Sets.Astral_Radiance, 67),</v>
      </c>
    </row>
    <row r="1499" spans="1:7" x14ac:dyDescent="0.3">
      <c r="A1499">
        <v>68</v>
      </c>
      <c r="B1499" t="s">
        <v>1700</v>
      </c>
      <c r="C1499" t="s">
        <v>1700</v>
      </c>
      <c r="D1499" t="s">
        <v>1</v>
      </c>
      <c r="E1499" t="s">
        <v>3004</v>
      </c>
      <c r="F1499" t="s">
        <v>3288</v>
      </c>
      <c r="G1499" t="str">
        <f t="shared" si="23"/>
        <v>new HoloCard("Diancie", Pokedex.Diancie, HoloRarity.SWSH_REVERSE_ENERGY_BANNER_HOLO, Types.Psychic, Sets.Astral_Radiance, 68),</v>
      </c>
    </row>
    <row r="1500" spans="1:7" x14ac:dyDescent="0.3">
      <c r="A1500">
        <v>69</v>
      </c>
      <c r="B1500" t="s">
        <v>2970</v>
      </c>
      <c r="C1500" t="s">
        <v>2970</v>
      </c>
      <c r="D1500" t="s">
        <v>1</v>
      </c>
      <c r="E1500" t="s">
        <v>3004</v>
      </c>
      <c r="F1500" t="s">
        <v>3288</v>
      </c>
      <c r="G1500" t="str">
        <f t="shared" si="23"/>
        <v>new HoloCard("Wyrdeer", Pokedex.Wyrdeer, HoloRarity.SWSH_REVERSE_ENERGY_BANNER_HOLO, Types.Psychic, Sets.Astral_Radiance, 69),</v>
      </c>
    </row>
    <row r="1501" spans="1:7" x14ac:dyDescent="0.3">
      <c r="A1501">
        <v>70</v>
      </c>
      <c r="B1501" t="s">
        <v>2971</v>
      </c>
      <c r="C1501" t="s">
        <v>3097</v>
      </c>
      <c r="D1501" t="s">
        <v>18</v>
      </c>
      <c r="E1501" t="s">
        <v>3004</v>
      </c>
      <c r="F1501" t="s">
        <v>3288</v>
      </c>
      <c r="G1501" t="str">
        <f t="shared" si="23"/>
        <v>new HoloCard("Hisuian Growlithe", Pokedex.Hisuian_Growlithe, HoloRarity.SWSH_REVERSE_ENERGY_BANNER_HOLO, Types.Fighting, Sets.Astral_Radiance, 70),</v>
      </c>
    </row>
    <row r="1502" spans="1:7" x14ac:dyDescent="0.3">
      <c r="A1502">
        <v>71</v>
      </c>
      <c r="B1502" t="s">
        <v>2972</v>
      </c>
      <c r="C1502" t="s">
        <v>3098</v>
      </c>
      <c r="D1502" t="s">
        <v>18</v>
      </c>
      <c r="E1502" t="s">
        <v>3004</v>
      </c>
      <c r="F1502" t="s">
        <v>3288</v>
      </c>
      <c r="G1502" t="str">
        <f t="shared" si="23"/>
        <v>new HoloCard("Hisuian Arcanine", Pokedex.Hisuian_Arcanine, HoloRarity.SWSH_REVERSE_ENERGY_BANNER_HOLO, Types.Fighting, Sets.Astral_Radiance, 71),</v>
      </c>
    </row>
    <row r="1503" spans="1:7" x14ac:dyDescent="0.3">
      <c r="A1503">
        <v>74</v>
      </c>
      <c r="B1503" t="s">
        <v>165</v>
      </c>
      <c r="C1503" t="s">
        <v>165</v>
      </c>
      <c r="D1503" t="s">
        <v>18</v>
      </c>
      <c r="E1503" t="s">
        <v>3004</v>
      </c>
      <c r="F1503" t="s">
        <v>3288</v>
      </c>
      <c r="G1503" t="str">
        <f t="shared" si="23"/>
        <v>new HoloCard("Sudowoodo", Pokedex.Sudowoodo, HoloRarity.SWSH_REVERSE_ENERGY_BANNER_HOLO, Types.Fighting, Sets.Astral_Radiance, 74),</v>
      </c>
    </row>
    <row r="1504" spans="1:7" x14ac:dyDescent="0.3">
      <c r="A1504">
        <v>75</v>
      </c>
      <c r="B1504" t="s">
        <v>782</v>
      </c>
      <c r="C1504" t="s">
        <v>782</v>
      </c>
      <c r="D1504" t="s">
        <v>18</v>
      </c>
      <c r="E1504" t="s">
        <v>3004</v>
      </c>
      <c r="F1504" t="s">
        <v>3288</v>
      </c>
      <c r="G1504" t="str">
        <f t="shared" si="23"/>
        <v>new HoloCard("Regirock", Pokedex.Regirock, HoloRarity.SWSH_REVERSE_ENERGY_BANNER_HOLO, Types.Fighting, Sets.Astral_Radiance, 75),</v>
      </c>
    </row>
    <row r="1505" spans="1:7" x14ac:dyDescent="0.3">
      <c r="A1505">
        <v>76</v>
      </c>
      <c r="B1505" t="s">
        <v>1070</v>
      </c>
      <c r="C1505" t="s">
        <v>1070</v>
      </c>
      <c r="D1505" t="s">
        <v>18</v>
      </c>
      <c r="E1505" t="s">
        <v>3004</v>
      </c>
      <c r="F1505" t="s">
        <v>3288</v>
      </c>
      <c r="G1505" t="str">
        <f t="shared" si="23"/>
        <v>new HoloCard("Cranidos", Pokedex.Cranidos, HoloRarity.SWSH_REVERSE_ENERGY_BANNER_HOLO, Types.Fighting, Sets.Astral_Radiance, 76),</v>
      </c>
    </row>
    <row r="1506" spans="1:7" x14ac:dyDescent="0.3">
      <c r="A1506">
        <v>77</v>
      </c>
      <c r="B1506" t="s">
        <v>942</v>
      </c>
      <c r="C1506" t="s">
        <v>942</v>
      </c>
      <c r="D1506" t="s">
        <v>18</v>
      </c>
      <c r="E1506" t="s">
        <v>3004</v>
      </c>
      <c r="F1506" t="s">
        <v>3288</v>
      </c>
      <c r="G1506" t="str">
        <f t="shared" si="23"/>
        <v>new HoloCard("Rampardos", Pokedex.Rampardos, HoloRarity.SWSH_REVERSE_ENERGY_BANNER_HOLO, Types.Fighting, Sets.Astral_Radiance, 77),</v>
      </c>
    </row>
    <row r="1507" spans="1:7" x14ac:dyDescent="0.3">
      <c r="A1507">
        <v>79</v>
      </c>
      <c r="B1507" t="s">
        <v>1051</v>
      </c>
      <c r="C1507" t="s">
        <v>1051</v>
      </c>
      <c r="D1507" t="s">
        <v>18</v>
      </c>
      <c r="E1507" t="s">
        <v>3004</v>
      </c>
      <c r="F1507" t="s">
        <v>3288</v>
      </c>
      <c r="G1507" t="str">
        <f t="shared" si="23"/>
        <v>new HoloCard("Hippopotas", Pokedex.Hippopotas, HoloRarity.SWSH_REVERSE_ENERGY_BANNER_HOLO, Types.Fighting, Sets.Astral_Radiance, 79),</v>
      </c>
    </row>
    <row r="1508" spans="1:7" x14ac:dyDescent="0.3">
      <c r="A1508">
        <v>80</v>
      </c>
      <c r="B1508" t="s">
        <v>1046</v>
      </c>
      <c r="C1508" t="s">
        <v>1046</v>
      </c>
      <c r="D1508" t="s">
        <v>18</v>
      </c>
      <c r="E1508" t="s">
        <v>3004</v>
      </c>
      <c r="F1508" t="s">
        <v>3288</v>
      </c>
      <c r="G1508" t="str">
        <f t="shared" si="23"/>
        <v>new HoloCard("Hippowdon", Pokedex.Hippowdon, HoloRarity.SWSH_REVERSE_ENERGY_BANNER_HOLO, Types.Fighting, Sets.Astral_Radiance, 80),</v>
      </c>
    </row>
    <row r="1509" spans="1:7" x14ac:dyDescent="0.3">
      <c r="A1509">
        <v>82</v>
      </c>
      <c r="B1509" t="s">
        <v>2973</v>
      </c>
      <c r="C1509" t="s">
        <v>3099</v>
      </c>
      <c r="D1509" t="s">
        <v>18</v>
      </c>
      <c r="E1509" t="s">
        <v>3004</v>
      </c>
      <c r="F1509" t="s">
        <v>3288</v>
      </c>
      <c r="G1509" t="str">
        <f t="shared" si="23"/>
        <v>new HoloCard("Hisuian Decidueye", Pokedex.Hisuian_Decidueye, HoloRarity.SWSH_REVERSE_ENERGY_BANNER_HOLO, Types.Fighting, Sets.Astral_Radiance, 82),</v>
      </c>
    </row>
    <row r="1510" spans="1:7" x14ac:dyDescent="0.3">
      <c r="A1510">
        <v>85</v>
      </c>
      <c r="B1510" t="s">
        <v>2974</v>
      </c>
      <c r="C1510" t="s">
        <v>2974</v>
      </c>
      <c r="D1510" t="s">
        <v>18</v>
      </c>
      <c r="E1510" t="s">
        <v>3004</v>
      </c>
      <c r="F1510" t="s">
        <v>3288</v>
      </c>
      <c r="G1510" t="str">
        <f t="shared" si="23"/>
        <v>new HoloCard("Kleavor", Pokedex.Kleavor, HoloRarity.SWSH_REVERSE_ENERGY_BANNER_HOLO, Types.Fighting, Sets.Astral_Radiance, 85),</v>
      </c>
    </row>
    <row r="1511" spans="1:7" x14ac:dyDescent="0.3">
      <c r="A1511">
        <v>86</v>
      </c>
      <c r="B1511" t="s">
        <v>2974</v>
      </c>
      <c r="C1511" t="s">
        <v>2974</v>
      </c>
      <c r="D1511" t="s">
        <v>18</v>
      </c>
      <c r="E1511" t="s">
        <v>3004</v>
      </c>
      <c r="F1511" t="s">
        <v>3288</v>
      </c>
      <c r="G1511" t="str">
        <f t="shared" si="23"/>
        <v>new HoloCard("Kleavor", Pokedex.Kleavor, HoloRarity.SWSH_REVERSE_ENERGY_BANNER_HOLO, Types.Fighting, Sets.Astral_Radiance, 86),</v>
      </c>
    </row>
    <row r="1512" spans="1:7" x14ac:dyDescent="0.3">
      <c r="A1512">
        <v>88</v>
      </c>
      <c r="B1512" t="s">
        <v>2975</v>
      </c>
      <c r="C1512" t="s">
        <v>3100</v>
      </c>
      <c r="D1512" t="s">
        <v>146</v>
      </c>
      <c r="E1512" t="s">
        <v>3004</v>
      </c>
      <c r="F1512" t="s">
        <v>3288</v>
      </c>
      <c r="G1512" t="str">
        <f t="shared" si="23"/>
        <v>new HoloCard("Hisuian Qwilfish", Pokedex.Hisuian_Qwilfish, HoloRarity.SWSH_REVERSE_ENERGY_BANNER_HOLO, Types.Darkness, Sets.Astral_Radiance, 88),</v>
      </c>
    </row>
    <row r="1513" spans="1:7" x14ac:dyDescent="0.3">
      <c r="A1513">
        <v>89</v>
      </c>
      <c r="B1513" t="s">
        <v>2975</v>
      </c>
      <c r="C1513" t="s">
        <v>3100</v>
      </c>
      <c r="D1513" t="s">
        <v>146</v>
      </c>
      <c r="E1513" t="s">
        <v>3004</v>
      </c>
      <c r="F1513" t="s">
        <v>3288</v>
      </c>
      <c r="G1513" t="str">
        <f t="shared" si="23"/>
        <v>new HoloCard("Hisuian Qwilfish", Pokedex.Hisuian_Qwilfish, HoloRarity.SWSH_REVERSE_ENERGY_BANNER_HOLO, Types.Darkness, Sets.Astral_Radiance, 89),</v>
      </c>
    </row>
    <row r="1514" spans="1:7" x14ac:dyDescent="0.3">
      <c r="A1514">
        <v>90</v>
      </c>
      <c r="B1514" t="s">
        <v>2976</v>
      </c>
      <c r="C1514" t="s">
        <v>3286</v>
      </c>
      <c r="D1514" t="s">
        <v>146</v>
      </c>
      <c r="E1514" t="s">
        <v>3004</v>
      </c>
      <c r="F1514" t="s">
        <v>3288</v>
      </c>
      <c r="G1514" t="str">
        <f t="shared" si="23"/>
        <v>new HoloCard("Hisuian Overqwil", Pokedex.Overqwil, HoloRarity.SWSH_REVERSE_ENERGY_BANNER_HOLO, Types.Darkness, Sets.Astral_Radiance, 90),</v>
      </c>
    </row>
    <row r="1515" spans="1:7" x14ac:dyDescent="0.3">
      <c r="A1515">
        <v>91</v>
      </c>
      <c r="B1515" t="s">
        <v>2976</v>
      </c>
      <c r="C1515" t="s">
        <v>3286</v>
      </c>
      <c r="D1515" t="s">
        <v>146</v>
      </c>
      <c r="E1515" t="s">
        <v>3004</v>
      </c>
      <c r="F1515" t="s">
        <v>3288</v>
      </c>
      <c r="G1515" t="str">
        <f t="shared" si="23"/>
        <v>new HoloCard("Hisuian Overqwil", Pokedex.Overqwil, HoloRarity.SWSH_REVERSE_ENERGY_BANNER_HOLO, Types.Darkness, Sets.Astral_Radiance, 91),</v>
      </c>
    </row>
    <row r="1516" spans="1:7" x14ac:dyDescent="0.3">
      <c r="A1516">
        <v>92</v>
      </c>
      <c r="B1516" t="s">
        <v>2977</v>
      </c>
      <c r="C1516" t="s">
        <v>3101</v>
      </c>
      <c r="D1516" t="s">
        <v>146</v>
      </c>
      <c r="E1516" t="s">
        <v>3004</v>
      </c>
      <c r="F1516" t="s">
        <v>3288</v>
      </c>
      <c r="G1516" t="str">
        <f t="shared" si="23"/>
        <v>new HoloCard("Hisuian Sneasel", Pokedex.Hisuian_Sneasel, HoloRarity.SWSH_REVERSE_ENERGY_BANNER_HOLO, Types.Darkness, Sets.Astral_Radiance, 92),</v>
      </c>
    </row>
    <row r="1517" spans="1:7" x14ac:dyDescent="0.3">
      <c r="A1517">
        <v>93</v>
      </c>
      <c r="B1517" t="s">
        <v>2978</v>
      </c>
      <c r="C1517" t="s">
        <v>3287</v>
      </c>
      <c r="D1517" t="s">
        <v>146</v>
      </c>
      <c r="E1517" t="s">
        <v>3004</v>
      </c>
      <c r="F1517" t="s">
        <v>3288</v>
      </c>
      <c r="G1517" t="str">
        <f t="shared" si="23"/>
        <v>new HoloCard("Hisuian Sneasler", Pokedex.Sneasler, HoloRarity.SWSH_REVERSE_ENERGY_BANNER_HOLO, Types.Darkness, Sets.Astral_Radiance, 93),</v>
      </c>
    </row>
    <row r="1518" spans="1:7" x14ac:dyDescent="0.3">
      <c r="A1518">
        <v>95</v>
      </c>
      <c r="B1518" t="s">
        <v>548</v>
      </c>
      <c r="C1518" t="s">
        <v>548</v>
      </c>
      <c r="D1518" t="s">
        <v>146</v>
      </c>
      <c r="E1518" t="s">
        <v>3004</v>
      </c>
      <c r="F1518" t="s">
        <v>3288</v>
      </c>
      <c r="G1518" t="str">
        <f t="shared" si="23"/>
        <v>new HoloCard("Poochyena", Pokedex.Poochyena, HoloRarity.SWSH_REVERSE_ENERGY_BANNER_HOLO, Types.Darkness, Sets.Astral_Radiance, 95),</v>
      </c>
    </row>
    <row r="1519" spans="1:7" x14ac:dyDescent="0.3">
      <c r="A1519">
        <v>96</v>
      </c>
      <c r="B1519" t="s">
        <v>380</v>
      </c>
      <c r="C1519" t="s">
        <v>380</v>
      </c>
      <c r="D1519" t="s">
        <v>146</v>
      </c>
      <c r="E1519" t="s">
        <v>3004</v>
      </c>
      <c r="F1519" t="s">
        <v>3288</v>
      </c>
      <c r="G1519" t="str">
        <f t="shared" si="23"/>
        <v>new HoloCard("Mightyena", Pokedex.Mightyena, HoloRarity.SWSH_REVERSE_ENERGY_BANNER_HOLO, Types.Darkness, Sets.Astral_Radiance, 96),</v>
      </c>
    </row>
    <row r="1520" spans="1:7" x14ac:dyDescent="0.3">
      <c r="A1520">
        <v>97</v>
      </c>
      <c r="B1520" t="s">
        <v>402</v>
      </c>
      <c r="C1520" t="s">
        <v>402</v>
      </c>
      <c r="D1520" t="s">
        <v>146</v>
      </c>
      <c r="E1520" t="s">
        <v>3004</v>
      </c>
      <c r="F1520" t="s">
        <v>3288</v>
      </c>
      <c r="G1520" t="str">
        <f t="shared" si="23"/>
        <v>new HoloCard("Absol", Pokedex.Absol, HoloRarity.SWSH_REVERSE_ENERGY_BANNER_HOLO, Types.Darkness, Sets.Astral_Radiance, 97),</v>
      </c>
    </row>
    <row r="1521" spans="1:7" x14ac:dyDescent="0.3">
      <c r="A1521">
        <v>100</v>
      </c>
      <c r="B1521" t="s">
        <v>2979</v>
      </c>
      <c r="C1521" t="s">
        <v>3103</v>
      </c>
      <c r="D1521" t="s">
        <v>146</v>
      </c>
      <c r="E1521" t="s">
        <v>3004</v>
      </c>
      <c r="F1521" t="s">
        <v>3288</v>
      </c>
      <c r="G1521" t="str">
        <f t="shared" si="23"/>
        <v>new HoloCard("Hisuian Samurott", Pokedex.Hisuian_Samurott, HoloRarity.SWSH_REVERSE_ENERGY_BANNER_HOLO, Types.Darkness, Sets.Astral_Radiance, 100),</v>
      </c>
    </row>
    <row r="1522" spans="1:7" x14ac:dyDescent="0.3">
      <c r="A1522">
        <v>103</v>
      </c>
      <c r="B1522" t="s">
        <v>2691</v>
      </c>
      <c r="C1522" t="s">
        <v>2691</v>
      </c>
      <c r="D1522" t="s">
        <v>146</v>
      </c>
      <c r="E1522" t="s">
        <v>3004</v>
      </c>
      <c r="F1522" t="s">
        <v>3288</v>
      </c>
      <c r="G1522" t="str">
        <f t="shared" si="23"/>
        <v>new HoloCard("Nickit", Pokedex.Nickit, HoloRarity.SWSH_REVERSE_ENERGY_BANNER_HOLO, Types.Darkness, Sets.Astral_Radiance, 103),</v>
      </c>
    </row>
    <row r="1523" spans="1:7" x14ac:dyDescent="0.3">
      <c r="A1523">
        <v>104</v>
      </c>
      <c r="B1523" t="s">
        <v>2692</v>
      </c>
      <c r="C1523" t="s">
        <v>2692</v>
      </c>
      <c r="D1523" t="s">
        <v>146</v>
      </c>
      <c r="E1523" t="s">
        <v>3004</v>
      </c>
      <c r="F1523" t="s">
        <v>3288</v>
      </c>
      <c r="G1523" t="str">
        <f t="shared" si="23"/>
        <v>new HoloCard("Thievul", Pokedex.Thievul, HoloRarity.SWSH_REVERSE_ENERGY_BANNER_HOLO, Types.Darkness, Sets.Astral_Radiance, 104),</v>
      </c>
    </row>
    <row r="1524" spans="1:7" x14ac:dyDescent="0.3">
      <c r="A1524">
        <v>105</v>
      </c>
      <c r="B1524" t="s">
        <v>86</v>
      </c>
      <c r="C1524" t="s">
        <v>86</v>
      </c>
      <c r="D1524" t="s">
        <v>143</v>
      </c>
      <c r="E1524" t="s">
        <v>3004</v>
      </c>
      <c r="F1524" t="s">
        <v>3288</v>
      </c>
      <c r="G1524" t="str">
        <f t="shared" si="23"/>
        <v>new HoloCard("Magnemite", Pokedex.Magnemite, HoloRarity.SWSH_REVERSE_ENERGY_BANNER_HOLO, Types.Metal, Sets.Astral_Radiance, 105),</v>
      </c>
    </row>
    <row r="1525" spans="1:7" x14ac:dyDescent="0.3">
      <c r="A1525">
        <v>106</v>
      </c>
      <c r="B1525" t="s">
        <v>34</v>
      </c>
      <c r="C1525" t="s">
        <v>34</v>
      </c>
      <c r="D1525" t="s">
        <v>143</v>
      </c>
      <c r="E1525" t="s">
        <v>3004</v>
      </c>
      <c r="F1525" t="s">
        <v>3288</v>
      </c>
      <c r="G1525" t="str">
        <f t="shared" si="23"/>
        <v>new HoloCard("Magneton", Pokedex.Magneton, HoloRarity.SWSH_REVERSE_ENERGY_BANNER_HOLO, Types.Metal, Sets.Astral_Radiance, 106),</v>
      </c>
    </row>
    <row r="1526" spans="1:7" x14ac:dyDescent="0.3">
      <c r="A1526">
        <v>107</v>
      </c>
      <c r="B1526" t="s">
        <v>888</v>
      </c>
      <c r="C1526" t="s">
        <v>888</v>
      </c>
      <c r="D1526" t="s">
        <v>143</v>
      </c>
      <c r="E1526" t="s">
        <v>3004</v>
      </c>
      <c r="F1526" t="s">
        <v>3288</v>
      </c>
      <c r="G1526" t="str">
        <f t="shared" si="23"/>
        <v>new HoloCard("Magnezone", Pokedex.Magnezone, HoloRarity.SWSH_REVERSE_ENERGY_BANNER_HOLO, Types.Metal, Sets.Astral_Radiance, 107),</v>
      </c>
    </row>
    <row r="1527" spans="1:7" x14ac:dyDescent="0.3">
      <c r="A1527">
        <v>108</v>
      </c>
      <c r="B1527" t="s">
        <v>783</v>
      </c>
      <c r="C1527" t="s">
        <v>783</v>
      </c>
      <c r="D1527" t="s">
        <v>143</v>
      </c>
      <c r="E1527" t="s">
        <v>3004</v>
      </c>
      <c r="F1527" t="s">
        <v>3288</v>
      </c>
      <c r="G1527" t="str">
        <f t="shared" si="23"/>
        <v>new HoloCard("Registeel", Pokedex.Registeel, HoloRarity.SWSH_REVERSE_ENERGY_BANNER_HOLO, Types.Metal, Sets.Astral_Radiance, 108),</v>
      </c>
    </row>
    <row r="1528" spans="1:7" x14ac:dyDescent="0.3">
      <c r="A1528">
        <v>109</v>
      </c>
      <c r="B1528" t="s">
        <v>1071</v>
      </c>
      <c r="C1528" t="s">
        <v>1071</v>
      </c>
      <c r="D1528" t="s">
        <v>143</v>
      </c>
      <c r="E1528" t="s">
        <v>3004</v>
      </c>
      <c r="F1528" t="s">
        <v>3288</v>
      </c>
      <c r="G1528" t="str">
        <f t="shared" si="23"/>
        <v>new HoloCard("Shieldon", Pokedex.Shieldon, HoloRarity.SWSH_REVERSE_ENERGY_BANNER_HOLO, Types.Metal, Sets.Astral_Radiance, 109),</v>
      </c>
    </row>
    <row r="1529" spans="1:7" x14ac:dyDescent="0.3">
      <c r="A1529">
        <v>110</v>
      </c>
      <c r="B1529" t="s">
        <v>956</v>
      </c>
      <c r="C1529" t="s">
        <v>956</v>
      </c>
      <c r="D1529" t="s">
        <v>143</v>
      </c>
      <c r="E1529" t="s">
        <v>3004</v>
      </c>
      <c r="F1529" t="s">
        <v>3288</v>
      </c>
      <c r="G1529" t="str">
        <f t="shared" si="23"/>
        <v>new HoloCard("Bastiodon", Pokedex.Bastiodon, HoloRarity.SWSH_REVERSE_ENERGY_BANNER_HOLO, Types.Metal, Sets.Astral_Radiance, 110),</v>
      </c>
    </row>
    <row r="1530" spans="1:7" x14ac:dyDescent="0.3">
      <c r="A1530">
        <v>111</v>
      </c>
      <c r="B1530" t="s">
        <v>992</v>
      </c>
      <c r="C1530" t="s">
        <v>992</v>
      </c>
      <c r="D1530" t="s">
        <v>143</v>
      </c>
      <c r="E1530" t="s">
        <v>3004</v>
      </c>
      <c r="F1530" t="s">
        <v>3288</v>
      </c>
      <c r="G1530" t="str">
        <f t="shared" si="23"/>
        <v>new HoloCard("Bronzor", Pokedex.Bronzor, HoloRarity.SWSH_REVERSE_ENERGY_BANNER_HOLO, Types.Metal, Sets.Astral_Radiance, 111),</v>
      </c>
    </row>
    <row r="1531" spans="1:7" x14ac:dyDescent="0.3">
      <c r="A1531">
        <v>112</v>
      </c>
      <c r="B1531" t="s">
        <v>901</v>
      </c>
      <c r="C1531" t="s">
        <v>901</v>
      </c>
      <c r="D1531" t="s">
        <v>143</v>
      </c>
      <c r="E1531" t="s">
        <v>3004</v>
      </c>
      <c r="F1531" t="s">
        <v>3288</v>
      </c>
      <c r="G1531" t="str">
        <f t="shared" si="23"/>
        <v>new HoloCard("Bronzong", Pokedex.Bronzong, HoloRarity.SWSH_REVERSE_ENERGY_BANNER_HOLO, Types.Metal, Sets.Astral_Radiance, 112),</v>
      </c>
    </row>
    <row r="1532" spans="1:7" x14ac:dyDescent="0.3">
      <c r="A1532">
        <v>115</v>
      </c>
      <c r="B1532" t="s">
        <v>1421</v>
      </c>
      <c r="C1532" t="s">
        <v>1421</v>
      </c>
      <c r="D1532" t="s">
        <v>143</v>
      </c>
      <c r="E1532" t="s">
        <v>3004</v>
      </c>
      <c r="F1532" t="s">
        <v>3288</v>
      </c>
      <c r="G1532" t="str">
        <f t="shared" si="23"/>
        <v>new HoloCard("Pawniard", Pokedex.Pawniard, HoloRarity.SWSH_REVERSE_ENERGY_BANNER_HOLO, Types.Metal, Sets.Astral_Radiance, 115),</v>
      </c>
    </row>
    <row r="1533" spans="1:7" x14ac:dyDescent="0.3">
      <c r="A1533">
        <v>116</v>
      </c>
      <c r="B1533" t="s">
        <v>1422</v>
      </c>
      <c r="C1533" t="s">
        <v>1422</v>
      </c>
      <c r="D1533" t="s">
        <v>143</v>
      </c>
      <c r="E1533" t="s">
        <v>3004</v>
      </c>
      <c r="F1533" t="s">
        <v>3288</v>
      </c>
      <c r="G1533" t="str">
        <f t="shared" si="23"/>
        <v>new HoloCard("Bisharp", Pokedex.Bisharp, HoloRarity.SWSH_REVERSE_ENERGY_BANNER_HOLO, Types.Metal, Sets.Astral_Radiance, 116),</v>
      </c>
    </row>
    <row r="1534" spans="1:7" x14ac:dyDescent="0.3">
      <c r="A1534">
        <v>118</v>
      </c>
      <c r="B1534" t="s">
        <v>2895</v>
      </c>
      <c r="C1534" t="s">
        <v>2895</v>
      </c>
      <c r="D1534" t="s">
        <v>1454</v>
      </c>
      <c r="E1534" t="s">
        <v>3004</v>
      </c>
      <c r="F1534" t="s">
        <v>3288</v>
      </c>
      <c r="G1534" t="str">
        <f t="shared" si="23"/>
        <v>new HoloCard("Regidrago", Pokedex.Regidrago, HoloRarity.SWSH_REVERSE_ENERGY_BANNER_HOLO, Types.Dragon, Sets.Astral_Radiance, 118),</v>
      </c>
    </row>
    <row r="1535" spans="1:7" x14ac:dyDescent="0.3">
      <c r="A1535">
        <v>119</v>
      </c>
      <c r="B1535" t="s">
        <v>80</v>
      </c>
      <c r="C1535" t="s">
        <v>80</v>
      </c>
      <c r="D1535" t="s">
        <v>8</v>
      </c>
      <c r="E1535" t="s">
        <v>3004</v>
      </c>
      <c r="F1535" t="s">
        <v>3288</v>
      </c>
      <c r="G1535" t="str">
        <f t="shared" si="23"/>
        <v>new HoloCard("Eevee", Pokedex.Eevee, HoloRarity.SWSH_REVERSE_ENERGY_BANNER_HOLO, Types.Colorless, Sets.Astral_Radiance, 119),</v>
      </c>
    </row>
    <row r="1536" spans="1:7" x14ac:dyDescent="0.3">
      <c r="A1536">
        <v>120</v>
      </c>
      <c r="B1536" t="s">
        <v>321</v>
      </c>
      <c r="C1536" t="s">
        <v>321</v>
      </c>
      <c r="D1536" t="s">
        <v>8</v>
      </c>
      <c r="E1536" t="s">
        <v>3004</v>
      </c>
      <c r="F1536" t="s">
        <v>3288</v>
      </c>
      <c r="G1536" t="str">
        <f t="shared" si="23"/>
        <v>new HoloCard("Hoothoot", Pokedex.Hoothoot, HoloRarity.SWSH_REVERSE_ENERGY_BANNER_HOLO, Types.Colorless, Sets.Astral_Radiance, 120),</v>
      </c>
    </row>
    <row r="1537" spans="1:7" x14ac:dyDescent="0.3">
      <c r="A1537">
        <v>121</v>
      </c>
      <c r="B1537" t="s">
        <v>308</v>
      </c>
      <c r="C1537" t="s">
        <v>308</v>
      </c>
      <c r="D1537" t="s">
        <v>8</v>
      </c>
      <c r="E1537" t="s">
        <v>3004</v>
      </c>
      <c r="F1537" t="s">
        <v>3288</v>
      </c>
      <c r="G1537" t="str">
        <f t="shared" ref="G1537:G1600" si="24">"new HoloCard(""" &amp; B1537 &amp; """, Pokedex." &amp; C1537 &amp; ", HoloRarity." &amp; F1537 &amp; ", Types." &amp; D1537 &amp; ", Sets." &amp; E1537 &amp; ", " &amp; A1537 &amp; "),"</f>
        <v>new HoloCard("Noctowl", Pokedex.Noctowl, HoloRarity.SWSH_REVERSE_ENERGY_BANNER_HOLO, Types.Colorless, Sets.Astral_Radiance, 121),</v>
      </c>
    </row>
    <row r="1538" spans="1:7" x14ac:dyDescent="0.3">
      <c r="A1538">
        <v>122</v>
      </c>
      <c r="B1538" t="s">
        <v>338</v>
      </c>
      <c r="C1538" t="s">
        <v>338</v>
      </c>
      <c r="D1538" t="s">
        <v>8</v>
      </c>
      <c r="E1538" t="s">
        <v>3004</v>
      </c>
      <c r="F1538" t="s">
        <v>3288</v>
      </c>
      <c r="G1538" t="str">
        <f t="shared" si="24"/>
        <v>new HoloCard("Teddiursa", Pokedex.Teddiursa, HoloRarity.SWSH_REVERSE_ENERGY_BANNER_HOLO, Types.Colorless, Sets.Astral_Radiance, 122),</v>
      </c>
    </row>
    <row r="1539" spans="1:7" x14ac:dyDescent="0.3">
      <c r="A1539">
        <v>123</v>
      </c>
      <c r="B1539" t="s">
        <v>339</v>
      </c>
      <c r="C1539" t="s">
        <v>339</v>
      </c>
      <c r="D1539" t="s">
        <v>8</v>
      </c>
      <c r="E1539" t="s">
        <v>3004</v>
      </c>
      <c r="F1539" t="s">
        <v>3288</v>
      </c>
      <c r="G1539" t="str">
        <f t="shared" si="24"/>
        <v>new HoloCard("Ursaring", Pokedex.Ursaring, HoloRarity.SWSH_REVERSE_ENERGY_BANNER_HOLO, Types.Colorless, Sets.Astral_Radiance, 123),</v>
      </c>
    </row>
    <row r="1540" spans="1:7" x14ac:dyDescent="0.3">
      <c r="A1540">
        <v>124</v>
      </c>
      <c r="B1540" t="s">
        <v>2980</v>
      </c>
      <c r="C1540" t="s">
        <v>2980</v>
      </c>
      <c r="D1540" t="s">
        <v>8</v>
      </c>
      <c r="E1540" t="s">
        <v>3004</v>
      </c>
      <c r="F1540" t="s">
        <v>3288</v>
      </c>
      <c r="G1540" t="str">
        <f t="shared" si="24"/>
        <v>new HoloCard("Ursaluna", Pokedex.Ursaluna, HoloRarity.SWSH_REVERSE_ENERGY_BANNER_HOLO, Types.Colorless, Sets.Astral_Radiance, 124),</v>
      </c>
    </row>
    <row r="1541" spans="1:7" x14ac:dyDescent="0.3">
      <c r="A1541">
        <v>125</v>
      </c>
      <c r="B1541" t="s">
        <v>333</v>
      </c>
      <c r="C1541" t="s">
        <v>333</v>
      </c>
      <c r="D1541" t="s">
        <v>8</v>
      </c>
      <c r="E1541" t="s">
        <v>3004</v>
      </c>
      <c r="F1541" t="s">
        <v>3288</v>
      </c>
      <c r="G1541" t="str">
        <f t="shared" si="24"/>
        <v>new HoloCard("Stantler", Pokedex.Stantler, HoloRarity.SWSH_REVERSE_ENERGY_BANNER_HOLO, Types.Colorless, Sets.Astral_Radiance, 125),</v>
      </c>
    </row>
    <row r="1542" spans="1:7" x14ac:dyDescent="0.3">
      <c r="A1542">
        <v>126</v>
      </c>
      <c r="B1542" t="s">
        <v>258</v>
      </c>
      <c r="C1542" t="s">
        <v>258</v>
      </c>
      <c r="D1542" t="s">
        <v>8</v>
      </c>
      <c r="E1542" t="s">
        <v>3004</v>
      </c>
      <c r="F1542" t="s">
        <v>3288</v>
      </c>
      <c r="G1542" t="str">
        <f t="shared" si="24"/>
        <v>new HoloCard("Miltank", Pokedex.Miltank, HoloRarity.SWSH_REVERSE_ENERGY_BANNER_HOLO, Types.Colorless, Sets.Astral_Radiance, 126),</v>
      </c>
    </row>
    <row r="1543" spans="1:7" x14ac:dyDescent="0.3">
      <c r="A1543">
        <v>127</v>
      </c>
      <c r="B1543" t="s">
        <v>978</v>
      </c>
      <c r="C1543" t="s">
        <v>978</v>
      </c>
      <c r="D1543" t="s">
        <v>8</v>
      </c>
      <c r="E1543" t="s">
        <v>3004</v>
      </c>
      <c r="F1543" t="s">
        <v>3288</v>
      </c>
      <c r="G1543" t="str">
        <f t="shared" si="24"/>
        <v>new HoloCard("Glameow", Pokedex.Glameow, HoloRarity.SWSH_REVERSE_ENERGY_BANNER_HOLO, Types.Colorless, Sets.Astral_Radiance, 127),</v>
      </c>
    </row>
    <row r="1544" spans="1:7" x14ac:dyDescent="0.3">
      <c r="A1544">
        <v>128</v>
      </c>
      <c r="B1544" t="s">
        <v>1047</v>
      </c>
      <c r="C1544" t="s">
        <v>1047</v>
      </c>
      <c r="D1544" t="s">
        <v>8</v>
      </c>
      <c r="E1544" t="s">
        <v>3004</v>
      </c>
      <c r="F1544" t="s">
        <v>3288</v>
      </c>
      <c r="G1544" t="str">
        <f t="shared" si="24"/>
        <v>new HoloCard("Purugly", Pokedex.Purugly, HoloRarity.SWSH_REVERSE_ENERGY_BANNER_HOLO, Types.Colorless, Sets.Astral_Radiance, 128),</v>
      </c>
    </row>
    <row r="1545" spans="1:7" x14ac:dyDescent="0.3">
      <c r="A1545">
        <v>129</v>
      </c>
      <c r="B1545" t="s">
        <v>1060</v>
      </c>
      <c r="C1545" t="s">
        <v>1060</v>
      </c>
      <c r="D1545" t="s">
        <v>8</v>
      </c>
      <c r="E1545" t="s">
        <v>3004</v>
      </c>
      <c r="F1545" t="s">
        <v>3288</v>
      </c>
      <c r="G1545" t="str">
        <f t="shared" si="24"/>
        <v>new HoloCard("Chatot", Pokedex.Chatot, HoloRarity.SWSH_REVERSE_ENERGY_BANNER_HOLO, Types.Colorless, Sets.Astral_Radiance, 129),</v>
      </c>
    </row>
    <row r="1546" spans="1:7" x14ac:dyDescent="0.3">
      <c r="A1546">
        <v>130</v>
      </c>
      <c r="B1546" t="s">
        <v>935</v>
      </c>
      <c r="C1546" t="s">
        <v>935</v>
      </c>
      <c r="D1546" t="s">
        <v>8</v>
      </c>
      <c r="E1546" t="s">
        <v>3004</v>
      </c>
      <c r="F1546" t="s">
        <v>3288</v>
      </c>
      <c r="G1546" t="str">
        <f t="shared" si="24"/>
        <v>new HoloCard("Regigigas", Pokedex.Regigigas, HoloRarity.SWSH_REVERSE_ENERGY_BANNER_HOLO, Types.Colorless, Sets.Astral_Radiance, 130),</v>
      </c>
    </row>
    <row r="1547" spans="1:7" x14ac:dyDescent="0.3">
      <c r="A1547">
        <v>131</v>
      </c>
      <c r="B1547" t="s">
        <v>1368</v>
      </c>
      <c r="C1547" t="s">
        <v>1368</v>
      </c>
      <c r="D1547" t="s">
        <v>8</v>
      </c>
      <c r="E1547" t="s">
        <v>3004</v>
      </c>
      <c r="F1547" t="s">
        <v>3288</v>
      </c>
      <c r="G1547" t="str">
        <f t="shared" si="24"/>
        <v>new HoloCard("Rufflet", Pokedex.Rufflet, HoloRarity.SWSH_REVERSE_ENERGY_BANNER_HOLO, Types.Colorless, Sets.Astral_Radiance, 131),</v>
      </c>
    </row>
    <row r="1548" spans="1:7" x14ac:dyDescent="0.3">
      <c r="A1548">
        <v>132</v>
      </c>
      <c r="B1548" t="s">
        <v>2981</v>
      </c>
      <c r="C1548" t="s">
        <v>3104</v>
      </c>
      <c r="D1548" t="s">
        <v>8</v>
      </c>
      <c r="E1548" t="s">
        <v>3004</v>
      </c>
      <c r="F1548" t="s">
        <v>3288</v>
      </c>
      <c r="G1548" t="str">
        <f t="shared" si="24"/>
        <v>new HoloCard("Hisuian Braviary", Pokedex.Hisuian_Braviary, HoloRarity.SWSH_REVERSE_ENERGY_BANNER_HOLO, Types.Colorless, Sets.Astral_Radiance, 132),</v>
      </c>
    </row>
    <row r="1549" spans="1:7" x14ac:dyDescent="0.3">
      <c r="A1549">
        <v>135</v>
      </c>
      <c r="B1549" t="s">
        <v>2982</v>
      </c>
      <c r="C1549" t="s">
        <v>127</v>
      </c>
      <c r="D1549" t="s">
        <v>232</v>
      </c>
      <c r="E1549" t="s">
        <v>3004</v>
      </c>
      <c r="F1549" t="s">
        <v>3288</v>
      </c>
      <c r="G1549" t="str">
        <f t="shared" si="24"/>
        <v>new HoloCard("Adaman", Pokedex.NVT, HoloRarity.SWSH_REVERSE_ENERGY_BANNER_HOLO, Types.Supporter, Sets.Astral_Radiance, 135),</v>
      </c>
    </row>
    <row r="1550" spans="1:7" x14ac:dyDescent="0.3">
      <c r="A1550">
        <v>136</v>
      </c>
      <c r="B1550" t="s">
        <v>2983</v>
      </c>
      <c r="C1550" t="s">
        <v>127</v>
      </c>
      <c r="D1550" t="s">
        <v>129</v>
      </c>
      <c r="E1550" t="s">
        <v>3004</v>
      </c>
      <c r="F1550" t="s">
        <v>3288</v>
      </c>
      <c r="G1550" t="str">
        <f t="shared" si="24"/>
        <v>new HoloCard("Canceling Cologne", Pokedex.NVT, HoloRarity.SWSH_REVERSE_ENERGY_BANNER_HOLO, Types.Item, Sets.Astral_Radiance, 136),</v>
      </c>
    </row>
    <row r="1551" spans="1:7" x14ac:dyDescent="0.3">
      <c r="A1551">
        <v>137</v>
      </c>
      <c r="B1551" t="s">
        <v>2984</v>
      </c>
      <c r="C1551" t="s">
        <v>127</v>
      </c>
      <c r="D1551" t="s">
        <v>232</v>
      </c>
      <c r="E1551" t="s">
        <v>3004</v>
      </c>
      <c r="F1551" t="s">
        <v>3288</v>
      </c>
      <c r="G1551" t="str">
        <f t="shared" si="24"/>
        <v>new HoloCard("Choy", Pokedex.NVT, HoloRarity.SWSH_REVERSE_ENERGY_BANNER_HOLO, Types.Supporter, Sets.Astral_Radiance, 137),</v>
      </c>
    </row>
    <row r="1552" spans="1:7" x14ac:dyDescent="0.3">
      <c r="A1552">
        <v>138</v>
      </c>
      <c r="B1552" t="s">
        <v>2985</v>
      </c>
      <c r="C1552" t="s">
        <v>127</v>
      </c>
      <c r="D1552" t="s">
        <v>232</v>
      </c>
      <c r="E1552" t="s">
        <v>3004</v>
      </c>
      <c r="F1552" t="s">
        <v>3288</v>
      </c>
      <c r="G1552" t="str">
        <f t="shared" si="24"/>
        <v>new HoloCard("Cyllene", Pokedex.NVT, HoloRarity.SWSH_REVERSE_ENERGY_BANNER_HOLO, Types.Supporter, Sets.Astral_Radiance, 138),</v>
      </c>
    </row>
    <row r="1553" spans="1:7" x14ac:dyDescent="0.3">
      <c r="A1553">
        <v>139</v>
      </c>
      <c r="B1553" t="s">
        <v>1447</v>
      </c>
      <c r="C1553" t="s">
        <v>127</v>
      </c>
      <c r="D1553" t="s">
        <v>129</v>
      </c>
      <c r="E1553" t="s">
        <v>3004</v>
      </c>
      <c r="F1553" t="s">
        <v>3288</v>
      </c>
      <c r="G1553" t="str">
        <f t="shared" si="24"/>
        <v>new HoloCard("Dark Patch", Pokedex.NVT, HoloRarity.SWSH_REVERSE_ENERGY_BANNER_HOLO, Types.Item, Sets.Astral_Radiance, 139),</v>
      </c>
    </row>
    <row r="1554" spans="1:7" x14ac:dyDescent="0.3">
      <c r="A1554">
        <v>140</v>
      </c>
      <c r="B1554" t="s">
        <v>2123</v>
      </c>
      <c r="C1554" t="s">
        <v>127</v>
      </c>
      <c r="D1554" t="s">
        <v>129</v>
      </c>
      <c r="E1554" t="s">
        <v>3004</v>
      </c>
      <c r="F1554" t="s">
        <v>3288</v>
      </c>
      <c r="G1554" t="str">
        <f t="shared" si="24"/>
        <v>new HoloCard("Energy Loto", Pokedex.NVT, HoloRarity.SWSH_REVERSE_ENERGY_BANNER_HOLO, Types.Item, Sets.Astral_Radiance, 140),</v>
      </c>
    </row>
    <row r="1555" spans="1:7" x14ac:dyDescent="0.3">
      <c r="A1555">
        <v>141</v>
      </c>
      <c r="B1555" t="s">
        <v>2986</v>
      </c>
      <c r="C1555" t="s">
        <v>127</v>
      </c>
      <c r="D1555" t="s">
        <v>129</v>
      </c>
      <c r="E1555" t="s">
        <v>3004</v>
      </c>
      <c r="F1555" t="s">
        <v>3288</v>
      </c>
      <c r="G1555" t="str">
        <f t="shared" si="24"/>
        <v>new HoloCard("Feather Ball", Pokedex.NVT, HoloRarity.SWSH_REVERSE_ENERGY_BANNER_HOLO, Types.Item, Sets.Astral_Radiance, 141),</v>
      </c>
    </row>
    <row r="1556" spans="1:7" x14ac:dyDescent="0.3">
      <c r="A1556">
        <v>142</v>
      </c>
      <c r="B1556" t="s">
        <v>2987</v>
      </c>
      <c r="C1556" t="s">
        <v>127</v>
      </c>
      <c r="D1556" t="s">
        <v>299</v>
      </c>
      <c r="E1556" t="s">
        <v>3004</v>
      </c>
      <c r="F1556" t="s">
        <v>3288</v>
      </c>
      <c r="G1556" t="str">
        <f t="shared" si="24"/>
        <v>new HoloCard("Gapejaw Bog", Pokedex.NVT, HoloRarity.SWSH_REVERSE_ENERGY_BANNER_HOLO, Types.Stadium, Sets.Astral_Radiance, 142),</v>
      </c>
    </row>
    <row r="1557" spans="1:7" x14ac:dyDescent="0.3">
      <c r="A1557">
        <v>143</v>
      </c>
      <c r="B1557" t="s">
        <v>2988</v>
      </c>
      <c r="C1557" t="s">
        <v>127</v>
      </c>
      <c r="D1557" t="s">
        <v>232</v>
      </c>
      <c r="E1557" t="s">
        <v>3004</v>
      </c>
      <c r="F1557" t="s">
        <v>3288</v>
      </c>
      <c r="G1557" t="str">
        <f t="shared" si="24"/>
        <v>new HoloCard("Gardenia's Vigor", Pokedex.NVT, HoloRarity.SWSH_REVERSE_ENERGY_BANNER_HOLO, Types.Supporter, Sets.Astral_Radiance, 143),</v>
      </c>
    </row>
    <row r="1558" spans="1:7" x14ac:dyDescent="0.3">
      <c r="A1558">
        <v>144</v>
      </c>
      <c r="B1558" t="s">
        <v>2989</v>
      </c>
      <c r="C1558" t="s">
        <v>127</v>
      </c>
      <c r="D1558" t="s">
        <v>232</v>
      </c>
      <c r="E1558" t="s">
        <v>3004</v>
      </c>
      <c r="F1558" t="s">
        <v>3288</v>
      </c>
      <c r="G1558" t="str">
        <f t="shared" si="24"/>
        <v>new HoloCard("Grant", Pokedex.NVT, HoloRarity.SWSH_REVERSE_ENERGY_BANNER_HOLO, Types.Supporter, Sets.Astral_Radiance, 144),</v>
      </c>
    </row>
    <row r="1559" spans="1:7" x14ac:dyDescent="0.3">
      <c r="A1559">
        <v>145</v>
      </c>
      <c r="B1559" t="s">
        <v>2990</v>
      </c>
      <c r="C1559" t="s">
        <v>127</v>
      </c>
      <c r="D1559" t="s">
        <v>129</v>
      </c>
      <c r="E1559" t="s">
        <v>3004</v>
      </c>
      <c r="F1559" t="s">
        <v>3288</v>
      </c>
      <c r="G1559" t="str">
        <f t="shared" si="24"/>
        <v>new HoloCard("Gutsy Pickaxe", Pokedex.NVT, HoloRarity.SWSH_REVERSE_ENERGY_BANNER_HOLO, Types.Item, Sets.Astral_Radiance, 145),</v>
      </c>
    </row>
    <row r="1560" spans="1:7" x14ac:dyDescent="0.3">
      <c r="A1560">
        <v>146</v>
      </c>
      <c r="B1560" t="s">
        <v>2991</v>
      </c>
      <c r="C1560" t="s">
        <v>127</v>
      </c>
      <c r="D1560" t="s">
        <v>129</v>
      </c>
      <c r="E1560" t="s">
        <v>3004</v>
      </c>
      <c r="F1560" t="s">
        <v>3288</v>
      </c>
      <c r="G1560" t="str">
        <f t="shared" si="24"/>
        <v>new HoloCard("Hisuian Heavy Ball", Pokedex.NVT, HoloRarity.SWSH_REVERSE_ENERGY_BANNER_HOLO, Types.Item, Sets.Astral_Radiance, 146),</v>
      </c>
    </row>
    <row r="1561" spans="1:7" x14ac:dyDescent="0.3">
      <c r="A1561">
        <v>147</v>
      </c>
      <c r="B1561" t="s">
        <v>2992</v>
      </c>
      <c r="C1561" t="s">
        <v>127</v>
      </c>
      <c r="D1561" t="s">
        <v>232</v>
      </c>
      <c r="E1561" t="s">
        <v>3004</v>
      </c>
      <c r="F1561" t="s">
        <v>3288</v>
      </c>
      <c r="G1561" t="str">
        <f t="shared" si="24"/>
        <v>new HoloCard("Irida", Pokedex.NVT, HoloRarity.SWSH_REVERSE_ENERGY_BANNER_HOLO, Types.Supporter, Sets.Astral_Radiance, 147),</v>
      </c>
    </row>
    <row r="1562" spans="1:7" x14ac:dyDescent="0.3">
      <c r="A1562">
        <v>148</v>
      </c>
      <c r="B1562" t="s">
        <v>2993</v>
      </c>
      <c r="C1562" t="s">
        <v>127</v>
      </c>
      <c r="D1562" t="s">
        <v>299</v>
      </c>
      <c r="E1562" t="s">
        <v>3004</v>
      </c>
      <c r="F1562" t="s">
        <v>3288</v>
      </c>
      <c r="G1562" t="str">
        <f t="shared" si="24"/>
        <v>new HoloCard("Jubilife Village", Pokedex.NVT, HoloRarity.SWSH_REVERSE_ENERGY_BANNER_HOLO, Types.Stadium, Sets.Astral_Radiance, 148),</v>
      </c>
    </row>
    <row r="1563" spans="1:7" x14ac:dyDescent="0.3">
      <c r="A1563">
        <v>149</v>
      </c>
      <c r="B1563" t="s">
        <v>2994</v>
      </c>
      <c r="C1563" t="s">
        <v>127</v>
      </c>
      <c r="D1563" t="s">
        <v>232</v>
      </c>
      <c r="E1563" t="s">
        <v>3004</v>
      </c>
      <c r="F1563" t="s">
        <v>3288</v>
      </c>
      <c r="G1563" t="str">
        <f t="shared" si="24"/>
        <v>new HoloCard("Kamado", Pokedex.NVT, HoloRarity.SWSH_REVERSE_ENERGY_BANNER_HOLO, Types.Supporter, Sets.Astral_Radiance, 149),</v>
      </c>
    </row>
    <row r="1564" spans="1:7" x14ac:dyDescent="0.3">
      <c r="A1564">
        <v>150</v>
      </c>
      <c r="B1564" t="s">
        <v>2995</v>
      </c>
      <c r="C1564" t="s">
        <v>127</v>
      </c>
      <c r="D1564" t="s">
        <v>232</v>
      </c>
      <c r="E1564" t="s">
        <v>3004</v>
      </c>
      <c r="F1564" t="s">
        <v>3288</v>
      </c>
      <c r="G1564" t="str">
        <f t="shared" si="24"/>
        <v>new HoloCard("Roxanne", Pokedex.NVT, HoloRarity.SWSH_REVERSE_ENERGY_BANNER_HOLO, Types.Supporter, Sets.Astral_Radiance, 150),</v>
      </c>
    </row>
    <row r="1565" spans="1:7" x14ac:dyDescent="0.3">
      <c r="A1565">
        <v>151</v>
      </c>
      <c r="B1565" t="s">
        <v>2996</v>
      </c>
      <c r="C1565" t="s">
        <v>127</v>
      </c>
      <c r="D1565" t="s">
        <v>129</v>
      </c>
      <c r="E1565" t="s">
        <v>3004</v>
      </c>
      <c r="F1565" t="s">
        <v>3288</v>
      </c>
      <c r="G1565" t="str">
        <f t="shared" si="24"/>
        <v>new HoloCard("Spicy Seasoned Curry", Pokedex.NVT, HoloRarity.SWSH_REVERSE_ENERGY_BANNER_HOLO, Types.Item, Sets.Astral_Radiance, 151),</v>
      </c>
    </row>
    <row r="1566" spans="1:7" x14ac:dyDescent="0.3">
      <c r="A1566">
        <v>152</v>
      </c>
      <c r="B1566" t="s">
        <v>2997</v>
      </c>
      <c r="C1566" t="s">
        <v>127</v>
      </c>
      <c r="D1566" t="s">
        <v>129</v>
      </c>
      <c r="E1566" t="s">
        <v>3004</v>
      </c>
      <c r="F1566" t="s">
        <v>3288</v>
      </c>
      <c r="G1566" t="str">
        <f t="shared" si="24"/>
        <v>new HoloCard("Supereffective Glasses", Pokedex.NVT, HoloRarity.SWSH_REVERSE_ENERGY_BANNER_HOLO, Types.Item, Sets.Astral_Radiance, 152),</v>
      </c>
    </row>
    <row r="1567" spans="1:7" x14ac:dyDescent="0.3">
      <c r="A1567">
        <v>153</v>
      </c>
      <c r="B1567" t="s">
        <v>2998</v>
      </c>
      <c r="C1567" t="s">
        <v>127</v>
      </c>
      <c r="D1567" t="s">
        <v>129</v>
      </c>
      <c r="E1567" t="s">
        <v>3004</v>
      </c>
      <c r="F1567" t="s">
        <v>3288</v>
      </c>
      <c r="G1567" t="str">
        <f t="shared" si="24"/>
        <v>new HoloCard("Sweet Honey", Pokedex.NVT, HoloRarity.SWSH_REVERSE_ENERGY_BANNER_HOLO, Types.Item, Sets.Astral_Radiance, 153),</v>
      </c>
    </row>
    <row r="1568" spans="1:7" x14ac:dyDescent="0.3">
      <c r="A1568">
        <v>154</v>
      </c>
      <c r="B1568" t="s">
        <v>2999</v>
      </c>
      <c r="C1568" t="s">
        <v>127</v>
      </c>
      <c r="D1568" t="s">
        <v>129</v>
      </c>
      <c r="E1568" t="s">
        <v>3004</v>
      </c>
      <c r="F1568" t="s">
        <v>3288</v>
      </c>
      <c r="G1568" t="str">
        <f t="shared" si="24"/>
        <v>new HoloCard("Switch Cart", Pokedex.NVT, HoloRarity.SWSH_REVERSE_ENERGY_BANNER_HOLO, Types.Item, Sets.Astral_Radiance, 154),</v>
      </c>
    </row>
    <row r="1569" spans="1:7" x14ac:dyDescent="0.3">
      <c r="A1569">
        <v>155</v>
      </c>
      <c r="B1569" t="s">
        <v>3000</v>
      </c>
      <c r="C1569" t="s">
        <v>127</v>
      </c>
      <c r="D1569" t="s">
        <v>299</v>
      </c>
      <c r="E1569" t="s">
        <v>3004</v>
      </c>
      <c r="F1569" t="s">
        <v>3288</v>
      </c>
      <c r="G1569" t="str">
        <f t="shared" si="24"/>
        <v>new HoloCard("Temple of Sinnoh", Pokedex.NVT, HoloRarity.SWSH_REVERSE_ENERGY_BANNER_HOLO, Types.Stadium, Sets.Astral_Radiance, 155),</v>
      </c>
    </row>
    <row r="1570" spans="1:7" x14ac:dyDescent="0.3">
      <c r="A1570">
        <v>156</v>
      </c>
      <c r="B1570" t="s">
        <v>3001</v>
      </c>
      <c r="C1570" t="s">
        <v>127</v>
      </c>
      <c r="D1570" t="s">
        <v>129</v>
      </c>
      <c r="E1570" t="s">
        <v>3004</v>
      </c>
      <c r="F1570" t="s">
        <v>3288</v>
      </c>
      <c r="G1570" t="str">
        <f t="shared" si="24"/>
        <v>new HoloCard("Trekking Shoes", Pokedex.NVT, HoloRarity.SWSH_REVERSE_ENERGY_BANNER_HOLO, Types.Item, Sets.Astral_Radiance, 156),</v>
      </c>
    </row>
    <row r="1571" spans="1:7" x14ac:dyDescent="0.3">
      <c r="A1571">
        <v>157</v>
      </c>
      <c r="B1571" t="s">
        <v>2185</v>
      </c>
      <c r="C1571" t="s">
        <v>127</v>
      </c>
      <c r="D1571" t="s">
        <v>129</v>
      </c>
      <c r="E1571" t="s">
        <v>3004</v>
      </c>
      <c r="F1571" t="s">
        <v>3288</v>
      </c>
      <c r="G1571" t="str">
        <f t="shared" si="24"/>
        <v>new HoloCard("Unidentified Fossil", Pokedex.NVT, HoloRarity.SWSH_REVERSE_ENERGY_BANNER_HOLO, Types.Item, Sets.Astral_Radiance, 157),</v>
      </c>
    </row>
    <row r="1572" spans="1:7" x14ac:dyDescent="0.3">
      <c r="A1572">
        <v>158</v>
      </c>
      <c r="B1572" t="s">
        <v>3002</v>
      </c>
      <c r="C1572" t="s">
        <v>127</v>
      </c>
      <c r="D1572" t="s">
        <v>129</v>
      </c>
      <c r="E1572" t="s">
        <v>3004</v>
      </c>
      <c r="F1572" t="s">
        <v>3288</v>
      </c>
      <c r="G1572" t="str">
        <f t="shared" si="24"/>
        <v>new HoloCard("Wait and See Turbo", Pokedex.NVT, HoloRarity.SWSH_REVERSE_ENERGY_BANNER_HOLO, Types.Item, Sets.Astral_Radiance, 158),</v>
      </c>
    </row>
    <row r="1573" spans="1:7" x14ac:dyDescent="0.3">
      <c r="A1573">
        <v>159</v>
      </c>
      <c r="B1573" t="s">
        <v>3003</v>
      </c>
      <c r="C1573" t="s">
        <v>127</v>
      </c>
      <c r="D1573" t="s">
        <v>232</v>
      </c>
      <c r="E1573" t="s">
        <v>3004</v>
      </c>
      <c r="F1573" t="s">
        <v>3288</v>
      </c>
      <c r="G1573" t="str">
        <f t="shared" si="24"/>
        <v>new HoloCard("Zisu", Pokedex.NVT, HoloRarity.SWSH_REVERSE_ENERGY_BANNER_HOLO, Types.Supporter, Sets.Astral_Radiance, 159),</v>
      </c>
    </row>
    <row r="1574" spans="1:7" x14ac:dyDescent="0.3">
      <c r="A1574">
        <v>1</v>
      </c>
      <c r="B1574" t="s">
        <v>74</v>
      </c>
      <c r="C1574" t="s">
        <v>74</v>
      </c>
      <c r="D1574" t="s">
        <v>22</v>
      </c>
      <c r="E1574" t="s">
        <v>3011</v>
      </c>
      <c r="F1574" t="s">
        <v>3288</v>
      </c>
      <c r="G1574" t="str">
        <f t="shared" si="24"/>
        <v>new HoloCard("Bulbasaur", Pokedex.Bulbasaur, HoloRarity.SWSH_REVERSE_ENERGY_BANNER_HOLO, Types.Grass, Sets.Pokémon_GO, 1),</v>
      </c>
    </row>
    <row r="1575" spans="1:7" x14ac:dyDescent="0.3">
      <c r="A1575">
        <v>2</v>
      </c>
      <c r="B1575" t="s">
        <v>53</v>
      </c>
      <c r="C1575" t="s">
        <v>53</v>
      </c>
      <c r="D1575" t="s">
        <v>22</v>
      </c>
      <c r="E1575" t="s">
        <v>3011</v>
      </c>
      <c r="F1575" t="s">
        <v>3288</v>
      </c>
      <c r="G1575" t="str">
        <f t="shared" si="24"/>
        <v>new HoloCard("Ivysaur", Pokedex.Ivysaur, HoloRarity.SWSH_REVERSE_ENERGY_BANNER_HOLO, Types.Grass, Sets.Pokémon_GO, 2),</v>
      </c>
    </row>
    <row r="1576" spans="1:7" x14ac:dyDescent="0.3">
      <c r="A1576">
        <v>3</v>
      </c>
      <c r="B1576" t="s">
        <v>24</v>
      </c>
      <c r="C1576" t="s">
        <v>24</v>
      </c>
      <c r="D1576" t="s">
        <v>22</v>
      </c>
      <c r="E1576" t="s">
        <v>3011</v>
      </c>
      <c r="F1576" t="s">
        <v>3288</v>
      </c>
      <c r="G1576" t="str">
        <f t="shared" si="24"/>
        <v>new HoloCard("Venusaur", Pokedex.Venusaur, HoloRarity.SWSH_REVERSE_ENERGY_BANNER_HOLO, Types.Grass, Sets.Pokémon_GO, 3),</v>
      </c>
    </row>
    <row r="1577" spans="1:7" x14ac:dyDescent="0.3">
      <c r="A1577">
        <v>6</v>
      </c>
      <c r="B1577" t="s">
        <v>247</v>
      </c>
      <c r="C1577" t="s">
        <v>247</v>
      </c>
      <c r="D1577" t="s">
        <v>22</v>
      </c>
      <c r="E1577" t="s">
        <v>3011</v>
      </c>
      <c r="F1577" t="s">
        <v>3288</v>
      </c>
      <c r="G1577" t="str">
        <f t="shared" si="24"/>
        <v>new HoloCard("Spinarak", Pokedex.Spinarak, HoloRarity.SWSH_REVERSE_ENERGY_BANNER_HOLO, Types.Grass, Sets.Pokémon_GO, 6),</v>
      </c>
    </row>
    <row r="1578" spans="1:7" x14ac:dyDescent="0.3">
      <c r="A1578">
        <v>6</v>
      </c>
      <c r="B1578" t="s">
        <v>247</v>
      </c>
      <c r="C1578" t="s">
        <v>247</v>
      </c>
      <c r="D1578" t="s">
        <v>22</v>
      </c>
      <c r="E1578" t="s">
        <v>3011</v>
      </c>
      <c r="F1578" t="s">
        <v>3288</v>
      </c>
      <c r="G1578" t="str">
        <f t="shared" si="24"/>
        <v>new HoloCard("Spinarak", Pokedex.Spinarak, HoloRarity.SWSH_REVERSE_ENERGY_BANNER_HOLO, Types.Grass, Sets.Pokémon_GO, 6),</v>
      </c>
    </row>
    <row r="1579" spans="1:7" x14ac:dyDescent="0.3">
      <c r="A1579">
        <v>7</v>
      </c>
      <c r="B1579" t="s">
        <v>151</v>
      </c>
      <c r="C1579" t="s">
        <v>151</v>
      </c>
      <c r="D1579" t="s">
        <v>22</v>
      </c>
      <c r="E1579" t="s">
        <v>3011</v>
      </c>
      <c r="F1579" t="s">
        <v>3288</v>
      </c>
      <c r="G1579" t="str">
        <f t="shared" si="24"/>
        <v>new HoloCard("Ariados", Pokedex.Ariados, HoloRarity.SWSH_REVERSE_ENERGY_BANNER_HOLO, Types.Grass, Sets.Pokémon_GO, 7),</v>
      </c>
    </row>
    <row r="1580" spans="1:7" x14ac:dyDescent="0.3">
      <c r="A1580">
        <v>8</v>
      </c>
      <c r="B1580" t="s">
        <v>76</v>
      </c>
      <c r="C1580" t="s">
        <v>76</v>
      </c>
      <c r="D1580" t="s">
        <v>5</v>
      </c>
      <c r="E1580" t="s">
        <v>3011</v>
      </c>
      <c r="F1580" t="s">
        <v>3288</v>
      </c>
      <c r="G1580" t="str">
        <f t="shared" si="24"/>
        <v>new HoloCard("Charmander", Pokedex.Charmander, HoloRarity.SWSH_REVERSE_ENERGY_BANNER_HOLO, Types.Fire, Sets.Pokémon_GO, 8),</v>
      </c>
    </row>
    <row r="1581" spans="1:7" x14ac:dyDescent="0.3">
      <c r="A1581">
        <v>9</v>
      </c>
      <c r="B1581" t="s">
        <v>43</v>
      </c>
      <c r="C1581" t="s">
        <v>43</v>
      </c>
      <c r="D1581" t="s">
        <v>5</v>
      </c>
      <c r="E1581" t="s">
        <v>3011</v>
      </c>
      <c r="F1581" t="s">
        <v>3288</v>
      </c>
      <c r="G1581" t="str">
        <f t="shared" si="24"/>
        <v>new HoloCard("Charmeleon", Pokedex.Charmeleon, HoloRarity.SWSH_REVERSE_ENERGY_BANNER_HOLO, Types.Fire, Sets.Pokémon_GO, 9),</v>
      </c>
    </row>
    <row r="1582" spans="1:7" x14ac:dyDescent="0.3">
      <c r="A1582">
        <v>10</v>
      </c>
      <c r="B1582" t="s">
        <v>4</v>
      </c>
      <c r="C1582" t="s">
        <v>4</v>
      </c>
      <c r="D1582" t="s">
        <v>5</v>
      </c>
      <c r="E1582" t="s">
        <v>3011</v>
      </c>
      <c r="F1582" t="s">
        <v>3288</v>
      </c>
      <c r="G1582" t="str">
        <f t="shared" si="24"/>
        <v>new HoloCard("Charizard", Pokedex.Charizard, HoloRarity.SWSH_REVERSE_ENERGY_BANNER_HOLO, Types.Fire, Sets.Pokémon_GO, 10),</v>
      </c>
    </row>
    <row r="1583" spans="1:7" x14ac:dyDescent="0.3">
      <c r="A1583">
        <v>12</v>
      </c>
      <c r="B1583" t="s">
        <v>36</v>
      </c>
      <c r="C1583" t="s">
        <v>36</v>
      </c>
      <c r="D1583" t="s">
        <v>5</v>
      </c>
      <c r="E1583" t="s">
        <v>3011</v>
      </c>
      <c r="F1583" t="s">
        <v>3288</v>
      </c>
      <c r="G1583" t="str">
        <f t="shared" si="24"/>
        <v>new HoloCard("Moltres", Pokedex.Moltres, HoloRarity.SWSH_REVERSE_ENERGY_BANNER_HOLO, Types.Fire, Sets.Pokémon_GO, 12),</v>
      </c>
    </row>
    <row r="1584" spans="1:7" x14ac:dyDescent="0.3">
      <c r="A1584">
        <v>13</v>
      </c>
      <c r="B1584" t="s">
        <v>547</v>
      </c>
      <c r="C1584" t="s">
        <v>547</v>
      </c>
      <c r="D1584" t="s">
        <v>5</v>
      </c>
      <c r="E1584" t="s">
        <v>3011</v>
      </c>
      <c r="F1584" t="s">
        <v>3288</v>
      </c>
      <c r="G1584" t="str">
        <f t="shared" si="24"/>
        <v>new HoloCard("Numel", Pokedex.Numel, HoloRarity.SWSH_REVERSE_ENERGY_BANNER_HOLO, Types.Fire, Sets.Pokémon_GO, 13),</v>
      </c>
    </row>
    <row r="1585" spans="1:7" x14ac:dyDescent="0.3">
      <c r="A1585">
        <v>13</v>
      </c>
      <c r="B1585" t="s">
        <v>547</v>
      </c>
      <c r="C1585" t="s">
        <v>547</v>
      </c>
      <c r="D1585" t="s">
        <v>5</v>
      </c>
      <c r="E1585" t="s">
        <v>3011</v>
      </c>
      <c r="F1585" t="s">
        <v>3288</v>
      </c>
      <c r="G1585" t="str">
        <f t="shared" si="24"/>
        <v>new HoloCard("Numel", Pokedex.Numel, HoloRarity.SWSH_REVERSE_ENERGY_BANNER_HOLO, Types.Fire, Sets.Pokémon_GO, 13),</v>
      </c>
    </row>
    <row r="1586" spans="1:7" x14ac:dyDescent="0.3">
      <c r="A1586">
        <v>14</v>
      </c>
      <c r="B1586" t="s">
        <v>374</v>
      </c>
      <c r="C1586" t="s">
        <v>374</v>
      </c>
      <c r="D1586" t="s">
        <v>5</v>
      </c>
      <c r="E1586" t="s">
        <v>3011</v>
      </c>
      <c r="F1586" t="s">
        <v>3288</v>
      </c>
      <c r="G1586" t="str">
        <f t="shared" si="24"/>
        <v>new HoloCard("Camerupt", Pokedex.Camerupt, HoloRarity.SWSH_REVERSE_ENERGY_BANNER_HOLO, Types.Fire, Sets.Pokémon_GO, 14),</v>
      </c>
    </row>
    <row r="1587" spans="1:7" x14ac:dyDescent="0.3">
      <c r="A1587">
        <v>15</v>
      </c>
      <c r="B1587" t="s">
        <v>101</v>
      </c>
      <c r="C1587" t="s">
        <v>101</v>
      </c>
      <c r="D1587" t="s">
        <v>3</v>
      </c>
      <c r="E1587" t="s">
        <v>3011</v>
      </c>
      <c r="F1587" t="s">
        <v>3288</v>
      </c>
      <c r="G1587" t="str">
        <f t="shared" si="24"/>
        <v>new HoloCard("Squirtle", Pokedex.Squirtle, HoloRarity.SWSH_REVERSE_ENERGY_BANNER_HOLO, Types.Water, Sets.Pokémon_GO, 15),</v>
      </c>
    </row>
    <row r="1588" spans="1:7" x14ac:dyDescent="0.3">
      <c r="A1588">
        <v>16</v>
      </c>
      <c r="B1588" t="s">
        <v>124</v>
      </c>
      <c r="C1588" t="s">
        <v>124</v>
      </c>
      <c r="D1588" t="s">
        <v>3</v>
      </c>
      <c r="E1588" t="s">
        <v>3011</v>
      </c>
      <c r="F1588" t="s">
        <v>3288</v>
      </c>
      <c r="G1588" t="str">
        <f t="shared" si="24"/>
        <v>new HoloCard("Wartortle", Pokedex.Wartortle, HoloRarity.SWSH_REVERSE_ENERGY_BANNER_HOLO, Types.Water, Sets.Pokémon_GO, 16),</v>
      </c>
    </row>
    <row r="1589" spans="1:7" x14ac:dyDescent="0.3">
      <c r="A1589">
        <v>17</v>
      </c>
      <c r="B1589" t="s">
        <v>117</v>
      </c>
      <c r="C1589" t="s">
        <v>117</v>
      </c>
      <c r="D1589" t="s">
        <v>3</v>
      </c>
      <c r="E1589" t="s">
        <v>3011</v>
      </c>
      <c r="F1589" t="s">
        <v>3288</v>
      </c>
      <c r="G1589" t="str">
        <f t="shared" si="24"/>
        <v>new HoloCard("Blastoise", Pokedex.Blastoise, HoloRarity.SWSH_REVERSE_ENERGY_BANNER_HOLO, Types.Water, Sets.Pokémon_GO, 17),</v>
      </c>
    </row>
    <row r="1590" spans="1:7" x14ac:dyDescent="0.3">
      <c r="A1590">
        <v>19</v>
      </c>
      <c r="B1590" t="s">
        <v>99</v>
      </c>
      <c r="C1590" t="s">
        <v>99</v>
      </c>
      <c r="D1590" t="s">
        <v>3</v>
      </c>
      <c r="E1590" t="s">
        <v>3011</v>
      </c>
      <c r="F1590" t="s">
        <v>3288</v>
      </c>
      <c r="G1590" t="str">
        <f t="shared" si="24"/>
        <v>new HoloCard("Slowpoke", Pokedex.Slowpoke, HoloRarity.SWSH_REVERSE_ENERGY_BANNER_HOLO, Types.Water, Sets.Pokémon_GO, 19),</v>
      </c>
    </row>
    <row r="1591" spans="1:7" x14ac:dyDescent="0.3">
      <c r="A1591">
        <v>20</v>
      </c>
      <c r="B1591" t="s">
        <v>121</v>
      </c>
      <c r="C1591" t="s">
        <v>121</v>
      </c>
      <c r="D1591" t="s">
        <v>3</v>
      </c>
      <c r="E1591" t="s">
        <v>3011</v>
      </c>
      <c r="F1591" t="s">
        <v>3288</v>
      </c>
      <c r="G1591" t="str">
        <f t="shared" si="24"/>
        <v>new HoloCard("Slowbro", Pokedex.Slowbro, HoloRarity.SWSH_REVERSE_ENERGY_BANNER_HOLO, Types.Water, Sets.Pokémon_GO, 20),</v>
      </c>
    </row>
    <row r="1592" spans="1:7" x14ac:dyDescent="0.3">
      <c r="A1592">
        <v>21</v>
      </c>
      <c r="B1592" t="s">
        <v>58</v>
      </c>
      <c r="C1592" t="s">
        <v>58</v>
      </c>
      <c r="D1592" t="s">
        <v>3</v>
      </c>
      <c r="E1592" t="s">
        <v>3011</v>
      </c>
      <c r="F1592" t="s">
        <v>3288</v>
      </c>
      <c r="G1592" t="str">
        <f t="shared" si="24"/>
        <v>new HoloCard("Magikarp", Pokedex.Magikarp, HoloRarity.SWSH_REVERSE_ENERGY_BANNER_HOLO, Types.Water, Sets.Pokémon_GO, 21),</v>
      </c>
    </row>
    <row r="1593" spans="1:7" x14ac:dyDescent="0.3">
      <c r="A1593">
        <v>22</v>
      </c>
      <c r="B1593" t="s">
        <v>16</v>
      </c>
      <c r="C1593" t="s">
        <v>16</v>
      </c>
      <c r="D1593" t="s">
        <v>3</v>
      </c>
      <c r="E1593" t="s">
        <v>3011</v>
      </c>
      <c r="F1593" t="s">
        <v>3288</v>
      </c>
      <c r="G1593" t="str">
        <f t="shared" si="24"/>
        <v>new HoloCard("Gyarados", Pokedex.Gyarados, HoloRarity.SWSH_REVERSE_ENERGY_BANNER_HOLO, Types.Water, Sets.Pokémon_GO, 22),</v>
      </c>
    </row>
    <row r="1594" spans="1:7" x14ac:dyDescent="0.3">
      <c r="A1594">
        <v>23</v>
      </c>
      <c r="B1594" t="s">
        <v>324</v>
      </c>
      <c r="C1594" t="s">
        <v>324</v>
      </c>
      <c r="D1594" t="s">
        <v>3</v>
      </c>
      <c r="E1594" t="s">
        <v>3011</v>
      </c>
      <c r="F1594" t="s">
        <v>3288</v>
      </c>
      <c r="G1594" t="str">
        <f t="shared" si="24"/>
        <v>new HoloCard("Lapras", Pokedex.Lapras, HoloRarity.SWSH_REVERSE_ENERGY_BANNER_HOLO, Types.Water, Sets.Pokémon_GO, 23),</v>
      </c>
    </row>
    <row r="1595" spans="1:7" x14ac:dyDescent="0.3">
      <c r="A1595">
        <v>24</v>
      </c>
      <c r="B1595" t="s">
        <v>2</v>
      </c>
      <c r="C1595" t="s">
        <v>2</v>
      </c>
      <c r="D1595" t="s">
        <v>3</v>
      </c>
      <c r="E1595" t="s">
        <v>3011</v>
      </c>
      <c r="F1595" t="s">
        <v>3288</v>
      </c>
      <c r="G1595" t="str">
        <f t="shared" si="24"/>
        <v>new HoloCard("Articuno", Pokedex.Articuno, HoloRarity.SWSH_REVERSE_ENERGY_BANNER_HOLO, Types.Water, Sets.Pokémon_GO, 24),</v>
      </c>
    </row>
    <row r="1596" spans="1:7" x14ac:dyDescent="0.3">
      <c r="A1596">
        <v>25</v>
      </c>
      <c r="B1596" t="s">
        <v>2092</v>
      </c>
      <c r="C1596" t="s">
        <v>2092</v>
      </c>
      <c r="D1596" t="s">
        <v>3</v>
      </c>
      <c r="E1596" t="s">
        <v>3011</v>
      </c>
      <c r="F1596" t="s">
        <v>3288</v>
      </c>
      <c r="G1596" t="str">
        <f t="shared" si="24"/>
        <v>new HoloCard("Wimpod", Pokedex.Wimpod, HoloRarity.SWSH_REVERSE_ENERGY_BANNER_HOLO, Types.Water, Sets.Pokémon_GO, 25),</v>
      </c>
    </row>
    <row r="1597" spans="1:7" x14ac:dyDescent="0.3">
      <c r="A1597">
        <v>26</v>
      </c>
      <c r="B1597" t="s">
        <v>2093</v>
      </c>
      <c r="C1597" t="s">
        <v>2093</v>
      </c>
      <c r="D1597" t="s">
        <v>3</v>
      </c>
      <c r="E1597" t="s">
        <v>3011</v>
      </c>
      <c r="F1597" t="s">
        <v>3288</v>
      </c>
      <c r="G1597" t="str">
        <f t="shared" si="24"/>
        <v>new HoloCard("Golisopod", Pokedex.Golisopod, HoloRarity.SWSH_REVERSE_ENERGY_BANNER_HOLO, Types.Water, Sets.Pokémon_GO, 26),</v>
      </c>
    </row>
    <row r="1598" spans="1:7" x14ac:dyDescent="0.3">
      <c r="A1598">
        <v>27</v>
      </c>
      <c r="B1598" t="s">
        <v>92</v>
      </c>
      <c r="C1598" t="s">
        <v>92</v>
      </c>
      <c r="D1598" t="s">
        <v>11</v>
      </c>
      <c r="E1598" t="s">
        <v>3011</v>
      </c>
      <c r="F1598" t="s">
        <v>3288</v>
      </c>
      <c r="G1598" t="str">
        <f t="shared" si="24"/>
        <v>new HoloCard("Pikachu", Pokedex.Pikachu, HoloRarity.SWSH_REVERSE_ENERGY_BANNER_HOLO, Types.Lightning, Sets.Pokémon_GO, 27),</v>
      </c>
    </row>
    <row r="1599" spans="1:7" x14ac:dyDescent="0.3">
      <c r="A1599">
        <v>28</v>
      </c>
      <c r="B1599" t="s">
        <v>92</v>
      </c>
      <c r="C1599" t="s">
        <v>92</v>
      </c>
      <c r="D1599" t="s">
        <v>11</v>
      </c>
      <c r="E1599" t="s">
        <v>3011</v>
      </c>
      <c r="F1599" t="s">
        <v>3288</v>
      </c>
      <c r="G1599" t="str">
        <f t="shared" si="24"/>
        <v>new HoloCard("Pikachu", Pokedex.Pikachu, HoloRarity.SWSH_REVERSE_ENERGY_BANNER_HOLO, Types.Lightning, Sets.Pokémon_GO, 28),</v>
      </c>
    </row>
    <row r="1600" spans="1:7" x14ac:dyDescent="0.3">
      <c r="A1600">
        <v>29</v>
      </c>
      <c r="B1600" t="s">
        <v>25</v>
      </c>
      <c r="C1600" t="s">
        <v>25</v>
      </c>
      <c r="D1600" t="s">
        <v>11</v>
      </c>
      <c r="E1600" t="s">
        <v>3011</v>
      </c>
      <c r="F1600" t="s">
        <v>3288</v>
      </c>
      <c r="G1600" t="str">
        <f t="shared" si="24"/>
        <v>new HoloCard("Zapdos", Pokedex.Zapdos, HoloRarity.SWSH_REVERSE_ENERGY_BANNER_HOLO, Types.Lightning, Sets.Pokémon_GO, 29),</v>
      </c>
    </row>
    <row r="1601" spans="1:7" x14ac:dyDescent="0.3">
      <c r="A1601">
        <v>32</v>
      </c>
      <c r="B1601" t="s">
        <v>328</v>
      </c>
      <c r="C1601" t="s">
        <v>328</v>
      </c>
      <c r="D1601" t="s">
        <v>1</v>
      </c>
      <c r="E1601" t="s">
        <v>3011</v>
      </c>
      <c r="F1601" t="s">
        <v>3288</v>
      </c>
      <c r="G1601" t="str">
        <f t="shared" ref="G1601:G1664" si="25">"new HoloCard(""" &amp; B1601 &amp; """, Pokedex." &amp; C1601 &amp; ", HoloRarity." &amp; F1601 &amp; ", Types." &amp; D1601 &amp; ", Sets." &amp; E1601 &amp; ", " &amp; A1601 &amp; "),"</f>
        <v>new HoloCard("Natu", Pokedex.Natu, HoloRarity.SWSH_REVERSE_ENERGY_BANNER_HOLO, Types.Psychic, Sets.Pokémon_GO, 32),</v>
      </c>
    </row>
    <row r="1602" spans="1:7" x14ac:dyDescent="0.3">
      <c r="A1602">
        <v>33</v>
      </c>
      <c r="B1602" t="s">
        <v>179</v>
      </c>
      <c r="C1602" t="s">
        <v>179</v>
      </c>
      <c r="D1602" t="s">
        <v>1</v>
      </c>
      <c r="E1602" t="s">
        <v>3011</v>
      </c>
      <c r="F1602" t="s">
        <v>3288</v>
      </c>
      <c r="G1602" t="str">
        <f t="shared" si="25"/>
        <v>new HoloCard("Xatu", Pokedex.Xatu, HoloRarity.SWSH_REVERSE_ENERGY_BANNER_HOLO, Types.Psychic, Sets.Pokémon_GO, 33),</v>
      </c>
    </row>
    <row r="1603" spans="1:7" x14ac:dyDescent="0.3">
      <c r="A1603">
        <v>34</v>
      </c>
      <c r="B1603" t="s">
        <v>393</v>
      </c>
      <c r="C1603" t="s">
        <v>393</v>
      </c>
      <c r="D1603" t="s">
        <v>1</v>
      </c>
      <c r="E1603" t="s">
        <v>3011</v>
      </c>
      <c r="F1603" t="s">
        <v>3288</v>
      </c>
      <c r="G1603" t="str">
        <f t="shared" si="25"/>
        <v>new HoloCard("Lunatone", Pokedex.Lunatone, HoloRarity.SWSH_REVERSE_ENERGY_BANNER_HOLO, Types.Psychic, Sets.Pokémon_GO, 34),</v>
      </c>
    </row>
    <row r="1604" spans="1:7" x14ac:dyDescent="0.3">
      <c r="A1604">
        <v>35</v>
      </c>
      <c r="B1604" t="s">
        <v>1681</v>
      </c>
      <c r="C1604" t="s">
        <v>1681</v>
      </c>
      <c r="D1604" t="s">
        <v>1</v>
      </c>
      <c r="E1604" t="s">
        <v>3011</v>
      </c>
      <c r="F1604" t="s">
        <v>3288</v>
      </c>
      <c r="G1604" t="str">
        <f t="shared" si="25"/>
        <v>new HoloCard("Sylveon", Pokedex.Sylveon, HoloRarity.SWSH_REVERSE_ENERGY_BANNER_HOLO, Types.Psychic, Sets.Pokémon_GO, 35),</v>
      </c>
    </row>
    <row r="1605" spans="1:7" x14ac:dyDescent="0.3">
      <c r="A1605">
        <v>36</v>
      </c>
      <c r="B1605" t="s">
        <v>90</v>
      </c>
      <c r="C1605" t="s">
        <v>90</v>
      </c>
      <c r="D1605" t="s">
        <v>18</v>
      </c>
      <c r="E1605" t="s">
        <v>3011</v>
      </c>
      <c r="F1605" t="s">
        <v>3288</v>
      </c>
      <c r="G1605" t="str">
        <f t="shared" si="25"/>
        <v>new HoloCard("Onix", Pokedex.Onix, HoloRarity.SWSH_REVERSE_ENERGY_BANNER_HOLO, Types.Fighting, Sets.Pokémon_GO, 36),</v>
      </c>
    </row>
    <row r="1606" spans="1:7" x14ac:dyDescent="0.3">
      <c r="A1606">
        <v>37</v>
      </c>
      <c r="B1606" t="s">
        <v>202</v>
      </c>
      <c r="C1606" t="s">
        <v>202</v>
      </c>
      <c r="D1606" t="s">
        <v>18</v>
      </c>
      <c r="E1606" t="s">
        <v>3011</v>
      </c>
      <c r="F1606" t="s">
        <v>3288</v>
      </c>
      <c r="G1606" t="str">
        <f t="shared" si="25"/>
        <v>new HoloCard("Larvitar", Pokedex.Larvitar, HoloRarity.SWSH_REVERSE_ENERGY_BANNER_HOLO, Types.Fighting, Sets.Pokémon_GO, 37),</v>
      </c>
    </row>
    <row r="1607" spans="1:7" x14ac:dyDescent="0.3">
      <c r="A1607">
        <v>38</v>
      </c>
      <c r="B1607" t="s">
        <v>188</v>
      </c>
      <c r="C1607" t="s">
        <v>188</v>
      </c>
      <c r="D1607" t="s">
        <v>18</v>
      </c>
      <c r="E1607" t="s">
        <v>3011</v>
      </c>
      <c r="F1607" t="s">
        <v>3288</v>
      </c>
      <c r="G1607" t="str">
        <f t="shared" si="25"/>
        <v>new HoloCard("Pupitar", Pokedex.Pupitar, HoloRarity.SWSH_REVERSE_ENERGY_BANNER_HOLO, Types.Fighting, Sets.Pokémon_GO, 38),</v>
      </c>
    </row>
    <row r="1608" spans="1:7" x14ac:dyDescent="0.3">
      <c r="A1608">
        <v>39</v>
      </c>
      <c r="B1608" t="s">
        <v>398</v>
      </c>
      <c r="C1608" t="s">
        <v>398</v>
      </c>
      <c r="D1608" t="s">
        <v>18</v>
      </c>
      <c r="E1608" t="s">
        <v>3011</v>
      </c>
      <c r="F1608" t="s">
        <v>3288</v>
      </c>
      <c r="G1608" t="str">
        <f t="shared" si="25"/>
        <v>new HoloCard("Solrock", Pokedex.Solrock, HoloRarity.SWSH_REVERSE_ENERGY_BANNER_HOLO, Types.Fighting, Sets.Pokémon_GO, 39),</v>
      </c>
    </row>
    <row r="1609" spans="1:7" x14ac:dyDescent="0.3">
      <c r="A1609">
        <v>41</v>
      </c>
      <c r="B1609" t="s">
        <v>2065</v>
      </c>
      <c r="C1609" t="s">
        <v>2649</v>
      </c>
      <c r="D1609" t="s">
        <v>146</v>
      </c>
      <c r="E1609" t="s">
        <v>3011</v>
      </c>
      <c r="F1609" t="s">
        <v>3288</v>
      </c>
      <c r="G1609" t="str">
        <f t="shared" si="25"/>
        <v>new HoloCard("Alolan Rattata", Pokedex.Alolan_Rattata, HoloRarity.SWSH_REVERSE_ENERGY_BANNER_HOLO, Types.Darkness, Sets.Pokémon_GO, 41),</v>
      </c>
    </row>
    <row r="1610" spans="1:7" x14ac:dyDescent="0.3">
      <c r="A1610">
        <v>42</v>
      </c>
      <c r="B1610" t="s">
        <v>2066</v>
      </c>
      <c r="C1610" t="s">
        <v>2650</v>
      </c>
      <c r="D1610" t="s">
        <v>146</v>
      </c>
      <c r="E1610" t="s">
        <v>3011</v>
      </c>
      <c r="F1610" t="s">
        <v>3288</v>
      </c>
      <c r="G1610" t="str">
        <f t="shared" si="25"/>
        <v>new HoloCard("Alolan Raticate", Pokedex.Alolan_Raticate, HoloRarity.SWSH_REVERSE_ENERGY_BANNER_HOLO, Types.Darkness, Sets.Pokémon_GO, 42),</v>
      </c>
    </row>
    <row r="1611" spans="1:7" x14ac:dyDescent="0.3">
      <c r="A1611">
        <v>43</v>
      </c>
      <c r="B1611" t="s">
        <v>145</v>
      </c>
      <c r="C1611" t="s">
        <v>145</v>
      </c>
      <c r="D1611" t="s">
        <v>146</v>
      </c>
      <c r="E1611" t="s">
        <v>3011</v>
      </c>
      <c r="F1611" t="s">
        <v>3288</v>
      </c>
      <c r="G1611" t="str">
        <f t="shared" si="25"/>
        <v>new HoloCard("Tyranitar", Pokedex.Tyranitar, HoloRarity.SWSH_REVERSE_ENERGY_BANNER_HOLO, Types.Darkness, Sets.Pokémon_GO, 43),</v>
      </c>
    </row>
    <row r="1612" spans="1:7" x14ac:dyDescent="0.3">
      <c r="A1612">
        <v>44</v>
      </c>
      <c r="B1612" t="s">
        <v>164</v>
      </c>
      <c r="C1612" t="s">
        <v>164</v>
      </c>
      <c r="D1612" t="s">
        <v>143</v>
      </c>
      <c r="E1612" t="s">
        <v>3011</v>
      </c>
      <c r="F1612" t="s">
        <v>3288</v>
      </c>
      <c r="G1612" t="str">
        <f t="shared" si="25"/>
        <v>new HoloCard("Steelix", Pokedex.Steelix, HoloRarity.SWSH_REVERSE_ENERGY_BANNER_HOLO, Types.Metal, Sets.Pokémon_GO, 44),</v>
      </c>
    </row>
    <row r="1613" spans="1:7" x14ac:dyDescent="0.3">
      <c r="A1613">
        <v>45</v>
      </c>
      <c r="B1613" t="s">
        <v>2286</v>
      </c>
      <c r="C1613" t="s">
        <v>2286</v>
      </c>
      <c r="D1613" t="s">
        <v>143</v>
      </c>
      <c r="E1613" t="s">
        <v>3011</v>
      </c>
      <c r="F1613" t="s">
        <v>3288</v>
      </c>
      <c r="G1613" t="str">
        <f t="shared" si="25"/>
        <v>new HoloCard("Meltan", Pokedex.Meltan, HoloRarity.SWSH_REVERSE_ENERGY_BANNER_HOLO, Types.Metal, Sets.Pokémon_GO, 45),</v>
      </c>
    </row>
    <row r="1614" spans="1:7" x14ac:dyDescent="0.3">
      <c r="A1614">
        <v>46</v>
      </c>
      <c r="B1614" t="s">
        <v>2287</v>
      </c>
      <c r="C1614" t="s">
        <v>2287</v>
      </c>
      <c r="D1614" t="s">
        <v>143</v>
      </c>
      <c r="E1614" t="s">
        <v>3011</v>
      </c>
      <c r="F1614" t="s">
        <v>3288</v>
      </c>
      <c r="G1614" t="str">
        <f t="shared" si="25"/>
        <v>new HoloCard("Melmetal", Pokedex.Melmetal, HoloRarity.SWSH_REVERSE_ENERGY_BANNER_HOLO, Types.Metal, Sets.Pokémon_GO, 46),</v>
      </c>
    </row>
    <row r="1615" spans="1:7" x14ac:dyDescent="0.3">
      <c r="A1615">
        <v>51</v>
      </c>
      <c r="B1615" t="s">
        <v>181</v>
      </c>
      <c r="C1615" t="s">
        <v>181</v>
      </c>
      <c r="D1615" t="s">
        <v>8</v>
      </c>
      <c r="E1615" t="s">
        <v>3011</v>
      </c>
      <c r="F1615" t="s">
        <v>3288</v>
      </c>
      <c r="G1615" t="str">
        <f t="shared" si="25"/>
        <v>new HoloCard("Chansey", Pokedex.Chansey, HoloRarity.SWSH_REVERSE_ENERGY_BANNER_HOLO, Types.Colorless, Sets.Pokémon_GO, 51),</v>
      </c>
    </row>
    <row r="1616" spans="1:7" x14ac:dyDescent="0.3">
      <c r="A1616">
        <v>52</v>
      </c>
      <c r="B1616" t="s">
        <v>154</v>
      </c>
      <c r="C1616" t="s">
        <v>154</v>
      </c>
      <c r="D1616" t="s">
        <v>8</v>
      </c>
      <c r="E1616" t="s">
        <v>3011</v>
      </c>
      <c r="F1616" t="s">
        <v>3288</v>
      </c>
      <c r="G1616" t="str">
        <f t="shared" si="25"/>
        <v>new HoloCard("Blissey", Pokedex.Blissey, HoloRarity.SWSH_REVERSE_ENERGY_BANNER_HOLO, Types.Colorless, Sets.Pokémon_GO, 52),</v>
      </c>
    </row>
    <row r="1617" spans="1:7" x14ac:dyDescent="0.3">
      <c r="A1617">
        <v>54</v>
      </c>
      <c r="B1617" t="s">
        <v>80</v>
      </c>
      <c r="C1617" t="s">
        <v>80</v>
      </c>
      <c r="D1617" t="s">
        <v>8</v>
      </c>
      <c r="E1617" t="s">
        <v>3011</v>
      </c>
      <c r="F1617" t="s">
        <v>3288</v>
      </c>
      <c r="G1617" t="str">
        <f t="shared" si="25"/>
        <v>new HoloCard("Eevee", Pokedex.Eevee, HoloRarity.SWSH_REVERSE_ENERGY_BANNER_HOLO, Types.Colorless, Sets.Pokémon_GO, 54),</v>
      </c>
    </row>
    <row r="1618" spans="1:7" x14ac:dyDescent="0.3">
      <c r="A1618">
        <v>55</v>
      </c>
      <c r="B1618" t="s">
        <v>70</v>
      </c>
      <c r="C1618" t="s">
        <v>70</v>
      </c>
      <c r="D1618" t="s">
        <v>8</v>
      </c>
      <c r="E1618" t="s">
        <v>3011</v>
      </c>
      <c r="F1618" t="s">
        <v>3288</v>
      </c>
      <c r="G1618" t="str">
        <f t="shared" si="25"/>
        <v>new HoloCard("Snorlax", Pokedex.Snorlax, HoloRarity.SWSH_REVERSE_ENERGY_BANNER_HOLO, Types.Colorless, Sets.Pokémon_GO, 55),</v>
      </c>
    </row>
    <row r="1619" spans="1:7" x14ac:dyDescent="0.3">
      <c r="A1619">
        <v>56</v>
      </c>
      <c r="B1619" t="s">
        <v>251</v>
      </c>
      <c r="C1619" t="s">
        <v>251</v>
      </c>
      <c r="D1619" t="s">
        <v>8</v>
      </c>
      <c r="E1619" t="s">
        <v>3011</v>
      </c>
      <c r="F1619" t="s">
        <v>3288</v>
      </c>
      <c r="G1619" t="str">
        <f t="shared" si="25"/>
        <v>new HoloCard("Aipom", Pokedex.Aipom, HoloRarity.SWSH_REVERSE_ENERGY_BANNER_HOLO, Types.Colorless, Sets.Pokémon_GO, 56),</v>
      </c>
    </row>
    <row r="1620" spans="1:7" x14ac:dyDescent="0.3">
      <c r="A1620">
        <v>57</v>
      </c>
      <c r="B1620" t="s">
        <v>899</v>
      </c>
      <c r="C1620" t="s">
        <v>899</v>
      </c>
      <c r="D1620" t="s">
        <v>8</v>
      </c>
      <c r="E1620" t="s">
        <v>3011</v>
      </c>
      <c r="F1620" t="s">
        <v>3288</v>
      </c>
      <c r="G1620" t="str">
        <f t="shared" si="25"/>
        <v>new HoloCard("Ambipom", Pokedex.Ambipom, HoloRarity.SWSH_REVERSE_ENERGY_BANNER_HOLO, Types.Colorless, Sets.Pokémon_GO, 57),</v>
      </c>
    </row>
    <row r="1621" spans="1:7" x14ac:dyDescent="0.3">
      <c r="A1621">
        <v>59</v>
      </c>
      <c r="B1621" t="s">
        <v>991</v>
      </c>
      <c r="C1621" t="s">
        <v>991</v>
      </c>
      <c r="D1621" t="s">
        <v>8</v>
      </c>
      <c r="E1621" t="s">
        <v>3011</v>
      </c>
      <c r="F1621" t="s">
        <v>3288</v>
      </c>
      <c r="G1621" t="str">
        <f t="shared" si="25"/>
        <v>new HoloCard("Bidoof", Pokedex.Bidoof, HoloRarity.SWSH_REVERSE_ENERGY_BANNER_HOLO, Types.Colorless, Sets.Pokémon_GO, 59),</v>
      </c>
    </row>
    <row r="1622" spans="1:7" x14ac:dyDescent="0.3">
      <c r="A1622">
        <v>59</v>
      </c>
      <c r="B1622" t="s">
        <v>991</v>
      </c>
      <c r="C1622" t="s">
        <v>991</v>
      </c>
      <c r="D1622" t="s">
        <v>8</v>
      </c>
      <c r="E1622" t="s">
        <v>3011</v>
      </c>
      <c r="F1622" t="s">
        <v>3288</v>
      </c>
      <c r="G1622" t="str">
        <f t="shared" si="25"/>
        <v>new HoloCard("Bidoof", Pokedex.Bidoof, HoloRarity.SWSH_REVERSE_ENERGY_BANNER_HOLO, Types.Colorless, Sets.Pokémon_GO, 59),</v>
      </c>
    </row>
    <row r="1623" spans="1:7" x14ac:dyDescent="0.3">
      <c r="A1623">
        <v>60</v>
      </c>
      <c r="B1623" t="s">
        <v>1042</v>
      </c>
      <c r="C1623" t="s">
        <v>1042</v>
      </c>
      <c r="D1623" t="s">
        <v>8</v>
      </c>
      <c r="E1623" t="s">
        <v>3011</v>
      </c>
      <c r="F1623" t="s">
        <v>3288</v>
      </c>
      <c r="G1623" t="str">
        <f t="shared" si="25"/>
        <v>new HoloCard("Bibarel", Pokedex.Bibarel, HoloRarity.SWSH_REVERSE_ENERGY_BANNER_HOLO, Types.Colorless, Sets.Pokémon_GO, 60),</v>
      </c>
    </row>
    <row r="1624" spans="1:7" x14ac:dyDescent="0.3">
      <c r="A1624">
        <v>61</v>
      </c>
      <c r="B1624" t="s">
        <v>1334</v>
      </c>
      <c r="C1624" t="s">
        <v>1334</v>
      </c>
      <c r="D1624" t="s">
        <v>8</v>
      </c>
      <c r="E1624" t="s">
        <v>3011</v>
      </c>
      <c r="F1624" t="s">
        <v>3288</v>
      </c>
      <c r="G1624" t="str">
        <f t="shared" si="25"/>
        <v>new HoloCard("Pidove", Pokedex.Pidove, HoloRarity.SWSH_REVERSE_ENERGY_BANNER_HOLO, Types.Colorless, Sets.Pokémon_GO, 61),</v>
      </c>
    </row>
    <row r="1625" spans="1:7" x14ac:dyDescent="0.3">
      <c r="A1625">
        <v>62</v>
      </c>
      <c r="B1625" t="s">
        <v>1335</v>
      </c>
      <c r="C1625" t="s">
        <v>1335</v>
      </c>
      <c r="D1625" t="s">
        <v>8</v>
      </c>
      <c r="E1625" t="s">
        <v>3011</v>
      </c>
      <c r="F1625" t="s">
        <v>3288</v>
      </c>
      <c r="G1625" t="str">
        <f t="shared" si="25"/>
        <v>new HoloCard("Tranquill", Pokedex.Tranquill, HoloRarity.SWSH_REVERSE_ENERGY_BANNER_HOLO, Types.Colorless, Sets.Pokémon_GO, 62),</v>
      </c>
    </row>
    <row r="1626" spans="1:7" x14ac:dyDescent="0.3">
      <c r="A1626">
        <v>63</v>
      </c>
      <c r="B1626" t="s">
        <v>1336</v>
      </c>
      <c r="C1626" t="s">
        <v>1336</v>
      </c>
      <c r="D1626" t="s">
        <v>8</v>
      </c>
      <c r="E1626" t="s">
        <v>3011</v>
      </c>
      <c r="F1626" t="s">
        <v>3288</v>
      </c>
      <c r="G1626" t="str">
        <f t="shared" si="25"/>
        <v>new HoloCard("Unfezant", Pokedex.Unfezant, HoloRarity.SWSH_REVERSE_ENERGY_BANNER_HOLO, Types.Colorless, Sets.Pokémon_GO, 63),</v>
      </c>
    </row>
    <row r="1627" spans="1:7" x14ac:dyDescent="0.3">
      <c r="A1627">
        <v>64</v>
      </c>
      <c r="B1627" t="s">
        <v>3005</v>
      </c>
      <c r="C1627" t="s">
        <v>127</v>
      </c>
      <c r="D1627" t="s">
        <v>232</v>
      </c>
      <c r="E1627" t="s">
        <v>3011</v>
      </c>
      <c r="F1627" t="s">
        <v>3288</v>
      </c>
      <c r="G1627" t="str">
        <f t="shared" si="25"/>
        <v>new HoloCard("Blanche", Pokedex.NVT, HoloRarity.SWSH_REVERSE_ENERGY_BANNER_HOLO, Types.Supporter, Sets.Pokémon_GO, 64),</v>
      </c>
    </row>
    <row r="1628" spans="1:7" x14ac:dyDescent="0.3">
      <c r="A1628">
        <v>65</v>
      </c>
      <c r="B1628" t="s">
        <v>3006</v>
      </c>
      <c r="C1628" t="s">
        <v>127</v>
      </c>
      <c r="D1628" t="s">
        <v>232</v>
      </c>
      <c r="E1628" t="s">
        <v>3011</v>
      </c>
      <c r="F1628" t="s">
        <v>3288</v>
      </c>
      <c r="G1628" t="str">
        <f t="shared" si="25"/>
        <v>new HoloCard("Candela", Pokedex.NVT, HoloRarity.SWSH_REVERSE_ENERGY_BANNER_HOLO, Types.Supporter, Sets.Pokémon_GO, 65),</v>
      </c>
    </row>
    <row r="1629" spans="1:7" x14ac:dyDescent="0.3">
      <c r="A1629">
        <v>66</v>
      </c>
      <c r="B1629" t="s">
        <v>3007</v>
      </c>
      <c r="C1629" t="s">
        <v>127</v>
      </c>
      <c r="D1629" t="s">
        <v>129</v>
      </c>
      <c r="E1629" t="s">
        <v>3011</v>
      </c>
      <c r="F1629" t="s">
        <v>3288</v>
      </c>
      <c r="G1629" t="str">
        <f t="shared" si="25"/>
        <v>new HoloCard("Egg Incubator", Pokedex.NVT, HoloRarity.SWSH_REVERSE_ENERGY_BANNER_HOLO, Types.Item, Sets.Pokémon_GO, 66),</v>
      </c>
    </row>
    <row r="1630" spans="1:7" x14ac:dyDescent="0.3">
      <c r="A1630">
        <v>67</v>
      </c>
      <c r="B1630" t="s">
        <v>3008</v>
      </c>
      <c r="C1630" t="s">
        <v>127</v>
      </c>
      <c r="D1630" t="s">
        <v>129</v>
      </c>
      <c r="E1630" t="s">
        <v>3011</v>
      </c>
      <c r="F1630" t="s">
        <v>3288</v>
      </c>
      <c r="G1630" t="str">
        <f t="shared" si="25"/>
        <v>new HoloCard("Lure Module", Pokedex.NVT, HoloRarity.SWSH_REVERSE_ENERGY_BANNER_HOLO, Types.Item, Sets.Pokémon_GO, 67),</v>
      </c>
    </row>
    <row r="1631" spans="1:7" x14ac:dyDescent="0.3">
      <c r="A1631">
        <v>68</v>
      </c>
      <c r="B1631" t="s">
        <v>3009</v>
      </c>
      <c r="C1631" t="s">
        <v>127</v>
      </c>
      <c r="D1631" t="s">
        <v>299</v>
      </c>
      <c r="E1631" t="s">
        <v>3011</v>
      </c>
      <c r="F1631" t="s">
        <v>3288</v>
      </c>
      <c r="G1631" t="str">
        <f t="shared" si="25"/>
        <v>new HoloCard("PokéStop", Pokedex.NVT, HoloRarity.SWSH_REVERSE_ENERGY_BANNER_HOLO, Types.Stadium, Sets.Pokémon_GO, 68),</v>
      </c>
    </row>
    <row r="1632" spans="1:7" x14ac:dyDescent="0.3">
      <c r="A1632">
        <v>69</v>
      </c>
      <c r="B1632" t="s">
        <v>593</v>
      </c>
      <c r="C1632" t="s">
        <v>127</v>
      </c>
      <c r="D1632" t="s">
        <v>129</v>
      </c>
      <c r="E1632" t="s">
        <v>3011</v>
      </c>
      <c r="F1632" t="s">
        <v>3288</v>
      </c>
      <c r="G1632" t="str">
        <f t="shared" si="25"/>
        <v>new HoloCard("Rare Candy", Pokedex.NVT, HoloRarity.SWSH_REVERSE_ENERGY_BANNER_HOLO, Types.Item, Sets.Pokémon_GO, 69),</v>
      </c>
    </row>
    <row r="1633" spans="1:7" x14ac:dyDescent="0.3">
      <c r="A1633">
        <v>70</v>
      </c>
      <c r="B1633" t="s">
        <v>3010</v>
      </c>
      <c r="C1633" t="s">
        <v>127</v>
      </c>
      <c r="D1633" t="s">
        <v>232</v>
      </c>
      <c r="E1633" t="s">
        <v>3011</v>
      </c>
      <c r="F1633" t="s">
        <v>3288</v>
      </c>
      <c r="G1633" t="str">
        <f t="shared" si="25"/>
        <v>new HoloCard("Spark", Pokedex.NVT, HoloRarity.SWSH_REVERSE_ENERGY_BANNER_HOLO, Types.Supporter, Sets.Pokémon_GO, 70),</v>
      </c>
    </row>
    <row r="1634" spans="1:7" x14ac:dyDescent="0.3">
      <c r="A1634">
        <v>1</v>
      </c>
      <c r="B1634" t="s">
        <v>205</v>
      </c>
      <c r="C1634" t="s">
        <v>205</v>
      </c>
      <c r="D1634" t="s">
        <v>22</v>
      </c>
      <c r="E1634" t="s">
        <v>3038</v>
      </c>
      <c r="F1634" t="s">
        <v>3288</v>
      </c>
      <c r="G1634" t="str">
        <f t="shared" si="25"/>
        <v>new HoloCard("Oddish", Pokedex.Oddish, HoloRarity.SWSH_REVERSE_ENERGY_BANNER_HOLO, Types.Grass, Sets.Lost_Origin, 1),</v>
      </c>
    </row>
    <row r="1635" spans="1:7" x14ac:dyDescent="0.3">
      <c r="A1635">
        <v>2</v>
      </c>
      <c r="B1635" t="s">
        <v>185</v>
      </c>
      <c r="C1635" t="s">
        <v>185</v>
      </c>
      <c r="D1635" t="s">
        <v>22</v>
      </c>
      <c r="E1635" t="s">
        <v>3038</v>
      </c>
      <c r="F1635" t="s">
        <v>3288</v>
      </c>
      <c r="G1635" t="str">
        <f t="shared" si="25"/>
        <v>new HoloCard("Gloom", Pokedex.Gloom, HoloRarity.SWSH_REVERSE_ENERGY_BANNER_HOLO, Types.Grass, Sets.Lost_Origin, 2),</v>
      </c>
    </row>
    <row r="1636" spans="1:7" x14ac:dyDescent="0.3">
      <c r="A1636">
        <v>3</v>
      </c>
      <c r="B1636" t="s">
        <v>147</v>
      </c>
      <c r="C1636" t="s">
        <v>147</v>
      </c>
      <c r="D1636" t="s">
        <v>22</v>
      </c>
      <c r="E1636" t="s">
        <v>3038</v>
      </c>
      <c r="F1636" t="s">
        <v>3288</v>
      </c>
      <c r="G1636" t="str">
        <f t="shared" si="25"/>
        <v>new HoloCard("Vileplume", Pokedex.Vileplume, HoloRarity.SWSH_REVERSE_ENERGY_BANNER_HOLO, Types.Grass, Sets.Lost_Origin, 3),</v>
      </c>
    </row>
    <row r="1637" spans="1:7" x14ac:dyDescent="0.3">
      <c r="A1637">
        <v>4</v>
      </c>
      <c r="B1637" t="s">
        <v>260</v>
      </c>
      <c r="C1637" t="s">
        <v>260</v>
      </c>
      <c r="D1637" t="s">
        <v>22</v>
      </c>
      <c r="E1637" t="s">
        <v>3038</v>
      </c>
      <c r="F1637" t="s">
        <v>3288</v>
      </c>
      <c r="G1637" t="str">
        <f t="shared" si="25"/>
        <v>new HoloCard("Paras", Pokedex.Paras, HoloRarity.SWSH_REVERSE_ENERGY_BANNER_HOLO, Types.Grass, Sets.Lost_Origin, 4),</v>
      </c>
    </row>
    <row r="1638" spans="1:7" x14ac:dyDescent="0.3">
      <c r="A1638">
        <v>5</v>
      </c>
      <c r="B1638" t="s">
        <v>237</v>
      </c>
      <c r="C1638" t="s">
        <v>237</v>
      </c>
      <c r="D1638" t="s">
        <v>22</v>
      </c>
      <c r="E1638" t="s">
        <v>3038</v>
      </c>
      <c r="F1638" t="s">
        <v>3288</v>
      </c>
      <c r="G1638" t="str">
        <f t="shared" si="25"/>
        <v>new HoloCard("Parasect", Pokedex.Parasect, HoloRarity.SWSH_REVERSE_ENERGY_BANNER_HOLO, Types.Grass, Sets.Lost_Origin, 5),</v>
      </c>
    </row>
    <row r="1639" spans="1:7" x14ac:dyDescent="0.3">
      <c r="A1639">
        <v>6</v>
      </c>
      <c r="B1639" t="s">
        <v>555</v>
      </c>
      <c r="C1639" t="s">
        <v>555</v>
      </c>
      <c r="D1639" t="s">
        <v>22</v>
      </c>
      <c r="E1639" t="s">
        <v>3038</v>
      </c>
      <c r="F1639" t="s">
        <v>3288</v>
      </c>
      <c r="G1639" t="str">
        <f t="shared" si="25"/>
        <v>new HoloCard("Wurmple", Pokedex.Wurmple, HoloRarity.SWSH_REVERSE_ENERGY_BANNER_HOLO, Types.Grass, Sets.Lost_Origin, 6),</v>
      </c>
    </row>
    <row r="1640" spans="1:7" x14ac:dyDescent="0.3">
      <c r="A1640">
        <v>7</v>
      </c>
      <c r="B1640" t="s">
        <v>539</v>
      </c>
      <c r="C1640" t="s">
        <v>539</v>
      </c>
      <c r="D1640" t="s">
        <v>22</v>
      </c>
      <c r="E1640" t="s">
        <v>3038</v>
      </c>
      <c r="F1640" t="s">
        <v>3288</v>
      </c>
      <c r="G1640" t="str">
        <f t="shared" si="25"/>
        <v>new HoloCard("Silcoon", Pokedex.Silcoon, HoloRarity.SWSH_REVERSE_ENERGY_BANNER_HOLO, Types.Grass, Sets.Lost_Origin, 7),</v>
      </c>
    </row>
    <row r="1641" spans="1:7" x14ac:dyDescent="0.3">
      <c r="A1641">
        <v>8</v>
      </c>
      <c r="B1641" t="s">
        <v>372</v>
      </c>
      <c r="C1641" t="s">
        <v>372</v>
      </c>
      <c r="D1641" t="s">
        <v>22</v>
      </c>
      <c r="E1641" t="s">
        <v>3038</v>
      </c>
      <c r="F1641" t="s">
        <v>3288</v>
      </c>
      <c r="G1641" t="str">
        <f t="shared" si="25"/>
        <v>new HoloCard("Beautifly", Pokedex.Beautifly, HoloRarity.SWSH_REVERSE_ENERGY_BANNER_HOLO, Types.Grass, Sets.Lost_Origin, 8),</v>
      </c>
    </row>
    <row r="1642" spans="1:7" x14ac:dyDescent="0.3">
      <c r="A1642">
        <v>9</v>
      </c>
      <c r="B1642" t="s">
        <v>532</v>
      </c>
      <c r="C1642" t="s">
        <v>532</v>
      </c>
      <c r="D1642" t="s">
        <v>22</v>
      </c>
      <c r="E1642" t="s">
        <v>3038</v>
      </c>
      <c r="F1642" t="s">
        <v>3288</v>
      </c>
      <c r="G1642" t="str">
        <f t="shared" si="25"/>
        <v>new HoloCard("Cascoon", Pokedex.Cascoon, HoloRarity.SWSH_REVERSE_ENERGY_BANNER_HOLO, Types.Grass, Sets.Lost_Origin, 9),</v>
      </c>
    </row>
    <row r="1643" spans="1:7" x14ac:dyDescent="0.3">
      <c r="A1643">
        <v>10</v>
      </c>
      <c r="B1643" t="s">
        <v>376</v>
      </c>
      <c r="C1643" t="s">
        <v>376</v>
      </c>
      <c r="D1643" t="s">
        <v>22</v>
      </c>
      <c r="E1643" t="s">
        <v>3038</v>
      </c>
      <c r="F1643" t="s">
        <v>3288</v>
      </c>
      <c r="G1643" t="str">
        <f t="shared" si="25"/>
        <v>new HoloCard("Dustox", Pokedex.Dustox, HoloRarity.SWSH_REVERSE_ENERGY_BANNER_HOLO, Types.Grass, Sets.Lost_Origin, 10),</v>
      </c>
    </row>
    <row r="1644" spans="1:7" x14ac:dyDescent="0.3">
      <c r="A1644">
        <v>11</v>
      </c>
      <c r="B1644" t="s">
        <v>589</v>
      </c>
      <c r="C1644" t="s">
        <v>589</v>
      </c>
      <c r="D1644" t="s">
        <v>22</v>
      </c>
      <c r="E1644" t="s">
        <v>3038</v>
      </c>
      <c r="F1644" t="s">
        <v>3288</v>
      </c>
      <c r="G1644" t="str">
        <f t="shared" si="25"/>
        <v>new HoloCard("Seedot", Pokedex.Seedot, HoloRarity.SWSH_REVERSE_ENERGY_BANNER_HOLO, Types.Grass, Sets.Lost_Origin, 11),</v>
      </c>
    </row>
    <row r="1645" spans="1:7" x14ac:dyDescent="0.3">
      <c r="A1645">
        <v>12</v>
      </c>
      <c r="B1645" t="s">
        <v>583</v>
      </c>
      <c r="C1645" t="s">
        <v>583</v>
      </c>
      <c r="D1645" t="s">
        <v>22</v>
      </c>
      <c r="E1645" t="s">
        <v>3038</v>
      </c>
      <c r="F1645" t="s">
        <v>3288</v>
      </c>
      <c r="G1645" t="str">
        <f t="shared" si="25"/>
        <v>new HoloCard("Nuzleaf", Pokedex.Nuzleaf, HoloRarity.SWSH_REVERSE_ENERGY_BANNER_HOLO, Types.Grass, Sets.Lost_Origin, 12),</v>
      </c>
    </row>
    <row r="1646" spans="1:7" x14ac:dyDescent="0.3">
      <c r="A1646">
        <v>13</v>
      </c>
      <c r="B1646" t="s">
        <v>397</v>
      </c>
      <c r="C1646" t="s">
        <v>397</v>
      </c>
      <c r="D1646" t="s">
        <v>22</v>
      </c>
      <c r="E1646" t="s">
        <v>3038</v>
      </c>
      <c r="F1646" t="s">
        <v>3288</v>
      </c>
      <c r="G1646" t="str">
        <f t="shared" si="25"/>
        <v>new HoloCard("Shiftry", Pokedex.Shiftry, HoloRarity.SWSH_REVERSE_ENERGY_BANNER_HOLO, Types.Grass, Sets.Lost_Origin, 13),</v>
      </c>
    </row>
    <row r="1647" spans="1:7" x14ac:dyDescent="0.3">
      <c r="A1647">
        <v>14</v>
      </c>
      <c r="B1647" t="s">
        <v>409</v>
      </c>
      <c r="C1647" t="s">
        <v>409</v>
      </c>
      <c r="D1647" t="s">
        <v>22</v>
      </c>
      <c r="E1647" t="s">
        <v>3038</v>
      </c>
      <c r="F1647" t="s">
        <v>3288</v>
      </c>
      <c r="G1647" t="str">
        <f t="shared" si="25"/>
        <v>new HoloCard("Roselia", Pokedex.Roselia, HoloRarity.SWSH_REVERSE_ENERGY_BANNER_HOLO, Types.Grass, Sets.Lost_Origin, 14),</v>
      </c>
    </row>
    <row r="1648" spans="1:7" x14ac:dyDescent="0.3">
      <c r="A1648">
        <v>15</v>
      </c>
      <c r="B1648" t="s">
        <v>893</v>
      </c>
      <c r="C1648" t="s">
        <v>893</v>
      </c>
      <c r="D1648" t="s">
        <v>22</v>
      </c>
      <c r="E1648" t="s">
        <v>3038</v>
      </c>
      <c r="F1648" t="s">
        <v>3288</v>
      </c>
      <c r="G1648" t="str">
        <f t="shared" si="25"/>
        <v>new HoloCard("Roserade", Pokedex.Roserade, HoloRarity.SWSH_REVERSE_ENERGY_BANNER_HOLO, Types.Grass, Sets.Lost_Origin, 15),</v>
      </c>
    </row>
    <row r="1649" spans="1:7" x14ac:dyDescent="0.3">
      <c r="A1649">
        <v>16</v>
      </c>
      <c r="B1649" t="s">
        <v>1606</v>
      </c>
      <c r="C1649" t="s">
        <v>1606</v>
      </c>
      <c r="D1649" t="s">
        <v>22</v>
      </c>
      <c r="E1649" t="s">
        <v>3038</v>
      </c>
      <c r="F1649" t="s">
        <v>3288</v>
      </c>
      <c r="G1649" t="str">
        <f t="shared" si="25"/>
        <v>new HoloCard("Phantump", Pokedex.Phantump, HoloRarity.SWSH_REVERSE_ENERGY_BANNER_HOLO, Types.Grass, Sets.Lost_Origin, 16),</v>
      </c>
    </row>
    <row r="1650" spans="1:7" x14ac:dyDescent="0.3">
      <c r="A1650">
        <v>17</v>
      </c>
      <c r="B1650" t="s">
        <v>1607</v>
      </c>
      <c r="C1650" t="s">
        <v>1607</v>
      </c>
      <c r="D1650" t="s">
        <v>22</v>
      </c>
      <c r="E1650" t="s">
        <v>3038</v>
      </c>
      <c r="F1650" t="s">
        <v>3288</v>
      </c>
      <c r="G1650" t="str">
        <f t="shared" si="25"/>
        <v>new HoloCard("Trevenant", Pokedex.Trevenant, HoloRarity.SWSH_REVERSE_ENERGY_BANNER_HOLO, Types.Grass, Sets.Lost_Origin, 17),</v>
      </c>
    </row>
    <row r="1651" spans="1:7" x14ac:dyDescent="0.3">
      <c r="A1651">
        <v>18</v>
      </c>
      <c r="B1651" t="s">
        <v>2657</v>
      </c>
      <c r="C1651" t="s">
        <v>2657</v>
      </c>
      <c r="D1651" t="s">
        <v>22</v>
      </c>
      <c r="E1651" t="s">
        <v>3038</v>
      </c>
      <c r="F1651" t="s">
        <v>3288</v>
      </c>
      <c r="G1651" t="str">
        <f t="shared" si="25"/>
        <v>new HoloCard("Blipbug", Pokedex.Blipbug, HoloRarity.SWSH_REVERSE_ENERGY_BANNER_HOLO, Types.Grass, Sets.Lost_Origin, 18),</v>
      </c>
    </row>
    <row r="1652" spans="1:7" x14ac:dyDescent="0.3">
      <c r="A1652">
        <v>19</v>
      </c>
      <c r="B1652" t="s">
        <v>2658</v>
      </c>
      <c r="C1652" t="s">
        <v>2658</v>
      </c>
      <c r="D1652" t="s">
        <v>22</v>
      </c>
      <c r="E1652" t="s">
        <v>3038</v>
      </c>
      <c r="F1652" t="s">
        <v>3288</v>
      </c>
      <c r="G1652" t="str">
        <f t="shared" si="25"/>
        <v>new HoloCard("Dottler", Pokedex.Dottler, HoloRarity.SWSH_REVERSE_ENERGY_BANNER_HOLO, Types.Grass, Sets.Lost_Origin, 19),</v>
      </c>
    </row>
    <row r="1653" spans="1:7" x14ac:dyDescent="0.3">
      <c r="A1653">
        <v>20</v>
      </c>
      <c r="B1653" t="s">
        <v>2659</v>
      </c>
      <c r="C1653" t="s">
        <v>2659</v>
      </c>
      <c r="D1653" t="s">
        <v>22</v>
      </c>
      <c r="E1653" t="s">
        <v>3038</v>
      </c>
      <c r="F1653" t="s">
        <v>3288</v>
      </c>
      <c r="G1653" t="str">
        <f t="shared" si="25"/>
        <v>new HoloCard("Orbeetle", Pokedex.Orbeetle, HoloRarity.SWSH_REVERSE_ENERGY_BANNER_HOLO, Types.Grass, Sets.Lost_Origin, 20),</v>
      </c>
    </row>
    <row r="1654" spans="1:7" x14ac:dyDescent="0.3">
      <c r="A1654">
        <v>21</v>
      </c>
      <c r="B1654" t="s">
        <v>331</v>
      </c>
      <c r="C1654" t="s">
        <v>331</v>
      </c>
      <c r="D1654" t="s">
        <v>5</v>
      </c>
      <c r="E1654" t="s">
        <v>3038</v>
      </c>
      <c r="F1654" t="s">
        <v>3288</v>
      </c>
      <c r="G1654" t="str">
        <f t="shared" si="25"/>
        <v>new HoloCard("Slugma", Pokedex.Slugma, HoloRarity.SWSH_REVERSE_ENERGY_BANNER_HOLO, Types.Fire, Sets.Lost_Origin, 21),</v>
      </c>
    </row>
    <row r="1655" spans="1:7" x14ac:dyDescent="0.3">
      <c r="A1655">
        <v>22</v>
      </c>
      <c r="B1655" t="s">
        <v>174</v>
      </c>
      <c r="C1655" t="s">
        <v>174</v>
      </c>
      <c r="D1655" t="s">
        <v>5</v>
      </c>
      <c r="E1655" t="s">
        <v>3038</v>
      </c>
      <c r="F1655" t="s">
        <v>3288</v>
      </c>
      <c r="G1655" t="str">
        <f t="shared" si="25"/>
        <v>new HoloCard("Magcargo", Pokedex.Magcargo, HoloRarity.SWSH_REVERSE_ENERGY_BANNER_HOLO, Types.Fire, Sets.Lost_Origin, 22),</v>
      </c>
    </row>
    <row r="1656" spans="1:7" x14ac:dyDescent="0.3">
      <c r="A1656">
        <v>23</v>
      </c>
      <c r="B1656" t="s">
        <v>412</v>
      </c>
      <c r="C1656" t="s">
        <v>412</v>
      </c>
      <c r="D1656" t="s">
        <v>5</v>
      </c>
      <c r="E1656" t="s">
        <v>3038</v>
      </c>
      <c r="F1656" t="s">
        <v>3288</v>
      </c>
      <c r="G1656" t="str">
        <f t="shared" si="25"/>
        <v>new HoloCard("Torkoal", Pokedex.Torkoal, HoloRarity.SWSH_REVERSE_ENERGY_BANNER_HOLO, Types.Fire, Sets.Lost_Origin, 23),</v>
      </c>
    </row>
    <row r="1657" spans="1:7" x14ac:dyDescent="0.3">
      <c r="A1657">
        <v>24</v>
      </c>
      <c r="B1657" t="s">
        <v>1410</v>
      </c>
      <c r="C1657" t="s">
        <v>1410</v>
      </c>
      <c r="D1657" t="s">
        <v>5</v>
      </c>
      <c r="E1657" t="s">
        <v>3038</v>
      </c>
      <c r="F1657" t="s">
        <v>3288</v>
      </c>
      <c r="G1657" t="str">
        <f t="shared" si="25"/>
        <v>new HoloCard("Litwick", Pokedex.Litwick, HoloRarity.SWSH_REVERSE_ENERGY_BANNER_HOLO, Types.Fire, Sets.Lost_Origin, 24),</v>
      </c>
    </row>
    <row r="1658" spans="1:7" x14ac:dyDescent="0.3">
      <c r="A1658">
        <v>25</v>
      </c>
      <c r="B1658" t="s">
        <v>1411</v>
      </c>
      <c r="C1658" t="s">
        <v>1411</v>
      </c>
      <c r="D1658" t="s">
        <v>5</v>
      </c>
      <c r="E1658" t="s">
        <v>3038</v>
      </c>
      <c r="F1658" t="s">
        <v>3288</v>
      </c>
      <c r="G1658" t="str">
        <f t="shared" si="25"/>
        <v>new HoloCard("Lampent", Pokedex.Lampent, HoloRarity.SWSH_REVERSE_ENERGY_BANNER_HOLO, Types.Fire, Sets.Lost_Origin, 25),</v>
      </c>
    </row>
    <row r="1659" spans="1:7" x14ac:dyDescent="0.3">
      <c r="A1659">
        <v>26</v>
      </c>
      <c r="B1659" t="s">
        <v>1412</v>
      </c>
      <c r="C1659" t="s">
        <v>1412</v>
      </c>
      <c r="D1659" t="s">
        <v>5</v>
      </c>
      <c r="E1659" t="s">
        <v>3038</v>
      </c>
      <c r="F1659" t="s">
        <v>3288</v>
      </c>
      <c r="G1659" t="str">
        <f t="shared" si="25"/>
        <v>new HoloCard("Chandelure", Pokedex.Chandelure, HoloRarity.SWSH_REVERSE_ENERGY_BANNER_HOLO, Types.Fire, Sets.Lost_Origin, 26),</v>
      </c>
    </row>
    <row r="1660" spans="1:7" x14ac:dyDescent="0.3">
      <c r="A1660">
        <v>28</v>
      </c>
      <c r="B1660" t="s">
        <v>1642</v>
      </c>
      <c r="C1660" t="s">
        <v>1642</v>
      </c>
      <c r="D1660" t="s">
        <v>5</v>
      </c>
      <c r="E1660" t="s">
        <v>3038</v>
      </c>
      <c r="F1660" t="s">
        <v>3288</v>
      </c>
      <c r="G1660" t="str">
        <f t="shared" si="25"/>
        <v>new HoloCard("Litleo", Pokedex.Litleo, HoloRarity.SWSH_REVERSE_ENERGY_BANNER_HOLO, Types.Fire, Sets.Lost_Origin, 28),</v>
      </c>
    </row>
    <row r="1661" spans="1:7" x14ac:dyDescent="0.3">
      <c r="A1661">
        <v>29</v>
      </c>
      <c r="B1661" t="s">
        <v>1643</v>
      </c>
      <c r="C1661" t="s">
        <v>1643</v>
      </c>
      <c r="D1661" t="s">
        <v>5</v>
      </c>
      <c r="E1661" t="s">
        <v>3038</v>
      </c>
      <c r="F1661" t="s">
        <v>3288</v>
      </c>
      <c r="G1661" t="str">
        <f t="shared" si="25"/>
        <v>new HoloCard("Pyroar", Pokedex.Pyroar, HoloRarity.SWSH_REVERSE_ENERGY_BANNER_HOLO, Types.Fire, Sets.Lost_Origin, 29),</v>
      </c>
    </row>
    <row r="1662" spans="1:7" x14ac:dyDescent="0.3">
      <c r="A1662">
        <v>30</v>
      </c>
      <c r="B1662" t="s">
        <v>206</v>
      </c>
      <c r="C1662" t="s">
        <v>206</v>
      </c>
      <c r="D1662" t="s">
        <v>3</v>
      </c>
      <c r="E1662" t="s">
        <v>3038</v>
      </c>
      <c r="F1662" t="s">
        <v>3288</v>
      </c>
      <c r="G1662" t="str">
        <f t="shared" si="25"/>
        <v>new HoloCard("Poliwag", Pokedex.Poliwag, HoloRarity.SWSH_REVERSE_ENERGY_BANNER_HOLO, Types.Water, Sets.Lost_Origin, 30),</v>
      </c>
    </row>
    <row r="1663" spans="1:7" x14ac:dyDescent="0.3">
      <c r="A1663">
        <v>31</v>
      </c>
      <c r="B1663" t="s">
        <v>187</v>
      </c>
      <c r="C1663" t="s">
        <v>187</v>
      </c>
      <c r="D1663" t="s">
        <v>3</v>
      </c>
      <c r="E1663" t="s">
        <v>3038</v>
      </c>
      <c r="F1663" t="s">
        <v>3288</v>
      </c>
      <c r="G1663" t="str">
        <f t="shared" si="25"/>
        <v>new HoloCard("Poliwhirl", Pokedex.Poliwhirl, HoloRarity.SWSH_REVERSE_ENERGY_BANNER_HOLO, Types.Water, Sets.Lost_Origin, 31),</v>
      </c>
    </row>
    <row r="1664" spans="1:7" x14ac:dyDescent="0.3">
      <c r="A1664">
        <v>32</v>
      </c>
      <c r="B1664" t="s">
        <v>176</v>
      </c>
      <c r="C1664" t="s">
        <v>176</v>
      </c>
      <c r="D1664" t="s">
        <v>3</v>
      </c>
      <c r="E1664" t="s">
        <v>3038</v>
      </c>
      <c r="F1664" t="s">
        <v>3288</v>
      </c>
      <c r="G1664" t="str">
        <f t="shared" si="25"/>
        <v>new HoloCard("Politoed", Pokedex.Politoed, HoloRarity.SWSH_REVERSE_ENERGY_BANNER_HOLO, Types.Water, Sets.Lost_Origin, 32),</v>
      </c>
    </row>
    <row r="1665" spans="1:7" x14ac:dyDescent="0.3">
      <c r="A1665">
        <v>33</v>
      </c>
      <c r="B1665" t="s">
        <v>98</v>
      </c>
      <c r="C1665" t="s">
        <v>98</v>
      </c>
      <c r="D1665" t="s">
        <v>3</v>
      </c>
      <c r="E1665" t="s">
        <v>3038</v>
      </c>
      <c r="F1665" t="s">
        <v>3288</v>
      </c>
      <c r="G1665" t="str">
        <f t="shared" ref="G1665:G1728" si="26">"new HoloCard(""" &amp; B1665 &amp; """, Pokedex." &amp; C1665 &amp; ", HoloRarity." &amp; F1665 &amp; ", Types." &amp; D1665 &amp; ", Sets." &amp; E1665 &amp; ", " &amp; A1665 &amp; "),"</f>
        <v>new HoloCard("Seel", Pokedex.Seel, HoloRarity.SWSH_REVERSE_ENERGY_BANNER_HOLO, Types.Water, Sets.Lost_Origin, 33),</v>
      </c>
    </row>
    <row r="1666" spans="1:7" x14ac:dyDescent="0.3">
      <c r="A1666">
        <v>34</v>
      </c>
      <c r="B1666" t="s">
        <v>46</v>
      </c>
      <c r="C1666" t="s">
        <v>46</v>
      </c>
      <c r="D1666" t="s">
        <v>3</v>
      </c>
      <c r="E1666" t="s">
        <v>3038</v>
      </c>
      <c r="F1666" t="s">
        <v>3288</v>
      </c>
      <c r="G1666" t="str">
        <f t="shared" si="26"/>
        <v>new HoloCard("Dewgong", Pokedex.Dewgong, HoloRarity.SWSH_REVERSE_ENERGY_BANNER_HOLO, Types.Water, Sets.Lost_Origin, 34),</v>
      </c>
    </row>
    <row r="1667" spans="1:7" x14ac:dyDescent="0.3">
      <c r="A1667">
        <v>35</v>
      </c>
      <c r="B1667" t="s">
        <v>255</v>
      </c>
      <c r="C1667" t="s">
        <v>255</v>
      </c>
      <c r="D1667" t="s">
        <v>3</v>
      </c>
      <c r="E1667" t="s">
        <v>3038</v>
      </c>
      <c r="F1667" t="s">
        <v>3288</v>
      </c>
      <c r="G1667" t="str">
        <f t="shared" si="26"/>
        <v>new HoloCard("Horsea", Pokedex.Horsea, HoloRarity.SWSH_REVERSE_ENERGY_BANNER_HOLO, Types.Water, Sets.Lost_Origin, 35),</v>
      </c>
    </row>
    <row r="1668" spans="1:7" x14ac:dyDescent="0.3">
      <c r="A1668">
        <v>36</v>
      </c>
      <c r="B1668" t="s">
        <v>69</v>
      </c>
      <c r="C1668" t="s">
        <v>69</v>
      </c>
      <c r="D1668" t="s">
        <v>3</v>
      </c>
      <c r="E1668" t="s">
        <v>3038</v>
      </c>
      <c r="F1668" t="s">
        <v>3288</v>
      </c>
      <c r="G1668" t="str">
        <f t="shared" si="26"/>
        <v>new HoloCard("Seadra", Pokedex.Seadra, HoloRarity.SWSH_REVERSE_ENERGY_BANNER_HOLO, Types.Water, Sets.Lost_Origin, 36),</v>
      </c>
    </row>
    <row r="1669" spans="1:7" x14ac:dyDescent="0.3">
      <c r="A1669">
        <v>37</v>
      </c>
      <c r="B1669" t="s">
        <v>159</v>
      </c>
      <c r="C1669" t="s">
        <v>159</v>
      </c>
      <c r="D1669" t="s">
        <v>3</v>
      </c>
      <c r="E1669" t="s">
        <v>3038</v>
      </c>
      <c r="F1669" t="s">
        <v>3288</v>
      </c>
      <c r="G1669" t="str">
        <f t="shared" si="26"/>
        <v>new HoloCard("Kingdra", Pokedex.Kingdra, HoloRarity.SWSH_REVERSE_ENERGY_BANNER_HOLO, Types.Water, Sets.Lost_Origin, 37),</v>
      </c>
    </row>
    <row r="1670" spans="1:7" x14ac:dyDescent="0.3">
      <c r="A1670">
        <v>38</v>
      </c>
      <c r="B1670" t="s">
        <v>501</v>
      </c>
      <c r="C1670" t="s">
        <v>501</v>
      </c>
      <c r="D1670" t="s">
        <v>3</v>
      </c>
      <c r="E1670" t="s">
        <v>3038</v>
      </c>
      <c r="F1670" t="s">
        <v>3288</v>
      </c>
      <c r="G1670" t="str">
        <f t="shared" si="26"/>
        <v>new HoloCard("Luvdisc", Pokedex.Luvdisc, HoloRarity.SWSH_REVERSE_ENERGY_BANNER_HOLO, Types.Water, Sets.Lost_Origin, 38),</v>
      </c>
    </row>
    <row r="1671" spans="1:7" x14ac:dyDescent="0.3">
      <c r="A1671">
        <v>39</v>
      </c>
      <c r="B1671" t="s">
        <v>997</v>
      </c>
      <c r="C1671" t="s">
        <v>997</v>
      </c>
      <c r="D1671" t="s">
        <v>3</v>
      </c>
      <c r="E1671" t="s">
        <v>3038</v>
      </c>
      <c r="F1671" t="s">
        <v>3288</v>
      </c>
      <c r="G1671" t="str">
        <f t="shared" si="26"/>
        <v>new HoloCard("Shellos", Pokedex.Shellos, HoloRarity.SWSH_REVERSE_ENERGY_BANNER_HOLO, Types.Water, Sets.Lost_Origin, 39),</v>
      </c>
    </row>
    <row r="1672" spans="1:7" x14ac:dyDescent="0.3">
      <c r="A1672">
        <v>40</v>
      </c>
      <c r="B1672" t="s">
        <v>1075</v>
      </c>
      <c r="C1672" t="s">
        <v>1075</v>
      </c>
      <c r="D1672" t="s">
        <v>3</v>
      </c>
      <c r="E1672" t="s">
        <v>3038</v>
      </c>
      <c r="F1672" t="s">
        <v>3288</v>
      </c>
      <c r="G1672" t="str">
        <f t="shared" si="26"/>
        <v>new HoloCard("Finneon", Pokedex.Finneon, HoloRarity.SWSH_REVERSE_ENERGY_BANNER_HOLO, Types.Water, Sets.Lost_Origin, 40),</v>
      </c>
    </row>
    <row r="1673" spans="1:7" x14ac:dyDescent="0.3">
      <c r="A1673">
        <v>41</v>
      </c>
      <c r="B1673" t="s">
        <v>904</v>
      </c>
      <c r="C1673" t="s">
        <v>904</v>
      </c>
      <c r="D1673" t="s">
        <v>3</v>
      </c>
      <c r="E1673" t="s">
        <v>3038</v>
      </c>
      <c r="F1673" t="s">
        <v>3288</v>
      </c>
      <c r="G1673" t="str">
        <f t="shared" si="26"/>
        <v>new HoloCard("Lumineon", Pokedex.Lumineon, HoloRarity.SWSH_REVERSE_ENERGY_BANNER_HOLO, Types.Water, Sets.Lost_Origin, 41),</v>
      </c>
    </row>
    <row r="1674" spans="1:7" x14ac:dyDescent="0.3">
      <c r="A1674">
        <v>42</v>
      </c>
      <c r="B1674" t="s">
        <v>994</v>
      </c>
      <c r="C1674" t="s">
        <v>994</v>
      </c>
      <c r="D1674" t="s">
        <v>3</v>
      </c>
      <c r="E1674" t="s">
        <v>3038</v>
      </c>
      <c r="F1674" t="s">
        <v>3288</v>
      </c>
      <c r="G1674" t="str">
        <f t="shared" si="26"/>
        <v>new HoloCard("Snover", Pokedex.Snover, HoloRarity.SWSH_REVERSE_ENERGY_BANNER_HOLO, Types.Water, Sets.Lost_Origin, 42),</v>
      </c>
    </row>
    <row r="1675" spans="1:7" x14ac:dyDescent="0.3">
      <c r="A1675">
        <v>43</v>
      </c>
      <c r="B1675" t="s">
        <v>987</v>
      </c>
      <c r="C1675" t="s">
        <v>987</v>
      </c>
      <c r="D1675" t="s">
        <v>3</v>
      </c>
      <c r="E1675" t="s">
        <v>3038</v>
      </c>
      <c r="F1675" t="s">
        <v>3288</v>
      </c>
      <c r="G1675" t="str">
        <f t="shared" si="26"/>
        <v>new HoloCard("Abomasnow", Pokedex.Abomasnow, HoloRarity.SWSH_REVERSE_ENERGY_BANNER_HOLO, Types.Water, Sets.Lost_Origin, 43),</v>
      </c>
    </row>
    <row r="1676" spans="1:7" x14ac:dyDescent="0.3">
      <c r="A1676">
        <v>44</v>
      </c>
      <c r="B1676" t="s">
        <v>2966</v>
      </c>
      <c r="C1676" t="s">
        <v>3093</v>
      </c>
      <c r="D1676" t="s">
        <v>3</v>
      </c>
      <c r="E1676" t="s">
        <v>3038</v>
      </c>
      <c r="F1676" t="s">
        <v>3288</v>
      </c>
      <c r="G1676" t="str">
        <f t="shared" si="26"/>
        <v>new HoloCard("Hisuian Basculin", Pokedex.Hisuian_Basculin, HoloRarity.SWSH_REVERSE_ENERGY_BANNER_HOLO, Types.Water, Sets.Lost_Origin, 44),</v>
      </c>
    </row>
    <row r="1677" spans="1:7" x14ac:dyDescent="0.3">
      <c r="A1677">
        <v>45</v>
      </c>
      <c r="B1677" t="s">
        <v>2967</v>
      </c>
      <c r="C1677" t="s">
        <v>3280</v>
      </c>
      <c r="D1677" t="s">
        <v>3</v>
      </c>
      <c r="E1677" t="s">
        <v>3038</v>
      </c>
      <c r="F1677" t="s">
        <v>3288</v>
      </c>
      <c r="G1677" t="str">
        <f t="shared" si="26"/>
        <v>new HoloCard("Hisuian Basculegion", Pokedex.Basculegion, HoloRarity.SWSH_REVERSE_ENERGY_BANNER_HOLO, Types.Water, Sets.Lost_Origin, 45),</v>
      </c>
    </row>
    <row r="1678" spans="1:7" x14ac:dyDescent="0.3">
      <c r="A1678">
        <v>46</v>
      </c>
      <c r="B1678" t="s">
        <v>1293</v>
      </c>
      <c r="C1678" t="s">
        <v>1293</v>
      </c>
      <c r="D1678" t="s">
        <v>3</v>
      </c>
      <c r="E1678" t="s">
        <v>3038</v>
      </c>
      <c r="F1678" t="s">
        <v>3288</v>
      </c>
      <c r="G1678" t="str">
        <f t="shared" si="26"/>
        <v>new HoloCard("Ducklett", Pokedex.Ducklett, HoloRarity.SWSH_REVERSE_ENERGY_BANNER_HOLO, Types.Water, Sets.Lost_Origin, 46),</v>
      </c>
    </row>
    <row r="1679" spans="1:7" x14ac:dyDescent="0.3">
      <c r="A1679">
        <v>47</v>
      </c>
      <c r="B1679" t="s">
        <v>1294</v>
      </c>
      <c r="C1679" t="s">
        <v>1294</v>
      </c>
      <c r="D1679" t="s">
        <v>3</v>
      </c>
      <c r="E1679" t="s">
        <v>3038</v>
      </c>
      <c r="F1679" t="s">
        <v>3288</v>
      </c>
      <c r="G1679" t="str">
        <f t="shared" si="26"/>
        <v>new HoloCard("Swanna", Pokedex.Swanna, HoloRarity.SWSH_REVERSE_ENERGY_BANNER_HOLO, Types.Water, Sets.Lost_Origin, 47),</v>
      </c>
    </row>
    <row r="1680" spans="1:7" x14ac:dyDescent="0.3">
      <c r="A1680">
        <v>50</v>
      </c>
      <c r="B1680" t="s">
        <v>2672</v>
      </c>
      <c r="C1680" t="s">
        <v>2672</v>
      </c>
      <c r="D1680" t="s">
        <v>3</v>
      </c>
      <c r="E1680" t="s">
        <v>3038</v>
      </c>
      <c r="F1680" t="s">
        <v>3288</v>
      </c>
      <c r="G1680" t="str">
        <f t="shared" si="26"/>
        <v>new HoloCard("Cramorant", Pokedex.Cramorant, HoloRarity.SWSH_REVERSE_ENERGY_BANNER_HOLO, Types.Water, Sets.Lost_Origin, 50),</v>
      </c>
    </row>
    <row r="1681" spans="1:7" x14ac:dyDescent="0.3">
      <c r="A1681">
        <v>51</v>
      </c>
      <c r="B1681" t="s">
        <v>3012</v>
      </c>
      <c r="C1681" t="s">
        <v>3012</v>
      </c>
      <c r="D1681" t="s">
        <v>3</v>
      </c>
      <c r="E1681" t="s">
        <v>3038</v>
      </c>
      <c r="F1681" t="s">
        <v>3288</v>
      </c>
      <c r="G1681" t="str">
        <f t="shared" si="26"/>
        <v>new HoloCard("Glastrier", Pokedex.Glastrier, HoloRarity.SWSH_REVERSE_ENERGY_BANNER_HOLO, Types.Water, Sets.Lost_Origin, 51),</v>
      </c>
    </row>
    <row r="1682" spans="1:7" x14ac:dyDescent="0.3">
      <c r="A1682">
        <v>52</v>
      </c>
      <c r="B1682" t="s">
        <v>92</v>
      </c>
      <c r="C1682" t="s">
        <v>92</v>
      </c>
      <c r="D1682" t="s">
        <v>11</v>
      </c>
      <c r="E1682" t="s">
        <v>3038</v>
      </c>
      <c r="F1682" t="s">
        <v>3288</v>
      </c>
      <c r="G1682" t="str">
        <f t="shared" si="26"/>
        <v>new HoloCard("Pikachu", Pokedex.Pikachu, HoloRarity.SWSH_REVERSE_ENERGY_BANNER_HOLO, Types.Lightning, Sets.Lost_Origin, 52),</v>
      </c>
    </row>
    <row r="1683" spans="1:7" x14ac:dyDescent="0.3">
      <c r="A1683">
        <v>53</v>
      </c>
      <c r="B1683" t="s">
        <v>120</v>
      </c>
      <c r="C1683" t="s">
        <v>120</v>
      </c>
      <c r="D1683" t="s">
        <v>11</v>
      </c>
      <c r="E1683" t="s">
        <v>3038</v>
      </c>
      <c r="F1683" t="s">
        <v>3288</v>
      </c>
      <c r="G1683" t="str">
        <f t="shared" si="26"/>
        <v>new HoloCard("Raichu", Pokedex.Raichu, HoloRarity.SWSH_REVERSE_ENERGY_BANNER_HOLO, Types.Lightning, Sets.Lost_Origin, 53),</v>
      </c>
    </row>
    <row r="1684" spans="1:7" x14ac:dyDescent="0.3">
      <c r="A1684">
        <v>54</v>
      </c>
      <c r="B1684" t="s">
        <v>533</v>
      </c>
      <c r="C1684" t="s">
        <v>533</v>
      </c>
      <c r="D1684" t="s">
        <v>11</v>
      </c>
      <c r="E1684" t="s">
        <v>3038</v>
      </c>
      <c r="F1684" t="s">
        <v>3288</v>
      </c>
      <c r="G1684" t="str">
        <f t="shared" si="26"/>
        <v>new HoloCard("Electrike", Pokedex.Electrike, HoloRarity.SWSH_REVERSE_ENERGY_BANNER_HOLO, Types.Lightning, Sets.Lost_Origin, 54),</v>
      </c>
    </row>
    <row r="1685" spans="1:7" x14ac:dyDescent="0.3">
      <c r="A1685">
        <v>55</v>
      </c>
      <c r="B1685" t="s">
        <v>379</v>
      </c>
      <c r="C1685" t="s">
        <v>379</v>
      </c>
      <c r="D1685" t="s">
        <v>11</v>
      </c>
      <c r="E1685" t="s">
        <v>3038</v>
      </c>
      <c r="F1685" t="s">
        <v>3288</v>
      </c>
      <c r="G1685" t="str">
        <f t="shared" si="26"/>
        <v>new HoloCard("Manectric", Pokedex.Manectric, HoloRarity.SWSH_REVERSE_ENERGY_BANNER_HOLO, Types.Lightning, Sets.Lost_Origin, 55),</v>
      </c>
    </row>
    <row r="1686" spans="1:7" x14ac:dyDescent="0.3">
      <c r="A1686">
        <v>59</v>
      </c>
      <c r="B1686" t="s">
        <v>1400</v>
      </c>
      <c r="C1686" t="s">
        <v>1400</v>
      </c>
      <c r="D1686" t="s">
        <v>11</v>
      </c>
      <c r="E1686" t="s">
        <v>3038</v>
      </c>
      <c r="F1686" t="s">
        <v>3288</v>
      </c>
      <c r="G1686" t="str">
        <f t="shared" si="26"/>
        <v>new HoloCard("Tynamo", Pokedex.Tynamo, HoloRarity.SWSH_REVERSE_ENERGY_BANNER_HOLO, Types.Lightning, Sets.Lost_Origin, 59),</v>
      </c>
    </row>
    <row r="1687" spans="1:7" x14ac:dyDescent="0.3">
      <c r="A1687">
        <v>60</v>
      </c>
      <c r="B1687" t="s">
        <v>1401</v>
      </c>
      <c r="C1687" t="s">
        <v>1401</v>
      </c>
      <c r="D1687" t="s">
        <v>11</v>
      </c>
      <c r="E1687" t="s">
        <v>3038</v>
      </c>
      <c r="F1687" t="s">
        <v>3288</v>
      </c>
      <c r="G1687" t="str">
        <f t="shared" si="26"/>
        <v>new HoloCard("Eelektrik", Pokedex.Eelektrik, HoloRarity.SWSH_REVERSE_ENERGY_BANNER_HOLO, Types.Lightning, Sets.Lost_Origin, 60),</v>
      </c>
    </row>
    <row r="1688" spans="1:7" x14ac:dyDescent="0.3">
      <c r="A1688">
        <v>61</v>
      </c>
      <c r="B1688" t="s">
        <v>1402</v>
      </c>
      <c r="C1688" t="s">
        <v>1402</v>
      </c>
      <c r="D1688" t="s">
        <v>11</v>
      </c>
      <c r="E1688" t="s">
        <v>3038</v>
      </c>
      <c r="F1688" t="s">
        <v>3288</v>
      </c>
      <c r="G1688" t="str">
        <f t="shared" si="26"/>
        <v>new HoloCard("Eelektross", Pokedex.Eelektross, HoloRarity.SWSH_REVERSE_ENERGY_BANNER_HOLO, Types.Lightning, Sets.Lost_Origin, 61),</v>
      </c>
    </row>
    <row r="1689" spans="1:7" x14ac:dyDescent="0.3">
      <c r="A1689">
        <v>62</v>
      </c>
      <c r="B1689" t="s">
        <v>191</v>
      </c>
      <c r="C1689" t="s">
        <v>191</v>
      </c>
      <c r="D1689" t="s">
        <v>1</v>
      </c>
      <c r="E1689" t="s">
        <v>3038</v>
      </c>
      <c r="F1689" t="s">
        <v>3288</v>
      </c>
      <c r="G1689" t="str">
        <f t="shared" si="26"/>
        <v>new HoloCard("Clefairy", Pokedex.Clefairy, HoloRarity.SWSH_REVERSE_ENERGY_BANNER_HOLO, Types.Psychic, Sets.Lost_Origin, 62),</v>
      </c>
    </row>
    <row r="1690" spans="1:7" x14ac:dyDescent="0.3">
      <c r="A1690">
        <v>63</v>
      </c>
      <c r="B1690" t="s">
        <v>132</v>
      </c>
      <c r="C1690" t="s">
        <v>132</v>
      </c>
      <c r="D1690" t="s">
        <v>1</v>
      </c>
      <c r="E1690" t="s">
        <v>3038</v>
      </c>
      <c r="F1690" t="s">
        <v>3288</v>
      </c>
      <c r="G1690" t="str">
        <f t="shared" si="26"/>
        <v>new HoloCard("Clefable", Pokedex.Clefable, HoloRarity.SWSH_REVERSE_ENERGY_BANNER_HOLO, Types.Psychic, Sets.Lost_Origin, 63),</v>
      </c>
    </row>
    <row r="1691" spans="1:7" x14ac:dyDescent="0.3">
      <c r="A1691">
        <v>64</v>
      </c>
      <c r="B1691" t="s">
        <v>82</v>
      </c>
      <c r="C1691" t="s">
        <v>82</v>
      </c>
      <c r="D1691" t="s">
        <v>1</v>
      </c>
      <c r="E1691" t="s">
        <v>3038</v>
      </c>
      <c r="F1691" t="s">
        <v>3288</v>
      </c>
      <c r="G1691" t="str">
        <f t="shared" si="26"/>
        <v>new HoloCard("Gastly", Pokedex.Gastly, HoloRarity.SWSH_REVERSE_ENERGY_BANNER_HOLO, Types.Psychic, Sets.Lost_Origin, 64),</v>
      </c>
    </row>
    <row r="1692" spans="1:7" x14ac:dyDescent="0.3">
      <c r="A1692">
        <v>65</v>
      </c>
      <c r="B1692" t="s">
        <v>52</v>
      </c>
      <c r="C1692" t="s">
        <v>52</v>
      </c>
      <c r="D1692" t="s">
        <v>1</v>
      </c>
      <c r="E1692" t="s">
        <v>3038</v>
      </c>
      <c r="F1692" t="s">
        <v>3288</v>
      </c>
      <c r="G1692" t="str">
        <f t="shared" si="26"/>
        <v>new HoloCard("Haunter", Pokedex.Haunter, HoloRarity.SWSH_REVERSE_ENERGY_BANNER_HOLO, Types.Psychic, Sets.Lost_Origin, 65),</v>
      </c>
    </row>
    <row r="1693" spans="1:7" x14ac:dyDescent="0.3">
      <c r="A1693">
        <v>66</v>
      </c>
      <c r="B1693" t="s">
        <v>15</v>
      </c>
      <c r="C1693" t="s">
        <v>15</v>
      </c>
      <c r="D1693" t="s">
        <v>1</v>
      </c>
      <c r="E1693" t="s">
        <v>3038</v>
      </c>
      <c r="F1693" t="s">
        <v>3288</v>
      </c>
      <c r="G1693" t="str">
        <f t="shared" si="26"/>
        <v>new HoloCard("Gengar", Pokedex.Gengar, HoloRarity.SWSH_REVERSE_ENERGY_BANNER_HOLO, Types.Psychic, Sets.Lost_Origin, 66),</v>
      </c>
    </row>
    <row r="1694" spans="1:7" x14ac:dyDescent="0.3">
      <c r="A1694">
        <v>67</v>
      </c>
      <c r="B1694" t="s">
        <v>259</v>
      </c>
      <c r="C1694" t="s">
        <v>298</v>
      </c>
      <c r="D1694" t="s">
        <v>1</v>
      </c>
      <c r="E1694" t="s">
        <v>3038</v>
      </c>
      <c r="F1694" t="s">
        <v>3288</v>
      </c>
      <c r="G1694" t="str">
        <f t="shared" si="26"/>
        <v>new HoloCard("Mr. Mime", Pokedex.Mr_Mime, HoloRarity.SWSH_REVERSE_ENERGY_BANNER_HOLO, Types.Psychic, Sets.Lost_Origin, 67),</v>
      </c>
    </row>
    <row r="1695" spans="1:7" x14ac:dyDescent="0.3">
      <c r="A1695">
        <v>68</v>
      </c>
      <c r="B1695" t="s">
        <v>3013</v>
      </c>
      <c r="C1695" t="s">
        <v>3013</v>
      </c>
      <c r="D1695" t="s">
        <v>1</v>
      </c>
      <c r="E1695" t="s">
        <v>3038</v>
      </c>
      <c r="F1695" t="s">
        <v>3288</v>
      </c>
      <c r="G1695" t="str">
        <f t="shared" si="26"/>
        <v>new HoloCard("Jynx ", Pokedex.Jynx , HoloRarity.SWSH_REVERSE_ENERGY_BANNER_HOLO, Types.Psychic, Sets.Lost_Origin, 68),</v>
      </c>
    </row>
    <row r="1696" spans="1:7" x14ac:dyDescent="0.3">
      <c r="A1696">
        <v>70</v>
      </c>
      <c r="B1696" t="s">
        <v>395</v>
      </c>
      <c r="C1696" t="s">
        <v>395</v>
      </c>
      <c r="D1696" t="s">
        <v>1</v>
      </c>
      <c r="E1696" t="s">
        <v>3038</v>
      </c>
      <c r="F1696" t="s">
        <v>3288</v>
      </c>
      <c r="G1696" t="str">
        <f t="shared" si="26"/>
        <v>new HoloCard("Sableye", Pokedex.Sableye, HoloRarity.SWSH_REVERSE_ENERGY_BANNER_HOLO, Types.Psychic, Sets.Lost_Origin, 70),</v>
      </c>
    </row>
    <row r="1697" spans="1:7" x14ac:dyDescent="0.3">
      <c r="A1697">
        <v>71</v>
      </c>
      <c r="B1697" t="s">
        <v>394</v>
      </c>
      <c r="C1697" t="s">
        <v>394</v>
      </c>
      <c r="D1697" t="s">
        <v>1</v>
      </c>
      <c r="E1697" t="s">
        <v>3038</v>
      </c>
      <c r="F1697" t="s">
        <v>3288</v>
      </c>
      <c r="G1697" t="str">
        <f t="shared" si="26"/>
        <v>new HoloCard("Mawile", Pokedex.Mawile, HoloRarity.SWSH_REVERSE_ENERGY_BANNER_HOLO, Types.Psychic, Sets.Lost_Origin, 71),</v>
      </c>
    </row>
    <row r="1698" spans="1:7" x14ac:dyDescent="0.3">
      <c r="A1698">
        <v>72</v>
      </c>
      <c r="B1698" t="s">
        <v>601</v>
      </c>
      <c r="C1698" t="s">
        <v>601</v>
      </c>
      <c r="D1698" t="s">
        <v>1</v>
      </c>
      <c r="E1698" t="s">
        <v>3038</v>
      </c>
      <c r="F1698" t="s">
        <v>3288</v>
      </c>
      <c r="G1698" t="str">
        <f t="shared" si="26"/>
        <v>new HoloCard("Shuppet", Pokedex.Shuppet, HoloRarity.SWSH_REVERSE_ENERGY_BANNER_HOLO, Types.Psychic, Sets.Lost_Origin, 72),</v>
      </c>
    </row>
    <row r="1699" spans="1:7" x14ac:dyDescent="0.3">
      <c r="A1699">
        <v>73</v>
      </c>
      <c r="B1699" t="s">
        <v>432</v>
      </c>
      <c r="C1699" t="s">
        <v>432</v>
      </c>
      <c r="D1699" t="s">
        <v>1</v>
      </c>
      <c r="E1699" t="s">
        <v>3038</v>
      </c>
      <c r="F1699" t="s">
        <v>3288</v>
      </c>
      <c r="G1699" t="str">
        <f t="shared" si="26"/>
        <v>new HoloCard("Banette", Pokedex.Banette, HoloRarity.SWSH_REVERSE_ENERGY_BANNER_HOLO, Types.Psychic, Sets.Lost_Origin, 73),</v>
      </c>
    </row>
    <row r="1700" spans="1:7" x14ac:dyDescent="0.3">
      <c r="A1700">
        <v>74</v>
      </c>
      <c r="B1700" t="s">
        <v>915</v>
      </c>
      <c r="C1700" t="s">
        <v>915</v>
      </c>
      <c r="D1700" t="s">
        <v>1</v>
      </c>
      <c r="E1700" t="s">
        <v>3038</v>
      </c>
      <c r="F1700" t="s">
        <v>3288</v>
      </c>
      <c r="G1700" t="str">
        <f t="shared" si="26"/>
        <v>new HoloCard("Cresselia", Pokedex.Cresselia, HoloRarity.SWSH_REVERSE_ENERGY_BANNER_HOLO, Types.Psychic, Sets.Lost_Origin, 74),</v>
      </c>
    </row>
    <row r="1701" spans="1:7" x14ac:dyDescent="0.3">
      <c r="A1701">
        <v>75</v>
      </c>
      <c r="B1701" t="s">
        <v>3014</v>
      </c>
      <c r="C1701" t="s">
        <v>3105</v>
      </c>
      <c r="D1701" t="s">
        <v>1</v>
      </c>
      <c r="E1701" t="s">
        <v>3038</v>
      </c>
      <c r="F1701" t="s">
        <v>3288</v>
      </c>
      <c r="G1701" t="str">
        <f t="shared" si="26"/>
        <v>new HoloCard("Hisuian Zorua", Pokedex.Hisuian_Zorua, HoloRarity.SWSH_REVERSE_ENERGY_BANNER_HOLO, Types.Psychic, Sets.Lost_Origin, 75),</v>
      </c>
    </row>
    <row r="1702" spans="1:7" x14ac:dyDescent="0.3">
      <c r="A1702">
        <v>76</v>
      </c>
      <c r="B1702" t="s">
        <v>3015</v>
      </c>
      <c r="C1702" t="s">
        <v>3106</v>
      </c>
      <c r="D1702" t="s">
        <v>1</v>
      </c>
      <c r="E1702" t="s">
        <v>3038</v>
      </c>
      <c r="F1702" t="s">
        <v>3288</v>
      </c>
      <c r="G1702" t="str">
        <f t="shared" si="26"/>
        <v>new HoloCard("Hisuian Zoroark", Pokedex.Hisuian_Zoroark, HoloRarity.SWSH_REVERSE_ENERGY_BANNER_HOLO, Types.Psychic, Sets.Lost_Origin, 76),</v>
      </c>
    </row>
    <row r="1703" spans="1:7" x14ac:dyDescent="0.3">
      <c r="A1703">
        <v>77</v>
      </c>
      <c r="B1703" t="s">
        <v>1610</v>
      </c>
      <c r="C1703" t="s">
        <v>1610</v>
      </c>
      <c r="D1703" t="s">
        <v>1</v>
      </c>
      <c r="E1703" t="s">
        <v>3038</v>
      </c>
      <c r="F1703" t="s">
        <v>3288</v>
      </c>
      <c r="G1703" t="str">
        <f t="shared" si="26"/>
        <v>new HoloCard("Inkay", Pokedex.Inkay, HoloRarity.SWSH_REVERSE_ENERGY_BANNER_HOLO, Types.Psychic, Sets.Lost_Origin, 77),</v>
      </c>
    </row>
    <row r="1704" spans="1:7" x14ac:dyDescent="0.3">
      <c r="A1704">
        <v>78</v>
      </c>
      <c r="B1704" t="s">
        <v>1611</v>
      </c>
      <c r="C1704" t="s">
        <v>1611</v>
      </c>
      <c r="D1704" t="s">
        <v>1</v>
      </c>
      <c r="E1704" t="s">
        <v>3038</v>
      </c>
      <c r="F1704" t="s">
        <v>3288</v>
      </c>
      <c r="G1704" t="str">
        <f t="shared" si="26"/>
        <v>new HoloCard("Malamar", Pokedex.Malamar, HoloRarity.SWSH_REVERSE_ENERGY_BANNER_HOLO, Types.Psychic, Sets.Lost_Origin, 78),</v>
      </c>
    </row>
    <row r="1705" spans="1:7" x14ac:dyDescent="0.3">
      <c r="A1705">
        <v>79</v>
      </c>
      <c r="B1705" t="s">
        <v>2112</v>
      </c>
      <c r="C1705" t="s">
        <v>2112</v>
      </c>
      <c r="D1705" t="s">
        <v>1</v>
      </c>
      <c r="E1705" t="s">
        <v>3038</v>
      </c>
      <c r="F1705" t="s">
        <v>3288</v>
      </c>
      <c r="G1705" t="str">
        <f t="shared" si="26"/>
        <v>new HoloCard("Comfey", Pokedex.Comfey, HoloRarity.SWSH_REVERSE_ENERGY_BANNER_HOLO, Types.Psychic, Sets.Lost_Origin, 79),</v>
      </c>
    </row>
    <row r="1706" spans="1:7" x14ac:dyDescent="0.3">
      <c r="A1706">
        <v>80</v>
      </c>
      <c r="B1706" t="s">
        <v>2104</v>
      </c>
      <c r="C1706" t="s">
        <v>2104</v>
      </c>
      <c r="D1706" t="s">
        <v>1</v>
      </c>
      <c r="E1706" t="s">
        <v>3038</v>
      </c>
      <c r="F1706" t="s">
        <v>3288</v>
      </c>
      <c r="G1706" t="str">
        <f t="shared" si="26"/>
        <v>new HoloCard("Mimikyu", Pokedex.Mimikyu, HoloRarity.SWSH_REVERSE_ENERGY_BANNER_HOLO, Types.Psychic, Sets.Lost_Origin, 80),</v>
      </c>
    </row>
    <row r="1707" spans="1:7" x14ac:dyDescent="0.3">
      <c r="A1707">
        <v>81</v>
      </c>
      <c r="B1707" t="s">
        <v>3016</v>
      </c>
      <c r="C1707" t="s">
        <v>3016</v>
      </c>
      <c r="D1707" t="s">
        <v>1</v>
      </c>
      <c r="E1707" t="s">
        <v>3038</v>
      </c>
      <c r="F1707" t="s">
        <v>3288</v>
      </c>
      <c r="G1707" t="str">
        <f t="shared" si="26"/>
        <v>new HoloCard("Spectrier", Pokedex.Spectrier, HoloRarity.SWSH_REVERSE_ENERGY_BANNER_HOLO, Types.Psychic, Sets.Lost_Origin, 81),</v>
      </c>
    </row>
    <row r="1708" spans="1:7" x14ac:dyDescent="0.3">
      <c r="A1708">
        <v>83</v>
      </c>
      <c r="B1708" t="s">
        <v>2971</v>
      </c>
      <c r="C1708" t="s">
        <v>3097</v>
      </c>
      <c r="D1708" t="s">
        <v>18</v>
      </c>
      <c r="E1708" t="s">
        <v>3038</v>
      </c>
      <c r="F1708" t="s">
        <v>3288</v>
      </c>
      <c r="G1708" t="str">
        <f t="shared" si="26"/>
        <v>new HoloCard("Hisuian Growlithe", Pokedex.Hisuian_Growlithe, HoloRarity.SWSH_REVERSE_ENERGY_BANNER_HOLO, Types.Fighting, Sets.Lost_Origin, 83),</v>
      </c>
    </row>
    <row r="1709" spans="1:7" x14ac:dyDescent="0.3">
      <c r="A1709">
        <v>84</v>
      </c>
      <c r="B1709" t="s">
        <v>2972</v>
      </c>
      <c r="C1709" t="s">
        <v>3098</v>
      </c>
      <c r="D1709" t="s">
        <v>18</v>
      </c>
      <c r="E1709" t="s">
        <v>3038</v>
      </c>
      <c r="F1709" t="s">
        <v>3288</v>
      </c>
      <c r="G1709" t="str">
        <f t="shared" si="26"/>
        <v>new HoloCard("Hisuian Arcanine", Pokedex.Hisuian_Arcanine, HoloRarity.SWSH_REVERSE_ENERGY_BANNER_HOLO, Types.Fighting, Sets.Lost_Origin, 84),</v>
      </c>
    </row>
    <row r="1710" spans="1:7" x14ac:dyDescent="0.3">
      <c r="A1710">
        <v>85</v>
      </c>
      <c r="B1710" t="s">
        <v>141</v>
      </c>
      <c r="C1710" t="s">
        <v>141</v>
      </c>
      <c r="D1710" t="s">
        <v>18</v>
      </c>
      <c r="E1710" t="s">
        <v>3038</v>
      </c>
      <c r="F1710" t="s">
        <v>3288</v>
      </c>
      <c r="G1710" t="str">
        <f t="shared" si="26"/>
        <v>new HoloCard("Poliwrath", Pokedex.Poliwrath, HoloRarity.SWSH_REVERSE_ENERGY_BANNER_HOLO, Types.Fighting, Sets.Lost_Origin, 85),</v>
      </c>
    </row>
    <row r="1711" spans="1:7" x14ac:dyDescent="0.3">
      <c r="A1711">
        <v>86</v>
      </c>
      <c r="B1711" t="s">
        <v>85</v>
      </c>
      <c r="C1711" t="s">
        <v>85</v>
      </c>
      <c r="D1711" t="s">
        <v>18</v>
      </c>
      <c r="E1711" t="s">
        <v>3038</v>
      </c>
      <c r="F1711" t="s">
        <v>3288</v>
      </c>
      <c r="G1711" t="str">
        <f t="shared" si="26"/>
        <v>new HoloCard("Machop", Pokedex.Machop, HoloRarity.SWSH_REVERSE_ENERGY_BANNER_HOLO, Types.Fighting, Sets.Lost_Origin, 86),</v>
      </c>
    </row>
    <row r="1712" spans="1:7" x14ac:dyDescent="0.3">
      <c r="A1712">
        <v>87</v>
      </c>
      <c r="B1712" t="s">
        <v>57</v>
      </c>
      <c r="C1712" t="s">
        <v>57</v>
      </c>
      <c r="D1712" t="s">
        <v>18</v>
      </c>
      <c r="E1712" t="s">
        <v>3038</v>
      </c>
      <c r="F1712" t="s">
        <v>3288</v>
      </c>
      <c r="G1712" t="str">
        <f t="shared" si="26"/>
        <v>new HoloCard("Machoke", Pokedex.Machoke, HoloRarity.SWSH_REVERSE_ENERGY_BANNER_HOLO, Types.Fighting, Sets.Lost_Origin, 87),</v>
      </c>
    </row>
    <row r="1713" spans="1:7" x14ac:dyDescent="0.3">
      <c r="A1713">
        <v>88</v>
      </c>
      <c r="B1713" t="s">
        <v>20</v>
      </c>
      <c r="C1713" t="s">
        <v>20</v>
      </c>
      <c r="D1713" t="s">
        <v>18</v>
      </c>
      <c r="E1713" t="s">
        <v>3038</v>
      </c>
      <c r="F1713" t="s">
        <v>3288</v>
      </c>
      <c r="G1713" t="str">
        <f t="shared" si="26"/>
        <v>new HoloCard("Machamp", Pokedex.Machamp, HoloRarity.SWSH_REVERSE_ENERGY_BANNER_HOLO, Types.Fighting, Sets.Lost_Origin, 88),</v>
      </c>
    </row>
    <row r="1714" spans="1:7" x14ac:dyDescent="0.3">
      <c r="A1714">
        <v>89</v>
      </c>
      <c r="B1714" t="s">
        <v>96</v>
      </c>
      <c r="C1714" t="s">
        <v>96</v>
      </c>
      <c r="D1714" t="s">
        <v>18</v>
      </c>
      <c r="E1714" t="s">
        <v>3038</v>
      </c>
      <c r="F1714" t="s">
        <v>3288</v>
      </c>
      <c r="G1714" t="str">
        <f t="shared" si="26"/>
        <v>new HoloCard("Rhyhorn", Pokedex.Rhyhorn, HoloRarity.SWSH_REVERSE_ENERGY_BANNER_HOLO, Types.Fighting, Sets.Lost_Origin, 89),</v>
      </c>
    </row>
    <row r="1715" spans="1:7" x14ac:dyDescent="0.3">
      <c r="A1715">
        <v>90</v>
      </c>
      <c r="B1715" t="s">
        <v>41</v>
      </c>
      <c r="C1715" t="s">
        <v>41</v>
      </c>
      <c r="D1715" t="s">
        <v>18</v>
      </c>
      <c r="E1715" t="s">
        <v>3038</v>
      </c>
      <c r="F1715" t="s">
        <v>3288</v>
      </c>
      <c r="G1715" t="str">
        <f t="shared" si="26"/>
        <v>new HoloCard("Rhydon", Pokedex.Rhydon, HoloRarity.SWSH_REVERSE_ENERGY_BANNER_HOLO, Types.Fighting, Sets.Lost_Origin, 90),</v>
      </c>
    </row>
    <row r="1716" spans="1:7" x14ac:dyDescent="0.3">
      <c r="A1716">
        <v>91</v>
      </c>
      <c r="B1716" t="s">
        <v>892</v>
      </c>
      <c r="C1716" t="s">
        <v>892</v>
      </c>
      <c r="D1716" t="s">
        <v>18</v>
      </c>
      <c r="E1716" t="s">
        <v>3038</v>
      </c>
      <c r="F1716" t="s">
        <v>3288</v>
      </c>
      <c r="G1716" t="str">
        <f t="shared" si="26"/>
        <v>new HoloCard("Rhyperior", Pokedex.Rhyperior, HoloRarity.SWSH_REVERSE_ENERGY_BANNER_HOLO, Types.Fighting, Sets.Lost_Origin, 91),</v>
      </c>
    </row>
    <row r="1717" spans="1:7" x14ac:dyDescent="0.3">
      <c r="A1717">
        <v>94</v>
      </c>
      <c r="B1717" t="s">
        <v>165</v>
      </c>
      <c r="C1717" t="s">
        <v>165</v>
      </c>
      <c r="D1717" t="s">
        <v>18</v>
      </c>
      <c r="E1717" t="s">
        <v>3038</v>
      </c>
      <c r="F1717" t="s">
        <v>3288</v>
      </c>
      <c r="G1717" t="str">
        <f t="shared" si="26"/>
        <v>new HoloCard("Sudowoodo", Pokedex.Sudowoodo, HoloRarity.SWSH_REVERSE_ENERGY_BANNER_HOLO, Types.Fighting, Sets.Lost_Origin, 94),</v>
      </c>
    </row>
    <row r="1718" spans="1:7" x14ac:dyDescent="0.3">
      <c r="A1718">
        <v>95</v>
      </c>
      <c r="B1718" t="s">
        <v>317</v>
      </c>
      <c r="C1718" t="s">
        <v>317</v>
      </c>
      <c r="D1718" t="s">
        <v>18</v>
      </c>
      <c r="E1718" t="s">
        <v>3038</v>
      </c>
      <c r="F1718" t="s">
        <v>3288</v>
      </c>
      <c r="G1718" t="str">
        <f t="shared" si="26"/>
        <v>new HoloCard("Gligar", Pokedex.Gligar, HoloRarity.SWSH_REVERSE_ENERGY_BANNER_HOLO, Types.Fighting, Sets.Lost_Origin, 95),</v>
      </c>
    </row>
    <row r="1719" spans="1:7" x14ac:dyDescent="0.3">
      <c r="A1719">
        <v>96</v>
      </c>
      <c r="B1719" t="s">
        <v>931</v>
      </c>
      <c r="C1719" t="s">
        <v>931</v>
      </c>
      <c r="D1719" t="s">
        <v>18</v>
      </c>
      <c r="E1719" t="s">
        <v>3038</v>
      </c>
      <c r="F1719" t="s">
        <v>3288</v>
      </c>
      <c r="G1719" t="str">
        <f t="shared" si="26"/>
        <v>new HoloCard("Gliscor", Pokedex.Gliscor, HoloRarity.SWSH_REVERSE_ENERGY_BANNER_HOLO, Types.Fighting, Sets.Lost_Origin, 96),</v>
      </c>
    </row>
    <row r="1720" spans="1:7" x14ac:dyDescent="0.3">
      <c r="A1720">
        <v>97</v>
      </c>
      <c r="B1720" t="s">
        <v>546</v>
      </c>
      <c r="C1720" t="s">
        <v>546</v>
      </c>
      <c r="D1720" t="s">
        <v>18</v>
      </c>
      <c r="E1720" t="s">
        <v>3038</v>
      </c>
      <c r="F1720" t="s">
        <v>3288</v>
      </c>
      <c r="G1720" t="str">
        <f t="shared" si="26"/>
        <v>new HoloCard("Makuhita", Pokedex.Makuhita, HoloRarity.SWSH_REVERSE_ENERGY_BANNER_HOLO, Types.Fighting, Sets.Lost_Origin, 97),</v>
      </c>
    </row>
    <row r="1721" spans="1:7" x14ac:dyDescent="0.3">
      <c r="A1721">
        <v>98</v>
      </c>
      <c r="B1721" t="s">
        <v>378</v>
      </c>
      <c r="C1721" t="s">
        <v>378</v>
      </c>
      <c r="D1721" t="s">
        <v>18</v>
      </c>
      <c r="E1721" t="s">
        <v>3038</v>
      </c>
      <c r="F1721" t="s">
        <v>3288</v>
      </c>
      <c r="G1721" t="str">
        <f t="shared" si="26"/>
        <v>new HoloCard("Hariyama", Pokedex.Hariyama, HoloRarity.SWSH_REVERSE_ENERGY_BANNER_HOLO, Types.Fighting, Sets.Lost_Origin, 98),</v>
      </c>
    </row>
    <row r="1722" spans="1:7" x14ac:dyDescent="0.3">
      <c r="A1722">
        <v>99</v>
      </c>
      <c r="B1722" t="s">
        <v>600</v>
      </c>
      <c r="C1722" t="s">
        <v>600</v>
      </c>
      <c r="D1722" t="s">
        <v>18</v>
      </c>
      <c r="E1722" t="s">
        <v>3038</v>
      </c>
      <c r="F1722" t="s">
        <v>3288</v>
      </c>
      <c r="G1722" t="str">
        <f t="shared" si="26"/>
        <v>new HoloCard("Meditite", Pokedex.Meditite, HoloRarity.SWSH_REVERSE_ENERGY_BANNER_HOLO, Types.Fighting, Sets.Lost_Origin, 99),</v>
      </c>
    </row>
    <row r="1723" spans="1:7" x14ac:dyDescent="0.3">
      <c r="A1723">
        <v>100</v>
      </c>
      <c r="B1723" t="s">
        <v>436</v>
      </c>
      <c r="C1723" t="s">
        <v>436</v>
      </c>
      <c r="D1723" t="s">
        <v>18</v>
      </c>
      <c r="E1723" t="s">
        <v>3038</v>
      </c>
      <c r="F1723" t="s">
        <v>3288</v>
      </c>
      <c r="G1723" t="str">
        <f t="shared" si="26"/>
        <v>new HoloCard("Medicham", Pokedex.Medicham, HoloRarity.SWSH_REVERSE_ENERGY_BANNER_HOLO, Types.Fighting, Sets.Lost_Origin, 100),</v>
      </c>
    </row>
    <row r="1724" spans="1:7" x14ac:dyDescent="0.3">
      <c r="A1724">
        <v>101</v>
      </c>
      <c r="B1724" t="s">
        <v>662</v>
      </c>
      <c r="C1724" t="s">
        <v>662</v>
      </c>
      <c r="D1724" t="s">
        <v>18</v>
      </c>
      <c r="E1724" t="s">
        <v>3038</v>
      </c>
      <c r="F1724" t="s">
        <v>3288</v>
      </c>
      <c r="G1724" t="str">
        <f t="shared" si="26"/>
        <v>new HoloCard("Relicanth", Pokedex.Relicanth, HoloRarity.SWSH_REVERSE_ENERGY_BANNER_HOLO, Types.Fighting, Sets.Lost_Origin, 101),</v>
      </c>
    </row>
    <row r="1725" spans="1:7" x14ac:dyDescent="0.3">
      <c r="A1725">
        <v>102</v>
      </c>
      <c r="B1725" t="s">
        <v>913</v>
      </c>
      <c r="C1725" t="s">
        <v>913</v>
      </c>
      <c r="D1725" t="s">
        <v>18</v>
      </c>
      <c r="E1725" t="s">
        <v>3038</v>
      </c>
      <c r="F1725" t="s">
        <v>3288</v>
      </c>
      <c r="G1725" t="str">
        <f t="shared" si="26"/>
        <v>new HoloCard("Gastrodon", Pokedex.Gastrodon, HoloRarity.SWSH_REVERSE_ENERGY_BANNER_HOLO, Types.Fighting, Sets.Lost_Origin, 102),</v>
      </c>
    </row>
    <row r="1726" spans="1:7" x14ac:dyDescent="0.3">
      <c r="A1726">
        <v>103</v>
      </c>
      <c r="B1726" t="s">
        <v>1416</v>
      </c>
      <c r="C1726" t="s">
        <v>1416</v>
      </c>
      <c r="D1726" t="s">
        <v>18</v>
      </c>
      <c r="E1726" t="s">
        <v>3038</v>
      </c>
      <c r="F1726" t="s">
        <v>3288</v>
      </c>
      <c r="G1726" t="str">
        <f t="shared" si="26"/>
        <v>new HoloCard("Mienfoo", Pokedex.Mienfoo, HoloRarity.SWSH_REVERSE_ENERGY_BANNER_HOLO, Types.Fighting, Sets.Lost_Origin, 103),</v>
      </c>
    </row>
    <row r="1727" spans="1:7" x14ac:dyDescent="0.3">
      <c r="A1727">
        <v>104</v>
      </c>
      <c r="B1727" t="s">
        <v>1417</v>
      </c>
      <c r="C1727" t="s">
        <v>1417</v>
      </c>
      <c r="D1727" t="s">
        <v>18</v>
      </c>
      <c r="E1727" t="s">
        <v>3038</v>
      </c>
      <c r="F1727" t="s">
        <v>3288</v>
      </c>
      <c r="G1727" t="str">
        <f t="shared" si="26"/>
        <v>new HoloCard("Mienshao", Pokedex.Mienshao, HoloRarity.SWSH_REVERSE_ENERGY_BANNER_HOLO, Types.Fighting, Sets.Lost_Origin, 104),</v>
      </c>
    </row>
    <row r="1728" spans="1:7" x14ac:dyDescent="0.3">
      <c r="A1728">
        <v>105</v>
      </c>
      <c r="B1728" t="s">
        <v>1420</v>
      </c>
      <c r="C1728" t="s">
        <v>1420</v>
      </c>
      <c r="D1728" t="s">
        <v>18</v>
      </c>
      <c r="E1728" t="s">
        <v>3038</v>
      </c>
      <c r="F1728" t="s">
        <v>3288</v>
      </c>
      <c r="G1728" t="str">
        <f t="shared" si="26"/>
        <v>new HoloCard("Landorus", Pokedex.Landorus, HoloRarity.SWSH_REVERSE_ENERGY_BANNER_HOLO, Types.Fighting, Sets.Lost_Origin, 105),</v>
      </c>
    </row>
    <row r="1729" spans="1:7" x14ac:dyDescent="0.3">
      <c r="A1729">
        <v>106</v>
      </c>
      <c r="B1729" t="s">
        <v>1651</v>
      </c>
      <c r="C1729" t="s">
        <v>1651</v>
      </c>
      <c r="D1729" t="s">
        <v>18</v>
      </c>
      <c r="E1729" t="s">
        <v>3038</v>
      </c>
      <c r="F1729" t="s">
        <v>3288</v>
      </c>
      <c r="G1729" t="str">
        <f t="shared" ref="G1729:G1792" si="27">"new HoloCard(""" &amp; B1729 &amp; """, Pokedex." &amp; C1729 &amp; ", HoloRarity." &amp; F1729 &amp; ", Types." &amp; D1729 &amp; ", Sets." &amp; E1729 &amp; ", " &amp; A1729 &amp; "),"</f>
        <v>new HoloCard("Binacle", Pokedex.Binacle, HoloRarity.SWSH_REVERSE_ENERGY_BANNER_HOLO, Types.Fighting, Sets.Lost_Origin, 106),</v>
      </c>
    </row>
    <row r="1730" spans="1:7" x14ac:dyDescent="0.3">
      <c r="A1730">
        <v>107</v>
      </c>
      <c r="B1730" t="s">
        <v>1652</v>
      </c>
      <c r="C1730" t="s">
        <v>1652</v>
      </c>
      <c r="D1730" t="s">
        <v>18</v>
      </c>
      <c r="E1730" t="s">
        <v>3038</v>
      </c>
      <c r="F1730" t="s">
        <v>3288</v>
      </c>
      <c r="G1730" t="str">
        <f t="shared" si="27"/>
        <v>new HoloCard("Barbaracle", Pokedex.Barbaracle, HoloRarity.SWSH_REVERSE_ENERGY_BANNER_HOLO, Types.Fighting, Sets.Lost_Origin, 107),</v>
      </c>
    </row>
    <row r="1731" spans="1:7" x14ac:dyDescent="0.3">
      <c r="A1731">
        <v>108</v>
      </c>
      <c r="B1731" t="s">
        <v>1656</v>
      </c>
      <c r="C1731" t="s">
        <v>1656</v>
      </c>
      <c r="D1731" t="s">
        <v>18</v>
      </c>
      <c r="E1731" t="s">
        <v>3038</v>
      </c>
      <c r="F1731" t="s">
        <v>3288</v>
      </c>
      <c r="G1731" t="str">
        <f t="shared" si="27"/>
        <v>new HoloCard("Carbink", Pokedex.Carbink, HoloRarity.SWSH_REVERSE_ENERGY_BANNER_HOLO, Types.Fighting, Sets.Lost_Origin, 108),</v>
      </c>
    </row>
    <row r="1732" spans="1:7" x14ac:dyDescent="0.3">
      <c r="A1732">
        <v>109</v>
      </c>
      <c r="B1732" t="s">
        <v>2107</v>
      </c>
      <c r="C1732" t="s">
        <v>2107</v>
      </c>
      <c r="D1732" t="s">
        <v>18</v>
      </c>
      <c r="E1732" t="s">
        <v>3038</v>
      </c>
      <c r="F1732" t="s">
        <v>3288</v>
      </c>
      <c r="G1732" t="str">
        <f t="shared" si="27"/>
        <v>new HoloCard("Rockruff", Pokedex.Rockruff, HoloRarity.SWSH_REVERSE_ENERGY_BANNER_HOLO, Types.Fighting, Sets.Lost_Origin, 109),</v>
      </c>
    </row>
    <row r="1733" spans="1:7" x14ac:dyDescent="0.3">
      <c r="A1733">
        <v>110</v>
      </c>
      <c r="B1733" t="s">
        <v>2748</v>
      </c>
      <c r="C1733" t="s">
        <v>2748</v>
      </c>
      <c r="D1733" t="s">
        <v>18</v>
      </c>
      <c r="E1733" t="s">
        <v>3038</v>
      </c>
      <c r="F1733" t="s">
        <v>3288</v>
      </c>
      <c r="G1733" t="str">
        <f t="shared" si="27"/>
        <v>new HoloCard("Falinks", Pokedex.Falinks, HoloRarity.SWSH_REVERSE_ENERGY_BANNER_HOLO, Types.Fighting, Sets.Lost_Origin, 110),</v>
      </c>
    </row>
    <row r="1734" spans="1:7" x14ac:dyDescent="0.3">
      <c r="A1734">
        <v>111</v>
      </c>
      <c r="B1734" t="s">
        <v>2687</v>
      </c>
      <c r="C1734" t="s">
        <v>2687</v>
      </c>
      <c r="D1734" t="s">
        <v>18</v>
      </c>
      <c r="E1734" t="s">
        <v>3038</v>
      </c>
      <c r="F1734" t="s">
        <v>3288</v>
      </c>
      <c r="G1734" t="str">
        <f t="shared" si="27"/>
        <v>new HoloCard("Stonjourner", Pokedex.Stonjourner, HoloRarity.SWSH_REVERSE_ENERGY_BANNER_HOLO, Types.Fighting, Sets.Lost_Origin, 111),</v>
      </c>
    </row>
    <row r="1735" spans="1:7" x14ac:dyDescent="0.3">
      <c r="A1735">
        <v>112</v>
      </c>
      <c r="B1735" t="s">
        <v>247</v>
      </c>
      <c r="C1735" t="s">
        <v>247</v>
      </c>
      <c r="D1735" t="s">
        <v>146</v>
      </c>
      <c r="E1735" t="s">
        <v>3038</v>
      </c>
      <c r="F1735" t="s">
        <v>3288</v>
      </c>
      <c r="G1735" t="str">
        <f t="shared" si="27"/>
        <v>new HoloCard("Spinarak", Pokedex.Spinarak, HoloRarity.SWSH_REVERSE_ENERGY_BANNER_HOLO, Types.Darkness, Sets.Lost_Origin, 112),</v>
      </c>
    </row>
    <row r="1736" spans="1:7" x14ac:dyDescent="0.3">
      <c r="A1736">
        <v>113</v>
      </c>
      <c r="B1736" t="s">
        <v>151</v>
      </c>
      <c r="C1736" t="s">
        <v>151</v>
      </c>
      <c r="D1736" t="s">
        <v>146</v>
      </c>
      <c r="E1736" t="s">
        <v>3038</v>
      </c>
      <c r="F1736" t="s">
        <v>3288</v>
      </c>
      <c r="G1736" t="str">
        <f t="shared" si="27"/>
        <v>new HoloCard("Ariados", Pokedex.Ariados, HoloRarity.SWSH_REVERSE_ENERGY_BANNER_HOLO, Types.Darkness, Sets.Lost_Origin, 113),</v>
      </c>
    </row>
    <row r="1737" spans="1:7" x14ac:dyDescent="0.3">
      <c r="A1737">
        <v>114</v>
      </c>
      <c r="B1737" t="s">
        <v>327</v>
      </c>
      <c r="C1737" t="s">
        <v>327</v>
      </c>
      <c r="D1737" t="s">
        <v>146</v>
      </c>
      <c r="E1737" t="s">
        <v>3038</v>
      </c>
      <c r="F1737" t="s">
        <v>3288</v>
      </c>
      <c r="G1737" t="str">
        <f t="shared" si="27"/>
        <v>new HoloCard("Murkrow", Pokedex.Murkrow, HoloRarity.SWSH_REVERSE_ENERGY_BANNER_HOLO, Types.Darkness, Sets.Lost_Origin, 114),</v>
      </c>
    </row>
    <row r="1738" spans="1:7" x14ac:dyDescent="0.3">
      <c r="A1738">
        <v>115</v>
      </c>
      <c r="B1738" t="s">
        <v>903</v>
      </c>
      <c r="C1738" t="s">
        <v>903</v>
      </c>
      <c r="D1738" t="s">
        <v>146</v>
      </c>
      <c r="E1738" t="s">
        <v>3038</v>
      </c>
      <c r="F1738" t="s">
        <v>3288</v>
      </c>
      <c r="G1738" t="str">
        <f t="shared" si="27"/>
        <v>new HoloCard("Honchkrow", Pokedex.Honchkrow, HoloRarity.SWSH_REVERSE_ENERGY_BANNER_HOLO, Types.Darkness, Sets.Lost_Origin, 115),</v>
      </c>
    </row>
    <row r="1739" spans="1:7" x14ac:dyDescent="0.3">
      <c r="A1739">
        <v>116</v>
      </c>
      <c r="B1739" t="s">
        <v>396</v>
      </c>
      <c r="C1739" t="s">
        <v>396</v>
      </c>
      <c r="D1739" t="s">
        <v>146</v>
      </c>
      <c r="E1739" t="s">
        <v>3038</v>
      </c>
      <c r="F1739" t="s">
        <v>3288</v>
      </c>
      <c r="G1739" t="str">
        <f t="shared" si="27"/>
        <v>new HoloCard("Seviper", Pokedex.Seviper, HoloRarity.SWSH_REVERSE_ENERGY_BANNER_HOLO, Types.Darkness, Sets.Lost_Origin, 116),</v>
      </c>
    </row>
    <row r="1740" spans="1:7" x14ac:dyDescent="0.3">
      <c r="A1740">
        <v>117</v>
      </c>
      <c r="B1740" t="s">
        <v>936</v>
      </c>
      <c r="C1740" t="s">
        <v>936</v>
      </c>
      <c r="D1740" t="s">
        <v>146</v>
      </c>
      <c r="E1740" t="s">
        <v>3038</v>
      </c>
      <c r="F1740" t="s">
        <v>3288</v>
      </c>
      <c r="G1740" t="str">
        <f t="shared" si="27"/>
        <v>new HoloCard("Spiritomb", Pokedex.Spiritomb, HoloRarity.SWSH_REVERSE_ENERGY_BANNER_HOLO, Types.Darkness, Sets.Lost_Origin, 117),</v>
      </c>
    </row>
    <row r="1741" spans="1:7" x14ac:dyDescent="0.3">
      <c r="A1741">
        <v>120</v>
      </c>
      <c r="B1741" t="s">
        <v>916</v>
      </c>
      <c r="C1741" t="s">
        <v>916</v>
      </c>
      <c r="D1741" t="s">
        <v>146</v>
      </c>
      <c r="E1741" t="s">
        <v>3038</v>
      </c>
      <c r="F1741" t="s">
        <v>3288</v>
      </c>
      <c r="G1741" t="str">
        <f t="shared" si="27"/>
        <v>new HoloCard("Darkrai", Pokedex.Darkrai, HoloRarity.SWSH_REVERSE_ENERGY_BANNER_HOLO, Types.Darkness, Sets.Lost_Origin, 120),</v>
      </c>
    </row>
    <row r="1742" spans="1:7" x14ac:dyDescent="0.3">
      <c r="A1742">
        <v>121</v>
      </c>
      <c r="B1742" t="s">
        <v>1610</v>
      </c>
      <c r="C1742" t="s">
        <v>1610</v>
      </c>
      <c r="D1742" t="s">
        <v>146</v>
      </c>
      <c r="E1742" t="s">
        <v>3038</v>
      </c>
      <c r="F1742" t="s">
        <v>3288</v>
      </c>
      <c r="G1742" t="str">
        <f t="shared" si="27"/>
        <v>new HoloCard("Inkay", Pokedex.Inkay, HoloRarity.SWSH_REVERSE_ENERGY_BANNER_HOLO, Types.Darkness, Sets.Lost_Origin, 121),</v>
      </c>
    </row>
    <row r="1743" spans="1:7" x14ac:dyDescent="0.3">
      <c r="A1743">
        <v>122</v>
      </c>
      <c r="B1743" t="s">
        <v>1827</v>
      </c>
      <c r="C1743" t="s">
        <v>1827</v>
      </c>
      <c r="D1743" t="s">
        <v>146</v>
      </c>
      <c r="E1743" t="s">
        <v>3038</v>
      </c>
      <c r="F1743" t="s">
        <v>3288</v>
      </c>
      <c r="G1743" t="str">
        <f t="shared" si="27"/>
        <v>new HoloCard("Hoopa", Pokedex.Hoopa, HoloRarity.SWSH_REVERSE_ENERGY_BANNER_HOLO, Types.Darkness, Sets.Lost_Origin, 122),</v>
      </c>
    </row>
    <row r="1744" spans="1:7" x14ac:dyDescent="0.3">
      <c r="A1744">
        <v>125</v>
      </c>
      <c r="B1744" t="s">
        <v>992</v>
      </c>
      <c r="C1744" t="s">
        <v>992</v>
      </c>
      <c r="D1744" t="s">
        <v>143</v>
      </c>
      <c r="E1744" t="s">
        <v>3038</v>
      </c>
      <c r="F1744" t="s">
        <v>3288</v>
      </c>
      <c r="G1744" t="str">
        <f t="shared" si="27"/>
        <v>new HoloCard("Bronzor", Pokedex.Bronzor, HoloRarity.SWSH_REVERSE_ENERGY_BANNER_HOLO, Types.Metal, Sets.Lost_Origin, 125),</v>
      </c>
    </row>
    <row r="1745" spans="1:7" x14ac:dyDescent="0.3">
      <c r="A1745">
        <v>126</v>
      </c>
      <c r="B1745" t="s">
        <v>901</v>
      </c>
      <c r="C1745" t="s">
        <v>901</v>
      </c>
      <c r="D1745" t="s">
        <v>143</v>
      </c>
      <c r="E1745" t="s">
        <v>3038</v>
      </c>
      <c r="F1745" t="s">
        <v>3288</v>
      </c>
      <c r="G1745" t="str">
        <f t="shared" si="27"/>
        <v>new HoloCard("Bronzong", Pokedex.Bronzong, HoloRarity.SWSH_REVERSE_ENERGY_BANNER_HOLO, Types.Metal, Sets.Lost_Origin, 126),</v>
      </c>
    </row>
    <row r="1746" spans="1:7" x14ac:dyDescent="0.3">
      <c r="A1746">
        <v>127</v>
      </c>
      <c r="B1746" t="s">
        <v>2695</v>
      </c>
      <c r="C1746" t="s">
        <v>3071</v>
      </c>
      <c r="D1746" t="s">
        <v>143</v>
      </c>
      <c r="E1746" t="s">
        <v>3038</v>
      </c>
      <c r="F1746" t="s">
        <v>3288</v>
      </c>
      <c r="G1746" t="str">
        <f t="shared" si="27"/>
        <v>new HoloCard("Galarian Stunfisk", Pokedex.Galarian_Stunfisk, HoloRarity.SWSH_REVERSE_ENERGY_BANNER_HOLO, Types.Metal, Sets.Lost_Origin, 127),</v>
      </c>
    </row>
    <row r="1747" spans="1:7" x14ac:dyDescent="0.3">
      <c r="A1747">
        <v>128</v>
      </c>
      <c r="B1747" t="s">
        <v>1971</v>
      </c>
      <c r="C1747" t="s">
        <v>1971</v>
      </c>
      <c r="D1747" t="s">
        <v>143</v>
      </c>
      <c r="E1747" t="s">
        <v>3038</v>
      </c>
      <c r="F1747" t="s">
        <v>3288</v>
      </c>
      <c r="G1747" t="str">
        <f t="shared" si="27"/>
        <v>new HoloCard("Magearna", Pokedex.Magearna, HoloRarity.SWSH_REVERSE_ENERGY_BANNER_HOLO, Types.Metal, Sets.Lost_Origin, 128),</v>
      </c>
    </row>
    <row r="1748" spans="1:7" x14ac:dyDescent="0.3">
      <c r="A1748">
        <v>132</v>
      </c>
      <c r="B1748" t="s">
        <v>1658</v>
      </c>
      <c r="C1748" t="s">
        <v>1658</v>
      </c>
      <c r="D1748" t="s">
        <v>1454</v>
      </c>
      <c r="E1748" t="s">
        <v>3038</v>
      </c>
      <c r="F1748" t="s">
        <v>3288</v>
      </c>
      <c r="G1748" t="str">
        <f t="shared" si="27"/>
        <v>new HoloCard("Goomy", Pokedex.Goomy, HoloRarity.SWSH_REVERSE_ENERGY_BANNER_HOLO, Types.Dragon, Sets.Lost_Origin, 132),</v>
      </c>
    </row>
    <row r="1749" spans="1:7" x14ac:dyDescent="0.3">
      <c r="A1749">
        <v>133</v>
      </c>
      <c r="B1749" t="s">
        <v>3017</v>
      </c>
      <c r="C1749" t="s">
        <v>3107</v>
      </c>
      <c r="D1749" t="s">
        <v>1454</v>
      </c>
      <c r="E1749" t="s">
        <v>3038</v>
      </c>
      <c r="F1749" t="s">
        <v>3288</v>
      </c>
      <c r="G1749" t="str">
        <f t="shared" si="27"/>
        <v>new HoloCard("Hisuian Sliggoo", Pokedex.Hisuian_Sliggoo, HoloRarity.SWSH_REVERSE_ENERGY_BANNER_HOLO, Types.Dragon, Sets.Lost_Origin, 133),</v>
      </c>
    </row>
    <row r="1750" spans="1:7" x14ac:dyDescent="0.3">
      <c r="A1750">
        <v>134</v>
      </c>
      <c r="B1750" t="s">
        <v>3018</v>
      </c>
      <c r="C1750" t="s">
        <v>3108</v>
      </c>
      <c r="D1750" t="s">
        <v>1454</v>
      </c>
      <c r="E1750" t="s">
        <v>3038</v>
      </c>
      <c r="F1750" t="s">
        <v>3288</v>
      </c>
      <c r="G1750" t="str">
        <f t="shared" si="27"/>
        <v>new HoloCard("Hisuian Goodra", Pokedex.Hisuian_Goodra, HoloRarity.SWSH_REVERSE_ENERGY_BANNER_HOLO, Types.Dragon, Sets.Lost_Origin, 134),</v>
      </c>
    </row>
    <row r="1751" spans="1:7" x14ac:dyDescent="0.3">
      <c r="A1751">
        <v>138</v>
      </c>
      <c r="B1751" t="s">
        <v>257</v>
      </c>
      <c r="C1751" t="s">
        <v>257</v>
      </c>
      <c r="D1751" t="s">
        <v>8</v>
      </c>
      <c r="E1751" t="s">
        <v>3038</v>
      </c>
      <c r="F1751" t="s">
        <v>3288</v>
      </c>
      <c r="G1751" t="str">
        <f t="shared" si="27"/>
        <v>new HoloCard("Lickitung", Pokedex.Lickitung, HoloRarity.SWSH_REVERSE_ENERGY_BANNER_HOLO, Types.Colorless, Sets.Lost_Origin, 138),</v>
      </c>
    </row>
    <row r="1752" spans="1:7" x14ac:dyDescent="0.3">
      <c r="A1752">
        <v>139</v>
      </c>
      <c r="B1752" t="s">
        <v>912</v>
      </c>
      <c r="C1752" t="s">
        <v>912</v>
      </c>
      <c r="D1752" t="s">
        <v>8</v>
      </c>
      <c r="E1752" t="s">
        <v>3038</v>
      </c>
      <c r="F1752" t="s">
        <v>3288</v>
      </c>
      <c r="G1752" t="str">
        <f t="shared" si="27"/>
        <v>new HoloCard("Lickilicky", Pokedex.Lickilicky, HoloRarity.SWSH_REVERSE_ENERGY_BANNER_HOLO, Types.Colorless, Sets.Lost_Origin, 139),</v>
      </c>
    </row>
    <row r="1753" spans="1:7" x14ac:dyDescent="0.3">
      <c r="A1753">
        <v>140</v>
      </c>
      <c r="B1753" t="s">
        <v>263</v>
      </c>
      <c r="C1753" t="s">
        <v>263</v>
      </c>
      <c r="D1753" t="s">
        <v>8</v>
      </c>
      <c r="E1753" t="s">
        <v>3038</v>
      </c>
      <c r="F1753" t="s">
        <v>3288</v>
      </c>
      <c r="G1753" t="str">
        <f t="shared" si="27"/>
        <v>new HoloCard("Porygon", Pokedex.Porygon, HoloRarity.SWSH_REVERSE_ENERGY_BANNER_HOLO, Types.Colorless, Sets.Lost_Origin, 140),</v>
      </c>
    </row>
    <row r="1754" spans="1:7" x14ac:dyDescent="0.3">
      <c r="A1754">
        <v>141</v>
      </c>
      <c r="B1754" t="s">
        <v>238</v>
      </c>
      <c r="C1754" t="s">
        <v>238</v>
      </c>
      <c r="D1754" t="s">
        <v>8</v>
      </c>
      <c r="E1754" t="s">
        <v>3038</v>
      </c>
      <c r="F1754" t="s">
        <v>3288</v>
      </c>
      <c r="G1754" t="str">
        <f t="shared" si="27"/>
        <v>new HoloCard("Porygon2", Pokedex.Porygon2, HoloRarity.SWSH_REVERSE_ENERGY_BANNER_HOLO, Types.Colorless, Sets.Lost_Origin, 141),</v>
      </c>
    </row>
    <row r="1755" spans="1:7" x14ac:dyDescent="0.3">
      <c r="A1755">
        <v>142</v>
      </c>
      <c r="B1755" t="s">
        <v>918</v>
      </c>
      <c r="C1755" t="s">
        <v>922</v>
      </c>
      <c r="D1755" t="s">
        <v>8</v>
      </c>
      <c r="E1755" t="s">
        <v>3038</v>
      </c>
      <c r="F1755" t="s">
        <v>3288</v>
      </c>
      <c r="G1755" t="str">
        <f t="shared" si="27"/>
        <v>new HoloCard("Porygon-Z", Pokedex.Porygon_Z, HoloRarity.SWSH_REVERSE_ENERGY_BANNER_HOLO, Types.Colorless, Sets.Lost_Origin, 142),</v>
      </c>
    </row>
    <row r="1756" spans="1:7" x14ac:dyDescent="0.3">
      <c r="A1756">
        <v>143</v>
      </c>
      <c r="B1756" t="s">
        <v>70</v>
      </c>
      <c r="C1756" t="s">
        <v>70</v>
      </c>
      <c r="D1756" t="s">
        <v>8</v>
      </c>
      <c r="E1756" t="s">
        <v>3038</v>
      </c>
      <c r="F1756" t="s">
        <v>3288</v>
      </c>
      <c r="G1756" t="str">
        <f t="shared" si="27"/>
        <v>new HoloCard("Snorlax", Pokedex.Snorlax, HoloRarity.SWSH_REVERSE_ENERGY_BANNER_HOLO, Types.Colorless, Sets.Lost_Origin, 143),</v>
      </c>
    </row>
    <row r="1757" spans="1:7" x14ac:dyDescent="0.3">
      <c r="A1757">
        <v>144</v>
      </c>
      <c r="B1757" t="s">
        <v>251</v>
      </c>
      <c r="C1757" t="s">
        <v>251</v>
      </c>
      <c r="D1757" t="s">
        <v>8</v>
      </c>
      <c r="E1757" t="s">
        <v>3038</v>
      </c>
      <c r="F1757" t="s">
        <v>3288</v>
      </c>
      <c r="G1757" t="str">
        <f t="shared" si="27"/>
        <v>new HoloCard("Aipom", Pokedex.Aipom, HoloRarity.SWSH_REVERSE_ENERGY_BANNER_HOLO, Types.Colorless, Sets.Lost_Origin, 144),</v>
      </c>
    </row>
    <row r="1758" spans="1:7" x14ac:dyDescent="0.3">
      <c r="A1758">
        <v>145</v>
      </c>
      <c r="B1758" t="s">
        <v>899</v>
      </c>
      <c r="C1758" t="s">
        <v>899</v>
      </c>
      <c r="D1758" t="s">
        <v>8</v>
      </c>
      <c r="E1758" t="s">
        <v>3038</v>
      </c>
      <c r="F1758" t="s">
        <v>3288</v>
      </c>
      <c r="G1758" t="str">
        <f t="shared" si="27"/>
        <v>new HoloCard("Ambipom", Pokedex.Ambipom, HoloRarity.SWSH_REVERSE_ENERGY_BANNER_HOLO, Types.Colorless, Sets.Lost_Origin, 145),</v>
      </c>
    </row>
    <row r="1759" spans="1:7" x14ac:dyDescent="0.3">
      <c r="A1759">
        <v>148</v>
      </c>
      <c r="B1759" t="s">
        <v>1340</v>
      </c>
      <c r="C1759" t="s">
        <v>1340</v>
      </c>
      <c r="D1759" t="s">
        <v>8</v>
      </c>
      <c r="E1759" t="s">
        <v>3038</v>
      </c>
      <c r="F1759" t="s">
        <v>3288</v>
      </c>
      <c r="G1759" t="str">
        <f t="shared" si="27"/>
        <v>new HoloCard("Bouffalant", Pokedex.Bouffalant, HoloRarity.SWSH_REVERSE_ENERGY_BANNER_HOLO, Types.Colorless, Sets.Lost_Origin, 148),</v>
      </c>
    </row>
    <row r="1760" spans="1:7" x14ac:dyDescent="0.3">
      <c r="A1760">
        <v>149</v>
      </c>
      <c r="B1760" t="s">
        <v>2116</v>
      </c>
      <c r="C1760" t="s">
        <v>2116</v>
      </c>
      <c r="D1760" t="s">
        <v>8</v>
      </c>
      <c r="E1760" t="s">
        <v>3038</v>
      </c>
      <c r="F1760" t="s">
        <v>3288</v>
      </c>
      <c r="G1760" t="str">
        <f t="shared" si="27"/>
        <v>new HoloCard("Komala", Pokedex.Komala, HoloRarity.SWSH_REVERSE_ENERGY_BANNER_HOLO, Types.Colorless, Sets.Lost_Origin, 149),</v>
      </c>
    </row>
    <row r="1761" spans="1:7" x14ac:dyDescent="0.3">
      <c r="A1761">
        <v>150</v>
      </c>
      <c r="B1761" t="s">
        <v>2756</v>
      </c>
      <c r="C1761" t="s">
        <v>2756</v>
      </c>
      <c r="D1761" t="s">
        <v>8</v>
      </c>
      <c r="E1761" t="s">
        <v>3038</v>
      </c>
      <c r="F1761" t="s">
        <v>3288</v>
      </c>
      <c r="G1761" t="str">
        <f t="shared" si="27"/>
        <v>new HoloCard("Skwovet", Pokedex.Skwovet, HoloRarity.SWSH_REVERSE_ENERGY_BANNER_HOLO, Types.Colorless, Sets.Lost_Origin, 150),</v>
      </c>
    </row>
    <row r="1762" spans="1:7" x14ac:dyDescent="0.3">
      <c r="A1762">
        <v>151</v>
      </c>
      <c r="B1762" t="s">
        <v>2757</v>
      </c>
      <c r="C1762" t="s">
        <v>2757</v>
      </c>
      <c r="D1762" t="s">
        <v>8</v>
      </c>
      <c r="E1762" t="s">
        <v>3038</v>
      </c>
      <c r="F1762" t="s">
        <v>3288</v>
      </c>
      <c r="G1762" t="str">
        <f t="shared" si="27"/>
        <v>new HoloCard("Greedent", Pokedex.Greedent, HoloRarity.SWSH_REVERSE_ENERGY_BANNER_HOLO, Types.Colorless, Sets.Lost_Origin, 151),</v>
      </c>
    </row>
    <row r="1763" spans="1:7" x14ac:dyDescent="0.3">
      <c r="A1763">
        <v>152</v>
      </c>
      <c r="B1763" t="s">
        <v>3019</v>
      </c>
      <c r="C1763" t="s">
        <v>127</v>
      </c>
      <c r="D1763" t="s">
        <v>129</v>
      </c>
      <c r="E1763" t="s">
        <v>3038</v>
      </c>
      <c r="F1763" t="s">
        <v>3288</v>
      </c>
      <c r="G1763" t="str">
        <f t="shared" si="27"/>
        <v>new HoloCard("Arc Phone", Pokedex.NVT, HoloRarity.SWSH_REVERSE_ENERGY_BANNER_HOLO, Types.Item, Sets.Lost_Origin, 152),</v>
      </c>
    </row>
    <row r="1764" spans="1:7" x14ac:dyDescent="0.3">
      <c r="A1764">
        <v>153</v>
      </c>
      <c r="B1764" t="s">
        <v>3020</v>
      </c>
      <c r="C1764" t="s">
        <v>127</v>
      </c>
      <c r="D1764" t="s">
        <v>232</v>
      </c>
      <c r="E1764" t="s">
        <v>3038</v>
      </c>
      <c r="F1764" t="s">
        <v>3288</v>
      </c>
      <c r="G1764" t="str">
        <f t="shared" si="27"/>
        <v>new HoloCard("Arezu", Pokedex.NVT, HoloRarity.SWSH_REVERSE_ENERGY_BANNER_HOLO, Types.Supporter, Sets.Lost_Origin, 153),</v>
      </c>
    </row>
    <row r="1765" spans="1:7" x14ac:dyDescent="0.3">
      <c r="A1765">
        <v>154</v>
      </c>
      <c r="B1765" t="s">
        <v>3021</v>
      </c>
      <c r="C1765" t="s">
        <v>127</v>
      </c>
      <c r="D1765" t="s">
        <v>129</v>
      </c>
      <c r="E1765" t="s">
        <v>3038</v>
      </c>
      <c r="F1765" t="s">
        <v>3288</v>
      </c>
      <c r="G1765" t="str">
        <f t="shared" si="27"/>
        <v>new HoloCard("Box of Disaster", Pokedex.NVT, HoloRarity.SWSH_REVERSE_ENERGY_BANNER_HOLO, Types.Item, Sets.Lost_Origin, 154),</v>
      </c>
    </row>
    <row r="1766" spans="1:7" x14ac:dyDescent="0.3">
      <c r="A1766">
        <v>155</v>
      </c>
      <c r="B1766" t="s">
        <v>3022</v>
      </c>
      <c r="C1766" t="s">
        <v>127</v>
      </c>
      <c r="D1766" t="s">
        <v>232</v>
      </c>
      <c r="E1766" t="s">
        <v>3038</v>
      </c>
      <c r="F1766" t="s">
        <v>3288</v>
      </c>
      <c r="G1766" t="str">
        <f t="shared" si="27"/>
        <v>new HoloCard("Colress's Experiment", Pokedex.NVT, HoloRarity.SWSH_REVERSE_ENERGY_BANNER_HOLO, Types.Supporter, Sets.Lost_Origin, 155),</v>
      </c>
    </row>
    <row r="1767" spans="1:7" x14ac:dyDescent="0.3">
      <c r="A1767">
        <v>156</v>
      </c>
      <c r="B1767" t="s">
        <v>3023</v>
      </c>
      <c r="C1767" t="s">
        <v>127</v>
      </c>
      <c r="D1767" t="s">
        <v>129</v>
      </c>
      <c r="E1767" t="s">
        <v>3038</v>
      </c>
      <c r="F1767" t="s">
        <v>3288</v>
      </c>
      <c r="G1767" t="str">
        <f t="shared" si="27"/>
        <v>new HoloCard("Damage Pump", Pokedex.NVT, HoloRarity.SWSH_REVERSE_ENERGY_BANNER_HOLO, Types.Item, Sets.Lost_Origin, 156),</v>
      </c>
    </row>
    <row r="1768" spans="1:7" x14ac:dyDescent="0.3">
      <c r="A1768">
        <v>157</v>
      </c>
      <c r="B1768" t="s">
        <v>3024</v>
      </c>
      <c r="C1768" t="s">
        <v>127</v>
      </c>
      <c r="D1768" t="s">
        <v>232</v>
      </c>
      <c r="E1768" t="s">
        <v>3038</v>
      </c>
      <c r="F1768" t="s">
        <v>3288</v>
      </c>
      <c r="G1768" t="str">
        <f t="shared" si="27"/>
        <v>new HoloCard("Fantina", Pokedex.NVT, HoloRarity.SWSH_REVERSE_ENERGY_BANNER_HOLO, Types.Supporter, Sets.Lost_Origin, 157),</v>
      </c>
    </row>
    <row r="1769" spans="1:7" x14ac:dyDescent="0.3">
      <c r="A1769">
        <v>158</v>
      </c>
      <c r="B1769" t="s">
        <v>3025</v>
      </c>
      <c r="C1769" t="s">
        <v>127</v>
      </c>
      <c r="D1769" t="s">
        <v>232</v>
      </c>
      <c r="E1769" t="s">
        <v>3038</v>
      </c>
      <c r="F1769" t="s">
        <v>3288</v>
      </c>
      <c r="G1769" t="str">
        <f t="shared" si="27"/>
        <v>new HoloCard("Iscan", Pokedex.NVT, HoloRarity.SWSH_REVERSE_ENERGY_BANNER_HOLO, Types.Supporter, Sets.Lost_Origin, 158),</v>
      </c>
    </row>
    <row r="1770" spans="1:7" x14ac:dyDescent="0.3">
      <c r="A1770">
        <v>159</v>
      </c>
      <c r="B1770" t="s">
        <v>2201</v>
      </c>
      <c r="C1770" t="s">
        <v>127</v>
      </c>
      <c r="D1770" t="s">
        <v>232</v>
      </c>
      <c r="E1770" t="s">
        <v>3038</v>
      </c>
      <c r="F1770" t="s">
        <v>3288</v>
      </c>
      <c r="G1770" t="str">
        <f t="shared" si="27"/>
        <v>new HoloCard("Lady", Pokedex.NVT, HoloRarity.SWSH_REVERSE_ENERGY_BANNER_HOLO, Types.Supporter, Sets.Lost_Origin, 159),</v>
      </c>
    </row>
    <row r="1771" spans="1:7" x14ac:dyDescent="0.3">
      <c r="A1771">
        <v>160</v>
      </c>
      <c r="B1771" t="s">
        <v>3026</v>
      </c>
      <c r="C1771" t="s">
        <v>127</v>
      </c>
      <c r="D1771" t="s">
        <v>299</v>
      </c>
      <c r="E1771" t="s">
        <v>3038</v>
      </c>
      <c r="F1771" t="s">
        <v>3288</v>
      </c>
      <c r="G1771" t="str">
        <f t="shared" si="27"/>
        <v>new HoloCard("Lake Acuity", Pokedex.NVT, HoloRarity.SWSH_REVERSE_ENERGY_BANNER_HOLO, Types.Stadium, Sets.Lost_Origin, 160),</v>
      </c>
    </row>
    <row r="1772" spans="1:7" x14ac:dyDescent="0.3">
      <c r="A1772">
        <v>161</v>
      </c>
      <c r="B1772" t="s">
        <v>3027</v>
      </c>
      <c r="C1772" t="s">
        <v>127</v>
      </c>
      <c r="D1772" t="s">
        <v>299</v>
      </c>
      <c r="E1772" t="s">
        <v>3038</v>
      </c>
      <c r="F1772" t="s">
        <v>3288</v>
      </c>
      <c r="G1772" t="str">
        <f t="shared" si="27"/>
        <v>new HoloCard("Lost City", Pokedex.NVT, HoloRarity.SWSH_REVERSE_ENERGY_BANNER_HOLO, Types.Stadium, Sets.Lost_Origin, 161),</v>
      </c>
    </row>
    <row r="1773" spans="1:7" x14ac:dyDescent="0.3">
      <c r="A1773">
        <v>162</v>
      </c>
      <c r="B1773" t="s">
        <v>3028</v>
      </c>
      <c r="C1773" t="s">
        <v>127</v>
      </c>
      <c r="D1773" t="s">
        <v>129</v>
      </c>
      <c r="E1773" t="s">
        <v>3038</v>
      </c>
      <c r="F1773" t="s">
        <v>3288</v>
      </c>
      <c r="G1773" t="str">
        <f t="shared" si="27"/>
        <v>new HoloCard("Lost Vacuum", Pokedex.NVT, HoloRarity.SWSH_REVERSE_ENERGY_BANNER_HOLO, Types.Item, Sets.Lost_Origin, 162),</v>
      </c>
    </row>
    <row r="1774" spans="1:7" x14ac:dyDescent="0.3">
      <c r="A1774">
        <v>163</v>
      </c>
      <c r="B1774" t="s">
        <v>3029</v>
      </c>
      <c r="C1774" t="s">
        <v>127</v>
      </c>
      <c r="D1774" t="s">
        <v>129</v>
      </c>
      <c r="E1774" t="s">
        <v>3038</v>
      </c>
      <c r="F1774" t="s">
        <v>3288</v>
      </c>
      <c r="G1774" t="str">
        <f t="shared" si="27"/>
        <v>new HoloCard("Mirage Gate", Pokedex.NVT, HoloRarity.SWSH_REVERSE_ENERGY_BANNER_HOLO, Types.Item, Sets.Lost_Origin, 163),</v>
      </c>
    </row>
    <row r="1775" spans="1:7" x14ac:dyDescent="0.3">
      <c r="A1775">
        <v>164</v>
      </c>
      <c r="B1775" t="s">
        <v>3030</v>
      </c>
      <c r="C1775" t="s">
        <v>127</v>
      </c>
      <c r="D1775" t="s">
        <v>232</v>
      </c>
      <c r="E1775" t="s">
        <v>3038</v>
      </c>
      <c r="F1775" t="s">
        <v>3288</v>
      </c>
      <c r="G1775" t="str">
        <f t="shared" si="27"/>
        <v>new HoloCard("Miss Fortune Sisters", Pokedex.NVT, HoloRarity.SWSH_REVERSE_ENERGY_BANNER_HOLO, Types.Supporter, Sets.Lost_Origin, 164),</v>
      </c>
    </row>
    <row r="1776" spans="1:7" x14ac:dyDescent="0.3">
      <c r="A1776">
        <v>165</v>
      </c>
      <c r="B1776" t="s">
        <v>3031</v>
      </c>
      <c r="C1776" t="s">
        <v>127</v>
      </c>
      <c r="D1776" t="s">
        <v>129</v>
      </c>
      <c r="E1776" t="s">
        <v>3038</v>
      </c>
      <c r="F1776" t="s">
        <v>3288</v>
      </c>
      <c r="G1776" t="str">
        <f t="shared" si="27"/>
        <v>new HoloCard("Panic Mask", Pokedex.NVT, HoloRarity.SWSH_REVERSE_ENERGY_BANNER_HOLO, Types.Item, Sets.Lost_Origin, 165),</v>
      </c>
    </row>
    <row r="1777" spans="1:7" x14ac:dyDescent="0.3">
      <c r="A1777">
        <v>166</v>
      </c>
      <c r="B1777" t="s">
        <v>3032</v>
      </c>
      <c r="C1777" t="s">
        <v>127</v>
      </c>
      <c r="D1777" t="s">
        <v>232</v>
      </c>
      <c r="E1777" t="s">
        <v>3038</v>
      </c>
      <c r="F1777" t="s">
        <v>3288</v>
      </c>
      <c r="G1777" t="str">
        <f t="shared" si="27"/>
        <v>new HoloCard("Riley", Pokedex.NVT, HoloRarity.SWSH_REVERSE_ENERGY_BANNER_HOLO, Types.Supporter, Sets.Lost_Origin, 166),</v>
      </c>
    </row>
    <row r="1778" spans="1:7" x14ac:dyDescent="0.3">
      <c r="A1778">
        <v>167</v>
      </c>
      <c r="B1778" t="s">
        <v>3033</v>
      </c>
      <c r="C1778" t="s">
        <v>127</v>
      </c>
      <c r="D1778" t="s">
        <v>232</v>
      </c>
      <c r="E1778" t="s">
        <v>3038</v>
      </c>
      <c r="F1778" t="s">
        <v>3288</v>
      </c>
      <c r="G1778" t="str">
        <f t="shared" si="27"/>
        <v>new HoloCard("Thorton", Pokedex.NVT, HoloRarity.SWSH_REVERSE_ENERGY_BANNER_HOLO, Types.Supporter, Sets.Lost_Origin, 167),</v>
      </c>
    </row>
    <row r="1779" spans="1:7" x14ac:dyDescent="0.3">
      <c r="A1779">
        <v>168</v>
      </c>
      <c r="B1779" t="s">
        <v>3034</v>
      </c>
      <c r="C1779" t="s">
        <v>127</v>
      </c>
      <c r="D1779" t="s">
        <v>129</v>
      </c>
      <c r="E1779" t="s">
        <v>3038</v>
      </c>
      <c r="F1779" t="s">
        <v>3288</v>
      </c>
      <c r="G1779" t="str">
        <f t="shared" si="27"/>
        <v>new HoloCard("Tool Box", Pokedex.NVT, HoloRarity.SWSH_REVERSE_ENERGY_BANNER_HOLO, Types.Item, Sets.Lost_Origin, 168),</v>
      </c>
    </row>
    <row r="1780" spans="1:7" x14ac:dyDescent="0.3">
      <c r="A1780">
        <v>169</v>
      </c>
      <c r="B1780" t="s">
        <v>3035</v>
      </c>
      <c r="C1780" t="s">
        <v>127</v>
      </c>
      <c r="D1780" t="s">
        <v>232</v>
      </c>
      <c r="E1780" t="s">
        <v>3038</v>
      </c>
      <c r="F1780" t="s">
        <v>3288</v>
      </c>
      <c r="G1780" t="str">
        <f t="shared" si="27"/>
        <v>new HoloCard("Volo", Pokedex.NVT, HoloRarity.SWSH_REVERSE_ENERGY_BANNER_HOLO, Types.Supporter, Sets.Lost_Origin, 169),</v>
      </c>
    </row>
    <row r="1781" spans="1:7" x14ac:dyDescent="0.3">
      <c r="A1781">
        <v>170</v>
      </c>
      <c r="B1781" t="s">
        <v>3036</v>
      </c>
      <c r="C1781" t="s">
        <v>127</v>
      </c>
      <c r="D1781" t="s">
        <v>129</v>
      </c>
      <c r="E1781" t="s">
        <v>3038</v>
      </c>
      <c r="F1781" t="s">
        <v>3288</v>
      </c>
      <c r="G1781" t="str">
        <f t="shared" si="27"/>
        <v>new HoloCard("Windup Arm", Pokedex.NVT, HoloRarity.SWSH_REVERSE_ENERGY_BANNER_HOLO, Types.Item, Sets.Lost_Origin, 170),</v>
      </c>
    </row>
    <row r="1782" spans="1:7" x14ac:dyDescent="0.3">
      <c r="A1782">
        <v>171</v>
      </c>
      <c r="B1782" t="s">
        <v>3037</v>
      </c>
      <c r="C1782" t="s">
        <v>127</v>
      </c>
      <c r="D1782" t="s">
        <v>128</v>
      </c>
      <c r="E1782" t="s">
        <v>3038</v>
      </c>
      <c r="F1782" t="s">
        <v>3288</v>
      </c>
      <c r="G1782" t="str">
        <f t="shared" si="27"/>
        <v>new HoloCard("Gift Energy", Pokedex.NVT, HoloRarity.SWSH_REVERSE_ENERGY_BANNER_HOLO, Types.Special_Energy, Sets.Lost_Origin, 171),</v>
      </c>
    </row>
    <row r="1783" spans="1:7" x14ac:dyDescent="0.3">
      <c r="A1783">
        <v>1</v>
      </c>
      <c r="B1783" t="s">
        <v>341</v>
      </c>
      <c r="C1783" t="s">
        <v>341</v>
      </c>
      <c r="D1783" t="s">
        <v>22</v>
      </c>
      <c r="E1783" t="s">
        <v>3056</v>
      </c>
      <c r="F1783" t="s">
        <v>3288</v>
      </c>
      <c r="G1783" t="str">
        <f t="shared" si="27"/>
        <v>new HoloCard("Venonat", Pokedex.Venonat, HoloRarity.SWSH_REVERSE_ENERGY_BANNER_HOLO, Types.Grass, Sets.Silver_Tempest, 1),</v>
      </c>
    </row>
    <row r="1784" spans="1:7" x14ac:dyDescent="0.3">
      <c r="A1784">
        <v>2</v>
      </c>
      <c r="B1784" t="s">
        <v>340</v>
      </c>
      <c r="C1784" t="s">
        <v>340</v>
      </c>
      <c r="D1784" t="s">
        <v>22</v>
      </c>
      <c r="E1784" t="s">
        <v>3056</v>
      </c>
      <c r="F1784" t="s">
        <v>3288</v>
      </c>
      <c r="G1784" t="str">
        <f t="shared" si="27"/>
        <v>new HoloCard("Venomoth", Pokedex.Venomoth, HoloRarity.SWSH_REVERSE_ENERGY_BANNER_HOLO, Types.Grass, Sets.Silver_Tempest, 2),</v>
      </c>
    </row>
    <row r="1785" spans="1:7" x14ac:dyDescent="0.3">
      <c r="A1785">
        <v>3</v>
      </c>
      <c r="B1785" t="s">
        <v>247</v>
      </c>
      <c r="C1785" t="s">
        <v>247</v>
      </c>
      <c r="D1785" t="s">
        <v>22</v>
      </c>
      <c r="E1785" t="s">
        <v>3056</v>
      </c>
      <c r="F1785" t="s">
        <v>3288</v>
      </c>
      <c r="G1785" t="str">
        <f t="shared" si="27"/>
        <v>new HoloCard("Spinarak", Pokedex.Spinarak, HoloRarity.SWSH_REVERSE_ENERGY_BANNER_HOLO, Types.Grass, Sets.Silver_Tempest, 3),</v>
      </c>
    </row>
    <row r="1786" spans="1:7" x14ac:dyDescent="0.3">
      <c r="A1786">
        <v>4</v>
      </c>
      <c r="B1786" t="s">
        <v>151</v>
      </c>
      <c r="C1786" t="s">
        <v>151</v>
      </c>
      <c r="D1786" t="s">
        <v>22</v>
      </c>
      <c r="E1786" t="s">
        <v>3056</v>
      </c>
      <c r="F1786" t="s">
        <v>3288</v>
      </c>
      <c r="G1786" t="str">
        <f t="shared" si="27"/>
        <v>new HoloCard("Ariados", Pokedex.Ariados, HoloRarity.SWSH_REVERSE_ENERGY_BANNER_HOLO, Types.Grass, Sets.Silver_Tempest, 4),</v>
      </c>
    </row>
    <row r="1787" spans="1:7" x14ac:dyDescent="0.3">
      <c r="A1787">
        <v>5</v>
      </c>
      <c r="B1787" t="s">
        <v>336</v>
      </c>
      <c r="C1787" t="s">
        <v>336</v>
      </c>
      <c r="D1787" t="s">
        <v>22</v>
      </c>
      <c r="E1787" t="s">
        <v>3056</v>
      </c>
      <c r="F1787" t="s">
        <v>3288</v>
      </c>
      <c r="G1787" t="str">
        <f t="shared" si="27"/>
        <v>new HoloCard("Sunkern", Pokedex.Sunkern, HoloRarity.SWSH_REVERSE_ENERGY_BANNER_HOLO, Types.Grass, Sets.Silver_Tempest, 5),</v>
      </c>
    </row>
    <row r="1788" spans="1:7" x14ac:dyDescent="0.3">
      <c r="A1788">
        <v>6</v>
      </c>
      <c r="B1788" t="s">
        <v>335</v>
      </c>
      <c r="C1788" t="s">
        <v>335</v>
      </c>
      <c r="D1788" t="s">
        <v>22</v>
      </c>
      <c r="E1788" t="s">
        <v>3056</v>
      </c>
      <c r="F1788" t="s">
        <v>3288</v>
      </c>
      <c r="G1788" t="str">
        <f t="shared" si="27"/>
        <v>new HoloCard("Sunflora", Pokedex.Sunflora, HoloRarity.SWSH_REVERSE_ENERGY_BANNER_HOLO, Types.Grass, Sets.Silver_Tempest, 6),</v>
      </c>
    </row>
    <row r="1789" spans="1:7" x14ac:dyDescent="0.3">
      <c r="A1789">
        <v>9</v>
      </c>
      <c r="B1789" t="s">
        <v>1274</v>
      </c>
      <c r="C1789" t="s">
        <v>1274</v>
      </c>
      <c r="D1789" t="s">
        <v>22</v>
      </c>
      <c r="E1789" t="s">
        <v>3056</v>
      </c>
      <c r="F1789" t="s">
        <v>3288</v>
      </c>
      <c r="G1789" t="str">
        <f t="shared" si="27"/>
        <v>new HoloCard("Petilil", Pokedex.Petilil, HoloRarity.SWSH_REVERSE_ENERGY_BANNER_HOLO, Types.Grass, Sets.Silver_Tempest, 9),</v>
      </c>
    </row>
    <row r="1790" spans="1:7" x14ac:dyDescent="0.3">
      <c r="A1790">
        <v>10</v>
      </c>
      <c r="B1790" t="s">
        <v>2965</v>
      </c>
      <c r="C1790" t="s">
        <v>3092</v>
      </c>
      <c r="D1790" t="s">
        <v>22</v>
      </c>
      <c r="E1790" t="s">
        <v>3056</v>
      </c>
      <c r="F1790" t="s">
        <v>3288</v>
      </c>
      <c r="G1790" t="str">
        <f t="shared" si="27"/>
        <v>new HoloCard("Hisuian Lilligant", Pokedex.Hisuian_Lilligant, HoloRarity.SWSH_REVERSE_ENERGY_BANNER_HOLO, Types.Grass, Sets.Silver_Tempest, 10),</v>
      </c>
    </row>
    <row r="1791" spans="1:7" x14ac:dyDescent="0.3">
      <c r="A1791">
        <v>11</v>
      </c>
      <c r="B1791" t="s">
        <v>1380</v>
      </c>
      <c r="C1791" t="s">
        <v>1380</v>
      </c>
      <c r="D1791" t="s">
        <v>22</v>
      </c>
      <c r="E1791" t="s">
        <v>3056</v>
      </c>
      <c r="F1791" t="s">
        <v>3288</v>
      </c>
      <c r="G1791" t="str">
        <f t="shared" si="27"/>
        <v>new HoloCard("Foongus", Pokedex.Foongus, HoloRarity.SWSH_REVERSE_ENERGY_BANNER_HOLO, Types.Grass, Sets.Silver_Tempest, 11),</v>
      </c>
    </row>
    <row r="1792" spans="1:7" x14ac:dyDescent="0.3">
      <c r="A1792">
        <v>12</v>
      </c>
      <c r="B1792" t="s">
        <v>1381</v>
      </c>
      <c r="C1792" t="s">
        <v>1381</v>
      </c>
      <c r="D1792" t="s">
        <v>22</v>
      </c>
      <c r="E1792" t="s">
        <v>3056</v>
      </c>
      <c r="F1792" t="s">
        <v>3288</v>
      </c>
      <c r="G1792" t="str">
        <f t="shared" si="27"/>
        <v>new HoloCard("Amoonguss", Pokedex.Amoonguss, HoloRarity.SWSH_REVERSE_ENERGY_BANNER_HOLO, Types.Grass, Sets.Silver_Tempest, 12),</v>
      </c>
    </row>
    <row r="1793" spans="1:7" x14ac:dyDescent="0.3">
      <c r="A1793">
        <v>13</v>
      </c>
      <c r="B1793" t="s">
        <v>1427</v>
      </c>
      <c r="C1793" t="s">
        <v>1427</v>
      </c>
      <c r="D1793" t="s">
        <v>22</v>
      </c>
      <c r="E1793" t="s">
        <v>3056</v>
      </c>
      <c r="F1793" t="s">
        <v>3288</v>
      </c>
      <c r="G1793" t="str">
        <f t="shared" ref="G1793:G1856" si="28">"new HoloCard(""" &amp; B1793 &amp; """, Pokedex." &amp; C1793 &amp; ", HoloRarity." &amp; F1793 &amp; ", Types." &amp; D1793 &amp; ", Sets." &amp; E1793 &amp; ", " &amp; A1793 &amp; "),"</f>
        <v>new HoloCard("Durant", Pokedex.Durant, HoloRarity.SWSH_REVERSE_ENERGY_BANNER_HOLO, Types.Grass, Sets.Silver_Tempest, 13),</v>
      </c>
    </row>
    <row r="1794" spans="1:7" x14ac:dyDescent="0.3">
      <c r="A1794">
        <v>14</v>
      </c>
      <c r="B1794" t="s">
        <v>1350</v>
      </c>
      <c r="C1794" t="s">
        <v>1350</v>
      </c>
      <c r="D1794" t="s">
        <v>22</v>
      </c>
      <c r="E1794" t="s">
        <v>3056</v>
      </c>
      <c r="F1794" t="s">
        <v>3288</v>
      </c>
      <c r="G1794" t="str">
        <f t="shared" si="28"/>
        <v>new HoloCard("Virizion", Pokedex.Virizion, HoloRarity.SWSH_REVERSE_ENERGY_BANNER_HOLO, Types.Grass, Sets.Silver_Tempest, 14),</v>
      </c>
    </row>
    <row r="1795" spans="1:7" x14ac:dyDescent="0.3">
      <c r="A1795">
        <v>17</v>
      </c>
      <c r="B1795" t="s">
        <v>104</v>
      </c>
      <c r="C1795" t="s">
        <v>104</v>
      </c>
      <c r="D1795" t="s">
        <v>5</v>
      </c>
      <c r="E1795" t="s">
        <v>3056</v>
      </c>
      <c r="F1795" t="s">
        <v>3288</v>
      </c>
      <c r="G1795" t="str">
        <f t="shared" si="28"/>
        <v>new HoloCard("Vulpix", Pokedex.Vulpix, HoloRarity.SWSH_REVERSE_ENERGY_BANNER_HOLO, Types.Fire, Sets.Silver_Tempest, 17),</v>
      </c>
    </row>
    <row r="1796" spans="1:7" x14ac:dyDescent="0.3">
      <c r="A1796">
        <v>18</v>
      </c>
      <c r="B1796" t="s">
        <v>23</v>
      </c>
      <c r="C1796" t="s">
        <v>23</v>
      </c>
      <c r="D1796" t="s">
        <v>5</v>
      </c>
      <c r="E1796" t="s">
        <v>3056</v>
      </c>
      <c r="F1796" t="s">
        <v>3288</v>
      </c>
      <c r="G1796" t="str">
        <f t="shared" si="28"/>
        <v>new HoloCard("Ninetales", Pokedex.Ninetales, HoloRarity.SWSH_REVERSE_ENERGY_BANNER_HOLO, Types.Fire, Sets.Silver_Tempest, 18),</v>
      </c>
    </row>
    <row r="1797" spans="1:7" x14ac:dyDescent="0.3">
      <c r="A1797">
        <v>19</v>
      </c>
      <c r="B1797" t="s">
        <v>51</v>
      </c>
      <c r="C1797" t="s">
        <v>51</v>
      </c>
      <c r="D1797" t="s">
        <v>5</v>
      </c>
      <c r="E1797" t="s">
        <v>3056</v>
      </c>
      <c r="F1797" t="s">
        <v>3288</v>
      </c>
      <c r="G1797" t="str">
        <f t="shared" si="28"/>
        <v>new HoloCard("Growlithe", Pokedex.Growlithe, HoloRarity.SWSH_REVERSE_ENERGY_BANNER_HOLO, Types.Fire, Sets.Silver_Tempest, 19),</v>
      </c>
    </row>
    <row r="1798" spans="1:7" x14ac:dyDescent="0.3">
      <c r="A1798">
        <v>20</v>
      </c>
      <c r="B1798" t="s">
        <v>42</v>
      </c>
      <c r="C1798" t="s">
        <v>42</v>
      </c>
      <c r="D1798" t="s">
        <v>5</v>
      </c>
      <c r="E1798" t="s">
        <v>3056</v>
      </c>
      <c r="F1798" t="s">
        <v>3288</v>
      </c>
      <c r="G1798" t="str">
        <f t="shared" si="28"/>
        <v>new HoloCard("Arcanine", Pokedex.Arcanine, HoloRarity.SWSH_REVERSE_ENERGY_BANNER_HOLO, Types.Fire, Sets.Silver_Tempest, 20),</v>
      </c>
    </row>
    <row r="1799" spans="1:7" x14ac:dyDescent="0.3">
      <c r="A1799">
        <v>21</v>
      </c>
      <c r="B1799" t="s">
        <v>93</v>
      </c>
      <c r="C1799" t="s">
        <v>93</v>
      </c>
      <c r="D1799" t="s">
        <v>5</v>
      </c>
      <c r="E1799" t="s">
        <v>3056</v>
      </c>
      <c r="F1799" t="s">
        <v>3288</v>
      </c>
      <c r="G1799" t="str">
        <f t="shared" si="28"/>
        <v>new HoloCard("Ponyta", Pokedex.Ponyta, HoloRarity.SWSH_REVERSE_ENERGY_BANNER_HOLO, Types.Fire, Sets.Silver_Tempest, 21),</v>
      </c>
    </row>
    <row r="1800" spans="1:7" x14ac:dyDescent="0.3">
      <c r="A1800">
        <v>22</v>
      </c>
      <c r="B1800" t="s">
        <v>66</v>
      </c>
      <c r="C1800" t="s">
        <v>66</v>
      </c>
      <c r="D1800" t="s">
        <v>5</v>
      </c>
      <c r="E1800" t="s">
        <v>3056</v>
      </c>
      <c r="F1800" t="s">
        <v>3288</v>
      </c>
      <c r="G1800" t="str">
        <f t="shared" si="28"/>
        <v>new HoloCard("Rapidash", Pokedex.Rapidash, HoloRarity.SWSH_REVERSE_ENERGY_BANNER_HOLO, Types.Fire, Sets.Silver_Tempest, 22),</v>
      </c>
    </row>
    <row r="1801" spans="1:7" x14ac:dyDescent="0.3">
      <c r="A1801">
        <v>23</v>
      </c>
      <c r="B1801" t="s">
        <v>1384</v>
      </c>
      <c r="C1801" t="s">
        <v>1384</v>
      </c>
      <c r="D1801" t="s">
        <v>5</v>
      </c>
      <c r="E1801" t="s">
        <v>3056</v>
      </c>
      <c r="F1801" t="s">
        <v>3288</v>
      </c>
      <c r="G1801" t="str">
        <f t="shared" si="28"/>
        <v>new HoloCard("Victini", Pokedex.Victini, HoloRarity.SWSH_REVERSE_ENERGY_BANNER_HOLO, Types.Fire, Sets.Silver_Tempest, 23),</v>
      </c>
    </row>
    <row r="1802" spans="1:7" x14ac:dyDescent="0.3">
      <c r="A1802">
        <v>25</v>
      </c>
      <c r="B1802" t="s">
        <v>1598</v>
      </c>
      <c r="C1802" t="s">
        <v>1598</v>
      </c>
      <c r="D1802" t="s">
        <v>5</v>
      </c>
      <c r="E1802" t="s">
        <v>3056</v>
      </c>
      <c r="F1802" t="s">
        <v>3288</v>
      </c>
      <c r="G1802" t="str">
        <f t="shared" si="28"/>
        <v>new HoloCard("Fennekin", Pokedex.Fennekin, HoloRarity.SWSH_REVERSE_ENERGY_BANNER_HOLO, Types.Fire, Sets.Silver_Tempest, 25),</v>
      </c>
    </row>
    <row r="1803" spans="1:7" x14ac:dyDescent="0.3">
      <c r="A1803">
        <v>26</v>
      </c>
      <c r="B1803" t="s">
        <v>1599</v>
      </c>
      <c r="C1803" t="s">
        <v>1599</v>
      </c>
      <c r="D1803" t="s">
        <v>5</v>
      </c>
      <c r="E1803" t="s">
        <v>3056</v>
      </c>
      <c r="F1803" t="s">
        <v>3288</v>
      </c>
      <c r="G1803" t="str">
        <f t="shared" si="28"/>
        <v>new HoloCard("Braixen", Pokedex.Braixen, HoloRarity.SWSH_REVERSE_ENERGY_BANNER_HOLO, Types.Fire, Sets.Silver_Tempest, 26),</v>
      </c>
    </row>
    <row r="1804" spans="1:7" x14ac:dyDescent="0.3">
      <c r="A1804">
        <v>27</v>
      </c>
      <c r="B1804" t="s">
        <v>1600</v>
      </c>
      <c r="C1804" t="s">
        <v>1600</v>
      </c>
      <c r="D1804" t="s">
        <v>5</v>
      </c>
      <c r="E1804" t="s">
        <v>3056</v>
      </c>
      <c r="F1804" t="s">
        <v>3288</v>
      </c>
      <c r="G1804" t="str">
        <f t="shared" si="28"/>
        <v>new HoloCard("Delphox", Pokedex.Delphox, HoloRarity.SWSH_REVERSE_ENERGY_BANNER_HOLO, Types.Fire, Sets.Silver_Tempest, 27),</v>
      </c>
    </row>
    <row r="1805" spans="1:7" x14ac:dyDescent="0.3">
      <c r="A1805">
        <v>28</v>
      </c>
      <c r="B1805" t="s">
        <v>1601</v>
      </c>
      <c r="C1805" t="s">
        <v>1601</v>
      </c>
      <c r="D1805" t="s">
        <v>5</v>
      </c>
      <c r="E1805" t="s">
        <v>3056</v>
      </c>
      <c r="F1805" t="s">
        <v>3288</v>
      </c>
      <c r="G1805" t="str">
        <f t="shared" si="28"/>
        <v>new HoloCard("Fletchinder", Pokedex.Fletchinder, HoloRarity.SWSH_REVERSE_ENERGY_BANNER_HOLO, Types.Fire, Sets.Silver_Tempest, 28),</v>
      </c>
    </row>
    <row r="1806" spans="1:7" x14ac:dyDescent="0.3">
      <c r="A1806">
        <v>29</v>
      </c>
      <c r="B1806" t="s">
        <v>1602</v>
      </c>
      <c r="C1806" t="s">
        <v>1602</v>
      </c>
      <c r="D1806" t="s">
        <v>5</v>
      </c>
      <c r="E1806" t="s">
        <v>3056</v>
      </c>
      <c r="F1806" t="s">
        <v>3288</v>
      </c>
      <c r="G1806" t="str">
        <f t="shared" si="28"/>
        <v>new HoloCard("Talonflame", Pokedex.Talonflame, HoloRarity.SWSH_REVERSE_ENERGY_BANNER_HOLO, Types.Fire, Sets.Silver_Tempest, 29),</v>
      </c>
    </row>
    <row r="1807" spans="1:7" x14ac:dyDescent="0.3">
      <c r="A1807">
        <v>30</v>
      </c>
      <c r="B1807" t="s">
        <v>2040</v>
      </c>
      <c r="C1807" t="s">
        <v>2040</v>
      </c>
      <c r="D1807" t="s">
        <v>5</v>
      </c>
      <c r="E1807" t="s">
        <v>3056</v>
      </c>
      <c r="F1807" t="s">
        <v>3288</v>
      </c>
      <c r="G1807" t="str">
        <f t="shared" si="28"/>
        <v>new HoloCard("Litten", Pokedex.Litten, HoloRarity.SWSH_REVERSE_ENERGY_BANNER_HOLO, Types.Fire, Sets.Silver_Tempest, 30),</v>
      </c>
    </row>
    <row r="1808" spans="1:7" x14ac:dyDescent="0.3">
      <c r="A1808">
        <v>31</v>
      </c>
      <c r="B1808" t="s">
        <v>2041</v>
      </c>
      <c r="C1808" t="s">
        <v>2041</v>
      </c>
      <c r="D1808" t="s">
        <v>5</v>
      </c>
      <c r="E1808" t="s">
        <v>3056</v>
      </c>
      <c r="F1808" t="s">
        <v>3288</v>
      </c>
      <c r="G1808" t="str">
        <f t="shared" si="28"/>
        <v>new HoloCard("Torracat", Pokedex.Torracat, HoloRarity.SWSH_REVERSE_ENERGY_BANNER_HOLO, Types.Fire, Sets.Silver_Tempest, 31),</v>
      </c>
    </row>
    <row r="1809" spans="1:7" x14ac:dyDescent="0.3">
      <c r="A1809">
        <v>32</v>
      </c>
      <c r="B1809" t="s">
        <v>2042</v>
      </c>
      <c r="C1809" t="s">
        <v>2042</v>
      </c>
      <c r="D1809" t="s">
        <v>5</v>
      </c>
      <c r="E1809" t="s">
        <v>3056</v>
      </c>
      <c r="F1809" t="s">
        <v>3288</v>
      </c>
      <c r="G1809" t="str">
        <f t="shared" si="28"/>
        <v>new HoloCard("Incineroar", Pokedex.Incineroar, HoloRarity.SWSH_REVERSE_ENERGY_BANNER_HOLO, Types.Fire, Sets.Silver_Tempest, 32),</v>
      </c>
    </row>
    <row r="1810" spans="1:7" x14ac:dyDescent="0.3">
      <c r="A1810">
        <v>36</v>
      </c>
      <c r="B1810" t="s">
        <v>2</v>
      </c>
      <c r="C1810" t="s">
        <v>2</v>
      </c>
      <c r="D1810" t="s">
        <v>3</v>
      </c>
      <c r="E1810" t="s">
        <v>3056</v>
      </c>
      <c r="F1810" t="s">
        <v>3288</v>
      </c>
      <c r="G1810" t="str">
        <f t="shared" si="28"/>
        <v>new HoloCard("Articuno", Pokedex.Articuno, HoloRarity.SWSH_REVERSE_ENERGY_BANNER_HOLO, Types.Water, Sets.Silver_Tempest, 36),</v>
      </c>
    </row>
    <row r="1811" spans="1:7" x14ac:dyDescent="0.3">
      <c r="A1811">
        <v>37</v>
      </c>
      <c r="B1811" t="s">
        <v>544</v>
      </c>
      <c r="C1811" t="s">
        <v>544</v>
      </c>
      <c r="D1811" t="s">
        <v>3</v>
      </c>
      <c r="E1811" t="s">
        <v>3056</v>
      </c>
      <c r="F1811" t="s">
        <v>3288</v>
      </c>
      <c r="G1811" t="str">
        <f t="shared" si="28"/>
        <v>new HoloCard("Wailmer", Pokedex.Wailmer, HoloRarity.SWSH_REVERSE_ENERGY_BANNER_HOLO, Types.Water, Sets.Silver_Tempest, 37),</v>
      </c>
    </row>
    <row r="1812" spans="1:7" x14ac:dyDescent="0.3">
      <c r="A1812">
        <v>38</v>
      </c>
      <c r="B1812" t="s">
        <v>384</v>
      </c>
      <c r="C1812" t="s">
        <v>384</v>
      </c>
      <c r="D1812" t="s">
        <v>3</v>
      </c>
      <c r="E1812" t="s">
        <v>3056</v>
      </c>
      <c r="F1812" t="s">
        <v>3288</v>
      </c>
      <c r="G1812" t="str">
        <f t="shared" si="28"/>
        <v>new HoloCard("Wailord", Pokedex.Wailord, HoloRarity.SWSH_REVERSE_ENERGY_BANNER_HOLO, Types.Water, Sets.Silver_Tempest, 38),</v>
      </c>
    </row>
    <row r="1813" spans="1:7" x14ac:dyDescent="0.3">
      <c r="A1813">
        <v>39</v>
      </c>
      <c r="B1813" t="s">
        <v>672</v>
      </c>
      <c r="C1813" t="s">
        <v>672</v>
      </c>
      <c r="D1813" t="s">
        <v>3</v>
      </c>
      <c r="E1813" t="s">
        <v>3056</v>
      </c>
      <c r="F1813" t="s">
        <v>3288</v>
      </c>
      <c r="G1813" t="str">
        <f t="shared" si="28"/>
        <v>new HoloCard("Feebas", Pokedex.Feebas, HoloRarity.SWSH_REVERSE_ENERGY_BANNER_HOLO, Types.Water, Sets.Silver_Tempest, 39),</v>
      </c>
    </row>
    <row r="1814" spans="1:7" x14ac:dyDescent="0.3">
      <c r="A1814">
        <v>40</v>
      </c>
      <c r="B1814" t="s">
        <v>438</v>
      </c>
      <c r="C1814" t="s">
        <v>438</v>
      </c>
      <c r="D1814" t="s">
        <v>3</v>
      </c>
      <c r="E1814" t="s">
        <v>3056</v>
      </c>
      <c r="F1814" t="s">
        <v>3288</v>
      </c>
      <c r="G1814" t="str">
        <f t="shared" si="28"/>
        <v>new HoloCard("Milotic", Pokedex.Milotic, HoloRarity.SWSH_REVERSE_ENERGY_BANNER_HOLO, Types.Water, Sets.Silver_Tempest, 40),</v>
      </c>
    </row>
    <row r="1815" spans="1:7" x14ac:dyDescent="0.3">
      <c r="A1815">
        <v>41</v>
      </c>
      <c r="B1815" t="s">
        <v>602</v>
      </c>
      <c r="C1815" t="s">
        <v>602</v>
      </c>
      <c r="D1815" t="s">
        <v>3</v>
      </c>
      <c r="E1815" t="s">
        <v>3056</v>
      </c>
      <c r="F1815" t="s">
        <v>3288</v>
      </c>
      <c r="G1815" t="str">
        <f t="shared" si="28"/>
        <v>new HoloCard("Snorunt", Pokedex.Snorunt, HoloRarity.SWSH_REVERSE_ENERGY_BANNER_HOLO, Types.Water, Sets.Silver_Tempest, 41),</v>
      </c>
    </row>
    <row r="1816" spans="1:7" x14ac:dyDescent="0.3">
      <c r="A1816">
        <v>42</v>
      </c>
      <c r="B1816" t="s">
        <v>668</v>
      </c>
      <c r="C1816" t="s">
        <v>668</v>
      </c>
      <c r="D1816" t="s">
        <v>3</v>
      </c>
      <c r="E1816" t="s">
        <v>3056</v>
      </c>
      <c r="F1816" t="s">
        <v>3288</v>
      </c>
      <c r="G1816" t="str">
        <f t="shared" si="28"/>
        <v>new HoloCard("Glalie", Pokedex.Glalie, HoloRarity.SWSH_REVERSE_ENERGY_BANNER_HOLO, Types.Water, Sets.Silver_Tempest, 42),</v>
      </c>
    </row>
    <row r="1817" spans="1:7" x14ac:dyDescent="0.3">
      <c r="A1817">
        <v>43</v>
      </c>
      <c r="B1817" t="s">
        <v>929</v>
      </c>
      <c r="C1817" t="s">
        <v>929</v>
      </c>
      <c r="D1817" t="s">
        <v>3</v>
      </c>
      <c r="E1817" t="s">
        <v>3056</v>
      </c>
      <c r="F1817" t="s">
        <v>3288</v>
      </c>
      <c r="G1817" t="str">
        <f t="shared" si="28"/>
        <v>new HoloCard("Froslass", Pokedex.Froslass, HoloRarity.SWSH_REVERSE_ENERGY_BANNER_HOLO, Types.Water, Sets.Silver_Tempest, 43),</v>
      </c>
    </row>
    <row r="1818" spans="1:7" x14ac:dyDescent="0.3">
      <c r="A1818">
        <v>44</v>
      </c>
      <c r="B1818" t="s">
        <v>662</v>
      </c>
      <c r="C1818" t="s">
        <v>662</v>
      </c>
      <c r="D1818" t="s">
        <v>3</v>
      </c>
      <c r="E1818" t="s">
        <v>3056</v>
      </c>
      <c r="F1818" t="s">
        <v>3288</v>
      </c>
      <c r="G1818" t="str">
        <f t="shared" si="28"/>
        <v>new HoloCard("Relicanth", Pokedex.Relicanth, HoloRarity.SWSH_REVERSE_ENERGY_BANNER_HOLO, Types.Water, Sets.Silver_Tempest, 44),</v>
      </c>
    </row>
    <row r="1819" spans="1:7" x14ac:dyDescent="0.3">
      <c r="A1819">
        <v>45</v>
      </c>
      <c r="B1819" t="s">
        <v>926</v>
      </c>
      <c r="C1819" t="s">
        <v>926</v>
      </c>
      <c r="D1819" t="s">
        <v>3</v>
      </c>
      <c r="E1819" t="s">
        <v>3056</v>
      </c>
      <c r="F1819" t="s">
        <v>3288</v>
      </c>
      <c r="G1819" t="str">
        <f t="shared" si="28"/>
        <v>new HoloCard("Phione", Pokedex.Phione, HoloRarity.SWSH_REVERSE_ENERGY_BANNER_HOLO, Types.Water, Sets.Silver_Tempest, 45),</v>
      </c>
    </row>
    <row r="1820" spans="1:7" x14ac:dyDescent="0.3">
      <c r="A1820">
        <v>46</v>
      </c>
      <c r="B1820" t="s">
        <v>1460</v>
      </c>
      <c r="C1820" t="s">
        <v>1460</v>
      </c>
      <c r="D1820" t="s">
        <v>3</v>
      </c>
      <c r="E1820" t="s">
        <v>3056</v>
      </c>
      <c r="F1820" t="s">
        <v>3288</v>
      </c>
      <c r="G1820" t="str">
        <f t="shared" si="28"/>
        <v>new HoloCard("Keldeo", Pokedex.Keldeo, HoloRarity.SWSH_REVERSE_ENERGY_BANNER_HOLO, Types.Water, Sets.Silver_Tempest, 46),</v>
      </c>
    </row>
    <row r="1821" spans="1:7" x14ac:dyDescent="0.3">
      <c r="A1821">
        <v>47</v>
      </c>
      <c r="B1821" t="s">
        <v>2048</v>
      </c>
      <c r="C1821" t="s">
        <v>2048</v>
      </c>
      <c r="D1821" t="s">
        <v>3</v>
      </c>
      <c r="E1821" t="s">
        <v>3056</v>
      </c>
      <c r="F1821" t="s">
        <v>3288</v>
      </c>
      <c r="G1821" t="str">
        <f t="shared" si="28"/>
        <v>new HoloCard("Dewpider", Pokedex.Dewpider, HoloRarity.SWSH_REVERSE_ENERGY_BANNER_HOLO, Types.Water, Sets.Silver_Tempest, 47),</v>
      </c>
    </row>
    <row r="1822" spans="1:7" x14ac:dyDescent="0.3">
      <c r="A1822">
        <v>48</v>
      </c>
      <c r="B1822" t="s">
        <v>2049</v>
      </c>
      <c r="C1822" t="s">
        <v>2049</v>
      </c>
      <c r="D1822" t="s">
        <v>3</v>
      </c>
      <c r="E1822" t="s">
        <v>3056</v>
      </c>
      <c r="F1822" t="s">
        <v>3288</v>
      </c>
      <c r="G1822" t="str">
        <f t="shared" si="28"/>
        <v>new HoloCard("Araquanid", Pokedex.Araquanid, HoloRarity.SWSH_REVERSE_ENERGY_BANNER_HOLO, Types.Water, Sets.Silver_Tempest, 48),</v>
      </c>
    </row>
    <row r="1823" spans="1:7" x14ac:dyDescent="0.3">
      <c r="A1823">
        <v>49</v>
      </c>
      <c r="B1823" t="s">
        <v>92</v>
      </c>
      <c r="C1823" t="s">
        <v>92</v>
      </c>
      <c r="D1823" t="s">
        <v>11</v>
      </c>
      <c r="E1823" t="s">
        <v>3056</v>
      </c>
      <c r="F1823" t="s">
        <v>3288</v>
      </c>
      <c r="G1823" t="str">
        <f t="shared" si="28"/>
        <v>new HoloCard("Pikachu", Pokedex.Pikachu, HoloRarity.SWSH_REVERSE_ENERGY_BANNER_HOLO, Types.Lightning, Sets.Silver_Tempest, 49),</v>
      </c>
    </row>
    <row r="1824" spans="1:7" x14ac:dyDescent="0.3">
      <c r="A1824">
        <v>50</v>
      </c>
      <c r="B1824" t="s">
        <v>120</v>
      </c>
      <c r="C1824" t="s">
        <v>120</v>
      </c>
      <c r="D1824" t="s">
        <v>11</v>
      </c>
      <c r="E1824" t="s">
        <v>3056</v>
      </c>
      <c r="F1824" t="s">
        <v>3288</v>
      </c>
      <c r="G1824" t="str">
        <f t="shared" si="28"/>
        <v>new HoloCard("Raichu", Pokedex.Raichu, HoloRarity.SWSH_REVERSE_ENERGY_BANNER_HOLO, Types.Lightning, Sets.Silver_Tempest, 50),</v>
      </c>
    </row>
    <row r="1825" spans="1:7" x14ac:dyDescent="0.3">
      <c r="A1825">
        <v>51</v>
      </c>
      <c r="B1825" t="s">
        <v>252</v>
      </c>
      <c r="C1825" t="s">
        <v>252</v>
      </c>
      <c r="D1825" t="s">
        <v>11</v>
      </c>
      <c r="E1825" t="s">
        <v>3056</v>
      </c>
      <c r="F1825" t="s">
        <v>3288</v>
      </c>
      <c r="G1825" t="str">
        <f t="shared" si="28"/>
        <v>new HoloCard("Chinchou", Pokedex.Chinchou, HoloRarity.SWSH_REVERSE_ENERGY_BANNER_HOLO, Types.Lightning, Sets.Silver_Tempest, 51),</v>
      </c>
    </row>
    <row r="1826" spans="1:7" x14ac:dyDescent="0.3">
      <c r="A1826">
        <v>52</v>
      </c>
      <c r="B1826" t="s">
        <v>160</v>
      </c>
      <c r="C1826" t="s">
        <v>160</v>
      </c>
      <c r="D1826" t="s">
        <v>11</v>
      </c>
      <c r="E1826" t="s">
        <v>3056</v>
      </c>
      <c r="F1826" t="s">
        <v>3288</v>
      </c>
      <c r="G1826" t="str">
        <f t="shared" si="28"/>
        <v>new HoloCard("Lanturn", Pokedex.Lanturn, HoloRarity.SWSH_REVERSE_ENERGY_BANNER_HOLO, Types.Lightning, Sets.Silver_Tempest, 52),</v>
      </c>
    </row>
    <row r="1827" spans="1:7" x14ac:dyDescent="0.3">
      <c r="A1827">
        <v>53</v>
      </c>
      <c r="B1827" t="s">
        <v>919</v>
      </c>
      <c r="C1827" t="s">
        <v>919</v>
      </c>
      <c r="D1827" t="s">
        <v>11</v>
      </c>
      <c r="E1827" t="s">
        <v>3056</v>
      </c>
      <c r="F1827" t="s">
        <v>3288</v>
      </c>
      <c r="G1827" t="str">
        <f t="shared" si="28"/>
        <v>new HoloCard("Rotom", Pokedex.Rotom, HoloRarity.SWSH_REVERSE_ENERGY_BANNER_HOLO, Types.Lightning, Sets.Silver_Tempest, 53),</v>
      </c>
    </row>
    <row r="1828" spans="1:7" x14ac:dyDescent="0.3">
      <c r="A1828">
        <v>54</v>
      </c>
      <c r="B1828" t="s">
        <v>1353</v>
      </c>
      <c r="C1828" t="s">
        <v>1353</v>
      </c>
      <c r="D1828" t="s">
        <v>11</v>
      </c>
      <c r="E1828" t="s">
        <v>3056</v>
      </c>
      <c r="F1828" t="s">
        <v>3288</v>
      </c>
      <c r="G1828" t="str">
        <f t="shared" si="28"/>
        <v>new HoloCard("Emolga", Pokedex.Emolga, HoloRarity.SWSH_REVERSE_ENERGY_BANNER_HOLO, Types.Lightning, Sets.Silver_Tempest, 54),</v>
      </c>
    </row>
    <row r="1829" spans="1:7" x14ac:dyDescent="0.3">
      <c r="A1829">
        <v>55</v>
      </c>
      <c r="B1829" t="s">
        <v>1403</v>
      </c>
      <c r="C1829" t="s">
        <v>1403</v>
      </c>
      <c r="D1829" t="s">
        <v>11</v>
      </c>
      <c r="E1829" t="s">
        <v>3056</v>
      </c>
      <c r="F1829" t="s">
        <v>3288</v>
      </c>
      <c r="G1829" t="str">
        <f t="shared" si="28"/>
        <v>new HoloCard("Stunfisk", Pokedex.Stunfisk, HoloRarity.SWSH_REVERSE_ENERGY_BANNER_HOLO, Types.Lightning, Sets.Silver_Tempest, 55),</v>
      </c>
    </row>
    <row r="1830" spans="1:7" x14ac:dyDescent="0.3">
      <c r="A1830">
        <v>56</v>
      </c>
      <c r="B1830" t="s">
        <v>2259</v>
      </c>
      <c r="C1830" t="s">
        <v>2259</v>
      </c>
      <c r="D1830" t="s">
        <v>11</v>
      </c>
      <c r="E1830" t="s">
        <v>3056</v>
      </c>
      <c r="F1830" t="s">
        <v>3288</v>
      </c>
      <c r="G1830" t="str">
        <f t="shared" si="28"/>
        <v>new HoloCard("Zeraora", Pokedex.Zeraora, HoloRarity.SWSH_REVERSE_ENERGY_BANNER_HOLO, Types.Lightning, Sets.Silver_Tempest, 56),</v>
      </c>
    </row>
    <row r="1831" spans="1:7" x14ac:dyDescent="0.3">
      <c r="A1831">
        <v>60</v>
      </c>
      <c r="B1831" t="s">
        <v>79</v>
      </c>
      <c r="C1831" t="s">
        <v>79</v>
      </c>
      <c r="D1831" t="s">
        <v>1</v>
      </c>
      <c r="E1831" t="s">
        <v>3056</v>
      </c>
      <c r="F1831" t="s">
        <v>3288</v>
      </c>
      <c r="G1831" t="str">
        <f t="shared" si="28"/>
        <v>new HoloCard("Drowzee", Pokedex.Drowzee, HoloRarity.SWSH_REVERSE_ENERGY_BANNER_HOLO, Types.Psychic, Sets.Silver_Tempest, 60),</v>
      </c>
    </row>
    <row r="1832" spans="1:7" x14ac:dyDescent="0.3">
      <c r="A1832">
        <v>61</v>
      </c>
      <c r="B1832" t="s">
        <v>31</v>
      </c>
      <c r="C1832" t="s">
        <v>31</v>
      </c>
      <c r="D1832" t="s">
        <v>1</v>
      </c>
      <c r="E1832" t="s">
        <v>3056</v>
      </c>
      <c r="F1832" t="s">
        <v>3288</v>
      </c>
      <c r="G1832" t="str">
        <f t="shared" si="28"/>
        <v>new HoloCard("Hypno", Pokedex.Hypno, HoloRarity.SWSH_REVERSE_ENERGY_BANNER_HOLO, Types.Psychic, Sets.Silver_Tempest, 61),</v>
      </c>
    </row>
    <row r="1833" spans="1:7" x14ac:dyDescent="0.3">
      <c r="A1833">
        <v>62</v>
      </c>
      <c r="B1833" t="s">
        <v>32</v>
      </c>
      <c r="C1833" t="s">
        <v>32</v>
      </c>
      <c r="D1833" t="s">
        <v>1</v>
      </c>
      <c r="E1833" t="s">
        <v>3056</v>
      </c>
      <c r="F1833" t="s">
        <v>3288</v>
      </c>
      <c r="G1833" t="str">
        <f t="shared" si="28"/>
        <v>new HoloCard("Jynx", Pokedex.Jynx, HoloRarity.SWSH_REVERSE_ENERGY_BANNER_HOLO, Types.Psychic, Sets.Silver_Tempest, 62),</v>
      </c>
    </row>
    <row r="1834" spans="1:7" x14ac:dyDescent="0.3">
      <c r="A1834">
        <v>63</v>
      </c>
      <c r="B1834" t="s">
        <v>307</v>
      </c>
      <c r="C1834" t="s">
        <v>307</v>
      </c>
      <c r="D1834" t="s">
        <v>1</v>
      </c>
      <c r="E1834" t="s">
        <v>3056</v>
      </c>
      <c r="F1834" t="s">
        <v>3288</v>
      </c>
      <c r="G1834" t="str">
        <f t="shared" si="28"/>
        <v>new HoloCard("Misdreavus", Pokedex.Misdreavus, HoloRarity.SWSH_REVERSE_ENERGY_BANNER_HOLO, Types.Psychic, Sets.Silver_Tempest, 63),</v>
      </c>
    </row>
    <row r="1835" spans="1:7" x14ac:dyDescent="0.3">
      <c r="A1835">
        <v>64</v>
      </c>
      <c r="B1835" t="s">
        <v>890</v>
      </c>
      <c r="C1835" t="s">
        <v>890</v>
      </c>
      <c r="D1835" t="s">
        <v>1</v>
      </c>
      <c r="E1835" t="s">
        <v>3056</v>
      </c>
      <c r="F1835" t="s">
        <v>3288</v>
      </c>
      <c r="G1835" t="str">
        <f t="shared" si="28"/>
        <v>new HoloCard("Mismagius", Pokedex.Mismagius, HoloRarity.SWSH_REVERSE_ENERGY_BANNER_HOLO, Types.Psychic, Sets.Silver_Tempest, 64),</v>
      </c>
    </row>
    <row r="1836" spans="1:7" x14ac:dyDescent="0.3">
      <c r="A1836">
        <v>67</v>
      </c>
      <c r="B1836" t="s">
        <v>549</v>
      </c>
      <c r="C1836" t="s">
        <v>549</v>
      </c>
      <c r="D1836" t="s">
        <v>1</v>
      </c>
      <c r="E1836" t="s">
        <v>3056</v>
      </c>
      <c r="F1836" t="s">
        <v>3288</v>
      </c>
      <c r="G1836" t="str">
        <f t="shared" si="28"/>
        <v>new HoloCard("Ralts", Pokedex.Ralts, HoloRarity.SWSH_REVERSE_ENERGY_BANNER_HOLO, Types.Psychic, Sets.Silver_Tempest, 67),</v>
      </c>
    </row>
    <row r="1837" spans="1:7" x14ac:dyDescent="0.3">
      <c r="A1837">
        <v>68</v>
      </c>
      <c r="B1837" t="s">
        <v>535</v>
      </c>
      <c r="C1837" t="s">
        <v>535</v>
      </c>
      <c r="D1837" t="s">
        <v>1</v>
      </c>
      <c r="E1837" t="s">
        <v>3056</v>
      </c>
      <c r="F1837" t="s">
        <v>3288</v>
      </c>
      <c r="G1837" t="str">
        <f t="shared" si="28"/>
        <v>new HoloCard("Kirlia", Pokedex.Kirlia, HoloRarity.SWSH_REVERSE_ENERGY_BANNER_HOLO, Types.Psychic, Sets.Silver_Tempest, 68),</v>
      </c>
    </row>
    <row r="1838" spans="1:7" x14ac:dyDescent="0.3">
      <c r="A1838">
        <v>69</v>
      </c>
      <c r="B1838" t="s">
        <v>377</v>
      </c>
      <c r="C1838" t="s">
        <v>377</v>
      </c>
      <c r="D1838" t="s">
        <v>1</v>
      </c>
      <c r="E1838" t="s">
        <v>3056</v>
      </c>
      <c r="F1838" t="s">
        <v>3288</v>
      </c>
      <c r="G1838" t="str">
        <f t="shared" si="28"/>
        <v>new HoloCard("Gardevoir", Pokedex.Gardevoir, HoloRarity.SWSH_REVERSE_ENERGY_BANNER_HOLO, Types.Psychic, Sets.Silver_Tempest, 69),</v>
      </c>
    </row>
    <row r="1839" spans="1:7" x14ac:dyDescent="0.3">
      <c r="A1839">
        <v>72</v>
      </c>
      <c r="B1839" t="s">
        <v>600</v>
      </c>
      <c r="C1839" t="s">
        <v>600</v>
      </c>
      <c r="D1839" t="s">
        <v>1</v>
      </c>
      <c r="E1839" t="s">
        <v>3056</v>
      </c>
      <c r="F1839" t="s">
        <v>3288</v>
      </c>
      <c r="G1839" t="str">
        <f t="shared" si="28"/>
        <v>new HoloCard("Meditite", Pokedex.Meditite, HoloRarity.SWSH_REVERSE_ENERGY_BANNER_HOLO, Types.Psychic, Sets.Silver_Tempest, 72),</v>
      </c>
    </row>
    <row r="1840" spans="1:7" x14ac:dyDescent="0.3">
      <c r="A1840">
        <v>73</v>
      </c>
      <c r="B1840" t="s">
        <v>436</v>
      </c>
      <c r="C1840" t="s">
        <v>436</v>
      </c>
      <c r="D1840" t="s">
        <v>1</v>
      </c>
      <c r="E1840" t="s">
        <v>3056</v>
      </c>
      <c r="F1840" t="s">
        <v>3288</v>
      </c>
      <c r="G1840" t="str">
        <f t="shared" si="28"/>
        <v>new HoloCard("Medicham", Pokedex.Medicham, HoloRarity.SWSH_REVERSE_ENERGY_BANNER_HOLO, Types.Psychic, Sets.Silver_Tempest, 73),</v>
      </c>
    </row>
    <row r="1841" spans="1:7" x14ac:dyDescent="0.3">
      <c r="A1841">
        <v>74</v>
      </c>
      <c r="B1841" t="s">
        <v>656</v>
      </c>
      <c r="C1841" t="s">
        <v>656</v>
      </c>
      <c r="D1841" t="s">
        <v>1</v>
      </c>
      <c r="E1841" t="s">
        <v>3056</v>
      </c>
      <c r="F1841" t="s">
        <v>3288</v>
      </c>
      <c r="G1841" t="str">
        <f t="shared" si="28"/>
        <v>new HoloCard("Chimecho", Pokedex.Chimecho, HoloRarity.SWSH_REVERSE_ENERGY_BANNER_HOLO, Types.Psychic, Sets.Silver_Tempest, 74),</v>
      </c>
    </row>
    <row r="1842" spans="1:7" x14ac:dyDescent="0.3">
      <c r="A1842">
        <v>75</v>
      </c>
      <c r="B1842" t="s">
        <v>1355</v>
      </c>
      <c r="C1842" t="s">
        <v>1355</v>
      </c>
      <c r="D1842" t="s">
        <v>1</v>
      </c>
      <c r="E1842" t="s">
        <v>3056</v>
      </c>
      <c r="F1842" t="s">
        <v>3288</v>
      </c>
      <c r="G1842" t="str">
        <f t="shared" si="28"/>
        <v>new HoloCard("Sigilyph", Pokedex.Sigilyph, HoloRarity.SWSH_REVERSE_ENERGY_BANNER_HOLO, Types.Psychic, Sets.Silver_Tempest, 75),</v>
      </c>
    </row>
    <row r="1843" spans="1:7" x14ac:dyDescent="0.3">
      <c r="A1843">
        <v>76</v>
      </c>
      <c r="B1843" t="s">
        <v>1308</v>
      </c>
      <c r="C1843" t="s">
        <v>1308</v>
      </c>
      <c r="D1843" t="s">
        <v>1</v>
      </c>
      <c r="E1843" t="s">
        <v>3056</v>
      </c>
      <c r="F1843" t="s">
        <v>3288</v>
      </c>
      <c r="G1843" t="str">
        <f t="shared" si="28"/>
        <v>new HoloCard("Solosis", Pokedex.Solosis, HoloRarity.SWSH_REVERSE_ENERGY_BANNER_HOLO, Types.Psychic, Sets.Silver_Tempest, 76),</v>
      </c>
    </row>
    <row r="1844" spans="1:7" x14ac:dyDescent="0.3">
      <c r="A1844">
        <v>77</v>
      </c>
      <c r="B1844" t="s">
        <v>1309</v>
      </c>
      <c r="C1844" t="s">
        <v>1309</v>
      </c>
      <c r="D1844" t="s">
        <v>1</v>
      </c>
      <c r="E1844" t="s">
        <v>3056</v>
      </c>
      <c r="F1844" t="s">
        <v>3288</v>
      </c>
      <c r="G1844" t="str">
        <f t="shared" si="28"/>
        <v>new HoloCard("Duosion", Pokedex.Duosion, HoloRarity.SWSH_REVERSE_ENERGY_BANNER_HOLO, Types.Psychic, Sets.Silver_Tempest, 77),</v>
      </c>
    </row>
    <row r="1845" spans="1:7" x14ac:dyDescent="0.3">
      <c r="A1845">
        <v>78</v>
      </c>
      <c r="B1845" t="s">
        <v>1310</v>
      </c>
      <c r="C1845" t="s">
        <v>1310</v>
      </c>
      <c r="D1845" t="s">
        <v>1</v>
      </c>
      <c r="E1845" t="s">
        <v>3056</v>
      </c>
      <c r="F1845" t="s">
        <v>3288</v>
      </c>
      <c r="G1845" t="str">
        <f t="shared" si="28"/>
        <v>new HoloCard("Reuniclus", Pokedex.Reuniclus, HoloRarity.SWSH_REVERSE_ENERGY_BANNER_HOLO, Types.Psychic, Sets.Silver_Tempest, 78),</v>
      </c>
    </row>
    <row r="1846" spans="1:7" x14ac:dyDescent="0.3">
      <c r="A1846">
        <v>79</v>
      </c>
      <c r="B1846" t="s">
        <v>1408</v>
      </c>
      <c r="C1846" t="s">
        <v>1408</v>
      </c>
      <c r="D1846" t="s">
        <v>1</v>
      </c>
      <c r="E1846" t="s">
        <v>3056</v>
      </c>
      <c r="F1846" t="s">
        <v>3288</v>
      </c>
      <c r="G1846" t="str">
        <f t="shared" si="28"/>
        <v>new HoloCard("Elgyem", Pokedex.Elgyem, HoloRarity.SWSH_REVERSE_ENERGY_BANNER_HOLO, Types.Psychic, Sets.Silver_Tempest, 79),</v>
      </c>
    </row>
    <row r="1847" spans="1:7" x14ac:dyDescent="0.3">
      <c r="A1847">
        <v>80</v>
      </c>
      <c r="B1847" t="s">
        <v>1409</v>
      </c>
      <c r="C1847" t="s">
        <v>1409</v>
      </c>
      <c r="D1847" t="s">
        <v>1</v>
      </c>
      <c r="E1847" t="s">
        <v>3056</v>
      </c>
      <c r="F1847" t="s">
        <v>3288</v>
      </c>
      <c r="G1847" t="str">
        <f t="shared" si="28"/>
        <v>new HoloCard("Beheeyem", Pokedex.Beheeyem, HoloRarity.SWSH_REVERSE_ENERGY_BANNER_HOLO, Types.Psychic, Sets.Silver_Tempest, 80),</v>
      </c>
    </row>
    <row r="1848" spans="1:7" x14ac:dyDescent="0.3">
      <c r="A1848">
        <v>81</v>
      </c>
      <c r="B1848" t="s">
        <v>1648</v>
      </c>
      <c r="C1848" t="s">
        <v>1648</v>
      </c>
      <c r="D1848" t="s">
        <v>1</v>
      </c>
      <c r="E1848" t="s">
        <v>3056</v>
      </c>
      <c r="F1848" t="s">
        <v>3288</v>
      </c>
      <c r="G1848" t="str">
        <f t="shared" si="28"/>
        <v>new HoloCard("Espurr", Pokedex.Espurr, HoloRarity.SWSH_REVERSE_ENERGY_BANNER_HOLO, Types.Psychic, Sets.Silver_Tempest, 81),</v>
      </c>
    </row>
    <row r="1849" spans="1:7" x14ac:dyDescent="0.3">
      <c r="A1849">
        <v>82</v>
      </c>
      <c r="B1849" t="s">
        <v>1649</v>
      </c>
      <c r="C1849" t="s">
        <v>1649</v>
      </c>
      <c r="D1849" t="s">
        <v>1</v>
      </c>
      <c r="E1849" t="s">
        <v>3056</v>
      </c>
      <c r="F1849" t="s">
        <v>3288</v>
      </c>
      <c r="G1849" t="str">
        <f t="shared" si="28"/>
        <v>new HoloCard("Meowstic", Pokedex.Meowstic, HoloRarity.SWSH_REVERSE_ENERGY_BANNER_HOLO, Types.Psychic, Sets.Silver_Tempest, 82),</v>
      </c>
    </row>
    <row r="1850" spans="1:7" x14ac:dyDescent="0.3">
      <c r="A1850">
        <v>83</v>
      </c>
      <c r="B1850" t="s">
        <v>1619</v>
      </c>
      <c r="C1850" t="s">
        <v>1619</v>
      </c>
      <c r="D1850" t="s">
        <v>1</v>
      </c>
      <c r="E1850" t="s">
        <v>3056</v>
      </c>
      <c r="F1850" t="s">
        <v>3288</v>
      </c>
      <c r="G1850" t="str">
        <f t="shared" si="28"/>
        <v>new HoloCard("Swirlix", Pokedex.Swirlix, HoloRarity.SWSH_REVERSE_ENERGY_BANNER_HOLO, Types.Psychic, Sets.Silver_Tempest, 83),</v>
      </c>
    </row>
    <row r="1851" spans="1:7" x14ac:dyDescent="0.3">
      <c r="A1851">
        <v>84</v>
      </c>
      <c r="B1851" t="s">
        <v>1620</v>
      </c>
      <c r="C1851" t="s">
        <v>1620</v>
      </c>
      <c r="D1851" t="s">
        <v>1</v>
      </c>
      <c r="E1851" t="s">
        <v>3056</v>
      </c>
      <c r="F1851" t="s">
        <v>3288</v>
      </c>
      <c r="G1851" t="str">
        <f t="shared" si="28"/>
        <v>new HoloCard("Slurpuff", Pokedex.Slurpuff, HoloRarity.SWSH_REVERSE_ENERGY_BANNER_HOLO, Types.Psychic, Sets.Silver_Tempest, 84),</v>
      </c>
    </row>
    <row r="1852" spans="1:7" x14ac:dyDescent="0.3">
      <c r="A1852">
        <v>85</v>
      </c>
      <c r="B1852" t="s">
        <v>1675</v>
      </c>
      <c r="C1852" t="s">
        <v>1675</v>
      </c>
      <c r="D1852" t="s">
        <v>1</v>
      </c>
      <c r="E1852" t="s">
        <v>3056</v>
      </c>
      <c r="F1852" t="s">
        <v>3288</v>
      </c>
      <c r="G1852" t="str">
        <f t="shared" si="28"/>
        <v>new HoloCard("Dedenne", Pokedex.Dedenne, HoloRarity.SWSH_REVERSE_ENERGY_BANNER_HOLO, Types.Psychic, Sets.Silver_Tempest, 85),</v>
      </c>
    </row>
    <row r="1853" spans="1:7" x14ac:dyDescent="0.3">
      <c r="A1853">
        <v>86</v>
      </c>
      <c r="B1853" t="s">
        <v>2737</v>
      </c>
      <c r="C1853" t="s">
        <v>2737</v>
      </c>
      <c r="D1853" t="s">
        <v>1</v>
      </c>
      <c r="E1853" t="s">
        <v>3056</v>
      </c>
      <c r="F1853" t="s">
        <v>3288</v>
      </c>
      <c r="G1853" t="str">
        <f t="shared" si="28"/>
        <v>new HoloCard("Indeedee", Pokedex.Indeedee, HoloRarity.SWSH_REVERSE_ENERGY_BANNER_HOLO, Types.Psychic, Sets.Silver_Tempest, 86),</v>
      </c>
    </row>
    <row r="1854" spans="1:7" x14ac:dyDescent="0.3">
      <c r="A1854">
        <v>87</v>
      </c>
      <c r="B1854" t="s">
        <v>2738</v>
      </c>
      <c r="C1854" t="s">
        <v>2738</v>
      </c>
      <c r="D1854" t="s">
        <v>1</v>
      </c>
      <c r="E1854" t="s">
        <v>3056</v>
      </c>
      <c r="F1854" t="s">
        <v>3288</v>
      </c>
      <c r="G1854" t="str">
        <f t="shared" si="28"/>
        <v>new HoloCard("Dreepy", Pokedex.Dreepy, HoloRarity.SWSH_REVERSE_ENERGY_BANNER_HOLO, Types.Psychic, Sets.Silver_Tempest, 87),</v>
      </c>
    </row>
    <row r="1855" spans="1:7" x14ac:dyDescent="0.3">
      <c r="A1855">
        <v>88</v>
      </c>
      <c r="B1855" t="s">
        <v>2739</v>
      </c>
      <c r="C1855" t="s">
        <v>2739</v>
      </c>
      <c r="D1855" t="s">
        <v>1</v>
      </c>
      <c r="E1855" t="s">
        <v>3056</v>
      </c>
      <c r="F1855" t="s">
        <v>3288</v>
      </c>
      <c r="G1855" t="str">
        <f t="shared" si="28"/>
        <v>new HoloCard("Drakloak", Pokedex.Drakloak, HoloRarity.SWSH_REVERSE_ENERGY_BANNER_HOLO, Types.Psychic, Sets.Silver_Tempest, 88),</v>
      </c>
    </row>
    <row r="1856" spans="1:7" x14ac:dyDescent="0.3">
      <c r="A1856">
        <v>89</v>
      </c>
      <c r="B1856" t="s">
        <v>2740</v>
      </c>
      <c r="C1856" t="s">
        <v>2740</v>
      </c>
      <c r="D1856" t="s">
        <v>1</v>
      </c>
      <c r="E1856" t="s">
        <v>3056</v>
      </c>
      <c r="F1856" t="s">
        <v>3288</v>
      </c>
      <c r="G1856" t="str">
        <f t="shared" si="28"/>
        <v>new HoloCard("Dragapult", Pokedex.Dragapult, HoloRarity.SWSH_REVERSE_ENERGY_BANNER_HOLO, Types.Psychic, Sets.Silver_Tempest, 89),</v>
      </c>
    </row>
    <row r="1857" spans="1:7" x14ac:dyDescent="0.3">
      <c r="A1857">
        <v>91</v>
      </c>
      <c r="B1857" t="s">
        <v>261</v>
      </c>
      <c r="C1857" t="s">
        <v>261</v>
      </c>
      <c r="D1857" t="s">
        <v>18</v>
      </c>
      <c r="E1857" t="s">
        <v>3056</v>
      </c>
      <c r="F1857" t="s">
        <v>3288</v>
      </c>
      <c r="G1857" t="str">
        <f t="shared" ref="G1857:G1920" si="29">"new HoloCard(""" &amp; B1857 &amp; """, Pokedex." &amp; C1857 &amp; ", HoloRarity." &amp; F1857 &amp; ", Types." &amp; D1857 &amp; ", Sets." &amp; E1857 &amp; ", " &amp; A1857 &amp; "),"</f>
        <v>new HoloCard("Phanpy", Pokedex.Phanpy, HoloRarity.SWSH_REVERSE_ENERGY_BANNER_HOLO, Types.Fighting, Sets.Silver_Tempest, 91),</v>
      </c>
    </row>
    <row r="1858" spans="1:7" x14ac:dyDescent="0.3">
      <c r="A1858">
        <v>92</v>
      </c>
      <c r="B1858" t="s">
        <v>235</v>
      </c>
      <c r="C1858" t="s">
        <v>235</v>
      </c>
      <c r="D1858" t="s">
        <v>18</v>
      </c>
      <c r="E1858" t="s">
        <v>3056</v>
      </c>
      <c r="F1858" t="s">
        <v>3288</v>
      </c>
      <c r="G1858" t="str">
        <f t="shared" si="29"/>
        <v>new HoloCard("Donphan", Pokedex.Donphan, HoloRarity.SWSH_REVERSE_ENERGY_BANNER_HOLO, Types.Fighting, Sets.Silver_Tempest, 92),</v>
      </c>
    </row>
    <row r="1859" spans="1:7" x14ac:dyDescent="0.3">
      <c r="A1859">
        <v>93</v>
      </c>
      <c r="B1859" t="s">
        <v>579</v>
      </c>
      <c r="C1859" t="s">
        <v>579</v>
      </c>
      <c r="D1859" t="s">
        <v>18</v>
      </c>
      <c r="E1859" t="s">
        <v>3056</v>
      </c>
      <c r="F1859" t="s">
        <v>3288</v>
      </c>
      <c r="G1859" t="str">
        <f t="shared" si="29"/>
        <v>new HoloCard("Baltoy", Pokedex.Baltoy, HoloRarity.SWSH_REVERSE_ENERGY_BANNER_HOLO, Types.Fighting, Sets.Silver_Tempest, 93),</v>
      </c>
    </row>
    <row r="1860" spans="1:7" x14ac:dyDescent="0.3">
      <c r="A1860">
        <v>94</v>
      </c>
      <c r="B1860" t="s">
        <v>430</v>
      </c>
      <c r="C1860" t="s">
        <v>430</v>
      </c>
      <c r="D1860" t="s">
        <v>18</v>
      </c>
      <c r="E1860" t="s">
        <v>3056</v>
      </c>
      <c r="F1860" t="s">
        <v>3288</v>
      </c>
      <c r="G1860" t="str">
        <f t="shared" si="29"/>
        <v>new HoloCard("Claydol", Pokedex.Claydol, HoloRarity.SWSH_REVERSE_ENERGY_BANNER_HOLO, Types.Fighting, Sets.Silver_Tempest, 94),</v>
      </c>
    </row>
    <row r="1861" spans="1:7" x14ac:dyDescent="0.3">
      <c r="A1861">
        <v>95</v>
      </c>
      <c r="B1861" t="s">
        <v>577</v>
      </c>
      <c r="C1861" t="s">
        <v>577</v>
      </c>
      <c r="D1861" t="s">
        <v>18</v>
      </c>
      <c r="E1861" t="s">
        <v>3056</v>
      </c>
      <c r="F1861" t="s">
        <v>3288</v>
      </c>
      <c r="G1861" t="str">
        <f t="shared" si="29"/>
        <v>new HoloCard("Anorith", Pokedex.Anorith, HoloRarity.SWSH_REVERSE_ENERGY_BANNER_HOLO, Types.Fighting, Sets.Silver_Tempest, 95),</v>
      </c>
    </row>
    <row r="1862" spans="1:7" x14ac:dyDescent="0.3">
      <c r="A1862">
        <v>96</v>
      </c>
      <c r="B1862" t="s">
        <v>388</v>
      </c>
      <c r="C1862" t="s">
        <v>388</v>
      </c>
      <c r="D1862" t="s">
        <v>18</v>
      </c>
      <c r="E1862" t="s">
        <v>3056</v>
      </c>
      <c r="F1862" t="s">
        <v>3288</v>
      </c>
      <c r="G1862" t="str">
        <f t="shared" si="29"/>
        <v>new HoloCard("Armaldo", Pokedex.Armaldo, HoloRarity.SWSH_REVERSE_ENERGY_BANNER_HOLO, Types.Fighting, Sets.Silver_Tempest, 96),</v>
      </c>
    </row>
    <row r="1863" spans="1:7" x14ac:dyDescent="0.3">
      <c r="A1863">
        <v>97</v>
      </c>
      <c r="B1863" t="s">
        <v>1364</v>
      </c>
      <c r="C1863" t="s">
        <v>1364</v>
      </c>
      <c r="D1863" t="s">
        <v>18</v>
      </c>
      <c r="E1863" t="s">
        <v>3056</v>
      </c>
      <c r="F1863" t="s">
        <v>3288</v>
      </c>
      <c r="G1863" t="str">
        <f t="shared" si="29"/>
        <v>new HoloCard("Terrakion", Pokedex.Terrakion, HoloRarity.SWSH_REVERSE_ENERGY_BANNER_HOLO, Types.Fighting, Sets.Silver_Tempest, 97),</v>
      </c>
    </row>
    <row r="1864" spans="1:7" x14ac:dyDescent="0.3">
      <c r="A1864">
        <v>98</v>
      </c>
      <c r="B1864" t="s">
        <v>1679</v>
      </c>
      <c r="C1864" t="s">
        <v>1679</v>
      </c>
      <c r="D1864" t="s">
        <v>18</v>
      </c>
      <c r="E1864" t="s">
        <v>3056</v>
      </c>
      <c r="F1864" t="s">
        <v>3288</v>
      </c>
      <c r="G1864" t="str">
        <f t="shared" si="29"/>
        <v>new HoloCard("Hawlucha", Pokedex.Hawlucha, HoloRarity.SWSH_REVERSE_ENERGY_BANNER_HOLO, Types.Fighting, Sets.Silver_Tempest, 98),</v>
      </c>
    </row>
    <row r="1865" spans="1:7" x14ac:dyDescent="0.3">
      <c r="A1865">
        <v>99</v>
      </c>
      <c r="B1865" t="s">
        <v>2063</v>
      </c>
      <c r="C1865" t="s">
        <v>2063</v>
      </c>
      <c r="D1865" t="s">
        <v>18</v>
      </c>
      <c r="E1865" t="s">
        <v>3056</v>
      </c>
      <c r="F1865" t="s">
        <v>3288</v>
      </c>
      <c r="G1865" t="str">
        <f t="shared" si="29"/>
        <v>new HoloCard("Sandygast", Pokedex.Sandygast, HoloRarity.SWSH_REVERSE_ENERGY_BANNER_HOLO, Types.Fighting, Sets.Silver_Tempest, 99),</v>
      </c>
    </row>
    <row r="1866" spans="1:7" x14ac:dyDescent="0.3">
      <c r="A1866">
        <v>100</v>
      </c>
      <c r="B1866" t="s">
        <v>2064</v>
      </c>
      <c r="C1866" t="s">
        <v>2064</v>
      </c>
      <c r="D1866" t="s">
        <v>18</v>
      </c>
      <c r="E1866" t="s">
        <v>3056</v>
      </c>
      <c r="F1866" t="s">
        <v>3288</v>
      </c>
      <c r="G1866" t="str">
        <f t="shared" si="29"/>
        <v>new HoloCard("Palossand", Pokedex.Palossand, HoloRarity.SWSH_REVERSE_ENERGY_BANNER_HOLO, Types.Fighting, Sets.Silver_Tempest, 100),</v>
      </c>
    </row>
    <row r="1867" spans="1:7" x14ac:dyDescent="0.3">
      <c r="A1867">
        <v>101</v>
      </c>
      <c r="B1867" t="s">
        <v>2687</v>
      </c>
      <c r="C1867" t="s">
        <v>2687</v>
      </c>
      <c r="D1867" t="s">
        <v>18</v>
      </c>
      <c r="E1867" t="s">
        <v>3056</v>
      </c>
      <c r="F1867" t="s">
        <v>3288</v>
      </c>
      <c r="G1867" t="str">
        <f t="shared" si="29"/>
        <v>new HoloCard("Stonjourner", Pokedex.Stonjourner, HoloRarity.SWSH_REVERSE_ENERGY_BANNER_HOLO, Types.Fighting, Sets.Silver_Tempest, 101),</v>
      </c>
    </row>
    <row r="1868" spans="1:7" x14ac:dyDescent="0.3">
      <c r="A1868">
        <v>103</v>
      </c>
      <c r="B1868" t="s">
        <v>343</v>
      </c>
      <c r="C1868" t="s">
        <v>343</v>
      </c>
      <c r="D1868" t="s">
        <v>146</v>
      </c>
      <c r="E1868" t="s">
        <v>3056</v>
      </c>
      <c r="F1868" t="s">
        <v>3288</v>
      </c>
      <c r="G1868" t="str">
        <f t="shared" si="29"/>
        <v>new HoloCard("Zubat", Pokedex.Zubat, HoloRarity.SWSH_REVERSE_ENERGY_BANNER_HOLO, Types.Darkness, Sets.Silver_Tempest, 103),</v>
      </c>
    </row>
    <row r="1869" spans="1:7" x14ac:dyDescent="0.3">
      <c r="A1869">
        <v>104</v>
      </c>
      <c r="B1869" t="s">
        <v>318</v>
      </c>
      <c r="C1869" t="s">
        <v>318</v>
      </c>
      <c r="D1869" t="s">
        <v>146</v>
      </c>
      <c r="E1869" t="s">
        <v>3056</v>
      </c>
      <c r="F1869" t="s">
        <v>3288</v>
      </c>
      <c r="G1869" t="str">
        <f t="shared" si="29"/>
        <v>new HoloCard("Golbat", Pokedex.Golbat, HoloRarity.SWSH_REVERSE_ENERGY_BANNER_HOLO, Types.Darkness, Sets.Silver_Tempest, 104),</v>
      </c>
    </row>
    <row r="1870" spans="1:7" x14ac:dyDescent="0.3">
      <c r="A1870">
        <v>105</v>
      </c>
      <c r="B1870" t="s">
        <v>171</v>
      </c>
      <c r="C1870" t="s">
        <v>171</v>
      </c>
      <c r="D1870" t="s">
        <v>146</v>
      </c>
      <c r="E1870" t="s">
        <v>3056</v>
      </c>
      <c r="F1870" t="s">
        <v>3288</v>
      </c>
      <c r="G1870" t="str">
        <f t="shared" si="29"/>
        <v>new HoloCard("Crobat", Pokedex.Crobat, HoloRarity.SWSH_REVERSE_ENERGY_BANNER_HOLO, Types.Darkness, Sets.Silver_Tempest, 105),</v>
      </c>
    </row>
    <row r="1871" spans="1:7" x14ac:dyDescent="0.3">
      <c r="A1871">
        <v>106</v>
      </c>
      <c r="B1871" t="s">
        <v>327</v>
      </c>
      <c r="C1871" t="s">
        <v>327</v>
      </c>
      <c r="D1871" t="s">
        <v>146</v>
      </c>
      <c r="E1871" t="s">
        <v>3056</v>
      </c>
      <c r="F1871" t="s">
        <v>3288</v>
      </c>
      <c r="G1871" t="str">
        <f t="shared" si="29"/>
        <v>new HoloCard("Murkrow", Pokedex.Murkrow, HoloRarity.SWSH_REVERSE_ENERGY_BANNER_HOLO, Types.Darkness, Sets.Silver_Tempest, 106),</v>
      </c>
    </row>
    <row r="1872" spans="1:7" x14ac:dyDescent="0.3">
      <c r="A1872">
        <v>107</v>
      </c>
      <c r="B1872" t="s">
        <v>903</v>
      </c>
      <c r="C1872" t="s">
        <v>903</v>
      </c>
      <c r="D1872" t="s">
        <v>146</v>
      </c>
      <c r="E1872" t="s">
        <v>3056</v>
      </c>
      <c r="F1872" t="s">
        <v>3288</v>
      </c>
      <c r="G1872" t="str">
        <f t="shared" si="29"/>
        <v>new HoloCard("Honchkrow", Pokedex.Honchkrow, HoloRarity.SWSH_REVERSE_ENERGY_BANNER_HOLO, Types.Darkness, Sets.Silver_Tempest, 107),</v>
      </c>
    </row>
    <row r="1873" spans="1:7" x14ac:dyDescent="0.3">
      <c r="A1873">
        <v>109</v>
      </c>
      <c r="B1873" t="s">
        <v>1038</v>
      </c>
      <c r="C1873" t="s">
        <v>1038</v>
      </c>
      <c r="D1873" t="s">
        <v>146</v>
      </c>
      <c r="E1873" t="s">
        <v>3056</v>
      </c>
      <c r="F1873" t="s">
        <v>3288</v>
      </c>
      <c r="G1873" t="str">
        <f t="shared" si="29"/>
        <v>new HoloCard("Croagunk", Pokedex.Croagunk, HoloRarity.SWSH_REVERSE_ENERGY_BANNER_HOLO, Types.Darkness, Sets.Silver_Tempest, 109),</v>
      </c>
    </row>
    <row r="1874" spans="1:7" x14ac:dyDescent="0.3">
      <c r="A1874">
        <v>110</v>
      </c>
      <c r="B1874" t="s">
        <v>969</v>
      </c>
      <c r="C1874" t="s">
        <v>969</v>
      </c>
      <c r="D1874" t="s">
        <v>146</v>
      </c>
      <c r="E1874" t="s">
        <v>3056</v>
      </c>
      <c r="F1874" t="s">
        <v>3288</v>
      </c>
      <c r="G1874" t="str">
        <f t="shared" si="29"/>
        <v>new HoloCard("Toxicroak", Pokedex.Toxicroak, HoloRarity.SWSH_REVERSE_ENERGY_BANNER_HOLO, Types.Darkness, Sets.Silver_Tempest, 110),</v>
      </c>
    </row>
    <row r="1875" spans="1:7" x14ac:dyDescent="0.3">
      <c r="A1875">
        <v>111</v>
      </c>
      <c r="B1875" t="s">
        <v>1315</v>
      </c>
      <c r="C1875" t="s">
        <v>1315</v>
      </c>
      <c r="D1875" t="s">
        <v>146</v>
      </c>
      <c r="E1875" t="s">
        <v>3056</v>
      </c>
      <c r="F1875" t="s">
        <v>3288</v>
      </c>
      <c r="G1875" t="str">
        <f t="shared" si="29"/>
        <v>new HoloCard("Sandile", Pokedex.Sandile, HoloRarity.SWSH_REVERSE_ENERGY_BANNER_HOLO, Types.Darkness, Sets.Silver_Tempest, 111),</v>
      </c>
    </row>
    <row r="1876" spans="1:7" x14ac:dyDescent="0.3">
      <c r="A1876">
        <v>112</v>
      </c>
      <c r="B1876" t="s">
        <v>1316</v>
      </c>
      <c r="C1876" t="s">
        <v>1316</v>
      </c>
      <c r="D1876" t="s">
        <v>146</v>
      </c>
      <c r="E1876" t="s">
        <v>3056</v>
      </c>
      <c r="F1876" t="s">
        <v>3288</v>
      </c>
      <c r="G1876" t="str">
        <f t="shared" si="29"/>
        <v>new HoloCard("Krokorok", Pokedex.Krokorok, HoloRarity.SWSH_REVERSE_ENERGY_BANNER_HOLO, Types.Darkness, Sets.Silver_Tempest, 112),</v>
      </c>
    </row>
    <row r="1877" spans="1:7" x14ac:dyDescent="0.3">
      <c r="A1877">
        <v>113</v>
      </c>
      <c r="B1877" t="s">
        <v>1317</v>
      </c>
      <c r="C1877" t="s">
        <v>1317</v>
      </c>
      <c r="D1877" t="s">
        <v>146</v>
      </c>
      <c r="E1877" t="s">
        <v>3056</v>
      </c>
      <c r="F1877" t="s">
        <v>3288</v>
      </c>
      <c r="G1877" t="str">
        <f t="shared" si="29"/>
        <v>new HoloCard("Krookodile", Pokedex.Krookodile, HoloRarity.SWSH_REVERSE_ENERGY_BANNER_HOLO, Types.Darkness, Sets.Silver_Tempest, 113),</v>
      </c>
    </row>
    <row r="1878" spans="1:7" x14ac:dyDescent="0.3">
      <c r="A1878">
        <v>114</v>
      </c>
      <c r="B1878" t="s">
        <v>2057</v>
      </c>
      <c r="C1878" t="s">
        <v>2057</v>
      </c>
      <c r="D1878" t="s">
        <v>146</v>
      </c>
      <c r="E1878" t="s">
        <v>3056</v>
      </c>
      <c r="F1878" t="s">
        <v>3288</v>
      </c>
      <c r="G1878" t="str">
        <f t="shared" si="29"/>
        <v>new HoloCard("Mareanie", Pokedex.Mareanie, HoloRarity.SWSH_REVERSE_ENERGY_BANNER_HOLO, Types.Darkness, Sets.Silver_Tempest, 114),</v>
      </c>
    </row>
    <row r="1879" spans="1:7" x14ac:dyDescent="0.3">
      <c r="A1879">
        <v>115</v>
      </c>
      <c r="B1879" t="s">
        <v>2058</v>
      </c>
      <c r="C1879" t="s">
        <v>2058</v>
      </c>
      <c r="D1879" t="s">
        <v>146</v>
      </c>
      <c r="E1879" t="s">
        <v>3056</v>
      </c>
      <c r="F1879" t="s">
        <v>3288</v>
      </c>
      <c r="G1879" t="str">
        <f t="shared" si="29"/>
        <v>new HoloCard("Toxapex", Pokedex.Toxapex, HoloRarity.SWSH_REVERSE_ENERGY_BANNER_HOLO, Types.Darkness, Sets.Silver_Tempest, 115),</v>
      </c>
    </row>
    <row r="1880" spans="1:7" x14ac:dyDescent="0.3">
      <c r="A1880">
        <v>116</v>
      </c>
      <c r="B1880" t="s">
        <v>2678</v>
      </c>
      <c r="C1880" t="s">
        <v>2678</v>
      </c>
      <c r="D1880" t="s">
        <v>146</v>
      </c>
      <c r="E1880" t="s">
        <v>3056</v>
      </c>
      <c r="F1880" t="s">
        <v>3288</v>
      </c>
      <c r="G1880" t="str">
        <f t="shared" si="29"/>
        <v>new HoloCard("Morpeko", Pokedex.Morpeko, HoloRarity.SWSH_REVERSE_ENERGY_BANNER_HOLO, Types.Darkness, Sets.Silver_Tempest, 116),</v>
      </c>
    </row>
    <row r="1881" spans="1:7" x14ac:dyDescent="0.3">
      <c r="A1881">
        <v>117</v>
      </c>
      <c r="B1881" t="s">
        <v>666</v>
      </c>
      <c r="C1881" t="s">
        <v>666</v>
      </c>
      <c r="D1881" t="s">
        <v>143</v>
      </c>
      <c r="E1881" t="s">
        <v>3056</v>
      </c>
      <c r="F1881" t="s">
        <v>3288</v>
      </c>
      <c r="G1881" t="str">
        <f t="shared" si="29"/>
        <v>new HoloCard("Beldum", Pokedex.Beldum, HoloRarity.SWSH_REVERSE_ENERGY_BANNER_HOLO, Types.Metal, Sets.Silver_Tempest, 117),</v>
      </c>
    </row>
    <row r="1882" spans="1:7" x14ac:dyDescent="0.3">
      <c r="A1882">
        <v>118</v>
      </c>
      <c r="B1882" t="s">
        <v>660</v>
      </c>
      <c r="C1882" t="s">
        <v>660</v>
      </c>
      <c r="D1882" t="s">
        <v>143</v>
      </c>
      <c r="E1882" t="s">
        <v>3056</v>
      </c>
      <c r="F1882" t="s">
        <v>3288</v>
      </c>
      <c r="G1882" t="str">
        <f t="shared" si="29"/>
        <v>new HoloCard("Metang", Pokedex.Metang, HoloRarity.SWSH_REVERSE_ENERGY_BANNER_HOLO, Types.Metal, Sets.Silver_Tempest, 118),</v>
      </c>
    </row>
    <row r="1883" spans="1:7" x14ac:dyDescent="0.3">
      <c r="A1883">
        <v>119</v>
      </c>
      <c r="B1883" t="s">
        <v>437</v>
      </c>
      <c r="C1883" t="s">
        <v>437</v>
      </c>
      <c r="D1883" t="s">
        <v>143</v>
      </c>
      <c r="E1883" t="s">
        <v>3056</v>
      </c>
      <c r="F1883" t="s">
        <v>3288</v>
      </c>
      <c r="G1883" t="str">
        <f t="shared" si="29"/>
        <v>new HoloCard("Metagross", Pokedex.Metagross, HoloRarity.SWSH_REVERSE_ENERGY_BANNER_HOLO, Types.Metal, Sets.Silver_Tempest, 119),</v>
      </c>
    </row>
    <row r="1884" spans="1:7" x14ac:dyDescent="0.3">
      <c r="A1884">
        <v>121</v>
      </c>
      <c r="B1884" t="s">
        <v>1365</v>
      </c>
      <c r="C1884" t="s">
        <v>1365</v>
      </c>
      <c r="D1884" t="s">
        <v>143</v>
      </c>
      <c r="E1884" t="s">
        <v>3056</v>
      </c>
      <c r="F1884" t="s">
        <v>3288</v>
      </c>
      <c r="G1884" t="str">
        <f t="shared" si="29"/>
        <v>new HoloCard("Ferroseed", Pokedex.Ferroseed, HoloRarity.SWSH_REVERSE_ENERGY_BANNER_HOLO, Types.Metal, Sets.Silver_Tempest, 121),</v>
      </c>
    </row>
    <row r="1885" spans="1:7" x14ac:dyDescent="0.3">
      <c r="A1885">
        <v>122</v>
      </c>
      <c r="B1885" t="s">
        <v>1366</v>
      </c>
      <c r="C1885" t="s">
        <v>1366</v>
      </c>
      <c r="D1885" t="s">
        <v>143</v>
      </c>
      <c r="E1885" t="s">
        <v>3056</v>
      </c>
      <c r="F1885" t="s">
        <v>3288</v>
      </c>
      <c r="G1885" t="str">
        <f t="shared" si="29"/>
        <v>new HoloCard("Ferrothorn", Pokedex.Ferrothorn, HoloRarity.SWSH_REVERSE_ENERGY_BANNER_HOLO, Types.Metal, Sets.Silver_Tempest, 122),</v>
      </c>
    </row>
    <row r="1886" spans="1:7" x14ac:dyDescent="0.3">
      <c r="A1886">
        <v>123</v>
      </c>
      <c r="B1886" t="s">
        <v>1326</v>
      </c>
      <c r="C1886" t="s">
        <v>1326</v>
      </c>
      <c r="D1886" t="s">
        <v>143</v>
      </c>
      <c r="E1886" t="s">
        <v>3056</v>
      </c>
      <c r="F1886" t="s">
        <v>3288</v>
      </c>
      <c r="G1886" t="str">
        <f t="shared" si="29"/>
        <v>new HoloCard("Klink", Pokedex.Klink, HoloRarity.SWSH_REVERSE_ENERGY_BANNER_HOLO, Types.Metal, Sets.Silver_Tempest, 123),</v>
      </c>
    </row>
    <row r="1887" spans="1:7" x14ac:dyDescent="0.3">
      <c r="A1887">
        <v>124</v>
      </c>
      <c r="B1887" t="s">
        <v>1327</v>
      </c>
      <c r="C1887" t="s">
        <v>1327</v>
      </c>
      <c r="D1887" t="s">
        <v>143</v>
      </c>
      <c r="E1887" t="s">
        <v>3056</v>
      </c>
      <c r="F1887" t="s">
        <v>3288</v>
      </c>
      <c r="G1887" t="str">
        <f t="shared" si="29"/>
        <v>new HoloCard("Klang", Pokedex.Klang, HoloRarity.SWSH_REVERSE_ENERGY_BANNER_HOLO, Types.Metal, Sets.Silver_Tempest, 124),</v>
      </c>
    </row>
    <row r="1888" spans="1:7" x14ac:dyDescent="0.3">
      <c r="A1888">
        <v>125</v>
      </c>
      <c r="B1888" t="s">
        <v>1328</v>
      </c>
      <c r="C1888" t="s">
        <v>1328</v>
      </c>
      <c r="D1888" t="s">
        <v>143</v>
      </c>
      <c r="E1888" t="s">
        <v>3056</v>
      </c>
      <c r="F1888" t="s">
        <v>3288</v>
      </c>
      <c r="G1888" t="str">
        <f t="shared" si="29"/>
        <v>new HoloCard("Klinklang", Pokedex.Klinklang, HoloRarity.SWSH_REVERSE_ENERGY_BANNER_HOLO, Types.Metal, Sets.Silver_Tempest, 125),</v>
      </c>
    </row>
    <row r="1889" spans="1:7" x14ac:dyDescent="0.3">
      <c r="A1889">
        <v>126</v>
      </c>
      <c r="B1889" t="s">
        <v>1367</v>
      </c>
      <c r="C1889" t="s">
        <v>1367</v>
      </c>
      <c r="D1889" t="s">
        <v>143</v>
      </c>
      <c r="E1889" t="s">
        <v>3056</v>
      </c>
      <c r="F1889" t="s">
        <v>3288</v>
      </c>
      <c r="G1889" t="str">
        <f t="shared" si="29"/>
        <v>new HoloCard("Cobalion", Pokedex.Cobalion, HoloRarity.SWSH_REVERSE_ENERGY_BANNER_HOLO, Types.Metal, Sets.Silver_Tempest, 126),</v>
      </c>
    </row>
    <row r="1890" spans="1:7" x14ac:dyDescent="0.3">
      <c r="A1890">
        <v>127</v>
      </c>
      <c r="B1890" t="s">
        <v>2054</v>
      </c>
      <c r="C1890" t="s">
        <v>2054</v>
      </c>
      <c r="D1890" t="s">
        <v>143</v>
      </c>
      <c r="E1890" t="s">
        <v>3056</v>
      </c>
      <c r="F1890" t="s">
        <v>3288</v>
      </c>
      <c r="G1890" t="str">
        <f t="shared" si="29"/>
        <v>new HoloCard("Togedemaru", Pokedex.Togedemaru, HoloRarity.SWSH_REVERSE_ENERGY_BANNER_HOLO, Types.Metal, Sets.Silver_Tempest, 127),</v>
      </c>
    </row>
    <row r="1891" spans="1:7" x14ac:dyDescent="0.3">
      <c r="A1891">
        <v>129</v>
      </c>
      <c r="B1891" t="s">
        <v>78</v>
      </c>
      <c r="C1891" t="s">
        <v>78</v>
      </c>
      <c r="D1891" t="s">
        <v>1454</v>
      </c>
      <c r="E1891" t="s">
        <v>3056</v>
      </c>
      <c r="F1891" t="s">
        <v>3288</v>
      </c>
      <c r="G1891" t="str">
        <f t="shared" si="29"/>
        <v>new HoloCard("Dratini", Pokedex.Dratini, HoloRarity.SWSH_REVERSE_ENERGY_BANNER_HOLO, Types.Dragon, Sets.Silver_Tempest, 129),</v>
      </c>
    </row>
    <row r="1892" spans="1:7" x14ac:dyDescent="0.3">
      <c r="A1892">
        <v>130</v>
      </c>
      <c r="B1892" t="s">
        <v>123</v>
      </c>
      <c r="C1892" t="s">
        <v>123</v>
      </c>
      <c r="D1892" t="s">
        <v>1454</v>
      </c>
      <c r="E1892" t="s">
        <v>3056</v>
      </c>
      <c r="F1892" t="s">
        <v>3288</v>
      </c>
      <c r="G1892" t="str">
        <f t="shared" si="29"/>
        <v>new HoloCard("Dragonair", Pokedex.Dragonair, HoloRarity.SWSH_REVERSE_ENERGY_BANNER_HOLO, Types.Dragon, Sets.Silver_Tempest, 130),</v>
      </c>
    </row>
    <row r="1893" spans="1:7" x14ac:dyDescent="0.3">
      <c r="A1893">
        <v>131</v>
      </c>
      <c r="B1893" t="s">
        <v>118</v>
      </c>
      <c r="C1893" t="s">
        <v>118</v>
      </c>
      <c r="D1893" t="s">
        <v>1454</v>
      </c>
      <c r="E1893" t="s">
        <v>3056</v>
      </c>
      <c r="F1893" t="s">
        <v>3288</v>
      </c>
      <c r="G1893" t="str">
        <f t="shared" si="29"/>
        <v>new HoloCard("Dragonite", Pokedex.Dragonite, HoloRarity.SWSH_REVERSE_ENERGY_BANNER_HOLO, Types.Dragon, Sets.Silver_Tempest, 131),</v>
      </c>
    </row>
    <row r="1894" spans="1:7" x14ac:dyDescent="0.3">
      <c r="A1894">
        <v>132</v>
      </c>
      <c r="B1894" t="s">
        <v>1684</v>
      </c>
      <c r="C1894" t="s">
        <v>1684</v>
      </c>
      <c r="D1894" t="s">
        <v>1454</v>
      </c>
      <c r="E1894" t="s">
        <v>3056</v>
      </c>
      <c r="F1894" t="s">
        <v>3288</v>
      </c>
      <c r="G1894" t="str">
        <f t="shared" si="29"/>
        <v>new HoloCard("Noibat", Pokedex.Noibat, HoloRarity.SWSH_REVERSE_ENERGY_BANNER_HOLO, Types.Dragon, Sets.Silver_Tempest, 132),</v>
      </c>
    </row>
    <row r="1895" spans="1:7" x14ac:dyDescent="0.3">
      <c r="A1895">
        <v>133</v>
      </c>
      <c r="B1895" t="s">
        <v>1683</v>
      </c>
      <c r="C1895" t="s">
        <v>1683</v>
      </c>
      <c r="D1895" t="s">
        <v>1454</v>
      </c>
      <c r="E1895" t="s">
        <v>3056</v>
      </c>
      <c r="F1895" t="s">
        <v>3288</v>
      </c>
      <c r="G1895" t="str">
        <f t="shared" si="29"/>
        <v>new HoloCard("Noivern", Pokedex.Noivern, HoloRarity.SWSH_REVERSE_ENERGY_BANNER_HOLO, Types.Dragon, Sets.Silver_Tempest, 133),</v>
      </c>
    </row>
    <row r="1896" spans="1:7" x14ac:dyDescent="0.3">
      <c r="A1896">
        <v>134</v>
      </c>
      <c r="B1896" t="s">
        <v>1810</v>
      </c>
      <c r="C1896" t="s">
        <v>1810</v>
      </c>
      <c r="D1896" t="s">
        <v>1454</v>
      </c>
      <c r="E1896" t="s">
        <v>3056</v>
      </c>
      <c r="F1896" t="s">
        <v>3288</v>
      </c>
      <c r="G1896" t="str">
        <f t="shared" si="29"/>
        <v>new HoloCard("Zygarde", Pokedex.Zygarde, HoloRarity.SWSH_REVERSE_ENERGY_BANNER_HOLO, Types.Dragon, Sets.Silver_Tempest, 134),</v>
      </c>
    </row>
    <row r="1897" spans="1:7" x14ac:dyDescent="0.3">
      <c r="A1897">
        <v>137</v>
      </c>
      <c r="B1897" t="s">
        <v>266</v>
      </c>
      <c r="C1897" t="s">
        <v>266</v>
      </c>
      <c r="D1897" t="s">
        <v>8</v>
      </c>
      <c r="E1897" t="s">
        <v>3056</v>
      </c>
      <c r="F1897" t="s">
        <v>3288</v>
      </c>
      <c r="G1897" t="str">
        <f t="shared" si="29"/>
        <v>new HoloCard("Smeargle", Pokedex.Smeargle, HoloRarity.SWSH_REVERSE_ENERGY_BANNER_HOLO, Types.Colorless, Sets.Silver_Tempest, 137),</v>
      </c>
    </row>
    <row r="1898" spans="1:7" x14ac:dyDescent="0.3">
      <c r="A1898">
        <v>141</v>
      </c>
      <c r="B1898" t="s">
        <v>670</v>
      </c>
      <c r="C1898" t="s">
        <v>670</v>
      </c>
      <c r="D1898" t="s">
        <v>8</v>
      </c>
      <c r="E1898" t="s">
        <v>3056</v>
      </c>
      <c r="F1898" t="s">
        <v>3288</v>
      </c>
      <c r="G1898" t="str">
        <f t="shared" si="29"/>
        <v>new HoloCard("Spinda", Pokedex.Spinda, HoloRarity.SWSH_REVERSE_ENERGY_BANNER_HOLO, Types.Colorless, Sets.Silver_Tempest, 141),</v>
      </c>
    </row>
    <row r="1899" spans="1:7" x14ac:dyDescent="0.3">
      <c r="A1899">
        <v>142</v>
      </c>
      <c r="B1899" t="s">
        <v>608</v>
      </c>
      <c r="C1899" t="s">
        <v>608</v>
      </c>
      <c r="D1899" t="s">
        <v>8</v>
      </c>
      <c r="E1899" t="s">
        <v>3056</v>
      </c>
      <c r="F1899" t="s">
        <v>3288</v>
      </c>
      <c r="G1899" t="str">
        <f t="shared" si="29"/>
        <v>new HoloCard("Swablu", Pokedex.Swablu, HoloRarity.SWSH_REVERSE_ENERGY_BANNER_HOLO, Types.Colorless, Sets.Silver_Tempest, 142),</v>
      </c>
    </row>
    <row r="1900" spans="1:7" x14ac:dyDescent="0.3">
      <c r="A1900">
        <v>143</v>
      </c>
      <c r="B1900" t="s">
        <v>403</v>
      </c>
      <c r="C1900" t="s">
        <v>403</v>
      </c>
      <c r="D1900" t="s">
        <v>8</v>
      </c>
      <c r="E1900" t="s">
        <v>3056</v>
      </c>
      <c r="F1900" t="s">
        <v>3288</v>
      </c>
      <c r="G1900" t="str">
        <f t="shared" si="29"/>
        <v>new HoloCard("Altaria", Pokedex.Altaria, HoloRarity.SWSH_REVERSE_ENERGY_BANNER_HOLO, Types.Colorless, Sets.Silver_Tempest, 143),</v>
      </c>
    </row>
    <row r="1901" spans="1:7" x14ac:dyDescent="0.3">
      <c r="A1901">
        <v>144</v>
      </c>
      <c r="B1901" t="s">
        <v>1059</v>
      </c>
      <c r="C1901" t="s">
        <v>1059</v>
      </c>
      <c r="D1901" t="s">
        <v>8</v>
      </c>
      <c r="E1901" t="s">
        <v>3056</v>
      </c>
      <c r="F1901" t="s">
        <v>3288</v>
      </c>
      <c r="G1901" t="str">
        <f t="shared" si="29"/>
        <v>new HoloCard("Buneary", Pokedex.Buneary, HoloRarity.SWSH_REVERSE_ENERGY_BANNER_HOLO, Types.Colorless, Sets.Silver_Tempest, 144),</v>
      </c>
    </row>
    <row r="1902" spans="1:7" x14ac:dyDescent="0.3">
      <c r="A1902">
        <v>145</v>
      </c>
      <c r="B1902" t="s">
        <v>1041</v>
      </c>
      <c r="C1902" t="s">
        <v>1041</v>
      </c>
      <c r="D1902" t="s">
        <v>8</v>
      </c>
      <c r="E1902" t="s">
        <v>3056</v>
      </c>
      <c r="F1902" t="s">
        <v>3288</v>
      </c>
      <c r="G1902" t="str">
        <f t="shared" si="29"/>
        <v>new HoloCard("Lopunny", Pokedex.Lopunny, HoloRarity.SWSH_REVERSE_ENERGY_BANNER_HOLO, Types.Colorless, Sets.Silver_Tempest, 145),</v>
      </c>
    </row>
    <row r="1903" spans="1:7" x14ac:dyDescent="0.3">
      <c r="A1903">
        <v>146</v>
      </c>
      <c r="B1903" t="s">
        <v>1414</v>
      </c>
      <c r="C1903" t="s">
        <v>1414</v>
      </c>
      <c r="D1903" t="s">
        <v>8</v>
      </c>
      <c r="E1903" t="s">
        <v>3056</v>
      </c>
      <c r="F1903" t="s">
        <v>3288</v>
      </c>
      <c r="G1903" t="str">
        <f t="shared" si="29"/>
        <v>new HoloCard("Archen", Pokedex.Archen, HoloRarity.SWSH_REVERSE_ENERGY_BANNER_HOLO, Types.Colorless, Sets.Silver_Tempest, 146),</v>
      </c>
    </row>
    <row r="1904" spans="1:7" x14ac:dyDescent="0.3">
      <c r="A1904">
        <v>147</v>
      </c>
      <c r="B1904" t="s">
        <v>1415</v>
      </c>
      <c r="C1904" t="s">
        <v>1415</v>
      </c>
      <c r="D1904" t="s">
        <v>8</v>
      </c>
      <c r="E1904" t="s">
        <v>3056</v>
      </c>
      <c r="F1904" t="s">
        <v>3288</v>
      </c>
      <c r="G1904" t="str">
        <f t="shared" si="29"/>
        <v>new HoloCard("Archeops", Pokedex.Archeops, HoloRarity.SWSH_REVERSE_ENERGY_BANNER_HOLO, Types.Colorless, Sets.Silver_Tempest, 147),</v>
      </c>
    </row>
    <row r="1905" spans="1:7" x14ac:dyDescent="0.3">
      <c r="A1905">
        <v>148</v>
      </c>
      <c r="B1905" t="s">
        <v>1368</v>
      </c>
      <c r="C1905" t="s">
        <v>1368</v>
      </c>
      <c r="D1905" t="s">
        <v>8</v>
      </c>
      <c r="E1905" t="s">
        <v>3056</v>
      </c>
      <c r="F1905" t="s">
        <v>3288</v>
      </c>
      <c r="G1905" t="str">
        <f t="shared" si="29"/>
        <v>new HoloCard("Rufflet", Pokedex.Rufflet, HoloRarity.SWSH_REVERSE_ENERGY_BANNER_HOLO, Types.Colorless, Sets.Silver_Tempest, 148),</v>
      </c>
    </row>
    <row r="1906" spans="1:7" x14ac:dyDescent="0.3">
      <c r="A1906">
        <v>149</v>
      </c>
      <c r="B1906" t="s">
        <v>2981</v>
      </c>
      <c r="C1906" t="s">
        <v>3104</v>
      </c>
      <c r="D1906" t="s">
        <v>8</v>
      </c>
      <c r="E1906" t="s">
        <v>3056</v>
      </c>
      <c r="F1906" t="s">
        <v>3288</v>
      </c>
      <c r="G1906" t="str">
        <f t="shared" si="29"/>
        <v>new HoloCard("Hisuian Braviary", Pokedex.Hisuian_Braviary, HoloRarity.SWSH_REVERSE_ENERGY_BANNER_HOLO, Types.Colorless, Sets.Silver_Tempest, 149),</v>
      </c>
    </row>
    <row r="1907" spans="1:7" x14ac:dyDescent="0.3">
      <c r="A1907">
        <v>150</v>
      </c>
      <c r="B1907" t="s">
        <v>1624</v>
      </c>
      <c r="C1907" t="s">
        <v>1624</v>
      </c>
      <c r="D1907" t="s">
        <v>8</v>
      </c>
      <c r="E1907" t="s">
        <v>3056</v>
      </c>
      <c r="F1907" t="s">
        <v>3288</v>
      </c>
      <c r="G1907" t="str">
        <f t="shared" si="29"/>
        <v>new HoloCard("Fletchling", Pokedex.Fletchling, HoloRarity.SWSH_REVERSE_ENERGY_BANNER_HOLO, Types.Colorless, Sets.Silver_Tempest, 150),</v>
      </c>
    </row>
    <row r="1908" spans="1:7" x14ac:dyDescent="0.3">
      <c r="A1908">
        <v>151</v>
      </c>
      <c r="B1908" t="s">
        <v>3039</v>
      </c>
      <c r="C1908" t="s">
        <v>127</v>
      </c>
      <c r="D1908" t="s">
        <v>232</v>
      </c>
      <c r="E1908" t="s">
        <v>3056</v>
      </c>
      <c r="F1908" t="s">
        <v>3288</v>
      </c>
      <c r="G1908" t="str">
        <f t="shared" si="29"/>
        <v>new HoloCard("Brandon", Pokedex.NVT, HoloRarity.SWSH_REVERSE_ENERGY_BANNER_HOLO, Types.Supporter, Sets.Silver_Tempest, 151),</v>
      </c>
    </row>
    <row r="1909" spans="1:7" x14ac:dyDescent="0.3">
      <c r="A1909">
        <v>152</v>
      </c>
      <c r="B1909" t="s">
        <v>3040</v>
      </c>
      <c r="C1909" t="s">
        <v>127</v>
      </c>
      <c r="D1909" t="s">
        <v>232</v>
      </c>
      <c r="E1909" t="s">
        <v>3056</v>
      </c>
      <c r="F1909" t="s">
        <v>3288</v>
      </c>
      <c r="G1909" t="str">
        <f t="shared" si="29"/>
        <v>new HoloCard("Candice", Pokedex.NVT, HoloRarity.SWSH_REVERSE_ENERGY_BANNER_HOLO, Types.Supporter, Sets.Silver_Tempest, 152),</v>
      </c>
    </row>
    <row r="1910" spans="1:7" x14ac:dyDescent="0.3">
      <c r="A1910">
        <v>153</v>
      </c>
      <c r="B1910" t="s">
        <v>3041</v>
      </c>
      <c r="C1910" t="s">
        <v>127</v>
      </c>
      <c r="D1910" t="s">
        <v>129</v>
      </c>
      <c r="E1910" t="s">
        <v>3056</v>
      </c>
      <c r="F1910" t="s">
        <v>3288</v>
      </c>
      <c r="G1910" t="str">
        <f t="shared" si="29"/>
        <v>new HoloCard("Capturing Aroma", Pokedex.NVT, HoloRarity.SWSH_REVERSE_ENERGY_BANNER_HOLO, Types.Item, Sets.Silver_Tempest, 153),</v>
      </c>
    </row>
    <row r="1911" spans="1:7" x14ac:dyDescent="0.3">
      <c r="A1911">
        <v>155</v>
      </c>
      <c r="B1911" t="s">
        <v>3043</v>
      </c>
      <c r="C1911" t="s">
        <v>127</v>
      </c>
      <c r="D1911" t="s">
        <v>129</v>
      </c>
      <c r="E1911" t="s">
        <v>3056</v>
      </c>
      <c r="F1911" t="s">
        <v>3288</v>
      </c>
      <c r="G1911" t="str">
        <f t="shared" si="29"/>
        <v>new HoloCard("Emergency Jelly", Pokedex.NVT, HoloRarity.SWSH_REVERSE_ENERGY_BANNER_HOLO, Types.Item, Sets.Silver_Tempest, 155),</v>
      </c>
    </row>
    <row r="1912" spans="1:7" x14ac:dyDescent="0.3">
      <c r="A1912">
        <v>157</v>
      </c>
      <c r="B1912" t="s">
        <v>3045</v>
      </c>
      <c r="C1912" t="s">
        <v>127</v>
      </c>
      <c r="D1912" t="s">
        <v>232</v>
      </c>
      <c r="E1912" t="s">
        <v>3056</v>
      </c>
      <c r="F1912" t="s">
        <v>3288</v>
      </c>
      <c r="G1912" t="str">
        <f t="shared" si="29"/>
        <v>new HoloCard("Furisode Girl", Pokedex.NVT, HoloRarity.SWSH_REVERSE_ENERGY_BANNER_HOLO, Types.Supporter, Sets.Silver_Tempest, 157),</v>
      </c>
    </row>
    <row r="1913" spans="1:7" x14ac:dyDescent="0.3">
      <c r="A1913">
        <v>158</v>
      </c>
      <c r="B1913" t="s">
        <v>2827</v>
      </c>
      <c r="C1913" t="s">
        <v>127</v>
      </c>
      <c r="D1913" t="s">
        <v>232</v>
      </c>
      <c r="E1913" t="s">
        <v>3056</v>
      </c>
      <c r="F1913" t="s">
        <v>3288</v>
      </c>
      <c r="G1913" t="str">
        <f t="shared" si="29"/>
        <v>new HoloCard("Gym Trainer", Pokedex.NVT, HoloRarity.SWSH_REVERSE_ENERGY_BANNER_HOLO, Types.Supporter, Sets.Silver_Tempest, 158),</v>
      </c>
    </row>
    <row r="1914" spans="1:7" x14ac:dyDescent="0.3">
      <c r="A1914">
        <v>159</v>
      </c>
      <c r="B1914" t="s">
        <v>3046</v>
      </c>
      <c r="C1914" t="s">
        <v>127</v>
      </c>
      <c r="D1914" t="s">
        <v>232</v>
      </c>
      <c r="E1914" t="s">
        <v>3056</v>
      </c>
      <c r="F1914" t="s">
        <v>3288</v>
      </c>
      <c r="G1914" t="str">
        <f t="shared" si="29"/>
        <v>new HoloCard("Lance", Pokedex.NVT, HoloRarity.SWSH_REVERSE_ENERGY_BANNER_HOLO, Types.Supporter, Sets.Silver_Tempest, 159),</v>
      </c>
    </row>
    <row r="1915" spans="1:7" x14ac:dyDescent="0.3">
      <c r="A1915">
        <v>160</v>
      </c>
      <c r="B1915" t="s">
        <v>3047</v>
      </c>
      <c r="C1915" t="s">
        <v>127</v>
      </c>
      <c r="D1915" t="s">
        <v>129</v>
      </c>
      <c r="E1915" t="s">
        <v>3056</v>
      </c>
      <c r="F1915" t="s">
        <v>3288</v>
      </c>
      <c r="G1915" t="str">
        <f t="shared" si="29"/>
        <v>new HoloCard("Leafy Camo Poncho", Pokedex.NVT, HoloRarity.SWSH_REVERSE_ENERGY_BANNER_HOLO, Types.Item, Sets.Silver_Tempest, 160),</v>
      </c>
    </row>
    <row r="1916" spans="1:7" x14ac:dyDescent="0.3">
      <c r="A1916">
        <v>161</v>
      </c>
      <c r="B1916" t="s">
        <v>3048</v>
      </c>
      <c r="C1916" t="s">
        <v>127</v>
      </c>
      <c r="D1916" t="s">
        <v>299</v>
      </c>
      <c r="E1916" t="s">
        <v>3056</v>
      </c>
      <c r="F1916" t="s">
        <v>3288</v>
      </c>
      <c r="G1916" t="str">
        <f t="shared" si="29"/>
        <v>new HoloCard("Primordial Altar", Pokedex.NVT, HoloRarity.SWSH_REVERSE_ENERGY_BANNER_HOLO, Types.Stadium, Sets.Silver_Tempest, 161),</v>
      </c>
    </row>
    <row r="1917" spans="1:7" x14ac:dyDescent="0.3">
      <c r="A1917">
        <v>162</v>
      </c>
      <c r="B1917" t="s">
        <v>3049</v>
      </c>
      <c r="C1917" t="s">
        <v>127</v>
      </c>
      <c r="D1917" t="s">
        <v>232</v>
      </c>
      <c r="E1917" t="s">
        <v>3056</v>
      </c>
      <c r="F1917" t="s">
        <v>3288</v>
      </c>
      <c r="G1917" t="str">
        <f t="shared" si="29"/>
        <v>new HoloCard("Professor Laventon", Pokedex.NVT, HoloRarity.SWSH_REVERSE_ENERGY_BANNER_HOLO, Types.Supporter, Sets.Silver_Tempest, 162),</v>
      </c>
    </row>
    <row r="1918" spans="1:7" x14ac:dyDescent="0.3">
      <c r="A1918">
        <v>163</v>
      </c>
      <c r="B1918" t="s">
        <v>3050</v>
      </c>
      <c r="C1918" t="s">
        <v>127</v>
      </c>
      <c r="D1918" t="s">
        <v>129</v>
      </c>
      <c r="E1918" t="s">
        <v>3056</v>
      </c>
      <c r="F1918" t="s">
        <v>3288</v>
      </c>
      <c r="G1918" t="str">
        <f t="shared" si="29"/>
        <v>new HoloCard("Quad Stone", Pokedex.NVT, HoloRarity.SWSH_REVERSE_ENERGY_BANNER_HOLO, Types.Item, Sets.Silver_Tempest, 163),</v>
      </c>
    </row>
    <row r="1919" spans="1:7" x14ac:dyDescent="0.3">
      <c r="A1919">
        <v>164</v>
      </c>
      <c r="B1919" t="s">
        <v>3051</v>
      </c>
      <c r="C1919" t="s">
        <v>127</v>
      </c>
      <c r="D1919" t="s">
        <v>232</v>
      </c>
      <c r="E1919" t="s">
        <v>3056</v>
      </c>
      <c r="F1919" t="s">
        <v>3288</v>
      </c>
      <c r="G1919" t="str">
        <f t="shared" si="29"/>
        <v>new HoloCard("Serena", Pokedex.NVT, HoloRarity.SWSH_REVERSE_ENERGY_BANNER_HOLO, Types.Supporter, Sets.Silver_Tempest, 164),</v>
      </c>
    </row>
    <row r="1920" spans="1:7" x14ac:dyDescent="0.3">
      <c r="A1920">
        <v>165</v>
      </c>
      <c r="B1920" t="s">
        <v>2185</v>
      </c>
      <c r="C1920" t="s">
        <v>127</v>
      </c>
      <c r="D1920" t="s">
        <v>129</v>
      </c>
      <c r="E1920" t="s">
        <v>3056</v>
      </c>
      <c r="F1920" t="s">
        <v>3288</v>
      </c>
      <c r="G1920" t="str">
        <f t="shared" si="29"/>
        <v>new HoloCard("Unidentified Fossil", Pokedex.NVT, HoloRarity.SWSH_REVERSE_ENERGY_BANNER_HOLO, Types.Item, Sets.Silver_Tempest, 165),</v>
      </c>
    </row>
    <row r="1921" spans="1:7" x14ac:dyDescent="0.3">
      <c r="A1921">
        <v>166</v>
      </c>
      <c r="B1921" t="s">
        <v>3052</v>
      </c>
      <c r="C1921" t="s">
        <v>127</v>
      </c>
      <c r="D1921" t="s">
        <v>232</v>
      </c>
      <c r="E1921" t="s">
        <v>3056</v>
      </c>
      <c r="F1921" t="s">
        <v>3288</v>
      </c>
      <c r="G1921" t="str">
        <f t="shared" ref="G1921:G1984" si="30">"new HoloCard(""" &amp; B1921 &amp; """, Pokedex." &amp; C1921 &amp; ", HoloRarity." &amp; F1921 &amp; ", Types." &amp; D1921 &amp; ", Sets." &amp; E1921 &amp; ", " &amp; A1921 &amp; "),"</f>
        <v>new HoloCard("Wallace", Pokedex.NVT, HoloRarity.SWSH_REVERSE_ENERGY_BANNER_HOLO, Types.Supporter, Sets.Silver_Tempest, 166),</v>
      </c>
    </row>
    <row r="1922" spans="1:7" x14ac:dyDescent="0.3">
      <c r="A1922">
        <v>167</v>
      </c>
      <c r="B1922" t="s">
        <v>3053</v>
      </c>
      <c r="C1922" t="s">
        <v>127</v>
      </c>
      <c r="D1922" t="s">
        <v>232</v>
      </c>
      <c r="E1922" t="s">
        <v>3056</v>
      </c>
      <c r="F1922" t="s">
        <v>3288</v>
      </c>
      <c r="G1922" t="str">
        <f t="shared" si="30"/>
        <v>new HoloCard("Worker", Pokedex.NVT, HoloRarity.SWSH_REVERSE_ENERGY_BANNER_HOLO, Types.Supporter, Sets.Silver_Tempest, 167),</v>
      </c>
    </row>
    <row r="1923" spans="1:7" x14ac:dyDescent="0.3">
      <c r="A1923">
        <v>168</v>
      </c>
      <c r="B1923" t="s">
        <v>3054</v>
      </c>
      <c r="C1923" t="s">
        <v>127</v>
      </c>
      <c r="D1923" t="s">
        <v>128</v>
      </c>
      <c r="E1923" t="s">
        <v>3056</v>
      </c>
      <c r="F1923" t="s">
        <v>3288</v>
      </c>
      <c r="G1923" t="str">
        <f t="shared" si="30"/>
        <v>new HoloCard("Regenerative Energy", Pokedex.NVT, HoloRarity.SWSH_REVERSE_ENERGY_BANNER_HOLO, Types.Special_Energy, Sets.Silver_Tempest, 168),</v>
      </c>
    </row>
    <row r="1924" spans="1:7" x14ac:dyDescent="0.3">
      <c r="A1924">
        <v>169</v>
      </c>
      <c r="B1924" t="s">
        <v>3055</v>
      </c>
      <c r="C1924" t="s">
        <v>127</v>
      </c>
      <c r="D1924" t="s">
        <v>128</v>
      </c>
      <c r="E1924" t="s">
        <v>3056</v>
      </c>
      <c r="F1924" t="s">
        <v>3288</v>
      </c>
      <c r="G1924" t="str">
        <f t="shared" si="30"/>
        <v>new HoloCard("V Guard Energy", Pokedex.NVT, HoloRarity.SWSH_REVERSE_ENERGY_BANNER_HOLO, Types.Special_Energy, Sets.Silver_Tempest, 169),</v>
      </c>
    </row>
    <row r="1925" spans="1:7" x14ac:dyDescent="0.3">
      <c r="A1925">
        <v>1</v>
      </c>
      <c r="B1925" t="s">
        <v>205</v>
      </c>
      <c r="C1925" t="s">
        <v>205</v>
      </c>
      <c r="D1925" t="s">
        <v>22</v>
      </c>
      <c r="E1925" t="s">
        <v>3063</v>
      </c>
      <c r="F1925" t="s">
        <v>3288</v>
      </c>
      <c r="G1925" t="str">
        <f t="shared" si="30"/>
        <v>new HoloCard("Oddish", Pokedex.Oddish, HoloRarity.SWSH_REVERSE_ENERGY_BANNER_HOLO, Types.Grass, Sets.Crown_Zenith, 1),</v>
      </c>
    </row>
    <row r="1926" spans="1:7" x14ac:dyDescent="0.3">
      <c r="A1926">
        <v>2</v>
      </c>
      <c r="B1926" t="s">
        <v>185</v>
      </c>
      <c r="C1926" t="s">
        <v>185</v>
      </c>
      <c r="D1926" t="s">
        <v>22</v>
      </c>
      <c r="E1926" t="s">
        <v>3063</v>
      </c>
      <c r="F1926" t="s">
        <v>3288</v>
      </c>
      <c r="G1926" t="str">
        <f t="shared" si="30"/>
        <v>new HoloCard("Gloom", Pokedex.Gloom, HoloRarity.SWSH_REVERSE_ENERGY_BANNER_HOLO, Types.Grass, Sets.Crown_Zenith, 2),</v>
      </c>
    </row>
    <row r="1927" spans="1:7" x14ac:dyDescent="0.3">
      <c r="A1927">
        <v>3</v>
      </c>
      <c r="B1927" t="s">
        <v>153</v>
      </c>
      <c r="C1927" t="s">
        <v>153</v>
      </c>
      <c r="D1927" t="s">
        <v>22</v>
      </c>
      <c r="E1927" t="s">
        <v>3063</v>
      </c>
      <c r="F1927" t="s">
        <v>3288</v>
      </c>
      <c r="G1927" t="str">
        <f t="shared" si="30"/>
        <v>new HoloCard("Bellossom", Pokedex.Bellossom, HoloRarity.SWSH_REVERSE_ENERGY_BANNER_HOLO, Types.Grass, Sets.Crown_Zenith, 3),</v>
      </c>
    </row>
    <row r="1928" spans="1:7" x14ac:dyDescent="0.3">
      <c r="A1928">
        <v>4</v>
      </c>
      <c r="B1928" t="s">
        <v>268</v>
      </c>
      <c r="C1928" t="s">
        <v>268</v>
      </c>
      <c r="D1928" t="s">
        <v>22</v>
      </c>
      <c r="E1928" t="s">
        <v>3063</v>
      </c>
      <c r="F1928" t="s">
        <v>3288</v>
      </c>
      <c r="G1928" t="str">
        <f t="shared" si="30"/>
        <v>new HoloCard("Tangela", Pokedex.Tangela, HoloRarity.SWSH_REVERSE_ENERGY_BANNER_HOLO, Types.Grass, Sets.Crown_Zenith, 4),</v>
      </c>
    </row>
    <row r="1929" spans="1:7" x14ac:dyDescent="0.3">
      <c r="A1929">
        <v>5</v>
      </c>
      <c r="B1929" t="s">
        <v>920</v>
      </c>
      <c r="C1929" t="s">
        <v>920</v>
      </c>
      <c r="D1929" t="s">
        <v>22</v>
      </c>
      <c r="E1929" t="s">
        <v>3063</v>
      </c>
      <c r="F1929" t="s">
        <v>3288</v>
      </c>
      <c r="G1929" t="str">
        <f t="shared" si="30"/>
        <v>new HoloCard("Tangrowth", Pokedex.Tangrowth, HoloRarity.SWSH_REVERSE_ENERGY_BANNER_HOLO, Types.Grass, Sets.Crown_Zenith, 5),</v>
      </c>
    </row>
    <row r="1930" spans="1:7" x14ac:dyDescent="0.3">
      <c r="A1930">
        <v>6</v>
      </c>
      <c r="B1930" t="s">
        <v>243</v>
      </c>
      <c r="C1930" t="s">
        <v>243</v>
      </c>
      <c r="D1930" t="s">
        <v>22</v>
      </c>
      <c r="E1930" t="s">
        <v>3063</v>
      </c>
      <c r="F1930" t="s">
        <v>3288</v>
      </c>
      <c r="G1930" t="str">
        <f t="shared" si="30"/>
        <v>new HoloCard("Scyther", Pokedex.Scyther, HoloRarity.SWSH_REVERSE_ENERGY_BANNER_HOLO, Types.Grass, Sets.Crown_Zenith, 6),</v>
      </c>
    </row>
    <row r="1931" spans="1:7" x14ac:dyDescent="0.3">
      <c r="A1931">
        <v>7</v>
      </c>
      <c r="B1931" t="s">
        <v>336</v>
      </c>
      <c r="C1931" t="s">
        <v>336</v>
      </c>
      <c r="D1931" t="s">
        <v>22</v>
      </c>
      <c r="E1931" t="s">
        <v>3063</v>
      </c>
      <c r="F1931" t="s">
        <v>3288</v>
      </c>
      <c r="G1931" t="str">
        <f t="shared" si="30"/>
        <v>new HoloCard("Sunkern", Pokedex.Sunkern, HoloRarity.SWSH_REVERSE_ENERGY_BANNER_HOLO, Types.Grass, Sets.Crown_Zenith, 7),</v>
      </c>
    </row>
    <row r="1932" spans="1:7" x14ac:dyDescent="0.3">
      <c r="A1932">
        <v>8</v>
      </c>
      <c r="B1932" t="s">
        <v>342</v>
      </c>
      <c r="C1932" t="s">
        <v>342</v>
      </c>
      <c r="D1932" t="s">
        <v>22</v>
      </c>
      <c r="E1932" t="s">
        <v>3063</v>
      </c>
      <c r="F1932" t="s">
        <v>3288</v>
      </c>
      <c r="G1932" t="str">
        <f t="shared" si="30"/>
        <v>new HoloCard("Yanma", Pokedex.Yanma, HoloRarity.SWSH_REVERSE_ENERGY_BANNER_HOLO, Types.Grass, Sets.Crown_Zenith, 8),</v>
      </c>
    </row>
    <row r="1933" spans="1:7" x14ac:dyDescent="0.3">
      <c r="A1933">
        <v>9</v>
      </c>
      <c r="B1933" t="s">
        <v>937</v>
      </c>
      <c r="C1933" t="s">
        <v>937</v>
      </c>
      <c r="D1933" t="s">
        <v>22</v>
      </c>
      <c r="E1933" t="s">
        <v>3063</v>
      </c>
      <c r="F1933" t="s">
        <v>3288</v>
      </c>
      <c r="G1933" t="str">
        <f t="shared" si="30"/>
        <v>new HoloCard("Yanmega", Pokedex.Yanmega, HoloRarity.SWSH_REVERSE_ENERGY_BANNER_HOLO, Types.Grass, Sets.Crown_Zenith, 9),</v>
      </c>
    </row>
    <row r="1934" spans="1:7" x14ac:dyDescent="0.3">
      <c r="A1934">
        <v>10</v>
      </c>
      <c r="B1934" t="s">
        <v>993</v>
      </c>
      <c r="C1934" t="s">
        <v>993</v>
      </c>
      <c r="D1934" t="s">
        <v>22</v>
      </c>
      <c r="E1934" t="s">
        <v>3063</v>
      </c>
      <c r="F1934" t="s">
        <v>3288</v>
      </c>
      <c r="G1934" t="str">
        <f t="shared" si="30"/>
        <v>new HoloCard("Kricketot", Pokedex.Kricketot, HoloRarity.SWSH_REVERSE_ENERGY_BANNER_HOLO, Types.Grass, Sets.Crown_Zenith, 10),</v>
      </c>
    </row>
    <row r="1935" spans="1:7" x14ac:dyDescent="0.3">
      <c r="A1935">
        <v>11</v>
      </c>
      <c r="B1935" t="s">
        <v>1061</v>
      </c>
      <c r="C1935" t="s">
        <v>1061</v>
      </c>
      <c r="D1935" t="s">
        <v>22</v>
      </c>
      <c r="E1935" t="s">
        <v>3063</v>
      </c>
      <c r="F1935" t="s">
        <v>3288</v>
      </c>
      <c r="G1935" t="str">
        <f t="shared" si="30"/>
        <v>new HoloCard("Cherubi", Pokedex.Cherubi, HoloRarity.SWSH_REVERSE_ENERGY_BANNER_HOLO, Types.Grass, Sets.Crown_Zenith, 11),</v>
      </c>
    </row>
    <row r="1936" spans="1:7" x14ac:dyDescent="0.3">
      <c r="A1936">
        <v>12</v>
      </c>
      <c r="B1936" t="s">
        <v>1037</v>
      </c>
      <c r="C1936" t="s">
        <v>1037</v>
      </c>
      <c r="D1936" t="s">
        <v>22</v>
      </c>
      <c r="E1936" t="s">
        <v>3063</v>
      </c>
      <c r="F1936" t="s">
        <v>3288</v>
      </c>
      <c r="G1936" t="str">
        <f t="shared" si="30"/>
        <v>new HoloCard("Carnivine", Pokedex.Carnivine, HoloRarity.SWSH_REVERSE_ENERGY_BANNER_HOLO, Types.Grass, Sets.Crown_Zenith, 12),</v>
      </c>
    </row>
    <row r="1937" spans="1:7" x14ac:dyDescent="0.3">
      <c r="A1937">
        <v>15</v>
      </c>
      <c r="B1937" t="s">
        <v>2033</v>
      </c>
      <c r="C1937" t="s">
        <v>2033</v>
      </c>
      <c r="D1937" t="s">
        <v>22</v>
      </c>
      <c r="E1937" t="s">
        <v>3063</v>
      </c>
      <c r="F1937" t="s">
        <v>3288</v>
      </c>
      <c r="G1937" t="str">
        <f t="shared" si="30"/>
        <v>new HoloCard("Grubbin", Pokedex.Grubbin, HoloRarity.SWSH_REVERSE_ENERGY_BANNER_HOLO, Types.Grass, Sets.Crown_Zenith, 15),</v>
      </c>
    </row>
    <row r="1938" spans="1:7" x14ac:dyDescent="0.3">
      <c r="A1938">
        <v>16</v>
      </c>
      <c r="B1938" t="s">
        <v>2824</v>
      </c>
      <c r="C1938" t="s">
        <v>2824</v>
      </c>
      <c r="D1938" t="s">
        <v>22</v>
      </c>
      <c r="E1938" t="s">
        <v>3063</v>
      </c>
      <c r="F1938" t="s">
        <v>3288</v>
      </c>
      <c r="G1938" t="str">
        <f t="shared" si="30"/>
        <v>new HoloCard("Zarude", Pokedex.Zarude, HoloRarity.SWSH_REVERSE_ENERGY_BANNER_HOLO, Types.Grass, Sets.Crown_Zenith, 16),</v>
      </c>
    </row>
    <row r="1939" spans="1:7" x14ac:dyDescent="0.3">
      <c r="A1939">
        <v>17</v>
      </c>
      <c r="B1939" t="s">
        <v>3057</v>
      </c>
      <c r="C1939" t="s">
        <v>3057</v>
      </c>
      <c r="D1939" t="s">
        <v>22</v>
      </c>
      <c r="E1939" t="s">
        <v>3063</v>
      </c>
      <c r="F1939" t="s">
        <v>3288</v>
      </c>
      <c r="G1939" t="str">
        <f t="shared" si="30"/>
        <v>new HoloCard("Calyrex", Pokedex.Calyrex, HoloRarity.SWSH_REVERSE_ENERGY_BANNER_HOLO, Types.Grass, Sets.Crown_Zenith, 17),</v>
      </c>
    </row>
    <row r="1940" spans="1:7" x14ac:dyDescent="0.3">
      <c r="A1940">
        <v>21</v>
      </c>
      <c r="B1940" t="s">
        <v>155</v>
      </c>
      <c r="C1940" t="s">
        <v>155</v>
      </c>
      <c r="D1940" t="s">
        <v>5</v>
      </c>
      <c r="E1940" t="s">
        <v>3063</v>
      </c>
      <c r="F1940" t="s">
        <v>3288</v>
      </c>
      <c r="G1940" t="str">
        <f t="shared" si="30"/>
        <v>new HoloCard("Entei", Pokedex.Entei, HoloRarity.SWSH_REVERSE_ENERGY_BANNER_HOLO, Types.Fire, Sets.Crown_Zenith, 21),</v>
      </c>
    </row>
    <row r="1941" spans="1:7" x14ac:dyDescent="0.3">
      <c r="A1941">
        <v>24</v>
      </c>
      <c r="B1941" t="s">
        <v>1386</v>
      </c>
      <c r="C1941" t="s">
        <v>1386</v>
      </c>
      <c r="D1941" t="s">
        <v>5</v>
      </c>
      <c r="E1941" t="s">
        <v>3063</v>
      </c>
      <c r="F1941" t="s">
        <v>3288</v>
      </c>
      <c r="G1941" t="str">
        <f t="shared" si="30"/>
        <v>new HoloCard("Larvesta", Pokedex.Larvesta, HoloRarity.SWSH_REVERSE_ENERGY_BANNER_HOLO, Types.Fire, Sets.Crown_Zenith, 24),</v>
      </c>
    </row>
    <row r="1942" spans="1:7" x14ac:dyDescent="0.3">
      <c r="A1942">
        <v>25</v>
      </c>
      <c r="B1942" t="s">
        <v>1387</v>
      </c>
      <c r="C1942" t="s">
        <v>1387</v>
      </c>
      <c r="D1942" t="s">
        <v>5</v>
      </c>
      <c r="E1942" t="s">
        <v>3063</v>
      </c>
      <c r="F1942" t="s">
        <v>3288</v>
      </c>
      <c r="G1942" t="str">
        <f t="shared" si="30"/>
        <v>new HoloCard("Volcarona", Pokedex.Volcarona, HoloRarity.SWSH_REVERSE_ENERGY_BANNER_HOLO, Types.Fire, Sets.Crown_Zenith, 25),</v>
      </c>
    </row>
    <row r="1943" spans="1:7" x14ac:dyDescent="0.3">
      <c r="A1943">
        <v>26</v>
      </c>
      <c r="B1943" t="s">
        <v>1826</v>
      </c>
      <c r="C1943" t="s">
        <v>1826</v>
      </c>
      <c r="D1943" t="s">
        <v>5</v>
      </c>
      <c r="E1943" t="s">
        <v>3063</v>
      </c>
      <c r="F1943" t="s">
        <v>3288</v>
      </c>
      <c r="G1943" t="str">
        <f t="shared" si="30"/>
        <v>new HoloCard("Volcanion", Pokedex.Volcanion, HoloRarity.SWSH_REVERSE_ENERGY_BANNER_HOLO, Types.Fire, Sets.Crown_Zenith, 26),</v>
      </c>
    </row>
    <row r="1944" spans="1:7" x14ac:dyDescent="0.3">
      <c r="A1944">
        <v>27</v>
      </c>
      <c r="B1944" t="s">
        <v>2095</v>
      </c>
      <c r="C1944" t="s">
        <v>2095</v>
      </c>
      <c r="D1944" t="s">
        <v>5</v>
      </c>
      <c r="E1944" t="s">
        <v>3063</v>
      </c>
      <c r="F1944" t="s">
        <v>3288</v>
      </c>
      <c r="G1944" t="str">
        <f t="shared" si="30"/>
        <v>new HoloCard("Salandit", Pokedex.Salandit, HoloRarity.SWSH_REVERSE_ENERGY_BANNER_HOLO, Types.Fire, Sets.Crown_Zenith, 27),</v>
      </c>
    </row>
    <row r="1945" spans="1:7" x14ac:dyDescent="0.3">
      <c r="A1945">
        <v>28</v>
      </c>
      <c r="B1945" t="s">
        <v>2096</v>
      </c>
      <c r="C1945" t="s">
        <v>2096</v>
      </c>
      <c r="D1945" t="s">
        <v>5</v>
      </c>
      <c r="E1945" t="s">
        <v>3063</v>
      </c>
      <c r="F1945" t="s">
        <v>3288</v>
      </c>
      <c r="G1945" t="str">
        <f t="shared" si="30"/>
        <v>new HoloCard("Salazzle", Pokedex.Salazzle, HoloRarity.SWSH_REVERSE_ENERGY_BANNER_HOLO, Types.Fire, Sets.Crown_Zenith, 28),</v>
      </c>
    </row>
    <row r="1946" spans="1:7" x14ac:dyDescent="0.3">
      <c r="A1946">
        <v>29</v>
      </c>
      <c r="B1946" t="s">
        <v>98</v>
      </c>
      <c r="C1946" t="s">
        <v>98</v>
      </c>
      <c r="D1946" t="s">
        <v>3</v>
      </c>
      <c r="E1946" t="s">
        <v>3063</v>
      </c>
      <c r="F1946" t="s">
        <v>3288</v>
      </c>
      <c r="G1946" t="str">
        <f t="shared" si="30"/>
        <v>new HoloCard("Seel", Pokedex.Seel, HoloRarity.SWSH_REVERSE_ENERGY_BANNER_HOLO, Types.Water, Sets.Crown_Zenith, 29),</v>
      </c>
    </row>
    <row r="1947" spans="1:7" x14ac:dyDescent="0.3">
      <c r="A1947">
        <v>30</v>
      </c>
      <c r="B1947" t="s">
        <v>2721</v>
      </c>
      <c r="C1947" t="s">
        <v>3072</v>
      </c>
      <c r="D1947" t="s">
        <v>3</v>
      </c>
      <c r="E1947" t="s">
        <v>3063</v>
      </c>
      <c r="F1947" t="s">
        <v>3288</v>
      </c>
      <c r="G1947" t="str">
        <f t="shared" si="30"/>
        <v>new HoloCard("Galarian Mr. Mime", Pokedex.Galarian_Mr_Mime, HoloRarity.SWSH_REVERSE_ENERGY_BANNER_HOLO, Types.Water, Sets.Crown_Zenith, 30),</v>
      </c>
    </row>
    <row r="1948" spans="1:7" x14ac:dyDescent="0.3">
      <c r="A1948">
        <v>31</v>
      </c>
      <c r="B1948" t="s">
        <v>544</v>
      </c>
      <c r="C1948" t="s">
        <v>544</v>
      </c>
      <c r="D1948" t="s">
        <v>3</v>
      </c>
      <c r="E1948" t="s">
        <v>3063</v>
      </c>
      <c r="F1948" t="s">
        <v>3288</v>
      </c>
      <c r="G1948" t="str">
        <f t="shared" si="30"/>
        <v>new HoloCard("Wailmer", Pokedex.Wailmer, HoloRarity.SWSH_REVERSE_ENERGY_BANNER_HOLO, Types.Water, Sets.Crown_Zenith, 31),</v>
      </c>
    </row>
    <row r="1949" spans="1:7" x14ac:dyDescent="0.3">
      <c r="A1949">
        <v>32</v>
      </c>
      <c r="B1949" t="s">
        <v>384</v>
      </c>
      <c r="C1949" t="s">
        <v>384</v>
      </c>
      <c r="D1949" t="s">
        <v>3</v>
      </c>
      <c r="E1949" t="s">
        <v>3063</v>
      </c>
      <c r="F1949" t="s">
        <v>3288</v>
      </c>
      <c r="G1949" t="str">
        <f t="shared" si="30"/>
        <v>new HoloCard("Wailord", Pokedex.Wailord, HoloRarity.SWSH_REVERSE_ENERGY_BANNER_HOLO, Types.Water, Sets.Crown_Zenith, 32),</v>
      </c>
    </row>
    <row r="1950" spans="1:7" x14ac:dyDescent="0.3">
      <c r="A1950">
        <v>33</v>
      </c>
      <c r="B1950" t="s">
        <v>605</v>
      </c>
      <c r="C1950" t="s">
        <v>605</v>
      </c>
      <c r="D1950" t="s">
        <v>3</v>
      </c>
      <c r="E1950" t="s">
        <v>3063</v>
      </c>
      <c r="F1950" t="s">
        <v>3288</v>
      </c>
      <c r="G1950" t="str">
        <f t="shared" si="30"/>
        <v>new HoloCard("Corphish", Pokedex.Corphish, HoloRarity.SWSH_REVERSE_ENERGY_BANNER_HOLO, Types.Water, Sets.Crown_Zenith, 33),</v>
      </c>
    </row>
    <row r="1951" spans="1:7" x14ac:dyDescent="0.3">
      <c r="A1951">
        <v>34</v>
      </c>
      <c r="B1951" t="s">
        <v>602</v>
      </c>
      <c r="C1951" t="s">
        <v>602</v>
      </c>
      <c r="D1951" t="s">
        <v>3</v>
      </c>
      <c r="E1951" t="s">
        <v>3063</v>
      </c>
      <c r="F1951" t="s">
        <v>3288</v>
      </c>
      <c r="G1951" t="str">
        <f t="shared" si="30"/>
        <v>new HoloCard("Snorunt", Pokedex.Snorunt, HoloRarity.SWSH_REVERSE_ENERGY_BANNER_HOLO, Types.Water, Sets.Crown_Zenith, 34),</v>
      </c>
    </row>
    <row r="1952" spans="1:7" x14ac:dyDescent="0.3">
      <c r="A1952">
        <v>35</v>
      </c>
      <c r="B1952" t="s">
        <v>501</v>
      </c>
      <c r="C1952" t="s">
        <v>501</v>
      </c>
      <c r="D1952" t="s">
        <v>3</v>
      </c>
      <c r="E1952" t="s">
        <v>3063</v>
      </c>
      <c r="F1952" t="s">
        <v>3288</v>
      </c>
      <c r="G1952" t="str">
        <f t="shared" si="30"/>
        <v>new HoloCard("Luvdisc", Pokedex.Luvdisc, HoloRarity.SWSH_REVERSE_ENERGY_BANNER_HOLO, Types.Water, Sets.Crown_Zenith, 35),</v>
      </c>
    </row>
    <row r="1953" spans="1:7" x14ac:dyDescent="0.3">
      <c r="A1953">
        <v>36</v>
      </c>
      <c r="B1953" t="s">
        <v>427</v>
      </c>
      <c r="C1953" t="s">
        <v>427</v>
      </c>
      <c r="D1953" t="s">
        <v>3</v>
      </c>
      <c r="E1953" t="s">
        <v>3063</v>
      </c>
      <c r="F1953" t="s">
        <v>3288</v>
      </c>
      <c r="G1953" t="str">
        <f t="shared" si="30"/>
        <v>new HoloCard("Kyogre", Pokedex.Kyogre, HoloRarity.SWSH_REVERSE_ENERGY_BANNER_HOLO, Types.Water, Sets.Crown_Zenith, 36),</v>
      </c>
    </row>
    <row r="1954" spans="1:7" x14ac:dyDescent="0.3">
      <c r="A1954">
        <v>39</v>
      </c>
      <c r="B1954" t="s">
        <v>980</v>
      </c>
      <c r="C1954" t="s">
        <v>980</v>
      </c>
      <c r="D1954" t="s">
        <v>11</v>
      </c>
      <c r="E1954" t="s">
        <v>3063</v>
      </c>
      <c r="F1954" t="s">
        <v>3288</v>
      </c>
      <c r="G1954" t="str">
        <f t="shared" si="30"/>
        <v>new HoloCard("Shinx", Pokedex.Shinx, HoloRarity.SWSH_REVERSE_ENERGY_BANNER_HOLO, Types.Lightning, Sets.Crown_Zenith, 39),</v>
      </c>
    </row>
    <row r="1955" spans="1:7" x14ac:dyDescent="0.3">
      <c r="A1955">
        <v>40</v>
      </c>
      <c r="B1955" t="s">
        <v>980</v>
      </c>
      <c r="C1955" t="s">
        <v>980</v>
      </c>
      <c r="D1955" t="s">
        <v>11</v>
      </c>
      <c r="E1955" t="s">
        <v>3063</v>
      </c>
      <c r="F1955" t="s">
        <v>3288</v>
      </c>
      <c r="G1955" t="str">
        <f t="shared" si="30"/>
        <v>new HoloCard("Shinx", Pokedex.Shinx, HoloRarity.SWSH_REVERSE_ENERGY_BANNER_HOLO, Types.Lightning, Sets.Crown_Zenith, 40),</v>
      </c>
    </row>
    <row r="1956" spans="1:7" x14ac:dyDescent="0.3">
      <c r="A1956">
        <v>41</v>
      </c>
      <c r="B1956" t="s">
        <v>973</v>
      </c>
      <c r="C1956" t="s">
        <v>973</v>
      </c>
      <c r="D1956" t="s">
        <v>11</v>
      </c>
      <c r="E1956" t="s">
        <v>3063</v>
      </c>
      <c r="F1956" t="s">
        <v>3288</v>
      </c>
      <c r="G1956" t="str">
        <f t="shared" si="30"/>
        <v>new HoloCard("Luxio", Pokedex.Luxio, HoloRarity.SWSH_REVERSE_ENERGY_BANNER_HOLO, Types.Lightning, Sets.Crown_Zenith, 41),</v>
      </c>
    </row>
    <row r="1957" spans="1:7" x14ac:dyDescent="0.3">
      <c r="A1957">
        <v>42</v>
      </c>
      <c r="B1957" t="s">
        <v>973</v>
      </c>
      <c r="C1957" t="s">
        <v>973</v>
      </c>
      <c r="D1957" t="s">
        <v>11</v>
      </c>
      <c r="E1957" t="s">
        <v>3063</v>
      </c>
      <c r="F1957" t="s">
        <v>3288</v>
      </c>
      <c r="G1957" t="str">
        <f t="shared" si="30"/>
        <v>new HoloCard("Luxio", Pokedex.Luxio, HoloRarity.SWSH_REVERSE_ENERGY_BANNER_HOLO, Types.Lightning, Sets.Crown_Zenith, 42),</v>
      </c>
    </row>
    <row r="1958" spans="1:7" x14ac:dyDescent="0.3">
      <c r="A1958">
        <v>43</v>
      </c>
      <c r="B1958" t="s">
        <v>887</v>
      </c>
      <c r="C1958" t="s">
        <v>887</v>
      </c>
      <c r="D1958" t="s">
        <v>11</v>
      </c>
      <c r="E1958" t="s">
        <v>3063</v>
      </c>
      <c r="F1958" t="s">
        <v>3288</v>
      </c>
      <c r="G1958" t="str">
        <f t="shared" si="30"/>
        <v>new HoloCard("Luxray", Pokedex.Luxray, HoloRarity.SWSH_REVERSE_ENERGY_BANNER_HOLO, Types.Lightning, Sets.Crown_Zenith, 43),</v>
      </c>
    </row>
    <row r="1959" spans="1:7" x14ac:dyDescent="0.3">
      <c r="A1959">
        <v>44</v>
      </c>
      <c r="B1959" t="s">
        <v>887</v>
      </c>
      <c r="C1959" t="s">
        <v>887</v>
      </c>
      <c r="D1959" t="s">
        <v>11</v>
      </c>
      <c r="E1959" t="s">
        <v>3063</v>
      </c>
      <c r="F1959" t="s">
        <v>3288</v>
      </c>
      <c r="G1959" t="str">
        <f t="shared" si="30"/>
        <v>new HoloCard("Luxray", Pokedex.Luxray, HoloRarity.SWSH_REVERSE_ENERGY_BANNER_HOLO, Types.Lightning, Sets.Crown_Zenith, 44),</v>
      </c>
    </row>
    <row r="1960" spans="1:7" x14ac:dyDescent="0.3">
      <c r="A1960">
        <v>47</v>
      </c>
      <c r="B1960" t="s">
        <v>1353</v>
      </c>
      <c r="C1960" t="s">
        <v>1353</v>
      </c>
      <c r="D1960" t="s">
        <v>11</v>
      </c>
      <c r="E1960" t="s">
        <v>3063</v>
      </c>
      <c r="F1960" t="s">
        <v>3288</v>
      </c>
      <c r="G1960" t="str">
        <f t="shared" si="30"/>
        <v>new HoloCard("Emolga", Pokedex.Emolga, HoloRarity.SWSH_REVERSE_ENERGY_BANNER_HOLO, Types.Lightning, Sets.Crown_Zenith, 47),</v>
      </c>
    </row>
    <row r="1961" spans="1:7" x14ac:dyDescent="0.3">
      <c r="A1961">
        <v>48</v>
      </c>
      <c r="B1961" t="s">
        <v>1401</v>
      </c>
      <c r="C1961" t="s">
        <v>1401</v>
      </c>
      <c r="D1961" t="s">
        <v>11</v>
      </c>
      <c r="E1961" t="s">
        <v>3063</v>
      </c>
      <c r="F1961" t="s">
        <v>3288</v>
      </c>
      <c r="G1961" t="str">
        <f t="shared" si="30"/>
        <v>new HoloCard("Eelektrik", Pokedex.Eelektrik, HoloRarity.SWSH_REVERSE_ENERGY_BANNER_HOLO, Types.Lightning, Sets.Crown_Zenith, 48),</v>
      </c>
    </row>
    <row r="1962" spans="1:7" x14ac:dyDescent="0.3">
      <c r="A1962">
        <v>49</v>
      </c>
      <c r="B1962" t="s">
        <v>1646</v>
      </c>
      <c r="C1962" t="s">
        <v>1646</v>
      </c>
      <c r="D1962" t="s">
        <v>11</v>
      </c>
      <c r="E1962" t="s">
        <v>3063</v>
      </c>
      <c r="F1962" t="s">
        <v>3288</v>
      </c>
      <c r="G1962" t="str">
        <f t="shared" si="30"/>
        <v>new HoloCard("Helioptile", Pokedex.Helioptile, HoloRarity.SWSH_REVERSE_ENERGY_BANNER_HOLO, Types.Lightning, Sets.Crown_Zenith, 49),</v>
      </c>
    </row>
    <row r="1963" spans="1:7" x14ac:dyDescent="0.3">
      <c r="A1963">
        <v>50</v>
      </c>
      <c r="B1963" t="s">
        <v>1647</v>
      </c>
      <c r="C1963" t="s">
        <v>1647</v>
      </c>
      <c r="D1963" t="s">
        <v>11</v>
      </c>
      <c r="E1963" t="s">
        <v>3063</v>
      </c>
      <c r="F1963" t="s">
        <v>3288</v>
      </c>
      <c r="G1963" t="str">
        <f t="shared" si="30"/>
        <v>new HoloCard("Heliolisk", Pokedex.Heliolisk, HoloRarity.SWSH_REVERSE_ENERGY_BANNER_HOLO, Types.Lightning, Sets.Crown_Zenith, 50),</v>
      </c>
    </row>
    <row r="1964" spans="1:7" x14ac:dyDescent="0.3">
      <c r="A1964">
        <v>52</v>
      </c>
      <c r="B1964" t="s">
        <v>2259</v>
      </c>
      <c r="C1964" t="s">
        <v>2259</v>
      </c>
      <c r="D1964" t="s">
        <v>11</v>
      </c>
      <c r="E1964" t="s">
        <v>3063</v>
      </c>
      <c r="F1964" t="s">
        <v>3288</v>
      </c>
      <c r="G1964" t="str">
        <f t="shared" si="30"/>
        <v>new HoloCard("Zeraora", Pokedex.Zeraora, HoloRarity.SWSH_REVERSE_ENERGY_BANNER_HOLO, Types.Lightning, Sets.Crown_Zenith, 52),</v>
      </c>
    </row>
    <row r="1965" spans="1:7" x14ac:dyDescent="0.3">
      <c r="A1965">
        <v>56</v>
      </c>
      <c r="B1965" t="s">
        <v>2677</v>
      </c>
      <c r="C1965" t="s">
        <v>2677</v>
      </c>
      <c r="D1965" t="s">
        <v>11</v>
      </c>
      <c r="E1965" t="s">
        <v>3063</v>
      </c>
      <c r="F1965" t="s">
        <v>3288</v>
      </c>
      <c r="G1965" t="str">
        <f t="shared" si="30"/>
        <v>new HoloCard("Pincurchin", Pokedex.Pincurchin, HoloRarity.SWSH_REVERSE_ENERGY_BANNER_HOLO, Types.Lightning, Sets.Crown_Zenith, 56),</v>
      </c>
    </row>
    <row r="1966" spans="1:7" x14ac:dyDescent="0.3">
      <c r="A1966">
        <v>57</v>
      </c>
      <c r="B1966" t="s">
        <v>81</v>
      </c>
      <c r="C1966" t="s">
        <v>81</v>
      </c>
      <c r="D1966" t="s">
        <v>1</v>
      </c>
      <c r="E1966" t="s">
        <v>3063</v>
      </c>
      <c r="F1966" t="s">
        <v>3288</v>
      </c>
      <c r="G1966" t="str">
        <f t="shared" si="30"/>
        <v>new HoloCard("Exeggcute", Pokedex.Exeggcute, HoloRarity.SWSH_REVERSE_ENERGY_BANNER_HOLO, Types.Psychic, Sets.Crown_Zenith, 57),</v>
      </c>
    </row>
    <row r="1967" spans="1:7" x14ac:dyDescent="0.3">
      <c r="A1967">
        <v>58</v>
      </c>
      <c r="B1967" t="s">
        <v>29</v>
      </c>
      <c r="C1967" t="s">
        <v>29</v>
      </c>
      <c r="D1967" t="s">
        <v>1</v>
      </c>
      <c r="E1967" t="s">
        <v>3063</v>
      </c>
      <c r="F1967" t="s">
        <v>3288</v>
      </c>
      <c r="G1967" t="str">
        <f t="shared" si="30"/>
        <v>new HoloCard("Exeggutor", Pokedex.Exeggutor, HoloRarity.SWSH_REVERSE_ENERGY_BANNER_HOLO, Types.Psychic, Sets.Crown_Zenith, 58),</v>
      </c>
    </row>
    <row r="1968" spans="1:7" x14ac:dyDescent="0.3">
      <c r="A1968">
        <v>59</v>
      </c>
      <c r="B1968" t="s">
        <v>35</v>
      </c>
      <c r="C1968" t="s">
        <v>35</v>
      </c>
      <c r="D1968" t="s">
        <v>1</v>
      </c>
      <c r="E1968" t="s">
        <v>3063</v>
      </c>
      <c r="F1968" t="s">
        <v>3288</v>
      </c>
      <c r="G1968" t="str">
        <f t="shared" si="30"/>
        <v>new HoloCard("Mewtwo", Pokedex.Mewtwo, HoloRarity.SWSH_REVERSE_ENERGY_BANNER_HOLO, Types.Psychic, Sets.Crown_Zenith, 59),</v>
      </c>
    </row>
    <row r="1969" spans="1:7" x14ac:dyDescent="0.3">
      <c r="A1969">
        <v>61</v>
      </c>
      <c r="B1969" t="s">
        <v>316</v>
      </c>
      <c r="C1969" t="s">
        <v>316</v>
      </c>
      <c r="D1969" t="s">
        <v>1</v>
      </c>
      <c r="E1969" t="s">
        <v>3063</v>
      </c>
      <c r="F1969" t="s">
        <v>3288</v>
      </c>
      <c r="G1969" t="str">
        <f t="shared" si="30"/>
        <v>new HoloCard("Girafarig", Pokedex.Girafarig, HoloRarity.SWSH_REVERSE_ENERGY_BANNER_HOLO, Types.Psychic, Sets.Crown_Zenith, 61),</v>
      </c>
    </row>
    <row r="1970" spans="1:7" x14ac:dyDescent="0.3">
      <c r="A1970">
        <v>62</v>
      </c>
      <c r="B1970" t="s">
        <v>393</v>
      </c>
      <c r="C1970" t="s">
        <v>393</v>
      </c>
      <c r="D1970" t="s">
        <v>1</v>
      </c>
      <c r="E1970" t="s">
        <v>3063</v>
      </c>
      <c r="F1970" t="s">
        <v>3288</v>
      </c>
      <c r="G1970" t="str">
        <f t="shared" si="30"/>
        <v>new HoloCard("Lunatone", Pokedex.Lunatone, HoloRarity.SWSH_REVERSE_ENERGY_BANNER_HOLO, Types.Psychic, Sets.Crown_Zenith, 62),</v>
      </c>
    </row>
    <row r="1971" spans="1:7" x14ac:dyDescent="0.3">
      <c r="A1971">
        <v>63</v>
      </c>
      <c r="B1971" t="s">
        <v>391</v>
      </c>
      <c r="C1971" t="s">
        <v>391</v>
      </c>
      <c r="D1971" t="s">
        <v>1</v>
      </c>
      <c r="E1971" t="s">
        <v>3063</v>
      </c>
      <c r="F1971" t="s">
        <v>3288</v>
      </c>
      <c r="G1971" t="str">
        <f t="shared" si="30"/>
        <v>new HoloCard("Dusclops", Pokedex.Dusclops, HoloRarity.SWSH_REVERSE_ENERGY_BANNER_HOLO, Types.Psychic, Sets.Crown_Zenith, 63),</v>
      </c>
    </row>
    <row r="1972" spans="1:7" x14ac:dyDescent="0.3">
      <c r="A1972">
        <v>64</v>
      </c>
      <c r="B1972" t="s">
        <v>2169</v>
      </c>
      <c r="C1972" t="s">
        <v>2387</v>
      </c>
      <c r="D1972" t="s">
        <v>1</v>
      </c>
      <c r="E1972" t="s">
        <v>3063</v>
      </c>
      <c r="F1972" t="s">
        <v>3288</v>
      </c>
      <c r="G1972" t="str">
        <f t="shared" si="30"/>
        <v>new HoloCard("Tapu Lele", Pokedex.Tapu_Lele, HoloRarity.SWSH_REVERSE_ENERGY_BANNER_HOLO, Types.Psychic, Sets.Crown_Zenith, 64),</v>
      </c>
    </row>
    <row r="1973" spans="1:7" x14ac:dyDescent="0.3">
      <c r="A1973">
        <v>67</v>
      </c>
      <c r="B1973" t="s">
        <v>3058</v>
      </c>
      <c r="C1973" t="s">
        <v>3058</v>
      </c>
      <c r="D1973" t="s">
        <v>1</v>
      </c>
      <c r="E1973" t="s">
        <v>3063</v>
      </c>
      <c r="F1973" t="s">
        <v>3288</v>
      </c>
      <c r="G1973" t="str">
        <f t="shared" si="30"/>
        <v>new HoloCard("Enamorus", Pokedex.Enamorus, HoloRarity.SWSH_REVERSE_ENERGY_BANNER_HOLO, Types.Psychic, Sets.Crown_Zenith, 67),</v>
      </c>
    </row>
    <row r="1974" spans="1:7" x14ac:dyDescent="0.3">
      <c r="A1974">
        <v>68</v>
      </c>
      <c r="B1974" t="s">
        <v>50</v>
      </c>
      <c r="C1974" t="s">
        <v>50</v>
      </c>
      <c r="D1974" t="s">
        <v>18</v>
      </c>
      <c r="E1974" t="s">
        <v>3063</v>
      </c>
      <c r="F1974" t="s">
        <v>3288</v>
      </c>
      <c r="G1974" t="str">
        <f t="shared" si="30"/>
        <v>new HoloCard("Graveler", Pokedex.Graveler, HoloRarity.SWSH_REVERSE_ENERGY_BANNER_HOLO, Types.Fighting, Sets.Crown_Zenith, 68),</v>
      </c>
    </row>
    <row r="1975" spans="1:7" x14ac:dyDescent="0.3">
      <c r="A1975">
        <v>69</v>
      </c>
      <c r="B1975" t="s">
        <v>398</v>
      </c>
      <c r="C1975" t="s">
        <v>398</v>
      </c>
      <c r="D1975" t="s">
        <v>18</v>
      </c>
      <c r="E1975" t="s">
        <v>3063</v>
      </c>
      <c r="F1975" t="s">
        <v>3288</v>
      </c>
      <c r="G1975" t="str">
        <f t="shared" si="30"/>
        <v>new HoloCard("Solrock", Pokedex.Solrock, HoloRarity.SWSH_REVERSE_ENERGY_BANNER_HOLO, Types.Fighting, Sets.Crown_Zenith, 69),</v>
      </c>
    </row>
    <row r="1976" spans="1:7" x14ac:dyDescent="0.3">
      <c r="A1976">
        <v>70</v>
      </c>
      <c r="B1976" t="s">
        <v>579</v>
      </c>
      <c r="C1976" t="s">
        <v>579</v>
      </c>
      <c r="D1976" t="s">
        <v>18</v>
      </c>
      <c r="E1976" t="s">
        <v>3063</v>
      </c>
      <c r="F1976" t="s">
        <v>3288</v>
      </c>
      <c r="G1976" t="str">
        <f t="shared" si="30"/>
        <v>new HoloCard("Baltoy", Pokedex.Baltoy, HoloRarity.SWSH_REVERSE_ENERGY_BANNER_HOLO, Types.Fighting, Sets.Crown_Zenith, 70),</v>
      </c>
    </row>
    <row r="1977" spans="1:7" x14ac:dyDescent="0.3">
      <c r="A1977">
        <v>71</v>
      </c>
      <c r="B1977" t="s">
        <v>976</v>
      </c>
      <c r="C1977" t="s">
        <v>976</v>
      </c>
      <c r="D1977" t="s">
        <v>18</v>
      </c>
      <c r="E1977" t="s">
        <v>3063</v>
      </c>
      <c r="F1977" t="s">
        <v>3288</v>
      </c>
      <c r="G1977" t="str">
        <f t="shared" si="30"/>
        <v>new HoloCard("Riolu", Pokedex.Riolu, HoloRarity.SWSH_REVERSE_ENERGY_BANNER_HOLO, Types.Fighting, Sets.Crown_Zenith, 71),</v>
      </c>
    </row>
    <row r="1978" spans="1:7" x14ac:dyDescent="0.3">
      <c r="A1978">
        <v>72</v>
      </c>
      <c r="B1978" t="s">
        <v>1676</v>
      </c>
      <c r="C1978" t="s">
        <v>1676</v>
      </c>
      <c r="D1978" t="s">
        <v>18</v>
      </c>
      <c r="E1978" t="s">
        <v>3063</v>
      </c>
      <c r="F1978" t="s">
        <v>3288</v>
      </c>
      <c r="G1978" t="str">
        <f t="shared" si="30"/>
        <v>new HoloCard("Pancham", Pokedex.Pancham, HoloRarity.SWSH_REVERSE_ENERGY_BANNER_HOLO, Types.Fighting, Sets.Crown_Zenith, 72),</v>
      </c>
    </row>
    <row r="1979" spans="1:7" x14ac:dyDescent="0.3">
      <c r="A1979">
        <v>73</v>
      </c>
      <c r="B1979" t="s">
        <v>2107</v>
      </c>
      <c r="C1979" t="s">
        <v>2107</v>
      </c>
      <c r="D1979" t="s">
        <v>18</v>
      </c>
      <c r="E1979" t="s">
        <v>3063</v>
      </c>
      <c r="F1979" t="s">
        <v>3288</v>
      </c>
      <c r="G1979" t="str">
        <f t="shared" si="30"/>
        <v>new HoloCard("Rockruff", Pokedex.Rockruff, HoloRarity.SWSH_REVERSE_ENERGY_BANNER_HOLO, Types.Fighting, Sets.Crown_Zenith, 73),</v>
      </c>
    </row>
    <row r="1980" spans="1:7" x14ac:dyDescent="0.3">
      <c r="A1980">
        <v>74</v>
      </c>
      <c r="B1980" t="s">
        <v>2131</v>
      </c>
      <c r="C1980" t="s">
        <v>2131</v>
      </c>
      <c r="D1980" t="s">
        <v>18</v>
      </c>
      <c r="E1980" t="s">
        <v>3063</v>
      </c>
      <c r="F1980" t="s">
        <v>3288</v>
      </c>
      <c r="G1980" t="str">
        <f t="shared" si="30"/>
        <v>new HoloCard("Lycanroc", Pokedex.Lycanroc, HoloRarity.SWSH_REVERSE_ENERGY_BANNER_HOLO, Types.Fighting, Sets.Crown_Zenith, 74),</v>
      </c>
    </row>
    <row r="1981" spans="1:7" x14ac:dyDescent="0.3">
      <c r="A1981">
        <v>75</v>
      </c>
      <c r="B1981" t="s">
        <v>200</v>
      </c>
      <c r="C1981" t="s">
        <v>200</v>
      </c>
      <c r="D1981" t="s">
        <v>146</v>
      </c>
      <c r="E1981" t="s">
        <v>3063</v>
      </c>
      <c r="F1981" t="s">
        <v>3288</v>
      </c>
      <c r="G1981" t="str">
        <f t="shared" si="30"/>
        <v>new HoloCard("Koffing", Pokedex.Koffing, HoloRarity.SWSH_REVERSE_ENERGY_BANNER_HOLO, Types.Darkness, Sets.Crown_Zenith, 75),</v>
      </c>
    </row>
    <row r="1982" spans="1:7" x14ac:dyDescent="0.3">
      <c r="A1982">
        <v>76</v>
      </c>
      <c r="B1982" t="s">
        <v>402</v>
      </c>
      <c r="C1982" t="s">
        <v>402</v>
      </c>
      <c r="D1982" t="s">
        <v>146</v>
      </c>
      <c r="E1982" t="s">
        <v>3063</v>
      </c>
      <c r="F1982" t="s">
        <v>3288</v>
      </c>
      <c r="G1982" t="str">
        <f t="shared" si="30"/>
        <v>new HoloCard("Absol", Pokedex.Absol, HoloRarity.SWSH_REVERSE_ENERGY_BANNER_HOLO, Types.Darkness, Sets.Crown_Zenith, 76),</v>
      </c>
    </row>
    <row r="1983" spans="1:7" x14ac:dyDescent="0.3">
      <c r="A1983">
        <v>77</v>
      </c>
      <c r="B1983" t="s">
        <v>1318</v>
      </c>
      <c r="C1983" t="s">
        <v>1318</v>
      </c>
      <c r="D1983" t="s">
        <v>146</v>
      </c>
      <c r="E1983" t="s">
        <v>3063</v>
      </c>
      <c r="F1983" t="s">
        <v>3288</v>
      </c>
      <c r="G1983" t="str">
        <f t="shared" si="30"/>
        <v>new HoloCard("Purrloin", Pokedex.Purrloin, HoloRarity.SWSH_REVERSE_ENERGY_BANNER_HOLO, Types.Darkness, Sets.Crown_Zenith, 77),</v>
      </c>
    </row>
    <row r="1984" spans="1:7" x14ac:dyDescent="0.3">
      <c r="A1984">
        <v>78</v>
      </c>
      <c r="B1984" t="s">
        <v>1319</v>
      </c>
      <c r="C1984" t="s">
        <v>1319</v>
      </c>
      <c r="D1984" t="s">
        <v>146</v>
      </c>
      <c r="E1984" t="s">
        <v>3063</v>
      </c>
      <c r="F1984" t="s">
        <v>3288</v>
      </c>
      <c r="G1984" t="str">
        <f t="shared" si="30"/>
        <v>new HoloCard("Liepard", Pokedex.Liepard, HoloRarity.SWSH_REVERSE_ENERGY_BANNER_HOLO, Types.Darkness, Sets.Crown_Zenith, 78),</v>
      </c>
    </row>
    <row r="1985" spans="1:7" x14ac:dyDescent="0.3">
      <c r="A1985">
        <v>79</v>
      </c>
      <c r="B1985" t="s">
        <v>1316</v>
      </c>
      <c r="C1985" t="s">
        <v>1316</v>
      </c>
      <c r="D1985" t="s">
        <v>146</v>
      </c>
      <c r="E1985" t="s">
        <v>3063</v>
      </c>
      <c r="F1985" t="s">
        <v>3288</v>
      </c>
      <c r="G1985" t="str">
        <f t="shared" ref="G1985:G2036" si="31">"new HoloCard(""" &amp; B1985 &amp; """, Pokedex." &amp; C1985 &amp; ", HoloRarity." &amp; F1985 &amp; ", Types." &amp; D1985 &amp; ", Sets." &amp; E1985 &amp; ", " &amp; A1985 &amp; "),"</f>
        <v>new HoloCard("Krokorok", Pokedex.Krokorok, HoloRarity.SWSH_REVERSE_ENERGY_BANNER_HOLO, Types.Darkness, Sets.Crown_Zenith, 79),</v>
      </c>
    </row>
    <row r="1986" spans="1:7" x14ac:dyDescent="0.3">
      <c r="A1986">
        <v>80</v>
      </c>
      <c r="B1986" t="s">
        <v>1680</v>
      </c>
      <c r="C1986" t="s">
        <v>1680</v>
      </c>
      <c r="D1986" t="s">
        <v>146</v>
      </c>
      <c r="E1986" t="s">
        <v>3063</v>
      </c>
      <c r="F1986" t="s">
        <v>3288</v>
      </c>
      <c r="G1986" t="str">
        <f t="shared" si="31"/>
        <v>new HoloCard("Pangoro", Pokedex.Pangoro, HoloRarity.SWSH_REVERSE_ENERGY_BANNER_HOLO, Types.Darkness, Sets.Crown_Zenith, 80),</v>
      </c>
    </row>
    <row r="1987" spans="1:7" x14ac:dyDescent="0.3">
      <c r="A1987">
        <v>81</v>
      </c>
      <c r="B1987" t="s">
        <v>1650</v>
      </c>
      <c r="C1987" t="s">
        <v>1650</v>
      </c>
      <c r="D1987" t="s">
        <v>146</v>
      </c>
      <c r="E1987" t="s">
        <v>3063</v>
      </c>
      <c r="F1987" t="s">
        <v>3288</v>
      </c>
      <c r="G1987" t="str">
        <f t="shared" si="31"/>
        <v>new HoloCard("Skrelp", Pokedex.Skrelp, HoloRarity.SWSH_REVERSE_ENERGY_BANNER_HOLO, Types.Darkness, Sets.Crown_Zenith, 81),</v>
      </c>
    </row>
    <row r="1988" spans="1:7" x14ac:dyDescent="0.3">
      <c r="A1988">
        <v>82</v>
      </c>
      <c r="B1988" t="s">
        <v>1657</v>
      </c>
      <c r="C1988" t="s">
        <v>1657</v>
      </c>
      <c r="D1988" t="s">
        <v>146</v>
      </c>
      <c r="E1988" t="s">
        <v>3063</v>
      </c>
      <c r="F1988" t="s">
        <v>3288</v>
      </c>
      <c r="G1988" t="str">
        <f t="shared" si="31"/>
        <v>new HoloCard("Dragalge", Pokedex.Dragalge, HoloRarity.SWSH_REVERSE_ENERGY_BANNER_HOLO, Types.Darkness, Sets.Crown_Zenith, 82),</v>
      </c>
    </row>
    <row r="1989" spans="1:7" x14ac:dyDescent="0.3">
      <c r="A1989">
        <v>83</v>
      </c>
      <c r="B1989" t="s">
        <v>1827</v>
      </c>
      <c r="C1989" t="s">
        <v>1827</v>
      </c>
      <c r="D1989" t="s">
        <v>146</v>
      </c>
      <c r="E1989" t="s">
        <v>3063</v>
      </c>
      <c r="F1989" t="s">
        <v>3288</v>
      </c>
      <c r="G1989" t="str">
        <f t="shared" si="31"/>
        <v>new HoloCard("Hoopa", Pokedex.Hoopa, HoloRarity.SWSH_REVERSE_ENERGY_BANNER_HOLO, Types.Darkness, Sets.Crown_Zenith, 83),</v>
      </c>
    </row>
    <row r="1990" spans="1:7" x14ac:dyDescent="0.3">
      <c r="A1990">
        <v>84</v>
      </c>
      <c r="B1990" t="s">
        <v>2693</v>
      </c>
      <c r="C1990" t="s">
        <v>3069</v>
      </c>
      <c r="D1990" t="s">
        <v>143</v>
      </c>
      <c r="E1990" t="s">
        <v>3063</v>
      </c>
      <c r="F1990" t="s">
        <v>3288</v>
      </c>
      <c r="G1990" t="str">
        <f t="shared" si="31"/>
        <v>new HoloCard("Galarian Meowth", Pokedex.Galarian_Meowth, HoloRarity.SWSH_REVERSE_ENERGY_BANNER_HOLO, Types.Metal, Sets.Crown_Zenith, 84),</v>
      </c>
    </row>
    <row r="1991" spans="1:7" x14ac:dyDescent="0.3">
      <c r="A1991">
        <v>85</v>
      </c>
      <c r="B1991" t="s">
        <v>2694</v>
      </c>
      <c r="C1991" t="s">
        <v>3279</v>
      </c>
      <c r="D1991" t="s">
        <v>143</v>
      </c>
      <c r="E1991" t="s">
        <v>3063</v>
      </c>
      <c r="F1991" t="s">
        <v>3288</v>
      </c>
      <c r="G1991" t="str">
        <f t="shared" si="31"/>
        <v>new HoloCard("Galarian Perrserker", Pokedex.Perrserker, HoloRarity.SWSH_REVERSE_ENERGY_BANNER_HOLO, Types.Metal, Sets.Crown_Zenith, 85),</v>
      </c>
    </row>
    <row r="1992" spans="1:7" x14ac:dyDescent="0.3">
      <c r="A1992">
        <v>86</v>
      </c>
      <c r="B1992" t="s">
        <v>162</v>
      </c>
      <c r="C1992" t="s">
        <v>162</v>
      </c>
      <c r="D1992" t="s">
        <v>143</v>
      </c>
      <c r="E1992" t="s">
        <v>3063</v>
      </c>
      <c r="F1992" t="s">
        <v>3288</v>
      </c>
      <c r="G1992" t="str">
        <f t="shared" si="31"/>
        <v>new HoloCard("Scizor", Pokedex.Scizor, HoloRarity.SWSH_REVERSE_ENERGY_BANNER_HOLO, Types.Metal, Sets.Crown_Zenith, 86),</v>
      </c>
    </row>
    <row r="1993" spans="1:7" x14ac:dyDescent="0.3">
      <c r="A1993">
        <v>87</v>
      </c>
      <c r="B1993" t="s">
        <v>531</v>
      </c>
      <c r="C1993" t="s">
        <v>531</v>
      </c>
      <c r="D1993" t="s">
        <v>143</v>
      </c>
      <c r="E1993" t="s">
        <v>3063</v>
      </c>
      <c r="F1993" t="s">
        <v>3288</v>
      </c>
      <c r="G1993" t="str">
        <f t="shared" si="31"/>
        <v>new HoloCard("Aron", Pokedex.Aron, HoloRarity.SWSH_REVERSE_ENERGY_BANNER_HOLO, Types.Metal, Sets.Crown_Zenith, 87),</v>
      </c>
    </row>
    <row r="1994" spans="1:7" x14ac:dyDescent="0.3">
      <c r="A1994">
        <v>88</v>
      </c>
      <c r="B1994" t="s">
        <v>536</v>
      </c>
      <c r="C1994" t="s">
        <v>536</v>
      </c>
      <c r="D1994" t="s">
        <v>143</v>
      </c>
      <c r="E1994" t="s">
        <v>3063</v>
      </c>
      <c r="F1994" t="s">
        <v>3288</v>
      </c>
      <c r="G1994" t="str">
        <f t="shared" si="31"/>
        <v>new HoloCard("Lairon", Pokedex.Lairon, HoloRarity.SWSH_REVERSE_ENERGY_BANNER_HOLO, Types.Metal, Sets.Crown_Zenith, 88),</v>
      </c>
    </row>
    <row r="1995" spans="1:7" x14ac:dyDescent="0.3">
      <c r="A1995">
        <v>89</v>
      </c>
      <c r="B1995" t="s">
        <v>371</v>
      </c>
      <c r="C1995" t="s">
        <v>371</v>
      </c>
      <c r="D1995" t="s">
        <v>143</v>
      </c>
      <c r="E1995" t="s">
        <v>3063</v>
      </c>
      <c r="F1995" t="s">
        <v>3288</v>
      </c>
      <c r="G1995" t="str">
        <f t="shared" si="31"/>
        <v>new HoloCard("Aggron", Pokedex.Aggron, HoloRarity.SWSH_REVERSE_ENERGY_BANNER_HOLO, Types.Metal, Sets.Crown_Zenith, 89),</v>
      </c>
    </row>
    <row r="1996" spans="1:7" x14ac:dyDescent="0.3">
      <c r="A1996">
        <v>90</v>
      </c>
      <c r="B1996" t="s">
        <v>660</v>
      </c>
      <c r="C1996" t="s">
        <v>660</v>
      </c>
      <c r="D1996" t="s">
        <v>143</v>
      </c>
      <c r="E1996" t="s">
        <v>3063</v>
      </c>
      <c r="F1996" t="s">
        <v>3288</v>
      </c>
      <c r="G1996" t="str">
        <f t="shared" si="31"/>
        <v>new HoloCard("Metang", Pokedex.Metang, HoloRarity.SWSH_REVERSE_ENERGY_BANNER_HOLO, Types.Metal, Sets.Crown_Zenith, 90),</v>
      </c>
    </row>
    <row r="1997" spans="1:7" x14ac:dyDescent="0.3">
      <c r="A1997">
        <v>91</v>
      </c>
      <c r="B1997" t="s">
        <v>1421</v>
      </c>
      <c r="C1997" t="s">
        <v>1421</v>
      </c>
      <c r="D1997" t="s">
        <v>143</v>
      </c>
      <c r="E1997" t="s">
        <v>3063</v>
      </c>
      <c r="F1997" t="s">
        <v>3288</v>
      </c>
      <c r="G1997" t="str">
        <f t="shared" si="31"/>
        <v>new HoloCard("Pawniard", Pokedex.Pawniard, HoloRarity.SWSH_REVERSE_ENERGY_BANNER_HOLO, Types.Metal, Sets.Crown_Zenith, 91),</v>
      </c>
    </row>
    <row r="1998" spans="1:7" x14ac:dyDescent="0.3">
      <c r="A1998">
        <v>92</v>
      </c>
      <c r="B1998" t="s">
        <v>1421</v>
      </c>
      <c r="C1998" t="s">
        <v>1421</v>
      </c>
      <c r="D1998" t="s">
        <v>143</v>
      </c>
      <c r="E1998" t="s">
        <v>3063</v>
      </c>
      <c r="F1998" t="s">
        <v>3288</v>
      </c>
      <c r="G1998" t="str">
        <f t="shared" si="31"/>
        <v>new HoloCard("Pawniard", Pokedex.Pawniard, HoloRarity.SWSH_REVERSE_ENERGY_BANNER_HOLO, Types.Metal, Sets.Crown_Zenith, 92),</v>
      </c>
    </row>
    <row r="1999" spans="1:7" x14ac:dyDescent="0.3">
      <c r="A1999">
        <v>93</v>
      </c>
      <c r="B1999" t="s">
        <v>1422</v>
      </c>
      <c r="C1999" t="s">
        <v>1422</v>
      </c>
      <c r="D1999" t="s">
        <v>143</v>
      </c>
      <c r="E1999" t="s">
        <v>3063</v>
      </c>
      <c r="F1999" t="s">
        <v>3288</v>
      </c>
      <c r="G1999" t="str">
        <f t="shared" si="31"/>
        <v>new HoloCard("Bisharp", Pokedex.Bisharp, HoloRarity.SWSH_REVERSE_ENERGY_BANNER_HOLO, Types.Metal, Sets.Crown_Zenith, 93),</v>
      </c>
    </row>
    <row r="2000" spans="1:7" x14ac:dyDescent="0.3">
      <c r="A2000">
        <v>94</v>
      </c>
      <c r="B2000" t="s">
        <v>2754</v>
      </c>
      <c r="C2000" t="s">
        <v>2754</v>
      </c>
      <c r="D2000" t="s">
        <v>143</v>
      </c>
      <c r="E2000" t="s">
        <v>3063</v>
      </c>
      <c r="F2000" t="s">
        <v>3288</v>
      </c>
      <c r="G2000" t="str">
        <f t="shared" si="31"/>
        <v>new HoloCard("Zacian", Pokedex.Zacian, HoloRarity.SWSH_REVERSE_ENERGY_BANNER_HOLO, Types.Metal, Sets.Crown_Zenith, 94),</v>
      </c>
    </row>
    <row r="2001" spans="1:7" x14ac:dyDescent="0.3">
      <c r="A2001">
        <v>97</v>
      </c>
      <c r="B2001" t="s">
        <v>2755</v>
      </c>
      <c r="C2001" t="s">
        <v>2755</v>
      </c>
      <c r="D2001" t="s">
        <v>143</v>
      </c>
      <c r="E2001" t="s">
        <v>3063</v>
      </c>
      <c r="F2001" t="s">
        <v>3288</v>
      </c>
      <c r="G2001" t="str">
        <f t="shared" si="31"/>
        <v>new HoloCard("Zamazenta", Pokedex.Zamazenta, HoloRarity.SWSH_REVERSE_ENERGY_BANNER_HOLO, Types.Metal, Sets.Crown_Zenith, 97),</v>
      </c>
    </row>
    <row r="2002" spans="1:7" x14ac:dyDescent="0.3">
      <c r="A2002">
        <v>106</v>
      </c>
      <c r="B2002" t="s">
        <v>71</v>
      </c>
      <c r="C2002" t="s">
        <v>71</v>
      </c>
      <c r="D2002" t="s">
        <v>8</v>
      </c>
      <c r="E2002" t="s">
        <v>3063</v>
      </c>
      <c r="F2002" t="s">
        <v>3288</v>
      </c>
      <c r="G2002" t="str">
        <f t="shared" si="31"/>
        <v>new HoloCard("Tauros", Pokedex.Tauros, HoloRarity.SWSH_REVERSE_ENERGY_BANNER_HOLO, Types.Colorless, Sets.Crown_Zenith, 106),</v>
      </c>
    </row>
    <row r="2003" spans="1:7" x14ac:dyDescent="0.3">
      <c r="A2003">
        <v>107</v>
      </c>
      <c r="B2003" t="s">
        <v>313</v>
      </c>
      <c r="C2003" t="s">
        <v>313</v>
      </c>
      <c r="D2003" t="s">
        <v>8</v>
      </c>
      <c r="E2003" t="s">
        <v>3063</v>
      </c>
      <c r="F2003" t="s">
        <v>3288</v>
      </c>
      <c r="G2003" t="str">
        <f t="shared" si="31"/>
        <v>new HoloCard("Ditto", Pokedex.Ditto, HoloRarity.SWSH_REVERSE_ENERGY_BANNER_HOLO, Types.Colorless, Sets.Crown_Zenith, 107),</v>
      </c>
    </row>
    <row r="2004" spans="1:7" x14ac:dyDescent="0.3">
      <c r="A2004">
        <v>109</v>
      </c>
      <c r="B2004" t="s">
        <v>70</v>
      </c>
      <c r="C2004" t="s">
        <v>70</v>
      </c>
      <c r="D2004" t="s">
        <v>8</v>
      </c>
      <c r="E2004" t="s">
        <v>3063</v>
      </c>
      <c r="F2004" t="s">
        <v>3288</v>
      </c>
      <c r="G2004" t="str">
        <f t="shared" si="31"/>
        <v>new HoloCard("Snorlax", Pokedex.Snorlax, HoloRarity.SWSH_REVERSE_ENERGY_BANNER_HOLO, Types.Colorless, Sets.Crown_Zenith, 109),</v>
      </c>
    </row>
    <row r="2005" spans="1:7" x14ac:dyDescent="0.3">
      <c r="A2005">
        <v>110</v>
      </c>
      <c r="B2005" t="s">
        <v>1063</v>
      </c>
      <c r="C2005" t="s">
        <v>1063</v>
      </c>
      <c r="D2005" t="s">
        <v>8</v>
      </c>
      <c r="E2005" t="s">
        <v>3063</v>
      </c>
      <c r="F2005" t="s">
        <v>3288</v>
      </c>
      <c r="G2005" t="str">
        <f t="shared" si="31"/>
        <v>new HoloCard("Starly", Pokedex.Starly, HoloRarity.SWSH_REVERSE_ENERGY_BANNER_HOLO, Types.Colorless, Sets.Crown_Zenith, 110),</v>
      </c>
    </row>
    <row r="2006" spans="1:7" x14ac:dyDescent="0.3">
      <c r="A2006">
        <v>111</v>
      </c>
      <c r="B2006" t="s">
        <v>991</v>
      </c>
      <c r="C2006" t="s">
        <v>991</v>
      </c>
      <c r="D2006" t="s">
        <v>8</v>
      </c>
      <c r="E2006" t="s">
        <v>3063</v>
      </c>
      <c r="F2006" t="s">
        <v>3288</v>
      </c>
      <c r="G2006" t="str">
        <f t="shared" si="31"/>
        <v>new HoloCard("Bidoof", Pokedex.Bidoof, HoloRarity.SWSH_REVERSE_ENERGY_BANNER_HOLO, Types.Colorless, Sets.Crown_Zenith, 111),</v>
      </c>
    </row>
    <row r="2007" spans="1:7" x14ac:dyDescent="0.3">
      <c r="A2007">
        <v>112</v>
      </c>
      <c r="B2007" t="s">
        <v>1060</v>
      </c>
      <c r="C2007" t="s">
        <v>1060</v>
      </c>
      <c r="D2007" t="s">
        <v>8</v>
      </c>
      <c r="E2007" t="s">
        <v>3063</v>
      </c>
      <c r="F2007" t="s">
        <v>3288</v>
      </c>
      <c r="G2007" t="str">
        <f t="shared" si="31"/>
        <v>new HoloCard("Chatot", Pokedex.Chatot, HoloRarity.SWSH_REVERSE_ENERGY_BANNER_HOLO, Types.Colorless, Sets.Crown_Zenith, 112),</v>
      </c>
    </row>
    <row r="2008" spans="1:7" x14ac:dyDescent="0.3">
      <c r="A2008">
        <v>115</v>
      </c>
      <c r="B2008" t="s">
        <v>943</v>
      </c>
      <c r="C2008" t="s">
        <v>943</v>
      </c>
      <c r="D2008" t="s">
        <v>8</v>
      </c>
      <c r="E2008" t="s">
        <v>3063</v>
      </c>
      <c r="F2008" t="s">
        <v>3288</v>
      </c>
      <c r="G2008" t="str">
        <f t="shared" si="31"/>
        <v>new HoloCard("Shaymin", Pokedex.Shaymin, HoloRarity.SWSH_REVERSE_ENERGY_BANNER_HOLO, Types.Colorless, Sets.Crown_Zenith, 115),</v>
      </c>
    </row>
    <row r="2009" spans="1:7" x14ac:dyDescent="0.3">
      <c r="A2009">
        <v>117</v>
      </c>
      <c r="B2009" t="s">
        <v>2076</v>
      </c>
      <c r="C2009" t="s">
        <v>2076</v>
      </c>
      <c r="D2009" t="s">
        <v>8</v>
      </c>
      <c r="E2009" t="s">
        <v>3063</v>
      </c>
      <c r="F2009" t="s">
        <v>3288</v>
      </c>
      <c r="G2009" t="str">
        <f t="shared" si="31"/>
        <v>new HoloCard("Yungoos", Pokedex.Yungoos, HoloRarity.SWSH_REVERSE_ENERGY_BANNER_HOLO, Types.Colorless, Sets.Crown_Zenith, 117),</v>
      </c>
    </row>
    <row r="2010" spans="1:7" x14ac:dyDescent="0.3">
      <c r="A2010">
        <v>118</v>
      </c>
      <c r="B2010" t="s">
        <v>2172</v>
      </c>
      <c r="C2010" t="s">
        <v>2172</v>
      </c>
      <c r="D2010" t="s">
        <v>8</v>
      </c>
      <c r="E2010" t="s">
        <v>3063</v>
      </c>
      <c r="F2010" t="s">
        <v>3288</v>
      </c>
      <c r="G2010" t="str">
        <f t="shared" si="31"/>
        <v>new HoloCard("Gumshoos", Pokedex.Gumshoos, HoloRarity.SWSH_REVERSE_ENERGY_BANNER_HOLO, Types.Colorless, Sets.Crown_Zenith, 118),</v>
      </c>
    </row>
    <row r="2011" spans="1:7" x14ac:dyDescent="0.3">
      <c r="A2011">
        <v>119</v>
      </c>
      <c r="B2011" t="s">
        <v>2079</v>
      </c>
      <c r="C2011" t="s">
        <v>2079</v>
      </c>
      <c r="D2011" t="s">
        <v>8</v>
      </c>
      <c r="E2011" t="s">
        <v>3063</v>
      </c>
      <c r="F2011" t="s">
        <v>3288</v>
      </c>
      <c r="G2011" t="str">
        <f t="shared" si="31"/>
        <v>new HoloCard("Oranguru", Pokedex.Oranguru, HoloRarity.SWSH_REVERSE_ENERGY_BANNER_HOLO, Types.Colorless, Sets.Crown_Zenith, 119),</v>
      </c>
    </row>
    <row r="2012" spans="1:7" x14ac:dyDescent="0.3">
      <c r="A2012">
        <v>121</v>
      </c>
      <c r="B2012" t="s">
        <v>2701</v>
      </c>
      <c r="C2012" t="s">
        <v>2701</v>
      </c>
      <c r="D2012" t="s">
        <v>8</v>
      </c>
      <c r="E2012" t="s">
        <v>3063</v>
      </c>
      <c r="F2012" t="s">
        <v>3288</v>
      </c>
      <c r="G2012" t="str">
        <f t="shared" si="31"/>
        <v>new HoloCard("Wooloo", Pokedex.Wooloo, HoloRarity.SWSH_REVERSE_ENERGY_BANNER_HOLO, Types.Colorless, Sets.Crown_Zenith, 121),</v>
      </c>
    </row>
    <row r="2013" spans="1:7" x14ac:dyDescent="0.3">
      <c r="A2013">
        <v>122</v>
      </c>
      <c r="B2013" t="s">
        <v>2702</v>
      </c>
      <c r="C2013" t="s">
        <v>2702</v>
      </c>
      <c r="D2013" t="s">
        <v>8</v>
      </c>
      <c r="E2013" t="s">
        <v>3063</v>
      </c>
      <c r="F2013" t="s">
        <v>3288</v>
      </c>
      <c r="G2013" t="str">
        <f t="shared" si="31"/>
        <v>new HoloCard("Dubwool", Pokedex.Dubwool, HoloRarity.SWSH_REVERSE_ENERGY_BANNER_HOLO, Types.Colorless, Sets.Crown_Zenith, 122),</v>
      </c>
    </row>
    <row r="2014" spans="1:7" x14ac:dyDescent="0.3">
      <c r="A2014">
        <v>123</v>
      </c>
      <c r="B2014" t="s">
        <v>2805</v>
      </c>
      <c r="C2014" t="s">
        <v>127</v>
      </c>
      <c r="D2014" t="s">
        <v>232</v>
      </c>
      <c r="E2014" t="s">
        <v>3063</v>
      </c>
      <c r="F2014" t="s">
        <v>3288</v>
      </c>
      <c r="G2014" t="str">
        <f t="shared" si="31"/>
        <v>new HoloCard("Bea", Pokedex.NVT, HoloRarity.SWSH_REVERSE_ENERGY_BANNER_HOLO, Types.Supporter, Sets.Crown_Zenith, 123),</v>
      </c>
    </row>
    <row r="2015" spans="1:7" x14ac:dyDescent="0.3">
      <c r="A2015">
        <v>124</v>
      </c>
      <c r="B2015" t="s">
        <v>2704</v>
      </c>
      <c r="C2015" t="s">
        <v>127</v>
      </c>
      <c r="D2015" t="s">
        <v>232</v>
      </c>
      <c r="E2015" t="s">
        <v>3063</v>
      </c>
      <c r="F2015" t="s">
        <v>3288</v>
      </c>
      <c r="G2015" t="str">
        <f t="shared" si="31"/>
        <v>new HoloCard("Bede", Pokedex.NVT, HoloRarity.SWSH_REVERSE_ENERGY_BANNER_HOLO, Types.Supporter, Sets.Crown_Zenith, 124),</v>
      </c>
    </row>
    <row r="2016" spans="1:7" x14ac:dyDescent="0.3">
      <c r="A2016">
        <v>125</v>
      </c>
      <c r="B2016" t="s">
        <v>1373</v>
      </c>
      <c r="C2016" t="s">
        <v>127</v>
      </c>
      <c r="D2016" t="s">
        <v>129</v>
      </c>
      <c r="E2016" t="s">
        <v>3063</v>
      </c>
      <c r="F2016" t="s">
        <v>3288</v>
      </c>
      <c r="G2016" t="str">
        <f t="shared" si="31"/>
        <v>new HoloCard("Crushing Hammer", Pokedex.NVT, HoloRarity.SWSH_REVERSE_ENERGY_BANNER_HOLO, Types.Item, Sets.Crown_Zenith, 125),</v>
      </c>
    </row>
    <row r="2017" spans="1:7" x14ac:dyDescent="0.3">
      <c r="A2017">
        <v>126</v>
      </c>
      <c r="B2017" t="s">
        <v>3059</v>
      </c>
      <c r="C2017" t="s">
        <v>127</v>
      </c>
      <c r="D2017" t="s">
        <v>232</v>
      </c>
      <c r="E2017" t="s">
        <v>3063</v>
      </c>
      <c r="F2017" t="s">
        <v>3288</v>
      </c>
      <c r="G2017" t="str">
        <f t="shared" si="31"/>
        <v>new HoloCard("Digging Duo", Pokedex.NVT, HoloRarity.SWSH_REVERSE_ENERGY_BANNER_HOLO, Types.Supporter, Sets.Crown_Zenith, 126),</v>
      </c>
    </row>
    <row r="2018" spans="1:7" x14ac:dyDescent="0.3">
      <c r="A2018">
        <v>127</v>
      </c>
      <c r="B2018" t="s">
        <v>113</v>
      </c>
      <c r="C2018" t="s">
        <v>127</v>
      </c>
      <c r="D2018" t="s">
        <v>129</v>
      </c>
      <c r="E2018" t="s">
        <v>3063</v>
      </c>
      <c r="F2018" t="s">
        <v>3288</v>
      </c>
      <c r="G2018" t="str">
        <f t="shared" si="31"/>
        <v>new HoloCard("Energy Retrieval", Pokedex.NVT, HoloRarity.SWSH_REVERSE_ENERGY_BANNER_HOLO, Types.Item, Sets.Crown_Zenith, 127),</v>
      </c>
    </row>
    <row r="2019" spans="1:7" x14ac:dyDescent="0.3">
      <c r="A2019">
        <v>128</v>
      </c>
      <c r="B2019" t="s">
        <v>226</v>
      </c>
      <c r="C2019" t="s">
        <v>127</v>
      </c>
      <c r="D2019" t="s">
        <v>129</v>
      </c>
      <c r="E2019" t="s">
        <v>3063</v>
      </c>
      <c r="F2019" t="s">
        <v>3288</v>
      </c>
      <c r="G2019" t="str">
        <f t="shared" si="31"/>
        <v>new HoloCard("Energy Search", Pokedex.NVT, HoloRarity.SWSH_REVERSE_ENERGY_BANNER_HOLO, Types.Item, Sets.Crown_Zenith, 128),</v>
      </c>
    </row>
    <row r="2020" spans="1:7" x14ac:dyDescent="0.3">
      <c r="A2020">
        <v>129</v>
      </c>
      <c r="B2020" t="s">
        <v>272</v>
      </c>
      <c r="C2020" t="s">
        <v>127</v>
      </c>
      <c r="D2020" t="s">
        <v>129</v>
      </c>
      <c r="E2020" t="s">
        <v>3063</v>
      </c>
      <c r="F2020" t="s">
        <v>3288</v>
      </c>
      <c r="G2020" t="str">
        <f t="shared" si="31"/>
        <v>new HoloCard("Energy Switch", Pokedex.NVT, HoloRarity.SWSH_REVERSE_ENERGY_BANNER_HOLO, Types.Item, Sets.Crown_Zenith, 129),</v>
      </c>
    </row>
    <row r="2021" spans="1:7" x14ac:dyDescent="0.3">
      <c r="A2021">
        <v>130</v>
      </c>
      <c r="B2021" t="s">
        <v>3060</v>
      </c>
      <c r="C2021" t="s">
        <v>127</v>
      </c>
      <c r="D2021" t="s">
        <v>232</v>
      </c>
      <c r="E2021" t="s">
        <v>3063</v>
      </c>
      <c r="F2021" t="s">
        <v>3288</v>
      </c>
      <c r="G2021" t="str">
        <f t="shared" si="31"/>
        <v>new HoloCard("Friends in Hisui", Pokedex.NVT, HoloRarity.SWSH_REVERSE_ENERGY_BANNER_HOLO, Types.Supporter, Sets.Crown_Zenith, 130),</v>
      </c>
    </row>
    <row r="2022" spans="1:7" x14ac:dyDescent="0.3">
      <c r="A2022">
        <v>131</v>
      </c>
      <c r="B2022" t="s">
        <v>3061</v>
      </c>
      <c r="C2022" t="s">
        <v>127</v>
      </c>
      <c r="D2022" t="s">
        <v>232</v>
      </c>
      <c r="E2022" t="s">
        <v>3063</v>
      </c>
      <c r="F2022" t="s">
        <v>3288</v>
      </c>
      <c r="G2022" t="str">
        <f t="shared" si="31"/>
        <v>new HoloCard("Friends in Sinnoh", Pokedex.NVT, HoloRarity.SWSH_REVERSE_ENERGY_BANNER_HOLO, Types.Supporter, Sets.Crown_Zenith, 131),</v>
      </c>
    </row>
    <row r="2023" spans="1:7" x14ac:dyDescent="0.3">
      <c r="A2023">
        <v>132</v>
      </c>
      <c r="B2023" t="s">
        <v>688</v>
      </c>
      <c r="C2023" t="s">
        <v>127</v>
      </c>
      <c r="D2023" t="s">
        <v>129</v>
      </c>
      <c r="E2023" t="s">
        <v>3063</v>
      </c>
      <c r="F2023" t="s">
        <v>3288</v>
      </c>
      <c r="G2023" t="str">
        <f t="shared" si="31"/>
        <v>new HoloCard("Great Ball", Pokedex.NVT, HoloRarity.SWSH_REVERSE_ENERGY_BANNER_HOLO, Types.Item, Sets.Crown_Zenith, 132),</v>
      </c>
    </row>
    <row r="2024" spans="1:7" x14ac:dyDescent="0.3">
      <c r="A2024">
        <v>133</v>
      </c>
      <c r="B2024" t="s">
        <v>2707</v>
      </c>
      <c r="C2024" t="s">
        <v>127</v>
      </c>
      <c r="D2024" t="s">
        <v>232</v>
      </c>
      <c r="E2024" t="s">
        <v>3063</v>
      </c>
      <c r="F2024" t="s">
        <v>3288</v>
      </c>
      <c r="G2024" t="str">
        <f t="shared" si="31"/>
        <v>new HoloCard("Hop", Pokedex.NVT, HoloRarity.SWSH_REVERSE_ENERGY_BANNER_HOLO, Types.Supporter, Sets.Crown_Zenith, 133),</v>
      </c>
    </row>
    <row r="2025" spans="1:7" x14ac:dyDescent="0.3">
      <c r="A2025">
        <v>134</v>
      </c>
      <c r="B2025" t="s">
        <v>2812</v>
      </c>
      <c r="C2025" t="s">
        <v>127</v>
      </c>
      <c r="D2025" t="s">
        <v>232</v>
      </c>
      <c r="E2025" t="s">
        <v>3063</v>
      </c>
      <c r="F2025" t="s">
        <v>3288</v>
      </c>
      <c r="G2025" t="str">
        <f t="shared" si="31"/>
        <v>new HoloCard("Leon", Pokedex.NVT, HoloRarity.SWSH_REVERSE_ENERGY_BANNER_HOLO, Types.Supporter, Sets.Crown_Zenith, 134),</v>
      </c>
    </row>
    <row r="2026" spans="1:7" x14ac:dyDescent="0.3">
      <c r="A2026">
        <v>135</v>
      </c>
      <c r="B2026" t="s">
        <v>3028</v>
      </c>
      <c r="C2026" t="s">
        <v>127</v>
      </c>
      <c r="D2026" t="s">
        <v>129</v>
      </c>
      <c r="E2026" t="s">
        <v>3063</v>
      </c>
      <c r="F2026" t="s">
        <v>3288</v>
      </c>
      <c r="G2026" t="str">
        <f t="shared" si="31"/>
        <v>new HoloCard("Lost Vacuum", Pokedex.NVT, HoloRarity.SWSH_REVERSE_ENERGY_BANNER_HOLO, Types.Item, Sets.Crown_Zenith, 135),</v>
      </c>
    </row>
    <row r="2027" spans="1:7" x14ac:dyDescent="0.3">
      <c r="A2027">
        <v>136</v>
      </c>
      <c r="B2027" t="s">
        <v>2815</v>
      </c>
      <c r="C2027" t="s">
        <v>127</v>
      </c>
      <c r="D2027" t="s">
        <v>232</v>
      </c>
      <c r="E2027" t="s">
        <v>3063</v>
      </c>
      <c r="F2027" t="s">
        <v>3288</v>
      </c>
      <c r="G2027" t="str">
        <f t="shared" si="31"/>
        <v>new HoloCard("Nessa", Pokedex.NVT, HoloRarity.SWSH_REVERSE_ENERGY_BANNER_HOLO, Types.Supporter, Sets.Crown_Zenith, 136),</v>
      </c>
    </row>
    <row r="2028" spans="1:7" x14ac:dyDescent="0.3">
      <c r="A2028">
        <v>137</v>
      </c>
      <c r="B2028" t="s">
        <v>560</v>
      </c>
      <c r="C2028" t="s">
        <v>127</v>
      </c>
      <c r="D2028" t="s">
        <v>129</v>
      </c>
      <c r="E2028" t="s">
        <v>3063</v>
      </c>
      <c r="F2028" t="s">
        <v>3288</v>
      </c>
      <c r="G2028" t="str">
        <f t="shared" si="31"/>
        <v>new HoloCard("Poké Ball", Pokedex.NVT, HoloRarity.SWSH_REVERSE_ENERGY_BANNER_HOLO, Types.Item, Sets.Crown_Zenith, 137),</v>
      </c>
    </row>
    <row r="2029" spans="1:7" x14ac:dyDescent="0.3">
      <c r="A2029">
        <v>138</v>
      </c>
      <c r="B2029" t="s">
        <v>1375</v>
      </c>
      <c r="C2029" t="s">
        <v>127</v>
      </c>
      <c r="D2029" t="s">
        <v>129</v>
      </c>
      <c r="E2029" t="s">
        <v>3063</v>
      </c>
      <c r="F2029" t="s">
        <v>3288</v>
      </c>
      <c r="G2029" t="str">
        <f t="shared" si="31"/>
        <v>new HoloCard("Pokémon Catcher", Pokedex.NVT, HoloRarity.SWSH_REVERSE_ENERGY_BANNER_HOLO, Types.Item, Sets.Crown_Zenith, 138),</v>
      </c>
    </row>
    <row r="2030" spans="1:7" x14ac:dyDescent="0.3">
      <c r="A2030">
        <v>139</v>
      </c>
      <c r="B2030" t="s">
        <v>116</v>
      </c>
      <c r="C2030" t="s">
        <v>127</v>
      </c>
      <c r="D2030" t="s">
        <v>129</v>
      </c>
      <c r="E2030" t="s">
        <v>3063</v>
      </c>
      <c r="F2030" t="s">
        <v>3288</v>
      </c>
      <c r="G2030" t="str">
        <f t="shared" si="31"/>
        <v>new HoloCard("Potion", Pokedex.NVT, HoloRarity.SWSH_REVERSE_ENERGY_BANNER_HOLO, Types.Item, Sets.Crown_Zenith, 139),</v>
      </c>
    </row>
    <row r="2031" spans="1:7" x14ac:dyDescent="0.3">
      <c r="A2031">
        <v>140</v>
      </c>
      <c r="B2031" t="s">
        <v>2906</v>
      </c>
      <c r="C2031" t="s">
        <v>127</v>
      </c>
      <c r="D2031" t="s">
        <v>232</v>
      </c>
      <c r="E2031" t="s">
        <v>3063</v>
      </c>
      <c r="F2031" t="s">
        <v>3288</v>
      </c>
      <c r="G2031" t="str">
        <f t="shared" si="31"/>
        <v>new HoloCard("Raihan", Pokedex.NVT, HoloRarity.SWSH_REVERSE_ENERGY_BANNER_HOLO, Types.Supporter, Sets.Crown_Zenith, 140),</v>
      </c>
    </row>
    <row r="2032" spans="1:7" x14ac:dyDescent="0.3">
      <c r="A2032">
        <v>141</v>
      </c>
      <c r="B2032" t="s">
        <v>593</v>
      </c>
      <c r="C2032" t="s">
        <v>127</v>
      </c>
      <c r="D2032" t="s">
        <v>129</v>
      </c>
      <c r="E2032" t="s">
        <v>3063</v>
      </c>
      <c r="F2032" t="s">
        <v>3288</v>
      </c>
      <c r="G2032" t="str">
        <f t="shared" si="31"/>
        <v>new HoloCard("Rare Candy", Pokedex.NVT, HoloRarity.SWSH_REVERSE_ENERGY_BANNER_HOLO, Types.Item, Sets.Crown_Zenith, 141),</v>
      </c>
    </row>
    <row r="2033" spans="1:7" x14ac:dyDescent="0.3">
      <c r="A2033">
        <v>142</v>
      </c>
      <c r="B2033" t="s">
        <v>2908</v>
      </c>
      <c r="C2033" t="s">
        <v>127</v>
      </c>
      <c r="D2033" t="s">
        <v>129</v>
      </c>
      <c r="E2033" t="s">
        <v>3063</v>
      </c>
      <c r="F2033" t="s">
        <v>3288</v>
      </c>
      <c r="G2033" t="str">
        <f t="shared" si="31"/>
        <v>new HoloCard("Rescue Carrier", Pokedex.NVT, HoloRarity.SWSH_REVERSE_ENERGY_BANNER_HOLO, Types.Item, Sets.Crown_Zenith, 142),</v>
      </c>
    </row>
    <row r="2034" spans="1:7" x14ac:dyDescent="0.3">
      <c r="A2034">
        <v>144</v>
      </c>
      <c r="B2034" t="s">
        <v>229</v>
      </c>
      <c r="C2034" t="s">
        <v>127</v>
      </c>
      <c r="D2034" t="s">
        <v>129</v>
      </c>
      <c r="E2034" t="s">
        <v>3063</v>
      </c>
      <c r="F2034" t="s">
        <v>3288</v>
      </c>
      <c r="G2034" t="str">
        <f t="shared" si="31"/>
        <v>new HoloCard("Switch", Pokedex.NVT, HoloRarity.SWSH_REVERSE_ENERGY_BANNER_HOLO, Types.Item, Sets.Crown_Zenith, 144),</v>
      </c>
    </row>
    <row r="2035" spans="1:7" x14ac:dyDescent="0.3">
      <c r="A2035">
        <v>145</v>
      </c>
      <c r="B2035" t="s">
        <v>3001</v>
      </c>
      <c r="C2035" t="s">
        <v>127</v>
      </c>
      <c r="D2035" t="s">
        <v>129</v>
      </c>
      <c r="E2035" t="s">
        <v>3063</v>
      </c>
      <c r="F2035" t="s">
        <v>3288</v>
      </c>
      <c r="G2035" t="str">
        <f t="shared" si="31"/>
        <v>new HoloCard("Trekking Shoes", Pokedex.NVT, HoloRarity.SWSH_REVERSE_ENERGY_BANNER_HOLO, Types.Item, Sets.Crown_Zenith, 145),</v>
      </c>
    </row>
    <row r="2036" spans="1:7" x14ac:dyDescent="0.3">
      <c r="A2036">
        <v>146</v>
      </c>
      <c r="B2036" t="s">
        <v>1453</v>
      </c>
      <c r="C2036" t="s">
        <v>127</v>
      </c>
      <c r="D2036" t="s">
        <v>129</v>
      </c>
      <c r="E2036" t="s">
        <v>3063</v>
      </c>
      <c r="F2036" t="s">
        <v>3288</v>
      </c>
      <c r="G2036" t="str">
        <f t="shared" si="31"/>
        <v>new HoloCard("Ultra Ball", Pokedex.NVT, HoloRarity.SWSH_REVERSE_ENERGY_BANNER_HOLO, Types.Item, Sets.Crown_Zenith, 146),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3B8-A91C-42AB-89B3-D0F683BE14B6}">
  <dimension ref="A1:S590"/>
  <sheetViews>
    <sheetView tabSelected="1" topLeftCell="A148" workbookViewId="0">
      <selection activeCell="G165" sqref="G165"/>
    </sheetView>
  </sheetViews>
  <sheetFormatPr defaultRowHeight="14.4" x14ac:dyDescent="0.3"/>
  <sheetData>
    <row r="1" spans="1:19" x14ac:dyDescent="0.3">
      <c r="A1">
        <v>15</v>
      </c>
      <c r="B1" t="s">
        <v>3364</v>
      </c>
      <c r="C1" t="s">
        <v>3364</v>
      </c>
      <c r="D1" t="s">
        <v>22</v>
      </c>
      <c r="E1" t="s">
        <v>3355</v>
      </c>
      <c r="F1" t="s">
        <v>3358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HoloCard("Meowscarada", Pokedex.Meowscarada, HoloRarity.SV_MIRAGE_HOLO, Types.Grass, Sets.Scarlet_Violet, 15),</v>
      </c>
      <c r="R1" t="s">
        <v>3361</v>
      </c>
      <c r="S1" t="str">
        <f>IF(OR(R1 = "Common", R1 = "Uncommon", R1 = "Rare"), "", "&lt;- DEZE")</f>
        <v/>
      </c>
    </row>
    <row r="2" spans="1:19" x14ac:dyDescent="0.3">
      <c r="A2">
        <v>23</v>
      </c>
      <c r="B2" t="s">
        <v>3316</v>
      </c>
      <c r="C2" t="s">
        <v>3316</v>
      </c>
      <c r="D2" t="s">
        <v>22</v>
      </c>
      <c r="E2" t="s">
        <v>3355</v>
      </c>
      <c r="F2" t="s">
        <v>3358</v>
      </c>
      <c r="G2" t="str">
        <f t="shared" si="0"/>
        <v>new HoloCard("Arboliva", Pokedex.Arboliva, HoloRarity.SV_MIRAGE_HOLO, Types.Grass, Sets.Scarlet_Violet, 23),</v>
      </c>
      <c r="R2" t="s">
        <v>3362</v>
      </c>
      <c r="S2" t="str">
        <f t="shared" ref="S2:S4" si="1">IF(OR(R2 = "Common", R2 = "Uncommon", R2 = "Rare"), "", "&lt;- DEZE")</f>
        <v/>
      </c>
    </row>
    <row r="3" spans="1:19" x14ac:dyDescent="0.3">
      <c r="A3">
        <v>38</v>
      </c>
      <c r="B3" t="s">
        <v>3375</v>
      </c>
      <c r="C3" t="s">
        <v>3375</v>
      </c>
      <c r="D3" t="s">
        <v>5</v>
      </c>
      <c r="E3" t="s">
        <v>3355</v>
      </c>
      <c r="F3" t="s">
        <v>3358</v>
      </c>
      <c r="G3" t="str">
        <f t="shared" si="0"/>
        <v>new HoloCard("Skeledirge", Pokedex.Skeledirge, HoloRarity.SV_MIRAGE_HOLO, Types.Fire, Sets.Scarlet_Violet, 38),</v>
      </c>
      <c r="R3" t="s">
        <v>3365</v>
      </c>
      <c r="S3" t="str">
        <f t="shared" si="1"/>
        <v/>
      </c>
    </row>
    <row r="4" spans="1:19" x14ac:dyDescent="0.3">
      <c r="A4">
        <v>41</v>
      </c>
      <c r="B4" t="s">
        <v>3320</v>
      </c>
      <c r="C4" t="s">
        <v>3320</v>
      </c>
      <c r="D4" t="s">
        <v>5</v>
      </c>
      <c r="E4" t="s">
        <v>3355</v>
      </c>
      <c r="F4" t="s">
        <v>3358</v>
      </c>
      <c r="G4" t="str">
        <f t="shared" si="0"/>
        <v>new HoloCard("Armarouge", Pokedex.Armarouge, HoloRarity.SV_MIRAGE_HOLO, Types.Fire, Sets.Scarlet_Violet, 41),</v>
      </c>
      <c r="R4" t="s">
        <v>3367</v>
      </c>
      <c r="S4" t="str">
        <f t="shared" si="1"/>
        <v>&lt;- DEZE</v>
      </c>
    </row>
    <row r="5" spans="1:19" x14ac:dyDescent="0.3">
      <c r="A5">
        <v>43</v>
      </c>
      <c r="B5" t="s">
        <v>121</v>
      </c>
      <c r="C5" t="s">
        <v>121</v>
      </c>
      <c r="D5" t="s">
        <v>3</v>
      </c>
      <c r="E5" t="s">
        <v>3355</v>
      </c>
      <c r="F5" t="s">
        <v>3358</v>
      </c>
      <c r="G5" t="str">
        <f t="shared" si="0"/>
        <v>new HoloCard("Slowbro", Pokedex.Slowbro, HoloRarity.SV_MIRAGE_HOLO, Types.Water, Sets.Scarlet_Violet, 43),</v>
      </c>
    </row>
    <row r="6" spans="1:19" x14ac:dyDescent="0.3">
      <c r="A6">
        <v>54</v>
      </c>
      <c r="B6" t="s">
        <v>3323</v>
      </c>
      <c r="C6" t="s">
        <v>3323</v>
      </c>
      <c r="D6" t="s">
        <v>3</v>
      </c>
      <c r="E6" t="s">
        <v>3355</v>
      </c>
      <c r="F6" t="s">
        <v>3358</v>
      </c>
      <c r="G6" t="str">
        <f t="shared" si="0"/>
        <v>new HoloCard("Quaquaval", Pokedex.Quaquaval, HoloRarity.SV_MIRAGE_HOLO, Types.Water, Sets.Scarlet_Violet, 54),</v>
      </c>
      <c r="R6" t="s">
        <v>3365</v>
      </c>
      <c r="S6" t="str">
        <f>IF(R6 = "Rare", "&lt;- DEZE", "")</f>
        <v>&lt;- DEZE</v>
      </c>
    </row>
    <row r="7" spans="1:19" x14ac:dyDescent="0.3">
      <c r="A7">
        <v>61</v>
      </c>
      <c r="B7" t="s">
        <v>3325</v>
      </c>
      <c r="C7" t="s">
        <v>3325</v>
      </c>
      <c r="D7" t="s">
        <v>3</v>
      </c>
      <c r="E7" t="s">
        <v>3355</v>
      </c>
      <c r="F7" t="s">
        <v>3358</v>
      </c>
      <c r="G7" t="str">
        <f t="shared" si="0"/>
        <v>new HoloCard("Dondozo", Pokedex.Dondozo, HoloRarity.SV_MIRAGE_HOLO, Types.Water, Sets.Scarlet_Violet, 61),</v>
      </c>
    </row>
    <row r="8" spans="1:19" x14ac:dyDescent="0.3">
      <c r="A8">
        <v>76</v>
      </c>
      <c r="B8" t="s">
        <v>3328</v>
      </c>
      <c r="C8" t="s">
        <v>3328</v>
      </c>
      <c r="D8" t="s">
        <v>11</v>
      </c>
      <c r="E8" t="s">
        <v>3355</v>
      </c>
      <c r="F8" t="s">
        <v>3358</v>
      </c>
      <c r="G8" t="str">
        <f t="shared" si="0"/>
        <v>new HoloCard("Pawmot", Pokedex.Pawmot, HoloRarity.SV_MIRAGE_HOLO, Types.Lightning, Sets.Scarlet_Violet, 76),</v>
      </c>
    </row>
    <row r="9" spans="1:19" x14ac:dyDescent="0.3">
      <c r="A9">
        <v>80</v>
      </c>
      <c r="B9" t="s">
        <v>3329</v>
      </c>
      <c r="C9" t="s">
        <v>3329</v>
      </c>
      <c r="D9" t="s">
        <v>11</v>
      </c>
      <c r="E9" t="s">
        <v>3355</v>
      </c>
      <c r="F9" t="s">
        <v>3358</v>
      </c>
      <c r="G9" t="str">
        <f t="shared" si="0"/>
        <v>new HoloCard("Miraidon", Pokedex.Miraidon, HoloRarity.SV_MIRAGE_HOLO, Types.Lightning, Sets.Scarlet_Violet, 80),</v>
      </c>
    </row>
    <row r="10" spans="1:19" x14ac:dyDescent="0.3">
      <c r="A10">
        <v>96</v>
      </c>
      <c r="B10" t="s">
        <v>1682</v>
      </c>
      <c r="C10" t="s">
        <v>1682</v>
      </c>
      <c r="D10" t="s">
        <v>1</v>
      </c>
      <c r="E10" t="s">
        <v>3355</v>
      </c>
      <c r="F10" t="s">
        <v>3358</v>
      </c>
      <c r="G10" t="str">
        <f t="shared" si="0"/>
        <v>new HoloCard("Klefki", Pokedex.Klefki, HoloRarity.SV_MIRAGE_HOLO, Types.Psychic, Sets.Scarlet_Violet, 96),</v>
      </c>
    </row>
    <row r="11" spans="1:19" x14ac:dyDescent="0.3">
      <c r="A11">
        <v>106</v>
      </c>
      <c r="B11" t="s">
        <v>3391</v>
      </c>
      <c r="C11" t="s">
        <v>3391</v>
      </c>
      <c r="D11" t="s">
        <v>1</v>
      </c>
      <c r="E11" t="s">
        <v>3355</v>
      </c>
      <c r="F11" t="s">
        <v>3358</v>
      </c>
      <c r="G11" t="str">
        <f t="shared" si="0"/>
        <v>new HoloCard("Houndstone", Pokedex.Houndstone, HoloRarity.SV_MIRAGE_HOLO, Types.Psychic, Sets.Scarlet_Violet, 106),</v>
      </c>
    </row>
    <row r="12" spans="1:19" x14ac:dyDescent="0.3">
      <c r="A12">
        <v>109</v>
      </c>
      <c r="B12" t="s">
        <v>3335</v>
      </c>
      <c r="C12" t="s">
        <v>3335</v>
      </c>
      <c r="D12" t="s">
        <v>18</v>
      </c>
      <c r="E12" t="s">
        <v>3355</v>
      </c>
      <c r="F12" t="s">
        <v>3358</v>
      </c>
      <c r="G12" t="str">
        <f t="shared" si="0"/>
        <v>new HoloCard("Annihilape", Pokedex.Annihilape, HoloRarity.SV_MIRAGE_HOLO, Types.Fighting, Sets.Scarlet_Violet, 109),</v>
      </c>
    </row>
    <row r="13" spans="1:19" x14ac:dyDescent="0.3">
      <c r="A13">
        <v>118</v>
      </c>
      <c r="B13" t="s">
        <v>1679</v>
      </c>
      <c r="C13" t="s">
        <v>1679</v>
      </c>
      <c r="D13" t="s">
        <v>18</v>
      </c>
      <c r="E13" t="s">
        <v>3355</v>
      </c>
      <c r="F13" t="s">
        <v>3358</v>
      </c>
      <c r="G13" t="str">
        <f t="shared" si="0"/>
        <v>new HoloCard("Hawlucha", Pokedex.Hawlucha, HoloRarity.SV_MIRAGE_HOLO, Types.Fighting, Sets.Scarlet_Violet, 118),</v>
      </c>
    </row>
    <row r="14" spans="1:19" x14ac:dyDescent="0.3">
      <c r="A14">
        <v>122</v>
      </c>
      <c r="B14" t="s">
        <v>3392</v>
      </c>
      <c r="C14" t="s">
        <v>3392</v>
      </c>
      <c r="D14" t="s">
        <v>18</v>
      </c>
      <c r="E14" t="s">
        <v>3355</v>
      </c>
      <c r="F14" t="s">
        <v>3358</v>
      </c>
      <c r="G14" t="str">
        <f t="shared" si="0"/>
        <v>new HoloCard("Klawf", Pokedex.Klawf, HoloRarity.SV_MIRAGE_HOLO, Types.Fighting, Sets.Scarlet_Violet, 122),</v>
      </c>
    </row>
    <row r="15" spans="1:19" x14ac:dyDescent="0.3">
      <c r="A15">
        <v>124</v>
      </c>
      <c r="B15" t="s">
        <v>3337</v>
      </c>
      <c r="C15" t="s">
        <v>3337</v>
      </c>
      <c r="D15" t="s">
        <v>18</v>
      </c>
      <c r="E15" t="s">
        <v>3355</v>
      </c>
      <c r="F15" t="s">
        <v>3358</v>
      </c>
      <c r="G15" t="str">
        <f t="shared" si="0"/>
        <v>new HoloCard("Koraidon", Pokedex.Koraidon, HoloRarity.SV_MIRAGE_HOLO, Types.Fighting, Sets.Scarlet_Violet, 124),</v>
      </c>
    </row>
    <row r="16" spans="1:19" x14ac:dyDescent="0.3">
      <c r="A16">
        <v>134</v>
      </c>
      <c r="B16" t="s">
        <v>3393</v>
      </c>
      <c r="C16" t="s">
        <v>3393</v>
      </c>
      <c r="D16" t="s">
        <v>146</v>
      </c>
      <c r="E16" t="s">
        <v>3355</v>
      </c>
      <c r="F16" t="s">
        <v>3358</v>
      </c>
      <c r="G16" t="str">
        <f t="shared" si="0"/>
        <v>new HoloCard("Kingambit", Pokedex.Kingambit, HoloRarity.SV_MIRAGE_HOLO, Types.Darkness, Sets.Scarlet_Violet, 134),</v>
      </c>
    </row>
    <row r="17" spans="1:7" x14ac:dyDescent="0.3">
      <c r="A17">
        <v>142</v>
      </c>
      <c r="B17" t="s">
        <v>3340</v>
      </c>
      <c r="C17" t="s">
        <v>3340</v>
      </c>
      <c r="D17" t="s">
        <v>143</v>
      </c>
      <c r="E17" t="s">
        <v>3355</v>
      </c>
      <c r="F17" t="s">
        <v>3358</v>
      </c>
      <c r="G17" t="str">
        <f t="shared" si="0"/>
        <v>new HoloCard("Revavroom", Pokedex.Revavroom, HoloRarity.SV_MIRAGE_HOLO, Types.Metal, Sets.Scarlet_Violet, 142),</v>
      </c>
    </row>
    <row r="18" spans="1:7" x14ac:dyDescent="0.3">
      <c r="A18">
        <v>153</v>
      </c>
      <c r="B18" t="s">
        <v>2737</v>
      </c>
      <c r="C18" t="s">
        <v>2737</v>
      </c>
      <c r="D18" t="s">
        <v>8</v>
      </c>
      <c r="E18" t="s">
        <v>3355</v>
      </c>
      <c r="F18" t="s">
        <v>3358</v>
      </c>
      <c r="G18" t="str">
        <f t="shared" si="0"/>
        <v>new HoloCard("Indeedee", Pokedex.Indeedee, HoloRarity.SV_MIRAGE_HOLO, Types.Colorless, Sets.Scarlet_Violet, 153),</v>
      </c>
    </row>
    <row r="19" spans="1:7" x14ac:dyDescent="0.3">
      <c r="A19">
        <v>164</v>
      </c>
      <c r="B19" t="s">
        <v>3348</v>
      </c>
      <c r="C19" t="s">
        <v>3348</v>
      </c>
      <c r="D19" t="s">
        <v>8</v>
      </c>
      <c r="E19" t="s">
        <v>3355</v>
      </c>
      <c r="F19" t="s">
        <v>3358</v>
      </c>
      <c r="G19" t="str">
        <f t="shared" si="0"/>
        <v>new HoloCard("Cyclizar", Pokedex.Cyclizar, HoloRarity.SV_MIRAGE_HOLO, Types.Colorless, Sets.Scarlet_Violet, 164),</v>
      </c>
    </row>
    <row r="20" spans="1:7" x14ac:dyDescent="0.3">
      <c r="A20">
        <v>189</v>
      </c>
      <c r="B20" t="s">
        <v>3351</v>
      </c>
      <c r="C20" t="s">
        <v>127</v>
      </c>
      <c r="D20" t="s">
        <v>232</v>
      </c>
      <c r="E20" t="s">
        <v>3355</v>
      </c>
      <c r="F20" t="s">
        <v>3358</v>
      </c>
      <c r="G20" t="str">
        <f t="shared" si="0"/>
        <v>new HoloCard("Professor's Research [Professor Sada]", Pokedex.NVT, HoloRarity.SV_MIRAGE_HOLO, Types.Supporter, Sets.Scarlet_Violet, 189),</v>
      </c>
    </row>
    <row r="21" spans="1:7" x14ac:dyDescent="0.3">
      <c r="A21">
        <v>190</v>
      </c>
      <c r="B21" t="s">
        <v>3353</v>
      </c>
      <c r="C21" t="s">
        <v>127</v>
      </c>
      <c r="D21" t="s">
        <v>232</v>
      </c>
      <c r="E21" t="s">
        <v>3355</v>
      </c>
      <c r="F21" t="s">
        <v>3358</v>
      </c>
      <c r="G21" t="str">
        <f t="shared" si="0"/>
        <v>new HoloCard("Professor's Research [Professor Turo]", Pokedex.NVT, HoloRarity.SV_MIRAGE_HOLO, Types.Supporter, Sets.Scarlet_Violet, 190),</v>
      </c>
    </row>
    <row r="22" spans="1:7" x14ac:dyDescent="0.3">
      <c r="A22">
        <v>3</v>
      </c>
      <c r="B22" t="s">
        <v>158</v>
      </c>
      <c r="C22" t="s">
        <v>158</v>
      </c>
      <c r="D22" t="s">
        <v>22</v>
      </c>
      <c r="E22" t="s">
        <v>3428</v>
      </c>
      <c r="F22" t="s">
        <v>3358</v>
      </c>
      <c r="G22" t="str">
        <f t="shared" si="0"/>
        <v>new HoloCard("Jumpluff", Pokedex.Jumpluff, HoloRarity.SV_MIRAGE_HOLO, Types.Grass, Sets.Paldea_Evolved, 3),</v>
      </c>
    </row>
    <row r="23" spans="1:7" x14ac:dyDescent="0.3">
      <c r="A23">
        <v>11</v>
      </c>
      <c r="B23" t="s">
        <v>987</v>
      </c>
      <c r="C23" t="s">
        <v>987</v>
      </c>
      <c r="D23" t="s">
        <v>22</v>
      </c>
      <c r="E23" t="s">
        <v>3428</v>
      </c>
      <c r="F23" t="s">
        <v>3358</v>
      </c>
      <c r="G23" t="str">
        <f t="shared" si="0"/>
        <v>new HoloCard("Abomasnow", Pokedex.Abomasnow, HoloRarity.SV_MIRAGE_HOLO, Types.Grass, Sets.Paldea_Evolved, 11),</v>
      </c>
    </row>
    <row r="24" spans="1:7" x14ac:dyDescent="0.3">
      <c r="A24">
        <v>21</v>
      </c>
      <c r="B24" t="s">
        <v>3418</v>
      </c>
      <c r="C24" t="s">
        <v>3418</v>
      </c>
      <c r="D24" t="s">
        <v>22</v>
      </c>
      <c r="E24" t="s">
        <v>3428</v>
      </c>
      <c r="F24" t="s">
        <v>3358</v>
      </c>
      <c r="G24" t="str">
        <f t="shared" si="0"/>
        <v>new HoloCard("Lokix", Pokedex.Lokix, HoloRarity.SV_MIRAGE_HOLO, Types.Grass, Sets.Paldea_Evolved, 21),</v>
      </c>
    </row>
    <row r="25" spans="1:7" x14ac:dyDescent="0.3">
      <c r="A25">
        <v>33</v>
      </c>
      <c r="B25" t="s">
        <v>2094</v>
      </c>
      <c r="C25" t="s">
        <v>2094</v>
      </c>
      <c r="D25" t="s">
        <v>5</v>
      </c>
      <c r="E25" t="s">
        <v>3428</v>
      </c>
      <c r="F25" t="s">
        <v>3358</v>
      </c>
      <c r="G25" t="str">
        <f t="shared" si="0"/>
        <v>new HoloCard("Oricorio", Pokedex.Oricorio, HoloRarity.SV_MIRAGE_HOLO, Types.Fire, Sets.Paldea_Evolved, 33),</v>
      </c>
    </row>
    <row r="26" spans="1:7" x14ac:dyDescent="0.3">
      <c r="A26">
        <v>43</v>
      </c>
      <c r="B26" t="s">
        <v>16</v>
      </c>
      <c r="C26" t="s">
        <v>16</v>
      </c>
      <c r="D26" t="s">
        <v>3</v>
      </c>
      <c r="E26" t="s">
        <v>3428</v>
      </c>
      <c r="F26" t="s">
        <v>3358</v>
      </c>
      <c r="G26" t="str">
        <f t="shared" si="0"/>
        <v>new HoloCard("Gyarados", Pokedex.Gyarados, HoloRarity.SV_MIRAGE_HOLO, Types.Water, Sets.Paldea_Evolved, 43),</v>
      </c>
    </row>
    <row r="27" spans="1:7" x14ac:dyDescent="0.3">
      <c r="A27">
        <v>56</v>
      </c>
      <c r="B27" t="s">
        <v>3434</v>
      </c>
      <c r="C27" t="s">
        <v>3434</v>
      </c>
      <c r="D27" t="s">
        <v>3</v>
      </c>
      <c r="E27" t="s">
        <v>3428</v>
      </c>
      <c r="F27" t="s">
        <v>3358</v>
      </c>
      <c r="G27" t="str">
        <f t="shared" si="0"/>
        <v>new HoloCard("Veluza", Pokedex.Veluza, HoloRarity.SV_MIRAGE_HOLO, Types.Water, Sets.Paldea_Evolved, 56),</v>
      </c>
    </row>
    <row r="28" spans="1:7" x14ac:dyDescent="0.3">
      <c r="A28">
        <v>60</v>
      </c>
      <c r="B28" t="s">
        <v>3421</v>
      </c>
      <c r="C28" t="s">
        <v>3421</v>
      </c>
      <c r="D28" t="s">
        <v>3</v>
      </c>
      <c r="E28" t="s">
        <v>3428</v>
      </c>
      <c r="F28" t="s">
        <v>3358</v>
      </c>
      <c r="G28" t="str">
        <f t="shared" si="0"/>
        <v>new HoloCard("Baxcalibur", Pokedex.Baxcalibur, HoloRarity.SV_MIRAGE_HOLO, Types.Water, Sets.Paldea_Evolved, 60),</v>
      </c>
    </row>
    <row r="29" spans="1:7" x14ac:dyDescent="0.3">
      <c r="A29">
        <v>71</v>
      </c>
      <c r="B29" t="s">
        <v>887</v>
      </c>
      <c r="C29" t="s">
        <v>887</v>
      </c>
      <c r="D29" t="s">
        <v>11</v>
      </c>
      <c r="E29" t="s">
        <v>3428</v>
      </c>
      <c r="F29" t="s">
        <v>3358</v>
      </c>
      <c r="G29" t="str">
        <f t="shared" si="0"/>
        <v>new HoloCard("Luxray", Pokedex.Luxray, HoloRarity.SV_MIRAGE_HOLO, Types.Lightning, Sets.Paldea_Evolved, 71),</v>
      </c>
    </row>
    <row r="30" spans="1:7" x14ac:dyDescent="0.3">
      <c r="A30">
        <v>76</v>
      </c>
      <c r="B30" t="s">
        <v>3328</v>
      </c>
      <c r="C30" t="s">
        <v>3328</v>
      </c>
      <c r="D30" t="s">
        <v>11</v>
      </c>
      <c r="E30" t="s">
        <v>3428</v>
      </c>
      <c r="F30" t="s">
        <v>3358</v>
      </c>
      <c r="G30" t="str">
        <f t="shared" si="0"/>
        <v>new HoloCard("Pawmot", Pokedex.Pawmot, HoloRarity.SV_MIRAGE_HOLO, Types.Lightning, Sets.Paldea_Evolved, 76),</v>
      </c>
    </row>
    <row r="31" spans="1:7" x14ac:dyDescent="0.3">
      <c r="A31">
        <v>84</v>
      </c>
      <c r="B31" t="s">
        <v>306</v>
      </c>
      <c r="C31" t="s">
        <v>306</v>
      </c>
      <c r="D31" t="s">
        <v>1</v>
      </c>
      <c r="E31" t="s">
        <v>3428</v>
      </c>
      <c r="F31" t="s">
        <v>3358</v>
      </c>
      <c r="G31" t="str">
        <f t="shared" si="0"/>
        <v>new HoloCard("Wigglytuff", Pokedex.Wigglytuff, HoloRarity.SV_MIRAGE_HOLO, Types.Psychic, Sets.Paldea_Evolved, 84),</v>
      </c>
    </row>
    <row r="32" spans="1:7" x14ac:dyDescent="0.3">
      <c r="A32">
        <v>89</v>
      </c>
      <c r="B32" t="s">
        <v>936</v>
      </c>
      <c r="C32" t="s">
        <v>936</v>
      </c>
      <c r="D32" t="s">
        <v>1</v>
      </c>
      <c r="E32" t="s">
        <v>3428</v>
      </c>
      <c r="F32" t="s">
        <v>3358</v>
      </c>
      <c r="G32" t="str">
        <f t="shared" si="0"/>
        <v>new HoloCard("Spiritomb", Pokedex.Spiritomb, HoloRarity.SV_MIRAGE_HOLO, Types.Psychic, Sets.Paldea_Evolved, 89),</v>
      </c>
    </row>
    <row r="33" spans="1:7" x14ac:dyDescent="0.3">
      <c r="A33">
        <v>97</v>
      </c>
      <c r="B33" t="s">
        <v>2104</v>
      </c>
      <c r="C33" t="s">
        <v>2104</v>
      </c>
      <c r="D33" t="s">
        <v>1</v>
      </c>
      <c r="E33" t="s">
        <v>3428</v>
      </c>
      <c r="F33" t="s">
        <v>3358</v>
      </c>
      <c r="G33" t="str">
        <f t="shared" si="0"/>
        <v>new HoloCard("Mimikyu", Pokedex.Mimikyu, HoloRarity.SV_MIRAGE_HOLO, Types.Psychic, Sets.Paldea_Evolved, 97),</v>
      </c>
    </row>
    <row r="34" spans="1:7" x14ac:dyDescent="0.3">
      <c r="A34">
        <v>98</v>
      </c>
      <c r="B34" t="s">
        <v>3438</v>
      </c>
      <c r="C34" t="s">
        <v>3438</v>
      </c>
      <c r="D34" t="s">
        <v>1</v>
      </c>
      <c r="E34" t="s">
        <v>3428</v>
      </c>
      <c r="F34" t="s">
        <v>3358</v>
      </c>
      <c r="G34" t="str">
        <f t="shared" si="0"/>
        <v>new HoloCard("Ceruledge", Pokedex.Ceruledge, HoloRarity.SV_MIRAGE_HOLO, Types.Psychic, Sets.Paldea_Evolved, 98),</v>
      </c>
    </row>
    <row r="35" spans="1:7" x14ac:dyDescent="0.3">
      <c r="A35">
        <v>99</v>
      </c>
      <c r="B35" t="s">
        <v>3439</v>
      </c>
      <c r="C35" t="s">
        <v>3439</v>
      </c>
      <c r="D35" t="s">
        <v>1</v>
      </c>
      <c r="E35" t="s">
        <v>3428</v>
      </c>
      <c r="F35" t="s">
        <v>3358</v>
      </c>
      <c r="G35" t="str">
        <f t="shared" si="0"/>
        <v>new HoloCard("Rabsca", Pokedex.Rabsca, HoloRarity.SV_MIRAGE_HOLO, Types.Psychic, Sets.Paldea_Evolved, 99),</v>
      </c>
    </row>
    <row r="36" spans="1:7" x14ac:dyDescent="0.3">
      <c r="A36">
        <v>105</v>
      </c>
      <c r="B36" t="s">
        <v>3423</v>
      </c>
      <c r="C36" t="s">
        <v>3423</v>
      </c>
      <c r="D36" t="s">
        <v>1</v>
      </c>
      <c r="E36" t="s">
        <v>3428</v>
      </c>
      <c r="F36" t="s">
        <v>3358</v>
      </c>
      <c r="G36" t="str">
        <f t="shared" si="0"/>
        <v>new HoloCard("Tinkaton", Pokedex.Tinkaton, HoloRarity.SV_MIRAGE_HOLO, Types.Psychic, Sets.Paldea_Evolved, 105),</v>
      </c>
    </row>
    <row r="37" spans="1:7" x14ac:dyDescent="0.3">
      <c r="A37">
        <v>113</v>
      </c>
      <c r="B37" t="s">
        <v>378</v>
      </c>
      <c r="C37" t="s">
        <v>378</v>
      </c>
      <c r="D37" t="s">
        <v>18</v>
      </c>
      <c r="E37" t="s">
        <v>3428</v>
      </c>
      <c r="F37" t="s">
        <v>3358</v>
      </c>
      <c r="G37" t="str">
        <f t="shared" si="0"/>
        <v>new HoloCard("Hariyama", Pokedex.Hariyama, HoloRarity.SV_MIRAGE_HOLO, Types.Fighting, Sets.Paldea_Evolved, 113),</v>
      </c>
    </row>
    <row r="38" spans="1:7" x14ac:dyDescent="0.3">
      <c r="A38">
        <v>123</v>
      </c>
      <c r="B38" t="s">
        <v>3444</v>
      </c>
      <c r="C38" t="s">
        <v>3444</v>
      </c>
      <c r="D38" t="s">
        <v>18</v>
      </c>
      <c r="E38" t="s">
        <v>3428</v>
      </c>
      <c r="F38" t="s">
        <v>3358</v>
      </c>
      <c r="G38" t="str">
        <f t="shared" si="0"/>
        <v>new HoloCard("Garganacl", Pokedex.Garganacl, HoloRarity.SV_MIRAGE_HOLO, Types.Fighting, Sets.Paldea_Evolved, 123),</v>
      </c>
    </row>
    <row r="39" spans="1:7" x14ac:dyDescent="0.3">
      <c r="A39">
        <v>126</v>
      </c>
      <c r="B39" t="s">
        <v>3446</v>
      </c>
      <c r="C39" t="s">
        <v>3446</v>
      </c>
      <c r="D39" t="s">
        <v>18</v>
      </c>
      <c r="E39" t="s">
        <v>3428</v>
      </c>
      <c r="F39" t="s">
        <v>3358</v>
      </c>
      <c r="G39" t="str">
        <f t="shared" si="0"/>
        <v>new HoloCard("Glimmora", Pokedex.Glimmora, HoloRarity.SV_MIRAGE_HOLO, Types.Fighting, Sets.Paldea_Evolved, 126),</v>
      </c>
    </row>
    <row r="40" spans="1:7" x14ac:dyDescent="0.3">
      <c r="A40">
        <v>134</v>
      </c>
      <c r="B40" t="s">
        <v>945</v>
      </c>
      <c r="C40" t="s">
        <v>945</v>
      </c>
      <c r="D40" t="s">
        <v>146</v>
      </c>
      <c r="E40" t="s">
        <v>3428</v>
      </c>
      <c r="F40" t="s">
        <v>3358</v>
      </c>
      <c r="G40" t="str">
        <f t="shared" si="0"/>
        <v>new HoloCard("Weavile", Pokedex.Weavile, HoloRarity.SV_MIRAGE_HOLO, Types.Darkness, Sets.Paldea_Evolved, 134),</v>
      </c>
    </row>
    <row r="41" spans="1:7" x14ac:dyDescent="0.3">
      <c r="A41">
        <v>135</v>
      </c>
      <c r="B41" t="s">
        <v>145</v>
      </c>
      <c r="C41" t="s">
        <v>145</v>
      </c>
      <c r="D41" t="s">
        <v>146</v>
      </c>
      <c r="E41" t="s">
        <v>3428</v>
      </c>
      <c r="F41" t="s">
        <v>3358</v>
      </c>
      <c r="G41" t="str">
        <f t="shared" si="0"/>
        <v>new HoloCard("Tyranitar", Pokedex.Tyranitar, HoloRarity.SV_MIRAGE_HOLO, Types.Darkness, Sets.Paldea_Evolved, 135),</v>
      </c>
    </row>
    <row r="42" spans="1:7" x14ac:dyDescent="0.3">
      <c r="A42">
        <v>136</v>
      </c>
      <c r="B42" t="s">
        <v>395</v>
      </c>
      <c r="C42" t="s">
        <v>395</v>
      </c>
      <c r="D42" t="s">
        <v>146</v>
      </c>
      <c r="E42" t="s">
        <v>3428</v>
      </c>
      <c r="F42" t="s">
        <v>3358</v>
      </c>
      <c r="G42" t="str">
        <f t="shared" si="0"/>
        <v>new HoloCard("Sableye", Pokedex.Sableye, HoloRarity.SV_MIRAGE_HOLO, Types.Darkness, Sets.Paldea_Evolved, 136),</v>
      </c>
    </row>
    <row r="43" spans="1:7" x14ac:dyDescent="0.3">
      <c r="A43">
        <v>140</v>
      </c>
      <c r="B43" t="s">
        <v>1425</v>
      </c>
      <c r="C43" t="s">
        <v>1425</v>
      </c>
      <c r="D43" t="s">
        <v>146</v>
      </c>
      <c r="E43" t="s">
        <v>3428</v>
      </c>
      <c r="F43" t="s">
        <v>3358</v>
      </c>
      <c r="G43" t="str">
        <f t="shared" si="0"/>
        <v>new HoloCard("Hydreigon", Pokedex.Hydreigon, HoloRarity.SV_MIRAGE_HOLO, Types.Darkness, Sets.Paldea_Evolved, 140),</v>
      </c>
    </row>
    <row r="44" spans="1:7" x14ac:dyDescent="0.3">
      <c r="A44">
        <v>151</v>
      </c>
      <c r="B44" t="s">
        <v>3450</v>
      </c>
      <c r="C44" t="s">
        <v>3450</v>
      </c>
      <c r="D44" t="s">
        <v>143</v>
      </c>
      <c r="E44" t="s">
        <v>3428</v>
      </c>
      <c r="F44" t="s">
        <v>3358</v>
      </c>
      <c r="G44" t="str">
        <f t="shared" si="0"/>
        <v>new HoloCard("Orthworm", Pokedex.Orthworm, HoloRarity.SV_MIRAGE_HOLO, Types.Metal, Sets.Paldea_Evolved, 151),</v>
      </c>
    </row>
    <row r="45" spans="1:7" x14ac:dyDescent="0.3">
      <c r="A45">
        <v>162</v>
      </c>
      <c r="B45" t="s">
        <v>382</v>
      </c>
      <c r="C45" t="s">
        <v>382</v>
      </c>
      <c r="D45" t="s">
        <v>8</v>
      </c>
      <c r="E45" t="s">
        <v>3428</v>
      </c>
      <c r="F45" t="s">
        <v>3358</v>
      </c>
      <c r="G45" t="str">
        <f t="shared" si="0"/>
        <v>new HoloCard("Slaking", Pokedex.Slaking, HoloRarity.SV_MIRAGE_HOLO, Types.Colorless, Sets.Paldea_Evolved, 162),</v>
      </c>
    </row>
    <row r="46" spans="1:7" x14ac:dyDescent="0.3">
      <c r="A46">
        <v>172</v>
      </c>
      <c r="B46" t="s">
        <v>3427</v>
      </c>
      <c r="C46" t="s">
        <v>127</v>
      </c>
      <c r="D46" t="s">
        <v>232</v>
      </c>
      <c r="E46" t="s">
        <v>3428</v>
      </c>
      <c r="F46" t="s">
        <v>3358</v>
      </c>
      <c r="G46" t="str">
        <f t="shared" si="0"/>
        <v>new HoloCard("Boss's Orders [Ghetsis]", Pokedex.NVT, HoloRarity.SV_MIRAGE_HOLO, Types.Supporter, Sets.Paldea_Evolved, 172),</v>
      </c>
    </row>
    <row r="47" spans="1:7" x14ac:dyDescent="0.3">
      <c r="A47">
        <v>25</v>
      </c>
      <c r="B47" t="s">
        <v>3373</v>
      </c>
      <c r="C47" t="s">
        <v>3373</v>
      </c>
      <c r="D47" t="s">
        <v>22</v>
      </c>
      <c r="E47" t="s">
        <v>3525</v>
      </c>
      <c r="F47" t="s">
        <v>3358</v>
      </c>
      <c r="G47" t="str">
        <f t="shared" si="0"/>
        <v>new HoloCard("Scovillain", Pokedex.Scovillain, HoloRarity.SV_MIRAGE_HOLO, Types.Grass, Sets.Obsidian_Flames, 25),</v>
      </c>
    </row>
    <row r="48" spans="1:7" x14ac:dyDescent="0.3">
      <c r="A48">
        <v>30</v>
      </c>
      <c r="B48" t="s">
        <v>155</v>
      </c>
      <c r="C48" t="s">
        <v>155</v>
      </c>
      <c r="D48" t="s">
        <v>5</v>
      </c>
      <c r="E48" t="s">
        <v>3525</v>
      </c>
      <c r="F48" t="s">
        <v>3358</v>
      </c>
      <c r="G48" t="str">
        <f t="shared" si="0"/>
        <v>new HoloCard("Entei", Pokedex.Entei, HoloRarity.SV_MIRAGE_HOLO, Types.Fire, Sets.Obsidian_Flames, 30),</v>
      </c>
    </row>
    <row r="49" spans="1:7" x14ac:dyDescent="0.3">
      <c r="A49">
        <v>62</v>
      </c>
      <c r="B49" t="s">
        <v>3483</v>
      </c>
      <c r="C49" t="s">
        <v>3483</v>
      </c>
      <c r="D49" t="s">
        <v>3</v>
      </c>
      <c r="E49" t="s">
        <v>3525</v>
      </c>
      <c r="F49" t="s">
        <v>3358</v>
      </c>
      <c r="G49" t="str">
        <f t="shared" si="0"/>
        <v>new HoloCard("Palafin", Pokedex.Palafin, HoloRarity.SV_MIRAGE_HOLO, Types.Water, Sets.Obsidian_Flames, 62),</v>
      </c>
    </row>
    <row r="50" spans="1:7" x14ac:dyDescent="0.3">
      <c r="A50">
        <v>70</v>
      </c>
      <c r="B50" t="s">
        <v>1354</v>
      </c>
      <c r="C50" t="s">
        <v>1354</v>
      </c>
      <c r="D50" t="s">
        <v>11</v>
      </c>
      <c r="E50" t="s">
        <v>3525</v>
      </c>
      <c r="F50" t="s">
        <v>3358</v>
      </c>
      <c r="G50" t="str">
        <f t="shared" si="0"/>
        <v>new HoloCard("Thundurus", Pokedex.Thundurus, HoloRarity.SV_MIRAGE_HOLO, Types.Lightning, Sets.Obsidian_Flames, 70),</v>
      </c>
    </row>
    <row r="51" spans="1:7" x14ac:dyDescent="0.3">
      <c r="A51">
        <v>72</v>
      </c>
      <c r="B51" t="s">
        <v>2729</v>
      </c>
      <c r="C51" t="s">
        <v>2729</v>
      </c>
      <c r="D51" t="s">
        <v>11</v>
      </c>
      <c r="E51" t="s">
        <v>3525</v>
      </c>
      <c r="F51" t="s">
        <v>3358</v>
      </c>
      <c r="G51" t="str">
        <f t="shared" si="0"/>
        <v>new HoloCard("Toxtricity", Pokedex.Toxtricity, HoloRarity.SV_MIRAGE_HOLO, Types.Lightning, Sets.Obsidian_Flames, 72),</v>
      </c>
    </row>
    <row r="52" spans="1:7" x14ac:dyDescent="0.3">
      <c r="A52">
        <v>85</v>
      </c>
      <c r="B52" t="s">
        <v>921</v>
      </c>
      <c r="C52" t="s">
        <v>921</v>
      </c>
      <c r="D52" t="s">
        <v>1</v>
      </c>
      <c r="E52" t="s">
        <v>3525</v>
      </c>
      <c r="F52" t="s">
        <v>3358</v>
      </c>
      <c r="G52" t="str">
        <f t="shared" si="0"/>
        <v>new HoloCard("Togekiss", Pokedex.Togekiss, HoloRarity.SV_MIRAGE_HOLO, Types.Psychic, Sets.Obsidian_Flames, 85),</v>
      </c>
    </row>
    <row r="53" spans="1:7" x14ac:dyDescent="0.3">
      <c r="A53">
        <v>95</v>
      </c>
      <c r="B53" t="s">
        <v>430</v>
      </c>
      <c r="C53" t="s">
        <v>430</v>
      </c>
      <c r="D53" t="s">
        <v>1</v>
      </c>
      <c r="E53" t="s">
        <v>3525</v>
      </c>
      <c r="F53" t="s">
        <v>3358</v>
      </c>
      <c r="G53" t="str">
        <f t="shared" si="0"/>
        <v>new HoloCard("Claydol", Pokedex.Claydol, HoloRarity.SV_MIRAGE_HOLO, Types.Psychic, Sets.Obsidian_Flames, 95),</v>
      </c>
    </row>
    <row r="54" spans="1:7" x14ac:dyDescent="0.3">
      <c r="A54">
        <v>136</v>
      </c>
      <c r="B54" t="s">
        <v>916</v>
      </c>
      <c r="C54" t="s">
        <v>916</v>
      </c>
      <c r="D54" t="s">
        <v>146</v>
      </c>
      <c r="E54" t="s">
        <v>3525</v>
      </c>
      <c r="F54" t="s">
        <v>3358</v>
      </c>
      <c r="G54" t="str">
        <f t="shared" si="0"/>
        <v>new HoloCard("Darkrai", Pokedex.Darkrai, HoloRarity.SV_MIRAGE_HOLO, Types.Darkness, Sets.Obsidian_Flames, 136),</v>
      </c>
    </row>
    <row r="55" spans="1:7" x14ac:dyDescent="0.3">
      <c r="A55">
        <v>141</v>
      </c>
      <c r="B55" t="s">
        <v>162</v>
      </c>
      <c r="C55" t="s">
        <v>162</v>
      </c>
      <c r="D55" t="s">
        <v>143</v>
      </c>
      <c r="E55" t="s">
        <v>3525</v>
      </c>
      <c r="F55" t="s">
        <v>3358</v>
      </c>
      <c r="G55" t="str">
        <f t="shared" si="0"/>
        <v>new HoloCard("Scizor", Pokedex.Scizor, HoloRarity.SV_MIRAGE_HOLO, Types.Metal, Sets.Obsidian_Flames, 141),</v>
      </c>
    </row>
    <row r="56" spans="1:7" x14ac:dyDescent="0.3">
      <c r="A56">
        <v>188</v>
      </c>
      <c r="B56" t="s">
        <v>3515</v>
      </c>
      <c r="C56" t="s">
        <v>127</v>
      </c>
      <c r="D56" t="s">
        <v>232</v>
      </c>
      <c r="E56" t="s">
        <v>3525</v>
      </c>
      <c r="F56" t="s">
        <v>3358</v>
      </c>
      <c r="G56" t="str">
        <f t="shared" si="0"/>
        <v>new HoloCard("Geeta", Pokedex.NVT, HoloRarity.SV_MIRAGE_HOLO, Types.Supporter, Sets.Obsidian_Flames, 188),</v>
      </c>
    </row>
    <row r="57" spans="1:7" x14ac:dyDescent="0.3">
      <c r="A57">
        <v>15</v>
      </c>
      <c r="B57" t="s">
        <v>26</v>
      </c>
      <c r="C57" t="s">
        <v>26</v>
      </c>
      <c r="D57" t="s">
        <v>22</v>
      </c>
      <c r="E57" t="s">
        <v>3535</v>
      </c>
      <c r="F57" t="s">
        <v>3358</v>
      </c>
      <c r="G57" t="str">
        <f t="shared" si="0"/>
        <v>new HoloCard("Beedrill", Pokedex.Beedrill, HoloRarity.SV_MIRAGE_HOLO, Types.Grass, Sets.SV_151, 15),</v>
      </c>
    </row>
    <row r="58" spans="1:7" x14ac:dyDescent="0.3">
      <c r="A58">
        <v>26</v>
      </c>
      <c r="B58" t="s">
        <v>120</v>
      </c>
      <c r="C58" t="s">
        <v>120</v>
      </c>
      <c r="D58" t="s">
        <v>11</v>
      </c>
      <c r="E58" t="s">
        <v>3535</v>
      </c>
      <c r="F58" t="s">
        <v>3358</v>
      </c>
      <c r="G58" t="str">
        <f t="shared" si="0"/>
        <v>new HoloCard("Raichu", Pokedex.Raichu, HoloRarity.SV_MIRAGE_HOLO, Types.Lightning, Sets.SV_151, 26),</v>
      </c>
    </row>
    <row r="59" spans="1:7" x14ac:dyDescent="0.3">
      <c r="A59">
        <v>34</v>
      </c>
      <c r="B59" t="s">
        <v>37</v>
      </c>
      <c r="C59" t="s">
        <v>37</v>
      </c>
      <c r="D59" t="s">
        <v>146</v>
      </c>
      <c r="E59" t="s">
        <v>3535</v>
      </c>
      <c r="F59" t="s">
        <v>3358</v>
      </c>
      <c r="G59" t="str">
        <f t="shared" si="0"/>
        <v>new HoloCard("Nidoking", Pokedex.Nidoking, HoloRarity.SV_MIRAGE_HOLO, Types.Darkness, Sets.SV_151, 34),</v>
      </c>
    </row>
    <row r="60" spans="1:7" x14ac:dyDescent="0.3">
      <c r="A60">
        <v>45</v>
      </c>
      <c r="B60" t="s">
        <v>147</v>
      </c>
      <c r="C60" t="s">
        <v>147</v>
      </c>
      <c r="D60" t="s">
        <v>22</v>
      </c>
      <c r="E60" t="s">
        <v>3535</v>
      </c>
      <c r="F60" t="s">
        <v>3358</v>
      </c>
      <c r="G60" t="str">
        <f t="shared" si="0"/>
        <v>new HoloCard("Vileplume", Pokedex.Vileplume, HoloRarity.SV_MIRAGE_HOLO, Types.Grass, Sets.SV_151, 45),</v>
      </c>
    </row>
    <row r="61" spans="1:7" x14ac:dyDescent="0.3">
      <c r="A61">
        <v>68</v>
      </c>
      <c r="B61" t="s">
        <v>20</v>
      </c>
      <c r="C61" t="s">
        <v>20</v>
      </c>
      <c r="D61" t="s">
        <v>18</v>
      </c>
      <c r="E61" t="s">
        <v>3535</v>
      </c>
      <c r="F61" t="s">
        <v>3358</v>
      </c>
      <c r="G61" t="str">
        <f t="shared" si="0"/>
        <v>new HoloCard("Machamp", Pokedex.Machamp, HoloRarity.SV_MIRAGE_HOLO, Types.Fighting, Sets.SV_151, 68),</v>
      </c>
    </row>
    <row r="62" spans="1:7" x14ac:dyDescent="0.3">
      <c r="A62">
        <v>85</v>
      </c>
      <c r="B62" t="s">
        <v>47</v>
      </c>
      <c r="C62" t="s">
        <v>47</v>
      </c>
      <c r="D62" t="s">
        <v>8</v>
      </c>
      <c r="E62" t="s">
        <v>3535</v>
      </c>
      <c r="F62" t="s">
        <v>3358</v>
      </c>
      <c r="G62" t="str">
        <f t="shared" si="0"/>
        <v>new HoloCard("Dodrio", Pokedex.Dodrio, HoloRarity.SV_MIRAGE_HOLO, Types.Colorless, Sets.SV_151, 85),</v>
      </c>
    </row>
    <row r="63" spans="1:7" x14ac:dyDescent="0.3">
      <c r="A63">
        <v>94</v>
      </c>
      <c r="B63" t="s">
        <v>15</v>
      </c>
      <c r="C63" t="s">
        <v>15</v>
      </c>
      <c r="D63" t="s">
        <v>1</v>
      </c>
      <c r="E63" t="s">
        <v>3535</v>
      </c>
      <c r="F63" t="s">
        <v>3358</v>
      </c>
      <c r="G63" t="str">
        <f t="shared" si="0"/>
        <v>new HoloCard("Gengar", Pokedex.Gengar, HoloRarity.SV_MIRAGE_HOLO, Types.Psychic, Sets.SV_151, 94),</v>
      </c>
    </row>
    <row r="64" spans="1:7" x14ac:dyDescent="0.3">
      <c r="A64">
        <v>101</v>
      </c>
      <c r="B64" t="s">
        <v>28</v>
      </c>
      <c r="C64" t="s">
        <v>28</v>
      </c>
      <c r="D64" t="s">
        <v>11</v>
      </c>
      <c r="E64" t="s">
        <v>3535</v>
      </c>
      <c r="F64" t="s">
        <v>3358</v>
      </c>
      <c r="G64" t="str">
        <f t="shared" si="0"/>
        <v>new HoloCard("Electrode", Pokedex.Electrode, HoloRarity.SV_MIRAGE_HOLO, Types.Lightning, Sets.SV_151, 101),</v>
      </c>
    </row>
    <row r="65" spans="1:7" x14ac:dyDescent="0.3">
      <c r="A65">
        <v>105</v>
      </c>
      <c r="B65" t="s">
        <v>242</v>
      </c>
      <c r="C65" t="s">
        <v>242</v>
      </c>
      <c r="D65" t="s">
        <v>18</v>
      </c>
      <c r="E65" t="s">
        <v>3535</v>
      </c>
      <c r="F65" t="s">
        <v>3358</v>
      </c>
      <c r="G65" t="str">
        <f t="shared" ref="G65:G128" si="2">"new HoloCard(""" &amp; B65 &amp; """, Pokedex." &amp; C65 &amp; ", HoloRarity." &amp; F65 &amp; ", Types." &amp; D65 &amp; ", Sets." &amp; E65 &amp; ", " &amp; A65 &amp; "),"</f>
        <v>new HoloCard("Marowak", Pokedex.Marowak, HoloRarity.SV_MIRAGE_HOLO, Types.Fighting, Sets.SV_151, 105),</v>
      </c>
    </row>
    <row r="66" spans="1:7" x14ac:dyDescent="0.3">
      <c r="A66">
        <v>110</v>
      </c>
      <c r="B66" t="s">
        <v>148</v>
      </c>
      <c r="C66" t="s">
        <v>148</v>
      </c>
      <c r="D66" t="s">
        <v>146</v>
      </c>
      <c r="E66" t="s">
        <v>3535</v>
      </c>
      <c r="F66" t="s">
        <v>3358</v>
      </c>
      <c r="G66" t="str">
        <f t="shared" si="2"/>
        <v>new HoloCard("Weezing", Pokedex.Weezing, HoloRarity.SV_MIRAGE_HOLO, Types.Darkness, Sets.SV_151, 110),</v>
      </c>
    </row>
    <row r="67" spans="1:7" x14ac:dyDescent="0.3">
      <c r="A67">
        <v>113</v>
      </c>
      <c r="B67" t="s">
        <v>181</v>
      </c>
      <c r="C67" t="s">
        <v>181</v>
      </c>
      <c r="D67" t="s">
        <v>8</v>
      </c>
      <c r="E67" t="s">
        <v>3535</v>
      </c>
      <c r="F67" t="s">
        <v>3358</v>
      </c>
      <c r="G67" t="str">
        <f t="shared" si="2"/>
        <v>new HoloCard("Chansey", Pokedex.Chansey, HoloRarity.SV_MIRAGE_HOLO, Types.Colorless, Sets.SV_151, 113),</v>
      </c>
    </row>
    <row r="68" spans="1:7" x14ac:dyDescent="0.3">
      <c r="A68">
        <v>121</v>
      </c>
      <c r="B68" t="s">
        <v>178</v>
      </c>
      <c r="C68" t="s">
        <v>178</v>
      </c>
      <c r="D68" t="s">
        <v>3</v>
      </c>
      <c r="E68" t="s">
        <v>3535</v>
      </c>
      <c r="F68" t="s">
        <v>3358</v>
      </c>
      <c r="G68" t="str">
        <f t="shared" si="2"/>
        <v>new HoloCard("Starmie", Pokedex.Starmie, HoloRarity.SV_MIRAGE_HOLO, Types.Water, Sets.SV_151, 121),</v>
      </c>
    </row>
    <row r="69" spans="1:7" x14ac:dyDescent="0.3">
      <c r="A69">
        <v>122</v>
      </c>
      <c r="B69" t="s">
        <v>259</v>
      </c>
      <c r="C69" t="s">
        <v>298</v>
      </c>
      <c r="D69" t="s">
        <v>1</v>
      </c>
      <c r="E69" t="s">
        <v>3535</v>
      </c>
      <c r="F69" t="s">
        <v>3358</v>
      </c>
      <c r="G69" t="str">
        <f t="shared" si="2"/>
        <v>new HoloCard("Mr. Mime", Pokedex.Mr_Mime, HoloRarity.SV_MIRAGE_HOLO, Types.Psychic, Sets.SV_151, 122),</v>
      </c>
    </row>
    <row r="70" spans="1:7" x14ac:dyDescent="0.3">
      <c r="A70">
        <v>130</v>
      </c>
      <c r="B70" t="s">
        <v>16</v>
      </c>
      <c r="C70" t="s">
        <v>16</v>
      </c>
      <c r="D70" t="s">
        <v>3</v>
      </c>
      <c r="E70" t="s">
        <v>3535</v>
      </c>
      <c r="F70" t="s">
        <v>3358</v>
      </c>
      <c r="G70" t="str">
        <f t="shared" si="2"/>
        <v>new HoloCard("Gyarados", Pokedex.Gyarados, HoloRarity.SV_MIRAGE_HOLO, Types.Water, Sets.SV_151, 130),</v>
      </c>
    </row>
    <row r="71" spans="1:7" x14ac:dyDescent="0.3">
      <c r="A71">
        <v>132</v>
      </c>
      <c r="B71" t="s">
        <v>313</v>
      </c>
      <c r="C71" t="s">
        <v>313</v>
      </c>
      <c r="D71" t="s">
        <v>8</v>
      </c>
      <c r="E71" t="s">
        <v>3535</v>
      </c>
      <c r="F71" t="s">
        <v>3358</v>
      </c>
      <c r="G71" t="str">
        <f t="shared" si="2"/>
        <v>new HoloCard("Ditto", Pokedex.Ditto, HoloRarity.SV_MIRAGE_HOLO, Types.Colorless, Sets.SV_151, 132),</v>
      </c>
    </row>
    <row r="72" spans="1:7" x14ac:dyDescent="0.3">
      <c r="A72">
        <v>134</v>
      </c>
      <c r="B72" t="s">
        <v>122</v>
      </c>
      <c r="C72" t="s">
        <v>122</v>
      </c>
      <c r="D72" t="s">
        <v>3</v>
      </c>
      <c r="E72" t="s">
        <v>3535</v>
      </c>
      <c r="F72" t="s">
        <v>3358</v>
      </c>
      <c r="G72" t="str">
        <f t="shared" si="2"/>
        <v>new HoloCard("Vaporeon", Pokedex.Vaporeon, HoloRarity.SV_MIRAGE_HOLO, Types.Water, Sets.SV_151, 134),</v>
      </c>
    </row>
    <row r="73" spans="1:7" x14ac:dyDescent="0.3">
      <c r="A73">
        <v>135</v>
      </c>
      <c r="B73" t="s">
        <v>19</v>
      </c>
      <c r="C73" t="s">
        <v>19</v>
      </c>
      <c r="D73" t="s">
        <v>11</v>
      </c>
      <c r="E73" t="s">
        <v>3535</v>
      </c>
      <c r="F73" t="s">
        <v>3358</v>
      </c>
      <c r="G73" t="str">
        <f t="shared" si="2"/>
        <v>new HoloCard("Jolteon", Pokedex.Jolteon, HoloRarity.SV_MIRAGE_HOLO, Types.Lightning, Sets.SV_151, 135),</v>
      </c>
    </row>
    <row r="74" spans="1:7" x14ac:dyDescent="0.3">
      <c r="A74">
        <v>136</v>
      </c>
      <c r="B74" t="s">
        <v>14</v>
      </c>
      <c r="C74" t="s">
        <v>14</v>
      </c>
      <c r="D74" t="s">
        <v>5</v>
      </c>
      <c r="E74" t="s">
        <v>3535</v>
      </c>
      <c r="F74" t="s">
        <v>3358</v>
      </c>
      <c r="G74" t="str">
        <f t="shared" si="2"/>
        <v>new HoloCard("Flareon", Pokedex.Flareon, HoloRarity.SV_MIRAGE_HOLO, Types.Fire, Sets.SV_151, 136),</v>
      </c>
    </row>
    <row r="75" spans="1:7" x14ac:dyDescent="0.3">
      <c r="A75">
        <v>139</v>
      </c>
      <c r="B75" t="s">
        <v>64</v>
      </c>
      <c r="C75" t="s">
        <v>64</v>
      </c>
      <c r="D75" t="s">
        <v>3</v>
      </c>
      <c r="E75" t="s">
        <v>3535</v>
      </c>
      <c r="F75" t="s">
        <v>3358</v>
      </c>
      <c r="G75" t="str">
        <f t="shared" si="2"/>
        <v>new HoloCard("Omastar", Pokedex.Omastar, HoloRarity.SV_MIRAGE_HOLO, Types.Water, Sets.SV_151, 139),</v>
      </c>
    </row>
    <row r="76" spans="1:7" x14ac:dyDescent="0.3">
      <c r="A76">
        <v>141</v>
      </c>
      <c r="B76" t="s">
        <v>33</v>
      </c>
      <c r="C76" t="s">
        <v>33</v>
      </c>
      <c r="D76" t="s">
        <v>18</v>
      </c>
      <c r="E76" t="s">
        <v>3535</v>
      </c>
      <c r="F76" t="s">
        <v>3358</v>
      </c>
      <c r="G76" t="str">
        <f t="shared" si="2"/>
        <v>new HoloCard("Kabutops", Pokedex.Kabutops, HoloRarity.SV_MIRAGE_HOLO, Types.Fighting, Sets.SV_151, 141),</v>
      </c>
    </row>
    <row r="77" spans="1:7" x14ac:dyDescent="0.3">
      <c r="A77">
        <v>142</v>
      </c>
      <c r="B77" t="s">
        <v>305</v>
      </c>
      <c r="C77" t="s">
        <v>305</v>
      </c>
      <c r="D77" t="s">
        <v>8</v>
      </c>
      <c r="E77" t="s">
        <v>3535</v>
      </c>
      <c r="F77" t="s">
        <v>3358</v>
      </c>
      <c r="G77" t="str">
        <f t="shared" si="2"/>
        <v>new HoloCard("Aerodactyl", Pokedex.Aerodactyl, HoloRarity.SV_MIRAGE_HOLO, Types.Colorless, Sets.SV_151, 142),</v>
      </c>
    </row>
    <row r="78" spans="1:7" x14ac:dyDescent="0.3">
      <c r="A78">
        <v>144</v>
      </c>
      <c r="B78" t="s">
        <v>2</v>
      </c>
      <c r="C78" t="s">
        <v>2</v>
      </c>
      <c r="D78" t="s">
        <v>3</v>
      </c>
      <c r="E78" t="s">
        <v>3535</v>
      </c>
      <c r="F78" t="s">
        <v>3358</v>
      </c>
      <c r="G78" t="str">
        <f t="shared" si="2"/>
        <v>new HoloCard("Articuno", Pokedex.Articuno, HoloRarity.SV_MIRAGE_HOLO, Types.Water, Sets.SV_151, 144),</v>
      </c>
    </row>
    <row r="79" spans="1:7" x14ac:dyDescent="0.3">
      <c r="A79">
        <v>146</v>
      </c>
      <c r="B79" t="s">
        <v>36</v>
      </c>
      <c r="C79" t="s">
        <v>36</v>
      </c>
      <c r="D79" t="s">
        <v>5</v>
      </c>
      <c r="E79" t="s">
        <v>3535</v>
      </c>
      <c r="F79" t="s">
        <v>3358</v>
      </c>
      <c r="G79" t="str">
        <f t="shared" si="2"/>
        <v>new HoloCard("Moltres", Pokedex.Moltres, HoloRarity.SV_MIRAGE_HOLO, Types.Fire, Sets.SV_151, 146),</v>
      </c>
    </row>
    <row r="80" spans="1:7" x14ac:dyDescent="0.3">
      <c r="A80">
        <v>149</v>
      </c>
      <c r="B80" t="s">
        <v>118</v>
      </c>
      <c r="C80" t="s">
        <v>118</v>
      </c>
      <c r="D80" t="s">
        <v>1454</v>
      </c>
      <c r="E80" t="s">
        <v>3535</v>
      </c>
      <c r="F80" t="s">
        <v>3358</v>
      </c>
      <c r="G80" t="str">
        <f t="shared" si="2"/>
        <v>new HoloCard("Dragonite", Pokedex.Dragonite, HoloRarity.SV_MIRAGE_HOLO, Types.Dragon, Sets.SV_151, 149),</v>
      </c>
    </row>
    <row r="81" spans="1:7" x14ac:dyDescent="0.3">
      <c r="A81">
        <v>150</v>
      </c>
      <c r="B81" t="s">
        <v>35</v>
      </c>
      <c r="C81" t="s">
        <v>35</v>
      </c>
      <c r="D81" t="s">
        <v>1</v>
      </c>
      <c r="E81" t="s">
        <v>3535</v>
      </c>
      <c r="F81" t="s">
        <v>3358</v>
      </c>
      <c r="G81" t="str">
        <f t="shared" si="2"/>
        <v>new HoloCard("Mewtwo", Pokedex.Mewtwo, HoloRarity.SV_MIRAGE_HOLO, Types.Psychic, Sets.SV_151, 150),</v>
      </c>
    </row>
    <row r="82" spans="1:7" x14ac:dyDescent="0.3">
      <c r="A82">
        <v>18</v>
      </c>
      <c r="B82" t="s">
        <v>3550</v>
      </c>
      <c r="C82" t="s">
        <v>3584</v>
      </c>
      <c r="D82" t="s">
        <v>22</v>
      </c>
      <c r="E82" t="s">
        <v>3549</v>
      </c>
      <c r="F82" t="s">
        <v>3358</v>
      </c>
      <c r="G82" t="str">
        <f t="shared" si="2"/>
        <v>new HoloCard("Wo-Chien", Pokedex.Wo_Chien, HoloRarity.SV_MIRAGE_HOLO, Types.Grass, Sets.Paradox_Rift, 18),</v>
      </c>
    </row>
    <row r="83" spans="1:7" x14ac:dyDescent="0.3">
      <c r="A83">
        <v>22</v>
      </c>
      <c r="B83" t="s">
        <v>1826</v>
      </c>
      <c r="C83" t="s">
        <v>1826</v>
      </c>
      <c r="D83" t="s">
        <v>5</v>
      </c>
      <c r="E83" t="s">
        <v>3549</v>
      </c>
      <c r="F83" t="s">
        <v>3358</v>
      </c>
      <c r="G83" t="str">
        <f t="shared" si="2"/>
        <v>new HoloCard("Volcanion", Pokedex.Volcanion, HoloRarity.SV_MIRAGE_HOLO, Types.Fire, Sets.Paradox_Rift, 22),</v>
      </c>
    </row>
    <row r="84" spans="1:7" x14ac:dyDescent="0.3">
      <c r="A84">
        <v>28</v>
      </c>
      <c r="B84" t="s">
        <v>3551</v>
      </c>
      <c r="C84" t="s">
        <v>3585</v>
      </c>
      <c r="D84" t="s">
        <v>5</v>
      </c>
      <c r="E84" t="s">
        <v>3549</v>
      </c>
      <c r="F84" t="s">
        <v>3594</v>
      </c>
      <c r="G84" t="str">
        <f t="shared" si="2"/>
        <v>new HoloCard("Iron Moth", Pokedex.Iron_Moth, HoloRarity.SV_MIRAGE_HOLO_FUTURE, Types.Fire, Sets.Paradox_Rift, 28),</v>
      </c>
    </row>
    <row r="85" spans="1:7" x14ac:dyDescent="0.3">
      <c r="A85">
        <v>29</v>
      </c>
      <c r="B85" t="s">
        <v>3552</v>
      </c>
      <c r="C85" t="s">
        <v>3586</v>
      </c>
      <c r="D85" t="s">
        <v>5</v>
      </c>
      <c r="E85" t="s">
        <v>3549</v>
      </c>
      <c r="F85" t="s">
        <v>3358</v>
      </c>
      <c r="G85" t="str">
        <f t="shared" si="2"/>
        <v>new HoloCard("Chi-Yu", Pokedex.Chi_Yu, HoloRarity.SV_MIRAGE_HOLO, Types.Fire, Sets.Paradox_Rift, 29),</v>
      </c>
    </row>
    <row r="86" spans="1:7" x14ac:dyDescent="0.3">
      <c r="A86">
        <v>32</v>
      </c>
      <c r="B86" t="s">
        <v>159</v>
      </c>
      <c r="C86" t="s">
        <v>159</v>
      </c>
      <c r="D86" t="s">
        <v>3</v>
      </c>
      <c r="E86" t="s">
        <v>3549</v>
      </c>
      <c r="F86" t="s">
        <v>3358</v>
      </c>
      <c r="G86" t="str">
        <f t="shared" si="2"/>
        <v>new HoloCard("Kingdra", Pokedex.Kingdra, HoloRarity.SV_MIRAGE_HOLO, Types.Water, Sets.Paradox_Rift, 32),</v>
      </c>
    </row>
    <row r="87" spans="1:7" x14ac:dyDescent="0.3">
      <c r="A87">
        <v>36</v>
      </c>
      <c r="B87" t="s">
        <v>438</v>
      </c>
      <c r="C87" t="s">
        <v>438</v>
      </c>
      <c r="D87" t="s">
        <v>3</v>
      </c>
      <c r="E87" t="s">
        <v>3549</v>
      </c>
      <c r="F87" t="s">
        <v>3358</v>
      </c>
      <c r="G87" t="str">
        <f t="shared" si="2"/>
        <v>new HoloCard("Milotic", Pokedex.Milotic, HoloRarity.SV_MIRAGE_HOLO, Types.Water, Sets.Paradox_Rift, 36),</v>
      </c>
    </row>
    <row r="88" spans="1:7" x14ac:dyDescent="0.3">
      <c r="A88">
        <v>40</v>
      </c>
      <c r="B88" t="s">
        <v>891</v>
      </c>
      <c r="C88" t="s">
        <v>891</v>
      </c>
      <c r="D88" t="s">
        <v>3</v>
      </c>
      <c r="E88" t="s">
        <v>3549</v>
      </c>
      <c r="F88" t="s">
        <v>3358</v>
      </c>
      <c r="G88" t="str">
        <f t="shared" si="2"/>
        <v>new HoloCard("Palkia", Pokedex.Palkia, HoloRarity.SV_MIRAGE_HOLO, Types.Water, Sets.Paradox_Rift, 40),</v>
      </c>
    </row>
    <row r="89" spans="1:7" x14ac:dyDescent="0.3">
      <c r="A89">
        <v>49</v>
      </c>
      <c r="B89" t="s">
        <v>2093</v>
      </c>
      <c r="C89" t="s">
        <v>2093</v>
      </c>
      <c r="D89" t="s">
        <v>3</v>
      </c>
      <c r="E89" t="s">
        <v>3549</v>
      </c>
      <c r="F89" t="s">
        <v>3358</v>
      </c>
      <c r="G89" t="str">
        <f t="shared" si="2"/>
        <v>new HoloCard("Golisopod", Pokedex.Golisopod, HoloRarity.SV_MIRAGE_HOLO, Types.Water, Sets.Paradox_Rift, 49),</v>
      </c>
    </row>
    <row r="90" spans="1:7" x14ac:dyDescent="0.3">
      <c r="A90">
        <v>57</v>
      </c>
      <c r="B90" t="s">
        <v>3554</v>
      </c>
      <c r="C90" t="s">
        <v>3588</v>
      </c>
      <c r="D90" t="s">
        <v>3</v>
      </c>
      <c r="E90" t="s">
        <v>3549</v>
      </c>
      <c r="F90" t="s">
        <v>3358</v>
      </c>
      <c r="G90" t="str">
        <f t="shared" si="2"/>
        <v>new HoloCard("Chien-Pao", Pokedex.Chien_Pao, HoloRarity.SV_MIRAGE_HOLO, Types.Water, Sets.Paradox_Rift, 57),</v>
      </c>
    </row>
    <row r="91" spans="1:7" x14ac:dyDescent="0.3">
      <c r="A91">
        <v>66</v>
      </c>
      <c r="B91" t="s">
        <v>1300</v>
      </c>
      <c r="C91" t="s">
        <v>1300</v>
      </c>
      <c r="D91" t="s">
        <v>11</v>
      </c>
      <c r="E91" t="s">
        <v>3549</v>
      </c>
      <c r="F91" t="s">
        <v>3358</v>
      </c>
      <c r="G91" t="str">
        <f t="shared" si="2"/>
        <v>new HoloCard("Zekrom", Pokedex.Zekrom, HoloRarity.SV_MIRAGE_HOLO, Types.Lightning, Sets.Paradox_Rift, 66),</v>
      </c>
    </row>
    <row r="92" spans="1:7" x14ac:dyDescent="0.3">
      <c r="A92">
        <v>72</v>
      </c>
      <c r="B92" t="s">
        <v>179</v>
      </c>
      <c r="C92" t="s">
        <v>179</v>
      </c>
      <c r="D92" t="s">
        <v>1</v>
      </c>
      <c r="E92" t="s">
        <v>3549</v>
      </c>
      <c r="F92" t="s">
        <v>3358</v>
      </c>
      <c r="G92" t="str">
        <f t="shared" si="2"/>
        <v>new HoloCard("Xatu", Pokedex.Xatu, HoloRarity.SV_MIRAGE_HOLO, Types.Psychic, Sets.Paradox_Rift, 72),</v>
      </c>
    </row>
    <row r="93" spans="1:7" x14ac:dyDescent="0.3">
      <c r="A93">
        <v>73</v>
      </c>
      <c r="B93" t="s">
        <v>483</v>
      </c>
      <c r="C93" t="s">
        <v>483</v>
      </c>
      <c r="D93" t="s">
        <v>1</v>
      </c>
      <c r="E93" t="s">
        <v>3549</v>
      </c>
      <c r="F93" t="s">
        <v>3358</v>
      </c>
      <c r="G93" t="str">
        <f t="shared" si="2"/>
        <v>new HoloCard("Latios", Pokedex.Latios, HoloRarity.SV_MIRAGE_HOLO, Types.Psychic, Sets.Paradox_Rift, 73),</v>
      </c>
    </row>
    <row r="94" spans="1:7" x14ac:dyDescent="0.3">
      <c r="A94">
        <v>74</v>
      </c>
      <c r="B94" t="s">
        <v>456</v>
      </c>
      <c r="C94" t="s">
        <v>456</v>
      </c>
      <c r="D94" t="s">
        <v>1</v>
      </c>
      <c r="E94" t="s">
        <v>3549</v>
      </c>
      <c r="F94" t="s">
        <v>3358</v>
      </c>
      <c r="G94" t="str">
        <f t="shared" si="2"/>
        <v>new HoloCard("Deoxys", Pokedex.Deoxys, HoloRarity.SV_MIRAGE_HOLO, Types.Psychic, Sets.Paradox_Rift, 74),</v>
      </c>
    </row>
    <row r="95" spans="1:7" x14ac:dyDescent="0.3">
      <c r="A95">
        <v>81</v>
      </c>
      <c r="B95" t="s">
        <v>3390</v>
      </c>
      <c r="C95" t="s">
        <v>3390</v>
      </c>
      <c r="D95" t="s">
        <v>1</v>
      </c>
      <c r="E95" t="s">
        <v>3549</v>
      </c>
      <c r="F95" t="s">
        <v>3358</v>
      </c>
      <c r="G95" t="str">
        <f t="shared" si="2"/>
        <v>new HoloCard("Espathra", Pokedex.Espathra, HoloRarity.SV_MIRAGE_HOLO, Types.Psychic, Sets.Paradox_Rift, 81),</v>
      </c>
    </row>
    <row r="96" spans="1:7" x14ac:dyDescent="0.3">
      <c r="A96">
        <v>93</v>
      </c>
      <c r="B96" t="s">
        <v>431</v>
      </c>
      <c r="C96" t="s">
        <v>431</v>
      </c>
      <c r="D96" t="s">
        <v>18</v>
      </c>
      <c r="E96" t="s">
        <v>3549</v>
      </c>
      <c r="F96" t="s">
        <v>3358</v>
      </c>
      <c r="G96" t="str">
        <f t="shared" si="2"/>
        <v>new HoloCard("Groudon", Pokedex.Groudon, HoloRarity.SV_MIRAGE_HOLO, Types.Fighting, Sets.Paradox_Rift, 93),</v>
      </c>
    </row>
    <row r="97" spans="1:7" x14ac:dyDescent="0.3">
      <c r="A97">
        <v>104</v>
      </c>
      <c r="B97" t="s">
        <v>3444</v>
      </c>
      <c r="C97" t="s">
        <v>3444</v>
      </c>
      <c r="D97" t="s">
        <v>18</v>
      </c>
      <c r="E97" t="s">
        <v>3549</v>
      </c>
      <c r="F97" t="s">
        <v>3358</v>
      </c>
      <c r="G97" t="str">
        <f t="shared" si="2"/>
        <v>new HoloCard("Garganacl", Pokedex.Garganacl, HoloRarity.SV_MIRAGE_HOLO, Types.Fighting, Sets.Paradox_Rift, 104),</v>
      </c>
    </row>
    <row r="98" spans="1:7" x14ac:dyDescent="0.3">
      <c r="A98">
        <v>109</v>
      </c>
      <c r="B98" t="s">
        <v>3558</v>
      </c>
      <c r="C98" t="s">
        <v>3591</v>
      </c>
      <c r="D98" t="s">
        <v>18</v>
      </c>
      <c r="E98" t="s">
        <v>3549</v>
      </c>
      <c r="F98" t="s">
        <v>3358</v>
      </c>
      <c r="G98" t="str">
        <f t="shared" si="2"/>
        <v>new HoloCard("Ting-Lu", Pokedex.Ting_Lu, HoloRarity.SV_MIRAGE_HOLO, Types.Fighting, Sets.Paradox_Rift, 109),</v>
      </c>
    </row>
    <row r="99" spans="1:7" x14ac:dyDescent="0.3">
      <c r="A99">
        <v>118</v>
      </c>
      <c r="B99" t="s">
        <v>1612</v>
      </c>
      <c r="C99" t="s">
        <v>1612</v>
      </c>
      <c r="D99" t="s">
        <v>146</v>
      </c>
      <c r="E99" t="s">
        <v>3549</v>
      </c>
      <c r="F99" t="s">
        <v>3358</v>
      </c>
      <c r="G99" t="str">
        <f t="shared" si="2"/>
        <v>new HoloCard("Yveltal", Pokedex.Yveltal, HoloRarity.SV_MIRAGE_HOLO, Types.Darkness, Sets.Paradox_Rift, 118),</v>
      </c>
    </row>
    <row r="100" spans="1:7" x14ac:dyDescent="0.3">
      <c r="A100">
        <v>120</v>
      </c>
      <c r="B100" t="s">
        <v>2692</v>
      </c>
      <c r="C100" t="s">
        <v>2692</v>
      </c>
      <c r="D100" t="s">
        <v>146</v>
      </c>
      <c r="E100" t="s">
        <v>3549</v>
      </c>
      <c r="F100" t="s">
        <v>3358</v>
      </c>
      <c r="G100" t="str">
        <f t="shared" si="2"/>
        <v>new HoloCard("Thievul", Pokedex.Thievul, HoloRarity.SV_MIRAGE_HOLO, Types.Darkness, Sets.Paradox_Rift, 120),</v>
      </c>
    </row>
    <row r="101" spans="1:7" x14ac:dyDescent="0.3">
      <c r="A101">
        <v>121</v>
      </c>
      <c r="B101" t="s">
        <v>2678</v>
      </c>
      <c r="C101" t="s">
        <v>2678</v>
      </c>
      <c r="D101" t="s">
        <v>146</v>
      </c>
      <c r="E101" t="s">
        <v>3549</v>
      </c>
      <c r="F101" t="s">
        <v>3358</v>
      </c>
      <c r="G101" t="str">
        <f t="shared" si="2"/>
        <v>new HoloCard("Morpeko", Pokedex.Morpeko, HoloRarity.SV_MIRAGE_HOLO, Types.Darkness, Sets.Paradox_Rift, 121),</v>
      </c>
    </row>
    <row r="102" spans="1:7" x14ac:dyDescent="0.3">
      <c r="A102">
        <v>122</v>
      </c>
      <c r="B102" t="s">
        <v>3418</v>
      </c>
      <c r="C102" t="s">
        <v>3418</v>
      </c>
      <c r="D102" t="s">
        <v>146</v>
      </c>
      <c r="E102" t="s">
        <v>3549</v>
      </c>
      <c r="F102" t="s">
        <v>3358</v>
      </c>
      <c r="G102" t="str">
        <f t="shared" si="2"/>
        <v>new HoloCard("Lokix", Pokedex.Lokix, HoloRarity.SV_MIRAGE_HOLO, Types.Darkness, Sets.Paradox_Rift, 122),</v>
      </c>
    </row>
    <row r="103" spans="1:7" x14ac:dyDescent="0.3">
      <c r="A103">
        <v>123</v>
      </c>
      <c r="B103" t="s">
        <v>3559</v>
      </c>
      <c r="C103" t="s">
        <v>3592</v>
      </c>
      <c r="D103" t="s">
        <v>146</v>
      </c>
      <c r="E103" t="s">
        <v>3549</v>
      </c>
      <c r="F103" t="s">
        <v>3595</v>
      </c>
      <c r="G103" t="str">
        <f t="shared" si="2"/>
        <v>new HoloCard("Brute Bonnet", Pokedex.Brute_Bonnet, HoloRarity.SV_MIRAGE_HOLO_ANCIENT, Types.Darkness, Sets.Paradox_Rift, 123),</v>
      </c>
    </row>
    <row r="104" spans="1:7" x14ac:dyDescent="0.3">
      <c r="A104">
        <v>125</v>
      </c>
      <c r="B104" t="s">
        <v>164</v>
      </c>
      <c r="C104" t="s">
        <v>164</v>
      </c>
      <c r="D104" t="s">
        <v>143</v>
      </c>
      <c r="E104" t="s">
        <v>3549</v>
      </c>
      <c r="F104" t="s">
        <v>3358</v>
      </c>
      <c r="G104" t="str">
        <f t="shared" si="2"/>
        <v>new HoloCard("Steelix", Pokedex.Steelix, HoloRarity.SV_MIRAGE_HOLO, Types.Metal, Sets.Paradox_Rift, 125),</v>
      </c>
    </row>
    <row r="105" spans="1:7" x14ac:dyDescent="0.3">
      <c r="A105">
        <v>134</v>
      </c>
      <c r="B105" t="s">
        <v>1615</v>
      </c>
      <c r="C105" t="s">
        <v>1615</v>
      </c>
      <c r="D105" t="s">
        <v>143</v>
      </c>
      <c r="E105" t="s">
        <v>3549</v>
      </c>
      <c r="F105" t="s">
        <v>3358</v>
      </c>
      <c r="G105" t="str">
        <f t="shared" si="2"/>
        <v>new HoloCard("Aegislash", Pokedex.Aegislash, HoloRarity.SV_MIRAGE_HOLO, Types.Metal, Sets.Paradox_Rift, 134),</v>
      </c>
    </row>
    <row r="106" spans="1:7" x14ac:dyDescent="0.3">
      <c r="A106">
        <v>136</v>
      </c>
      <c r="B106" t="s">
        <v>2754</v>
      </c>
      <c r="C106" t="s">
        <v>2754</v>
      </c>
      <c r="D106" t="s">
        <v>143</v>
      </c>
      <c r="E106" t="s">
        <v>3549</v>
      </c>
      <c r="F106" t="s">
        <v>3358</v>
      </c>
      <c r="G106" t="str">
        <f t="shared" si="2"/>
        <v>new HoloCard("Zacian", Pokedex.Zacian, HoloRarity.SV_MIRAGE_HOLO, Types.Metal, Sets.Paradox_Rift, 136),</v>
      </c>
    </row>
    <row r="107" spans="1:7" x14ac:dyDescent="0.3">
      <c r="A107">
        <v>144</v>
      </c>
      <c r="B107" t="s">
        <v>918</v>
      </c>
      <c r="C107" t="s">
        <v>922</v>
      </c>
      <c r="D107" t="s">
        <v>8</v>
      </c>
      <c r="E107" t="s">
        <v>3549</v>
      </c>
      <c r="F107" t="s">
        <v>3358</v>
      </c>
      <c r="G107" t="str">
        <f t="shared" si="2"/>
        <v>new HoloCard("Porygon-Z", Pokedex.Porygon_Z, HoloRarity.SV_MIRAGE_HOLO, Types.Colorless, Sets.Paradox_Rift, 144),</v>
      </c>
    </row>
    <row r="108" spans="1:7" x14ac:dyDescent="0.3">
      <c r="A108">
        <v>158</v>
      </c>
      <c r="B108" t="s">
        <v>3560</v>
      </c>
      <c r="C108" t="s">
        <v>3593</v>
      </c>
      <c r="D108" t="s">
        <v>8</v>
      </c>
      <c r="E108" t="s">
        <v>3549</v>
      </c>
      <c r="F108" t="s">
        <v>3594</v>
      </c>
      <c r="G108" t="str">
        <f t="shared" si="2"/>
        <v>new HoloCard("Iron Jugulis", Pokedex.Iron_Jugulis, HoloRarity.SV_MIRAGE_HOLO_FUTURE, Types.Colorless, Sets.Paradox_Rift, 158),</v>
      </c>
    </row>
    <row r="109" spans="1:7" x14ac:dyDescent="0.3">
      <c r="A109">
        <v>10</v>
      </c>
      <c r="B109" t="s">
        <v>905</v>
      </c>
      <c r="C109" t="s">
        <v>905</v>
      </c>
      <c r="D109" t="s">
        <v>5</v>
      </c>
      <c r="E109" t="s">
        <v>3608</v>
      </c>
      <c r="F109" t="s">
        <v>3358</v>
      </c>
      <c r="G109" t="str">
        <f t="shared" si="2"/>
        <v>new HoloCard("Magmortar", Pokedex.Magmortar, HoloRarity.SV_MIRAGE_HOLO, Types.Fire, Sets.Paldean_Fates, 10),</v>
      </c>
    </row>
    <row r="110" spans="1:7" x14ac:dyDescent="0.3">
      <c r="A110">
        <v>13</v>
      </c>
      <c r="B110" t="s">
        <v>2166</v>
      </c>
      <c r="C110" t="s">
        <v>919</v>
      </c>
      <c r="D110" t="s">
        <v>5</v>
      </c>
      <c r="E110" t="s">
        <v>3608</v>
      </c>
      <c r="F110" t="s">
        <v>3358</v>
      </c>
      <c r="G110" t="str">
        <f t="shared" si="2"/>
        <v>new HoloCard("Heat Rotom", Pokedex.Rotom, HoloRarity.SV_MIRAGE_HOLO, Types.Fire, Sets.Paldean_Fates, 13),</v>
      </c>
    </row>
    <row r="111" spans="1:7" x14ac:dyDescent="0.3">
      <c r="A111">
        <v>15</v>
      </c>
      <c r="B111" t="s">
        <v>3320</v>
      </c>
      <c r="C111" t="s">
        <v>3320</v>
      </c>
      <c r="D111" t="s">
        <v>5</v>
      </c>
      <c r="E111" t="s">
        <v>3608</v>
      </c>
      <c r="F111" t="s">
        <v>3358</v>
      </c>
      <c r="G111" t="str">
        <f t="shared" si="2"/>
        <v>new HoloCard("Armarouge", Pokedex.Armarouge, HoloRarity.SV_MIRAGE_HOLO, Types.Fire, Sets.Paldean_Fates, 15),</v>
      </c>
    </row>
    <row r="112" spans="1:7" x14ac:dyDescent="0.3">
      <c r="A112">
        <v>19</v>
      </c>
      <c r="B112" t="s">
        <v>120</v>
      </c>
      <c r="C112" t="s">
        <v>120</v>
      </c>
      <c r="D112" t="s">
        <v>11</v>
      </c>
      <c r="E112" t="s">
        <v>3608</v>
      </c>
      <c r="F112" t="s">
        <v>3358</v>
      </c>
      <c r="G112" t="str">
        <f t="shared" si="2"/>
        <v>new HoloCard("Raichu", Pokedex.Raichu, HoloRarity.SV_MIRAGE_HOLO, Types.Lightning, Sets.Paldean_Fates, 19),</v>
      </c>
    </row>
    <row r="113" spans="1:7" x14ac:dyDescent="0.3">
      <c r="A113">
        <v>24</v>
      </c>
      <c r="B113" t="s">
        <v>29</v>
      </c>
      <c r="C113" t="s">
        <v>29</v>
      </c>
      <c r="D113" t="s">
        <v>1</v>
      </c>
      <c r="E113" t="s">
        <v>3608</v>
      </c>
      <c r="F113" t="s">
        <v>3358</v>
      </c>
      <c r="G113" t="str">
        <f t="shared" si="2"/>
        <v>new HoloCard("Exeggutor", Pokedex.Exeggutor, HoloRarity.SV_MIRAGE_HOLO, Types.Psychic, Sets.Paldean_Fates, 24),</v>
      </c>
    </row>
    <row r="114" spans="1:7" x14ac:dyDescent="0.3">
      <c r="A114">
        <v>26</v>
      </c>
      <c r="B114" t="s">
        <v>179</v>
      </c>
      <c r="C114" t="s">
        <v>179</v>
      </c>
      <c r="D114" t="s">
        <v>1</v>
      </c>
      <c r="E114" t="s">
        <v>3608</v>
      </c>
      <c r="F114" t="s">
        <v>3358</v>
      </c>
      <c r="G114" t="str">
        <f t="shared" si="2"/>
        <v>new HoloCard("Xatu", Pokedex.Xatu, HoloRarity.SV_MIRAGE_HOLO, Types.Psychic, Sets.Paldean_Fates, 26),</v>
      </c>
    </row>
    <row r="115" spans="1:7" x14ac:dyDescent="0.3">
      <c r="A115">
        <v>37</v>
      </c>
      <c r="B115" t="s">
        <v>2104</v>
      </c>
      <c r="C115" t="s">
        <v>2104</v>
      </c>
      <c r="D115" t="s">
        <v>1</v>
      </c>
      <c r="E115" t="s">
        <v>3608</v>
      </c>
      <c r="F115" t="s">
        <v>3358</v>
      </c>
      <c r="G115" t="str">
        <f t="shared" si="2"/>
        <v>new HoloCard("Mimikyu", Pokedex.Mimikyu, HoloRarity.SV_MIRAGE_HOLO, Types.Psychic, Sets.Paldean_Fates, 37),</v>
      </c>
    </row>
    <row r="116" spans="1:7" x14ac:dyDescent="0.3">
      <c r="A116">
        <v>40</v>
      </c>
      <c r="B116" t="s">
        <v>3438</v>
      </c>
      <c r="C116" t="s">
        <v>3438</v>
      </c>
      <c r="D116" t="s">
        <v>1</v>
      </c>
      <c r="E116" t="s">
        <v>3608</v>
      </c>
      <c r="F116" t="s">
        <v>3358</v>
      </c>
      <c r="G116" t="str">
        <f t="shared" si="2"/>
        <v>new HoloCard("Ceruledge", Pokedex.Ceruledge, HoloRarity.SV_MIRAGE_HOLO, Types.Psychic, Sets.Paldean_Fates, 40),</v>
      </c>
    </row>
    <row r="117" spans="1:7" x14ac:dyDescent="0.3">
      <c r="A117">
        <v>43</v>
      </c>
      <c r="B117" t="s">
        <v>3391</v>
      </c>
      <c r="C117" t="s">
        <v>3391</v>
      </c>
      <c r="D117" t="s">
        <v>1</v>
      </c>
      <c r="E117" t="s">
        <v>3608</v>
      </c>
      <c r="F117" t="s">
        <v>3358</v>
      </c>
      <c r="G117" t="str">
        <f t="shared" si="2"/>
        <v>new HoloCard("Houndstone", Pokedex.Houndstone, HoloRarity.SV_MIRAGE_HOLO, Types.Psychic, Sets.Paldean_Fates, 43),</v>
      </c>
    </row>
    <row r="118" spans="1:7" x14ac:dyDescent="0.3">
      <c r="A118">
        <v>47</v>
      </c>
      <c r="B118" t="s">
        <v>3335</v>
      </c>
      <c r="C118" t="s">
        <v>3335</v>
      </c>
      <c r="D118" t="s">
        <v>18</v>
      </c>
      <c r="E118" t="s">
        <v>3608</v>
      </c>
      <c r="F118" t="s">
        <v>3358</v>
      </c>
      <c r="G118" t="str">
        <f t="shared" si="2"/>
        <v>new HoloCard("Annihilape", Pokedex.Annihilape, HoloRarity.SV_MIRAGE_HOLO, Types.Fighting, Sets.Paldean_Fates, 47),</v>
      </c>
    </row>
    <row r="119" spans="1:7" x14ac:dyDescent="0.3">
      <c r="A119">
        <v>63</v>
      </c>
      <c r="B119" t="s">
        <v>3395</v>
      </c>
      <c r="C119" t="s">
        <v>3395</v>
      </c>
      <c r="D119" t="s">
        <v>146</v>
      </c>
      <c r="E119" t="s">
        <v>3608</v>
      </c>
      <c r="F119" t="s">
        <v>3358</v>
      </c>
      <c r="G119" t="str">
        <f t="shared" si="2"/>
        <v>new HoloCard("Mabosstiff", Pokedex.Mabosstiff, HoloRarity.SV_MIRAGE_HOLO, Types.Darkness, Sets.Paldean_Fates, 63),</v>
      </c>
    </row>
    <row r="120" spans="1:7" x14ac:dyDescent="0.3">
      <c r="A120">
        <v>65</v>
      </c>
      <c r="B120" t="s">
        <v>3340</v>
      </c>
      <c r="C120" t="s">
        <v>3340</v>
      </c>
      <c r="D120" t="s">
        <v>143</v>
      </c>
      <c r="E120" t="s">
        <v>3608</v>
      </c>
      <c r="F120" t="s">
        <v>3358</v>
      </c>
      <c r="G120" t="str">
        <f t="shared" si="2"/>
        <v>new HoloCard("Revavroom", Pokedex.Revavroom, HoloRarity.SV_MIRAGE_HOLO, Types.Metal, Sets.Paldean_Fates, 65),</v>
      </c>
    </row>
    <row r="121" spans="1:7" x14ac:dyDescent="0.3">
      <c r="A121">
        <v>67</v>
      </c>
      <c r="B121" t="s">
        <v>3601</v>
      </c>
      <c r="C121" t="s">
        <v>3601</v>
      </c>
      <c r="D121" t="s">
        <v>143</v>
      </c>
      <c r="E121" t="s">
        <v>3608</v>
      </c>
      <c r="F121" t="s">
        <v>3358</v>
      </c>
      <c r="G121" t="str">
        <f t="shared" si="2"/>
        <v>new HoloCard("Gholdengo", Pokedex.Gholdengo, HoloRarity.SV_MIRAGE_HOLO, Types.Metal, Sets.Paldean_Fates, 67),</v>
      </c>
    </row>
    <row r="122" spans="1:7" x14ac:dyDescent="0.3">
      <c r="A122">
        <v>70</v>
      </c>
      <c r="B122" t="s">
        <v>3348</v>
      </c>
      <c r="C122" t="s">
        <v>3348</v>
      </c>
      <c r="D122" t="s">
        <v>1454</v>
      </c>
      <c r="E122" t="s">
        <v>3608</v>
      </c>
      <c r="F122" t="s">
        <v>3358</v>
      </c>
      <c r="G122" t="str">
        <f t="shared" si="2"/>
        <v>new HoloCard("Cyclizar", Pokedex.Cyclizar, HoloRarity.SV_MIRAGE_HOLO, Types.Dragon, Sets.Paldean_Fates, 70),</v>
      </c>
    </row>
    <row r="123" spans="1:7" x14ac:dyDescent="0.3">
      <c r="A123">
        <v>87</v>
      </c>
      <c r="B123" t="s">
        <v>3351</v>
      </c>
      <c r="C123" t="s">
        <v>127</v>
      </c>
      <c r="D123" t="s">
        <v>232</v>
      </c>
      <c r="E123" t="s">
        <v>3608</v>
      </c>
      <c r="F123" t="s">
        <v>3358</v>
      </c>
      <c r="G123" t="str">
        <f t="shared" si="2"/>
        <v>new HoloCard("Professor's Research [Professor Sada]", Pokedex.NVT, HoloRarity.SV_MIRAGE_HOLO, Types.Supporter, Sets.Paldean_Fates, 87),</v>
      </c>
    </row>
    <row r="124" spans="1:7" x14ac:dyDescent="0.3">
      <c r="A124">
        <v>88</v>
      </c>
      <c r="B124" t="s">
        <v>3353</v>
      </c>
      <c r="C124" t="s">
        <v>127</v>
      </c>
      <c r="D124" t="s">
        <v>232</v>
      </c>
      <c r="E124" t="s">
        <v>3608</v>
      </c>
      <c r="F124" t="s">
        <v>3358</v>
      </c>
      <c r="G124" t="str">
        <f t="shared" si="2"/>
        <v>new HoloCard("Professor's Research [Professor Turo]", Pokedex.NVT, HoloRarity.SV_MIRAGE_HOLO, Types.Supporter, Sets.Paldean_Fates, 88),</v>
      </c>
    </row>
    <row r="125" spans="1:7" x14ac:dyDescent="0.3">
      <c r="A125">
        <v>15</v>
      </c>
      <c r="B125" t="s">
        <v>1349</v>
      </c>
      <c r="C125" t="s">
        <v>1349</v>
      </c>
      <c r="D125" t="s">
        <v>22</v>
      </c>
      <c r="E125" t="s">
        <v>3659</v>
      </c>
      <c r="F125" t="s">
        <v>3358</v>
      </c>
      <c r="G125" t="str">
        <f t="shared" si="2"/>
        <v>new HoloCard("Whimsicott", Pokedex.Whimsicott, HoloRarity.SV_MIRAGE_HOLO, Types.Grass, Sets.Temporal_Forces, 15),</v>
      </c>
    </row>
    <row r="126" spans="1:7" x14ac:dyDescent="0.3">
      <c r="A126">
        <v>21</v>
      </c>
      <c r="B126" t="s">
        <v>3431</v>
      </c>
      <c r="C126" t="s">
        <v>3431</v>
      </c>
      <c r="D126" t="s">
        <v>22</v>
      </c>
      <c r="E126" t="s">
        <v>3659</v>
      </c>
      <c r="F126" t="s">
        <v>3358</v>
      </c>
      <c r="G126" t="str">
        <f t="shared" si="2"/>
        <v>new HoloCard("Brambleghast", Pokedex.Brambleghast, HoloRarity.SV_MIRAGE_HOLO, Types.Grass, Sets.Temporal_Forces, 21),</v>
      </c>
    </row>
    <row r="127" spans="1:7" x14ac:dyDescent="0.3">
      <c r="A127">
        <v>29</v>
      </c>
      <c r="B127" t="s">
        <v>174</v>
      </c>
      <c r="C127" t="s">
        <v>174</v>
      </c>
      <c r="D127" t="s">
        <v>5</v>
      </c>
      <c r="E127" t="s">
        <v>3659</v>
      </c>
      <c r="F127" t="s">
        <v>3358</v>
      </c>
      <c r="G127" t="str">
        <f t="shared" si="2"/>
        <v>new HoloCard("Magcargo", Pokedex.Magcargo, HoloRarity.SV_MIRAGE_HOLO, Types.Fire, Sets.Temporal_Forces, 29),</v>
      </c>
    </row>
    <row r="128" spans="1:7" x14ac:dyDescent="0.3">
      <c r="A128">
        <v>41</v>
      </c>
      <c r="B128" t="s">
        <v>135</v>
      </c>
      <c r="C128" t="s">
        <v>135</v>
      </c>
      <c r="D128" t="s">
        <v>3</v>
      </c>
      <c r="E128" t="s">
        <v>3659</v>
      </c>
      <c r="F128" t="s">
        <v>3358</v>
      </c>
      <c r="G128" t="str">
        <f t="shared" si="2"/>
        <v>new HoloCard("Feraligatr", Pokedex.Feraligatr, HoloRarity.SV_MIRAGE_HOLO, Types.Water, Sets.Temporal_Forces, 41),</v>
      </c>
    </row>
    <row r="129" spans="1:7" x14ac:dyDescent="0.3">
      <c r="A129">
        <v>62</v>
      </c>
      <c r="B129" t="s">
        <v>3718</v>
      </c>
      <c r="C129" t="s">
        <v>3730</v>
      </c>
      <c r="D129" t="s">
        <v>11</v>
      </c>
      <c r="E129" t="s">
        <v>3659</v>
      </c>
      <c r="F129" t="s">
        <v>3594</v>
      </c>
      <c r="G129" t="str">
        <f t="shared" ref="G129:G161" si="3">"new HoloCard(""" &amp; B129 &amp; """, Pokedex." &amp; C129 &amp; ", HoloRarity." &amp; F129 &amp; ", Types." &amp; D129 &amp; ", Sets." &amp; E129 &amp; ", " &amp; A129 &amp; "),"</f>
        <v>new HoloCard("Iron Thorns", Pokedex.Iron_Thorns, HoloRarity.SV_MIRAGE_HOLO_FUTURE, Types.Lightning, Sets.Temporal_Forces, 62),</v>
      </c>
    </row>
    <row r="130" spans="1:7" x14ac:dyDescent="0.3">
      <c r="A130">
        <v>78</v>
      </c>
      <c r="B130" t="s">
        <v>3719</v>
      </c>
      <c r="C130" t="s">
        <v>3731</v>
      </c>
      <c r="D130" t="s">
        <v>1</v>
      </c>
      <c r="E130" t="s">
        <v>3659</v>
      </c>
      <c r="F130" t="s">
        <v>3595</v>
      </c>
      <c r="G130" t="str">
        <f t="shared" si="3"/>
        <v>new HoloCard("Flutter Mane", Pokedex.Flutter_Mane, HoloRarity.SV_MIRAGE_HOLO_ANCIENT, Types.Psychic, Sets.Temporal_Forces, 78),</v>
      </c>
    </row>
    <row r="131" spans="1:7" x14ac:dyDescent="0.3">
      <c r="A131">
        <v>80</v>
      </c>
      <c r="B131" t="s">
        <v>3656</v>
      </c>
      <c r="C131" t="s">
        <v>3657</v>
      </c>
      <c r="D131" t="s">
        <v>1</v>
      </c>
      <c r="E131" t="s">
        <v>3659</v>
      </c>
      <c r="F131" t="s">
        <v>3594</v>
      </c>
      <c r="G131" t="str">
        <f t="shared" si="3"/>
        <v>new HoloCard("Iron Valiant", Pokedex.Iron_Valiant, HoloRarity.SV_MIRAGE_HOLO_FUTURE, Types.Psychic, Sets.Temporal_Forces, 80),</v>
      </c>
    </row>
    <row r="132" spans="1:7" x14ac:dyDescent="0.3">
      <c r="A132">
        <v>84</v>
      </c>
      <c r="B132" t="s">
        <v>662</v>
      </c>
      <c r="C132" t="s">
        <v>662</v>
      </c>
      <c r="D132" t="s">
        <v>18</v>
      </c>
      <c r="E132" t="s">
        <v>3659</v>
      </c>
      <c r="F132" t="s">
        <v>3358</v>
      </c>
      <c r="G132" t="str">
        <f t="shared" si="3"/>
        <v>new HoloCard("Relicanth", Pokedex.Relicanth, HoloRarity.SV_MIRAGE_HOLO, Types.Fighting, Sets.Temporal_Forces, 84),</v>
      </c>
    </row>
    <row r="133" spans="1:7" x14ac:dyDescent="0.3">
      <c r="A133">
        <v>109</v>
      </c>
      <c r="B133" t="s">
        <v>3664</v>
      </c>
      <c r="C133" t="s">
        <v>3665</v>
      </c>
      <c r="D133" t="s">
        <v>146</v>
      </c>
      <c r="E133" t="s">
        <v>3659</v>
      </c>
      <c r="F133" t="s">
        <v>3595</v>
      </c>
      <c r="G133" t="str">
        <f t="shared" si="3"/>
        <v>new HoloCard("Roaring Moon", Pokedex.Roaring_Moon, HoloRarity.SV_MIRAGE_HOLO_ANCIENT, Types.Darkness, Sets.Temporal_Forces, 109),</v>
      </c>
    </row>
    <row r="134" spans="1:7" x14ac:dyDescent="0.3">
      <c r="A134">
        <v>117</v>
      </c>
      <c r="B134" t="s">
        <v>2287</v>
      </c>
      <c r="C134" t="s">
        <v>2287</v>
      </c>
      <c r="D134" t="s">
        <v>143</v>
      </c>
      <c r="E134" t="s">
        <v>3659</v>
      </c>
      <c r="F134" t="s">
        <v>3358</v>
      </c>
      <c r="G134" t="str">
        <f t="shared" si="3"/>
        <v>new HoloCard("Melmetal", Pokedex.Melmetal, HoloRarity.SV_MIRAGE_HOLO, Types.Metal, Sets.Temporal_Forces, 117),</v>
      </c>
    </row>
    <row r="135" spans="1:7" x14ac:dyDescent="0.3">
      <c r="A135">
        <v>119</v>
      </c>
      <c r="B135" t="s">
        <v>3337</v>
      </c>
      <c r="C135" t="s">
        <v>3337</v>
      </c>
      <c r="D135" t="s">
        <v>1454</v>
      </c>
      <c r="E135" t="s">
        <v>3659</v>
      </c>
      <c r="F135" t="s">
        <v>3595</v>
      </c>
      <c r="G135" t="str">
        <f t="shared" si="3"/>
        <v>new HoloCard("Koraidon", Pokedex.Koraidon, HoloRarity.SV_MIRAGE_HOLO_ANCIENT, Types.Dragon, Sets.Temporal_Forces, 119),</v>
      </c>
    </row>
    <row r="136" spans="1:7" x14ac:dyDescent="0.3">
      <c r="A136">
        <v>121</v>
      </c>
      <c r="B136" t="s">
        <v>3329</v>
      </c>
      <c r="C136" t="s">
        <v>3329</v>
      </c>
      <c r="D136" t="s">
        <v>1454</v>
      </c>
      <c r="E136" t="s">
        <v>3659</v>
      </c>
      <c r="F136" t="s">
        <v>3594</v>
      </c>
      <c r="G136" t="str">
        <f t="shared" si="3"/>
        <v>new HoloCard("Miraidon", Pokedex.Miraidon, HoloRarity.SV_MIRAGE_HOLO_FUTURE, Types.Dragon, Sets.Temporal_Forces, 121),</v>
      </c>
    </row>
    <row r="137" spans="1:7" x14ac:dyDescent="0.3">
      <c r="A137">
        <v>129</v>
      </c>
      <c r="B137" t="s">
        <v>3452</v>
      </c>
      <c r="C137" t="s">
        <v>3452</v>
      </c>
      <c r="D137" t="s">
        <v>8</v>
      </c>
      <c r="E137" t="s">
        <v>3659</v>
      </c>
      <c r="F137" t="s">
        <v>3358</v>
      </c>
      <c r="G137" t="str">
        <f t="shared" si="3"/>
        <v>new HoloCard("Dudunsparce", Pokedex.Dudunsparce, HoloRarity.SV_MIRAGE_HOLO, Types.Colorless, Sets.Temporal_Forces, 129),</v>
      </c>
    </row>
    <row r="138" spans="1:7" x14ac:dyDescent="0.3">
      <c r="A138">
        <v>138</v>
      </c>
      <c r="B138" t="s">
        <v>2113</v>
      </c>
      <c r="C138" t="s">
        <v>2113</v>
      </c>
      <c r="D138" t="s">
        <v>8</v>
      </c>
      <c r="E138" t="s">
        <v>3659</v>
      </c>
      <c r="F138" t="s">
        <v>3358</v>
      </c>
      <c r="G138" t="str">
        <f t="shared" si="3"/>
        <v>new HoloCard("Drampa", Pokedex.Drampa, HoloRarity.SV_MIRAGE_HOLO, Types.Colorless, Sets.Temporal_Forces, 138),</v>
      </c>
    </row>
    <row r="139" spans="1:7" x14ac:dyDescent="0.3">
      <c r="A139">
        <v>19</v>
      </c>
      <c r="B139" t="s">
        <v>3733</v>
      </c>
      <c r="C139" t="s">
        <v>3756</v>
      </c>
      <c r="D139" t="s">
        <v>22</v>
      </c>
      <c r="E139" t="s">
        <v>3660</v>
      </c>
      <c r="F139" t="s">
        <v>3594</v>
      </c>
      <c r="G139" t="str">
        <f t="shared" si="3"/>
        <v>new HoloCard("Iron Leaves", Pokedex.Iron_Leaves, HoloRarity.SV_MIRAGE_HOLO_FUTURE, Types.Grass, Sets.Twilight_Masquerade, 19),</v>
      </c>
    </row>
    <row r="140" spans="1:7" x14ac:dyDescent="0.3">
      <c r="A140">
        <v>22</v>
      </c>
      <c r="B140" t="s">
        <v>3714</v>
      </c>
      <c r="C140" t="s">
        <v>3714</v>
      </c>
      <c r="D140" t="s">
        <v>22</v>
      </c>
      <c r="E140" t="s">
        <v>3660</v>
      </c>
      <c r="F140" t="s">
        <v>3358</v>
      </c>
      <c r="G140" t="str">
        <f t="shared" si="3"/>
        <v>new HoloCard("Sinistcha", Pokedex.Sinistcha, HoloRarity.SV_MIRAGE_HOLO, Types.Grass, Sets.Twilight_Masquerade, 22),</v>
      </c>
    </row>
    <row r="141" spans="1:7" x14ac:dyDescent="0.3">
      <c r="A141">
        <v>24</v>
      </c>
      <c r="B141" t="s">
        <v>3713</v>
      </c>
      <c r="C141" t="s">
        <v>3712</v>
      </c>
      <c r="D141" t="s">
        <v>22</v>
      </c>
      <c r="E141" t="s">
        <v>3660</v>
      </c>
      <c r="F141" t="s">
        <v>3358</v>
      </c>
      <c r="G141" t="str">
        <f t="shared" si="3"/>
        <v>new HoloCard("Teal Mask Ogerpon", Pokedex.Teal_Mask_Ogerpon, HoloRarity.SV_MIRAGE_HOLO, Types.Grass, Sets.Twilight_Masquerade, 24),</v>
      </c>
    </row>
    <row r="142" spans="1:7" x14ac:dyDescent="0.3">
      <c r="A142">
        <v>33</v>
      </c>
      <c r="B142" t="s">
        <v>885</v>
      </c>
      <c r="C142" t="s">
        <v>885</v>
      </c>
      <c r="D142" t="s">
        <v>5</v>
      </c>
      <c r="E142" t="s">
        <v>3660</v>
      </c>
      <c r="F142" t="s">
        <v>3358</v>
      </c>
      <c r="G142" t="str">
        <f t="shared" si="3"/>
        <v>new HoloCard("Infernape", Pokedex.Infernape, HoloRarity.SV_MIRAGE_HOLO, Types.Fire, Sets.Twilight_Masquerade, 33),</v>
      </c>
    </row>
    <row r="143" spans="1:7" x14ac:dyDescent="0.3">
      <c r="A143">
        <v>38</v>
      </c>
      <c r="B143" t="s">
        <v>1412</v>
      </c>
      <c r="C143" t="s">
        <v>1412</v>
      </c>
      <c r="D143" t="s">
        <v>5</v>
      </c>
      <c r="E143" t="s">
        <v>3660</v>
      </c>
      <c r="F143" t="s">
        <v>3358</v>
      </c>
      <c r="G143" t="str">
        <f t="shared" si="3"/>
        <v>new HoloCard("Chandelure", Pokedex.Chandelure, HoloRarity.SV_MIRAGE_HOLO, Types.Fire, Sets.Twilight_Masquerade, 38),</v>
      </c>
    </row>
    <row r="144" spans="1:7" x14ac:dyDescent="0.3">
      <c r="A144">
        <v>53</v>
      </c>
      <c r="B144" t="s">
        <v>929</v>
      </c>
      <c r="C144" t="s">
        <v>929</v>
      </c>
      <c r="D144" t="s">
        <v>3</v>
      </c>
      <c r="E144" t="s">
        <v>3660</v>
      </c>
      <c r="F144" t="s">
        <v>3358</v>
      </c>
      <c r="G144" t="str">
        <f t="shared" si="3"/>
        <v>new HoloCard("Froslass", Pokedex.Froslass, HoloRarity.SV_MIRAGE_HOLO, Types.Water, Sets.Twilight_Masquerade, 53),</v>
      </c>
    </row>
    <row r="145" spans="1:7" x14ac:dyDescent="0.3">
      <c r="A145">
        <v>63</v>
      </c>
      <c r="B145" t="s">
        <v>3735</v>
      </c>
      <c r="C145" t="s">
        <v>3757</v>
      </c>
      <c r="D145" t="s">
        <v>3</v>
      </c>
      <c r="E145" t="s">
        <v>3660</v>
      </c>
      <c r="F145" t="s">
        <v>3595</v>
      </c>
      <c r="G145" t="str">
        <f t="shared" si="3"/>
        <v>new HoloCard("Walking Wake", Pokedex.Walking_Wake, HoloRarity.SV_MIRAGE_HOLO_ANCIENT, Types.Water, Sets.Twilight_Masquerade, 63),</v>
      </c>
    </row>
    <row r="146" spans="1:7" x14ac:dyDescent="0.3">
      <c r="A146">
        <v>65</v>
      </c>
      <c r="B146" t="s">
        <v>25</v>
      </c>
      <c r="C146" t="s">
        <v>25</v>
      </c>
      <c r="D146" t="s">
        <v>11</v>
      </c>
      <c r="E146" t="s">
        <v>3660</v>
      </c>
      <c r="F146" t="s">
        <v>3358</v>
      </c>
      <c r="G146" t="str">
        <f t="shared" si="3"/>
        <v>new HoloCard("Zapdos", Pokedex.Zapdos, HoloRarity.SV_MIRAGE_HOLO, Types.Lightning, Sets.Twilight_Masquerade, 65),</v>
      </c>
    </row>
    <row r="147" spans="1:7" x14ac:dyDescent="0.3">
      <c r="A147">
        <v>82</v>
      </c>
      <c r="B147" t="s">
        <v>0</v>
      </c>
      <c r="C147" t="s">
        <v>0</v>
      </c>
      <c r="D147" t="s">
        <v>1</v>
      </c>
      <c r="E147" t="s">
        <v>3660</v>
      </c>
      <c r="F147" t="s">
        <v>3358</v>
      </c>
      <c r="G147" t="str">
        <f t="shared" si="3"/>
        <v>new HoloCard("Alakazam", Pokedex.Alakazam, HoloRarity.SV_MIRAGE_HOLO, Types.Psychic, Sets.Twilight_Masquerade, 82),</v>
      </c>
    </row>
    <row r="148" spans="1:7" x14ac:dyDescent="0.3">
      <c r="A148">
        <v>93</v>
      </c>
      <c r="B148" t="s">
        <v>3058</v>
      </c>
      <c r="C148" t="s">
        <v>3058</v>
      </c>
      <c r="D148" t="s">
        <v>1</v>
      </c>
      <c r="E148" t="s">
        <v>3660</v>
      </c>
      <c r="F148" t="s">
        <v>3358</v>
      </c>
      <c r="G148" t="str">
        <f t="shared" si="3"/>
        <v>new HoloCard("Enamorus", Pokedex.Enamorus, HoloRarity.SV_MIRAGE_HOLO, Types.Psychic, Sets.Twilight_Masquerade, 93),</v>
      </c>
    </row>
    <row r="149" spans="1:7" x14ac:dyDescent="0.3">
      <c r="A149">
        <v>95</v>
      </c>
      <c r="B149" t="s">
        <v>3736</v>
      </c>
      <c r="C149" t="s">
        <v>3736</v>
      </c>
      <c r="D149" t="s">
        <v>1</v>
      </c>
      <c r="E149" t="s">
        <v>3660</v>
      </c>
      <c r="F149" t="s">
        <v>3358</v>
      </c>
      <c r="G149" t="str">
        <f t="shared" si="3"/>
        <v>new HoloCard("Munkidori", Pokedex.Munkidori, HoloRarity.SV_MIRAGE_HOLO, Types.Psychic, Sets.Twilight_Masquerade, 95),</v>
      </c>
    </row>
    <row r="150" spans="1:7" x14ac:dyDescent="0.3">
      <c r="A150">
        <v>96</v>
      </c>
      <c r="B150" t="s">
        <v>3737</v>
      </c>
      <c r="C150" t="s">
        <v>3737</v>
      </c>
      <c r="D150" t="s">
        <v>1</v>
      </c>
      <c r="E150" t="s">
        <v>3660</v>
      </c>
      <c r="F150" t="s">
        <v>3358</v>
      </c>
      <c r="G150" t="str">
        <f t="shared" si="3"/>
        <v>new HoloCard("Fezandipiti", Pokedex.Fezandipiti, HoloRarity.SV_MIRAGE_HOLO, Types.Psychic, Sets.Twilight_Masquerade, 96),</v>
      </c>
    </row>
    <row r="151" spans="1:7" x14ac:dyDescent="0.3">
      <c r="A151">
        <v>100</v>
      </c>
      <c r="B151" t="s">
        <v>2972</v>
      </c>
      <c r="C151" t="s">
        <v>3098</v>
      </c>
      <c r="D151" t="s">
        <v>18</v>
      </c>
      <c r="E151" t="s">
        <v>3660</v>
      </c>
      <c r="F151" t="s">
        <v>3358</v>
      </c>
      <c r="G151" t="str">
        <f t="shared" si="3"/>
        <v>new HoloCard("Hisuian Arcanine", Pokedex.Hisuian_Arcanine, HoloRarity.SV_MIRAGE_HOLO, Types.Fighting, Sets.Twilight_Masquerade, 100),</v>
      </c>
    </row>
    <row r="152" spans="1:7" x14ac:dyDescent="0.3">
      <c r="A152">
        <v>110</v>
      </c>
      <c r="B152" t="s">
        <v>3558</v>
      </c>
      <c r="C152" t="s">
        <v>3591</v>
      </c>
      <c r="D152" t="s">
        <v>18</v>
      </c>
      <c r="E152" t="s">
        <v>3660</v>
      </c>
      <c r="F152" t="s">
        <v>3358</v>
      </c>
      <c r="G152" t="str">
        <f t="shared" si="3"/>
        <v>new HoloCard("Ting-Lu", Pokedex.Ting_Lu, HoloRarity.SV_MIRAGE_HOLO, Types.Fighting, Sets.Twilight_Masquerade, 110),</v>
      </c>
    </row>
    <row r="153" spans="1:7" x14ac:dyDescent="0.3">
      <c r="A153">
        <v>111</v>
      </c>
      <c r="B153" t="s">
        <v>3738</v>
      </c>
      <c r="C153" t="s">
        <v>3738</v>
      </c>
      <c r="D153" t="s">
        <v>18</v>
      </c>
      <c r="E153" t="s">
        <v>3660</v>
      </c>
      <c r="F153" t="s">
        <v>3358</v>
      </c>
      <c r="G153" t="str">
        <f t="shared" si="3"/>
        <v>new HoloCard("Okidogi", Pokedex.Okidogi, HoloRarity.SV_MIRAGE_HOLO, Types.Fighting, Sets.Twilight_Masquerade, 111),</v>
      </c>
    </row>
    <row r="154" spans="1:7" x14ac:dyDescent="0.3">
      <c r="A154">
        <v>123</v>
      </c>
      <c r="B154" t="s">
        <v>932</v>
      </c>
      <c r="C154" t="s">
        <v>932</v>
      </c>
      <c r="D154" t="s">
        <v>143</v>
      </c>
      <c r="E154" t="s">
        <v>3660</v>
      </c>
      <c r="F154" t="s">
        <v>3358</v>
      </c>
      <c r="G154" t="str">
        <f t="shared" si="3"/>
        <v>new HoloCard("Heatran", Pokedex.Heatran, HoloRarity.SV_MIRAGE_HOLO, Types.Metal, Sets.Twilight_Masquerade, 123),</v>
      </c>
    </row>
    <row r="155" spans="1:7" x14ac:dyDescent="0.3">
      <c r="A155">
        <v>6</v>
      </c>
      <c r="B155" t="s">
        <v>2230</v>
      </c>
      <c r="C155" t="s">
        <v>2385</v>
      </c>
      <c r="D155" t="s">
        <v>22</v>
      </c>
      <c r="E155" t="s">
        <v>3695</v>
      </c>
      <c r="F155" t="s">
        <v>3358</v>
      </c>
      <c r="G155" t="str">
        <f t="shared" si="3"/>
        <v>new HoloCard("Tapu Bulu", Pokedex.Tapu_Bulu, HoloRarity.SV_MIRAGE_HOLO, Types.Grass, Sets.Shrouded_Fable, 6),</v>
      </c>
    </row>
    <row r="156" spans="1:7" x14ac:dyDescent="0.3">
      <c r="A156">
        <v>20</v>
      </c>
      <c r="B156" t="s">
        <v>882</v>
      </c>
      <c r="C156" t="s">
        <v>882</v>
      </c>
      <c r="D156" t="s">
        <v>1</v>
      </c>
      <c r="E156" t="s">
        <v>3695</v>
      </c>
      <c r="F156" t="s">
        <v>3358</v>
      </c>
      <c r="G156" t="str">
        <f t="shared" si="3"/>
        <v>new HoloCard("Dusknoir", Pokedex.Dusknoir, HoloRarity.SV_MIRAGE_HOLO, Types.Psychic, Sets.Shrouded_Fable, 20),</v>
      </c>
    </row>
    <row r="157" spans="1:7" x14ac:dyDescent="0.3">
      <c r="A157">
        <v>21</v>
      </c>
      <c r="B157" t="s">
        <v>915</v>
      </c>
      <c r="C157" t="s">
        <v>915</v>
      </c>
      <c r="D157" t="s">
        <v>1</v>
      </c>
      <c r="E157" t="s">
        <v>3695</v>
      </c>
      <c r="F157" t="s">
        <v>3358</v>
      </c>
      <c r="G157" t="str">
        <f t="shared" si="3"/>
        <v>new HoloCard("Cresselia", Pokedex.Cresselia, HoloRarity.SV_MIRAGE_HOLO, Types.Psychic, Sets.Shrouded_Fable, 21),</v>
      </c>
    </row>
    <row r="158" spans="1:7" x14ac:dyDescent="0.3">
      <c r="A158">
        <v>25</v>
      </c>
      <c r="B158" t="s">
        <v>3758</v>
      </c>
      <c r="C158" t="s">
        <v>3767</v>
      </c>
      <c r="D158" t="s">
        <v>18</v>
      </c>
      <c r="E158" t="s">
        <v>3695</v>
      </c>
      <c r="F158" t="s">
        <v>3358</v>
      </c>
      <c r="G158" t="str">
        <f t="shared" si="3"/>
        <v>new HoloCard("Bloodmoon Ursaluna", Pokedex.Bloodmoon_Ursaluna, HoloRarity.SV_MIRAGE_HOLO, Types.Fighting, Sets.Shrouded_Fable, 25),</v>
      </c>
    </row>
    <row r="159" spans="1:7" x14ac:dyDescent="0.3">
      <c r="A159">
        <v>32</v>
      </c>
      <c r="B159" t="s">
        <v>1323</v>
      </c>
      <c r="C159" t="s">
        <v>1323</v>
      </c>
      <c r="D159" t="s">
        <v>146</v>
      </c>
      <c r="E159" t="s">
        <v>3695</v>
      </c>
      <c r="F159" t="s">
        <v>3358</v>
      </c>
      <c r="G159" t="str">
        <f t="shared" si="3"/>
        <v>new HoloCard("Zoroark", Pokedex.Zoroark, HoloRarity.SV_MIRAGE_HOLO, Types.Darkness, Sets.Shrouded_Fable, 32),</v>
      </c>
    </row>
    <row r="160" spans="1:7" x14ac:dyDescent="0.3">
      <c r="A160">
        <v>42</v>
      </c>
      <c r="B160" t="s">
        <v>2698</v>
      </c>
      <c r="C160" t="s">
        <v>2698</v>
      </c>
      <c r="D160" t="s">
        <v>143</v>
      </c>
      <c r="E160" t="s">
        <v>3695</v>
      </c>
      <c r="F160" t="s">
        <v>3358</v>
      </c>
      <c r="G160" t="str">
        <f t="shared" si="3"/>
        <v>new HoloCard("Copperajah", Pokedex.Copperajah, HoloRarity.SV_MIRAGE_HOLO, Types.Metal, Sets.Shrouded_Fable, 42),</v>
      </c>
    </row>
    <row r="161" spans="1:7" x14ac:dyDescent="0.3">
      <c r="A161">
        <v>46</v>
      </c>
      <c r="B161" t="s">
        <v>1430</v>
      </c>
      <c r="C161" t="s">
        <v>1430</v>
      </c>
      <c r="D161" t="s">
        <v>1454</v>
      </c>
      <c r="E161" t="s">
        <v>3695</v>
      </c>
      <c r="F161" t="s">
        <v>3358</v>
      </c>
      <c r="G161" t="str">
        <f t="shared" si="3"/>
        <v>new HoloCard("Haxorus", Pokedex.Haxorus, HoloRarity.SV_MIRAGE_HOLO, Types.Dragon, Sets.Shrouded_Fable, 46),</v>
      </c>
    </row>
    <row r="163" spans="1:7" x14ac:dyDescent="0.3">
      <c r="A163">
        <v>1</v>
      </c>
      <c r="B163" t="s">
        <v>3778</v>
      </c>
      <c r="C163" t="s">
        <v>24</v>
      </c>
      <c r="D163" t="s">
        <v>22</v>
      </c>
      <c r="E163" t="s">
        <v>3779</v>
      </c>
      <c r="F163" t="s">
        <v>3367</v>
      </c>
    </row>
    <row r="164" spans="1:7" x14ac:dyDescent="0.3">
      <c r="A164">
        <v>2</v>
      </c>
      <c r="B164" t="s">
        <v>325</v>
      </c>
      <c r="C164" t="s">
        <v>325</v>
      </c>
      <c r="D164" t="s">
        <v>22</v>
      </c>
      <c r="E164" t="s">
        <v>3779</v>
      </c>
      <c r="F164" t="s">
        <v>3361</v>
      </c>
    </row>
    <row r="165" spans="1:7" x14ac:dyDescent="0.3">
      <c r="A165">
        <v>3</v>
      </c>
      <c r="B165" t="s">
        <v>173</v>
      </c>
      <c r="C165" t="s">
        <v>173</v>
      </c>
      <c r="D165" t="s">
        <v>22</v>
      </c>
      <c r="E165" t="s">
        <v>3779</v>
      </c>
      <c r="F165" t="s">
        <v>3365</v>
      </c>
    </row>
    <row r="166" spans="1:7" x14ac:dyDescent="0.3">
      <c r="A166">
        <v>4</v>
      </c>
      <c r="B166" t="s">
        <v>439</v>
      </c>
      <c r="C166" t="s">
        <v>439</v>
      </c>
      <c r="D166" t="s">
        <v>22</v>
      </c>
      <c r="E166" t="s">
        <v>3779</v>
      </c>
      <c r="F166" t="s">
        <v>3362</v>
      </c>
    </row>
    <row r="167" spans="1:7" x14ac:dyDescent="0.3">
      <c r="A167">
        <v>5</v>
      </c>
      <c r="B167" t="s">
        <v>581</v>
      </c>
      <c r="C167" t="s">
        <v>581</v>
      </c>
      <c r="D167" t="s">
        <v>22</v>
      </c>
      <c r="E167" t="s">
        <v>3779</v>
      </c>
      <c r="F167" t="s">
        <v>3361</v>
      </c>
    </row>
    <row r="168" spans="1:7" x14ac:dyDescent="0.3">
      <c r="A168">
        <v>6</v>
      </c>
      <c r="B168" t="s">
        <v>390</v>
      </c>
      <c r="C168" t="s">
        <v>390</v>
      </c>
      <c r="D168" t="s">
        <v>22</v>
      </c>
      <c r="E168" t="s">
        <v>3779</v>
      </c>
      <c r="F168" t="s">
        <v>3365</v>
      </c>
    </row>
    <row r="169" spans="1:7" x14ac:dyDescent="0.3">
      <c r="A169">
        <v>7</v>
      </c>
      <c r="B169" t="s">
        <v>1037</v>
      </c>
      <c r="C169" t="s">
        <v>1037</v>
      </c>
      <c r="D169" t="s">
        <v>22</v>
      </c>
      <c r="E169" t="s">
        <v>3779</v>
      </c>
      <c r="F169" t="s">
        <v>3361</v>
      </c>
    </row>
    <row r="170" spans="1:7" x14ac:dyDescent="0.3">
      <c r="A170">
        <v>8</v>
      </c>
      <c r="B170" t="s">
        <v>2165</v>
      </c>
      <c r="C170" t="s">
        <v>3780</v>
      </c>
      <c r="D170" t="s">
        <v>22</v>
      </c>
      <c r="E170" t="s">
        <v>3779</v>
      </c>
      <c r="F170" t="s">
        <v>3361</v>
      </c>
    </row>
    <row r="171" spans="1:7" x14ac:dyDescent="0.3">
      <c r="A171">
        <v>9</v>
      </c>
      <c r="B171" t="s">
        <v>2033</v>
      </c>
      <c r="C171" t="s">
        <v>2033</v>
      </c>
      <c r="D171" t="s">
        <v>22</v>
      </c>
      <c r="E171" t="s">
        <v>3779</v>
      </c>
      <c r="F171" t="s">
        <v>3361</v>
      </c>
    </row>
    <row r="172" spans="1:7" x14ac:dyDescent="0.3">
      <c r="A172">
        <v>10</v>
      </c>
      <c r="B172" t="s">
        <v>2660</v>
      </c>
      <c r="C172" t="s">
        <v>2660</v>
      </c>
      <c r="D172" t="s">
        <v>22</v>
      </c>
      <c r="E172" t="s">
        <v>3779</v>
      </c>
      <c r="F172" t="s">
        <v>3361</v>
      </c>
    </row>
    <row r="173" spans="1:7" x14ac:dyDescent="0.3">
      <c r="A173">
        <v>11</v>
      </c>
      <c r="B173" t="s">
        <v>2661</v>
      </c>
      <c r="C173" t="s">
        <v>2661</v>
      </c>
      <c r="D173" t="s">
        <v>22</v>
      </c>
      <c r="E173" t="s">
        <v>3779</v>
      </c>
      <c r="F173" t="s">
        <v>3362</v>
      </c>
    </row>
    <row r="174" spans="1:7" x14ac:dyDescent="0.3">
      <c r="A174">
        <v>12</v>
      </c>
      <c r="B174" t="s">
        <v>2718</v>
      </c>
      <c r="C174" t="s">
        <v>2718</v>
      </c>
      <c r="D174" t="s">
        <v>22</v>
      </c>
      <c r="E174" t="s">
        <v>3779</v>
      </c>
      <c r="F174" t="s">
        <v>3361</v>
      </c>
    </row>
    <row r="175" spans="1:7" x14ac:dyDescent="0.3">
      <c r="A175">
        <v>13</v>
      </c>
      <c r="B175" t="s">
        <v>3732</v>
      </c>
      <c r="C175" t="s">
        <v>3732</v>
      </c>
      <c r="D175" t="s">
        <v>22</v>
      </c>
      <c r="E175" t="s">
        <v>3779</v>
      </c>
      <c r="F175" t="s">
        <v>3361</v>
      </c>
    </row>
    <row r="176" spans="1:7" x14ac:dyDescent="0.3">
      <c r="A176">
        <v>14</v>
      </c>
      <c r="B176" t="s">
        <v>3781</v>
      </c>
      <c r="C176" t="s">
        <v>3782</v>
      </c>
      <c r="D176" t="s">
        <v>22</v>
      </c>
      <c r="E176" t="s">
        <v>3779</v>
      </c>
      <c r="F176" t="s">
        <v>3367</v>
      </c>
    </row>
    <row r="177" spans="1:6" x14ac:dyDescent="0.3">
      <c r="A177">
        <v>15</v>
      </c>
      <c r="B177" t="s">
        <v>3429</v>
      </c>
      <c r="C177" t="s">
        <v>3429</v>
      </c>
      <c r="D177" t="s">
        <v>22</v>
      </c>
      <c r="E177" t="s">
        <v>3779</v>
      </c>
      <c r="F177" t="s">
        <v>3361</v>
      </c>
    </row>
    <row r="178" spans="1:6" x14ac:dyDescent="0.3">
      <c r="A178">
        <v>16</v>
      </c>
      <c r="B178" t="s">
        <v>3418</v>
      </c>
      <c r="C178" t="s">
        <v>3418</v>
      </c>
      <c r="D178" t="s">
        <v>22</v>
      </c>
      <c r="E178" t="s">
        <v>3779</v>
      </c>
      <c r="F178" t="s">
        <v>3361</v>
      </c>
    </row>
    <row r="179" spans="1:6" x14ac:dyDescent="0.3">
      <c r="A179">
        <v>17</v>
      </c>
      <c r="B179" t="s">
        <v>3370</v>
      </c>
      <c r="C179" t="s">
        <v>3370</v>
      </c>
      <c r="D179" t="s">
        <v>22</v>
      </c>
      <c r="E179" t="s">
        <v>3779</v>
      </c>
      <c r="F179" t="s">
        <v>3361</v>
      </c>
    </row>
    <row r="180" spans="1:6" x14ac:dyDescent="0.3">
      <c r="A180">
        <v>18</v>
      </c>
      <c r="B180" t="s">
        <v>3371</v>
      </c>
      <c r="C180" t="s">
        <v>3371</v>
      </c>
      <c r="D180" t="s">
        <v>22</v>
      </c>
      <c r="E180" t="s">
        <v>3779</v>
      </c>
      <c r="F180" t="s">
        <v>3362</v>
      </c>
    </row>
    <row r="181" spans="1:6" x14ac:dyDescent="0.3">
      <c r="A181">
        <v>19</v>
      </c>
      <c r="B181" t="s">
        <v>93</v>
      </c>
      <c r="C181" t="s">
        <v>93</v>
      </c>
      <c r="D181" t="s">
        <v>5</v>
      </c>
      <c r="E181" t="s">
        <v>3779</v>
      </c>
      <c r="F181" t="s">
        <v>3361</v>
      </c>
    </row>
    <row r="182" spans="1:6" x14ac:dyDescent="0.3">
      <c r="A182">
        <v>20</v>
      </c>
      <c r="B182" t="s">
        <v>66</v>
      </c>
      <c r="C182" t="s">
        <v>66</v>
      </c>
      <c r="D182" t="s">
        <v>5</v>
      </c>
      <c r="E182" t="s">
        <v>3779</v>
      </c>
      <c r="F182" t="s">
        <v>3362</v>
      </c>
    </row>
    <row r="183" spans="1:6" x14ac:dyDescent="0.3">
      <c r="A183">
        <v>21</v>
      </c>
      <c r="B183" t="s">
        <v>1282</v>
      </c>
      <c r="C183" t="s">
        <v>1282</v>
      </c>
      <c r="D183" t="s">
        <v>5</v>
      </c>
      <c r="E183" t="s">
        <v>3779</v>
      </c>
      <c r="F183" t="s">
        <v>3361</v>
      </c>
    </row>
    <row r="184" spans="1:6" x14ac:dyDescent="0.3">
      <c r="A184">
        <v>22</v>
      </c>
      <c r="B184" t="s">
        <v>1286</v>
      </c>
      <c r="C184" t="s">
        <v>1286</v>
      </c>
      <c r="D184" t="s">
        <v>5</v>
      </c>
      <c r="E184" t="s">
        <v>3779</v>
      </c>
      <c r="F184" t="s">
        <v>3362</v>
      </c>
    </row>
    <row r="185" spans="1:6" x14ac:dyDescent="0.3">
      <c r="A185">
        <v>23</v>
      </c>
      <c r="B185" t="s">
        <v>2095</v>
      </c>
      <c r="C185" t="s">
        <v>2095</v>
      </c>
      <c r="D185" t="s">
        <v>5</v>
      </c>
      <c r="E185" t="s">
        <v>3779</v>
      </c>
      <c r="F185" t="s">
        <v>3361</v>
      </c>
    </row>
    <row r="186" spans="1:6" x14ac:dyDescent="0.3">
      <c r="A186">
        <v>24</v>
      </c>
      <c r="B186" t="s">
        <v>2096</v>
      </c>
      <c r="C186" t="s">
        <v>2096</v>
      </c>
      <c r="D186" t="s">
        <v>5</v>
      </c>
      <c r="E186" t="s">
        <v>3779</v>
      </c>
      <c r="F186" t="s">
        <v>3362</v>
      </c>
    </row>
    <row r="187" spans="1:6" x14ac:dyDescent="0.3">
      <c r="A187">
        <v>25</v>
      </c>
      <c r="B187" t="s">
        <v>2097</v>
      </c>
      <c r="C187" t="s">
        <v>2097</v>
      </c>
      <c r="D187" t="s">
        <v>5</v>
      </c>
      <c r="E187" t="s">
        <v>3779</v>
      </c>
      <c r="F187" t="s">
        <v>3361</v>
      </c>
    </row>
    <row r="188" spans="1:6" x14ac:dyDescent="0.3">
      <c r="A188">
        <v>26</v>
      </c>
      <c r="B188" t="s">
        <v>2662</v>
      </c>
      <c r="C188" t="s">
        <v>2662</v>
      </c>
      <c r="D188" t="s">
        <v>5</v>
      </c>
      <c r="E188" t="s">
        <v>3779</v>
      </c>
      <c r="F188" t="s">
        <v>3361</v>
      </c>
    </row>
    <row r="189" spans="1:6" x14ac:dyDescent="0.3">
      <c r="A189">
        <v>27</v>
      </c>
      <c r="B189" t="s">
        <v>2663</v>
      </c>
      <c r="C189" t="s">
        <v>2663</v>
      </c>
      <c r="D189" t="s">
        <v>5</v>
      </c>
      <c r="E189" t="s">
        <v>3779</v>
      </c>
      <c r="F189" t="s">
        <v>3361</v>
      </c>
    </row>
    <row r="190" spans="1:6" x14ac:dyDescent="0.3">
      <c r="A190">
        <v>28</v>
      </c>
      <c r="B190" t="s">
        <v>3783</v>
      </c>
      <c r="C190" t="s">
        <v>2664</v>
      </c>
      <c r="D190" t="s">
        <v>3784</v>
      </c>
      <c r="E190" t="s">
        <v>3779</v>
      </c>
      <c r="F190" t="s">
        <v>3367</v>
      </c>
    </row>
    <row r="191" spans="1:6" x14ac:dyDescent="0.3">
      <c r="A191">
        <v>29</v>
      </c>
      <c r="B191" t="s">
        <v>3376</v>
      </c>
      <c r="C191" t="s">
        <v>3376</v>
      </c>
      <c r="D191" t="s">
        <v>5</v>
      </c>
      <c r="E191" t="s">
        <v>3779</v>
      </c>
      <c r="F191" t="s">
        <v>3361</v>
      </c>
    </row>
    <row r="192" spans="1:6" x14ac:dyDescent="0.3">
      <c r="A192">
        <v>30</v>
      </c>
      <c r="B192" t="s">
        <v>3785</v>
      </c>
      <c r="C192" t="s">
        <v>117</v>
      </c>
      <c r="D192" t="s">
        <v>3</v>
      </c>
      <c r="E192" t="s">
        <v>3779</v>
      </c>
      <c r="F192" t="s">
        <v>3367</v>
      </c>
    </row>
    <row r="193" spans="1:6" x14ac:dyDescent="0.3">
      <c r="A193">
        <v>31</v>
      </c>
      <c r="B193" t="s">
        <v>324</v>
      </c>
      <c r="C193" t="s">
        <v>324</v>
      </c>
      <c r="D193" t="s">
        <v>3</v>
      </c>
      <c r="E193" t="s">
        <v>3779</v>
      </c>
      <c r="F193" t="s">
        <v>3362</v>
      </c>
    </row>
    <row r="194" spans="1:6" x14ac:dyDescent="0.3">
      <c r="A194">
        <v>32</v>
      </c>
      <c r="B194" t="s">
        <v>3786</v>
      </c>
      <c r="C194" t="s">
        <v>324</v>
      </c>
      <c r="D194" t="s">
        <v>3787</v>
      </c>
      <c r="E194" t="s">
        <v>3779</v>
      </c>
      <c r="F194" t="s">
        <v>3367</v>
      </c>
    </row>
    <row r="195" spans="1:6" x14ac:dyDescent="0.3">
      <c r="A195">
        <v>33</v>
      </c>
      <c r="B195" t="s">
        <v>204</v>
      </c>
      <c r="C195" t="s">
        <v>204</v>
      </c>
      <c r="D195" t="s">
        <v>3</v>
      </c>
      <c r="E195" t="s">
        <v>3779</v>
      </c>
      <c r="F195" t="s">
        <v>3361</v>
      </c>
    </row>
    <row r="196" spans="1:6" x14ac:dyDescent="0.3">
      <c r="A196">
        <v>34</v>
      </c>
      <c r="B196" t="s">
        <v>152</v>
      </c>
      <c r="C196" t="s">
        <v>152</v>
      </c>
      <c r="D196" t="s">
        <v>3</v>
      </c>
      <c r="E196" t="s">
        <v>3779</v>
      </c>
      <c r="F196" t="s">
        <v>3362</v>
      </c>
    </row>
    <row r="197" spans="1:6" x14ac:dyDescent="0.3">
      <c r="A197">
        <v>35</v>
      </c>
      <c r="B197" t="s">
        <v>1075</v>
      </c>
      <c r="C197" t="s">
        <v>1075</v>
      </c>
      <c r="D197" t="s">
        <v>3</v>
      </c>
      <c r="E197" t="s">
        <v>3779</v>
      </c>
      <c r="F197" t="s">
        <v>3361</v>
      </c>
    </row>
    <row r="198" spans="1:6" x14ac:dyDescent="0.3">
      <c r="A198">
        <v>36</v>
      </c>
      <c r="B198" t="s">
        <v>904</v>
      </c>
      <c r="C198" t="s">
        <v>904</v>
      </c>
      <c r="D198" t="s">
        <v>3</v>
      </c>
      <c r="E198" t="s">
        <v>3779</v>
      </c>
      <c r="F198" t="s">
        <v>3362</v>
      </c>
    </row>
    <row r="199" spans="1:6" x14ac:dyDescent="0.3">
      <c r="A199">
        <v>37</v>
      </c>
      <c r="B199" t="s">
        <v>1391</v>
      </c>
      <c r="C199" t="s">
        <v>1391</v>
      </c>
      <c r="D199" t="s">
        <v>3</v>
      </c>
      <c r="E199" t="s">
        <v>3779</v>
      </c>
      <c r="F199" t="s">
        <v>3361</v>
      </c>
    </row>
    <row r="200" spans="1:6" x14ac:dyDescent="0.3">
      <c r="A200">
        <v>38</v>
      </c>
      <c r="B200" t="s">
        <v>1392</v>
      </c>
      <c r="C200" t="s">
        <v>1392</v>
      </c>
      <c r="D200" t="s">
        <v>3</v>
      </c>
      <c r="E200" t="s">
        <v>3779</v>
      </c>
      <c r="F200" t="s">
        <v>3365</v>
      </c>
    </row>
    <row r="201" spans="1:6" x14ac:dyDescent="0.3">
      <c r="A201">
        <v>39</v>
      </c>
      <c r="B201" t="s">
        <v>1603</v>
      </c>
      <c r="C201" t="s">
        <v>1603</v>
      </c>
      <c r="D201" t="s">
        <v>3</v>
      </c>
      <c r="E201" t="s">
        <v>3779</v>
      </c>
      <c r="F201" t="s">
        <v>3361</v>
      </c>
    </row>
    <row r="202" spans="1:6" x14ac:dyDescent="0.3">
      <c r="A202">
        <v>40</v>
      </c>
      <c r="B202" t="s">
        <v>1604</v>
      </c>
      <c r="C202" t="s">
        <v>1604</v>
      </c>
      <c r="D202" t="s">
        <v>3</v>
      </c>
      <c r="E202" t="s">
        <v>3779</v>
      </c>
      <c r="F202" t="s">
        <v>3362</v>
      </c>
    </row>
    <row r="203" spans="1:6" x14ac:dyDescent="0.3">
      <c r="A203">
        <v>41</v>
      </c>
      <c r="B203" t="s">
        <v>3788</v>
      </c>
      <c r="C203" t="s">
        <v>1605</v>
      </c>
      <c r="D203" t="s">
        <v>3</v>
      </c>
      <c r="E203" t="s">
        <v>3779</v>
      </c>
      <c r="F203" t="s">
        <v>3367</v>
      </c>
    </row>
    <row r="204" spans="1:6" x14ac:dyDescent="0.3">
      <c r="A204">
        <v>42</v>
      </c>
      <c r="B204" t="s">
        <v>2046</v>
      </c>
      <c r="C204" t="s">
        <v>2046</v>
      </c>
      <c r="D204" t="s">
        <v>3</v>
      </c>
      <c r="E204" t="s">
        <v>3779</v>
      </c>
      <c r="F204" t="s">
        <v>3362</v>
      </c>
    </row>
    <row r="205" spans="1:6" x14ac:dyDescent="0.3">
      <c r="A205">
        <v>43</v>
      </c>
      <c r="B205" t="s">
        <v>2670</v>
      </c>
      <c r="C205" t="s">
        <v>2670</v>
      </c>
      <c r="D205" t="s">
        <v>3</v>
      </c>
      <c r="E205" t="s">
        <v>3779</v>
      </c>
      <c r="F205" t="s">
        <v>3361</v>
      </c>
    </row>
    <row r="206" spans="1:6" x14ac:dyDescent="0.3">
      <c r="A206">
        <v>44</v>
      </c>
      <c r="B206" t="s">
        <v>2671</v>
      </c>
      <c r="C206" t="s">
        <v>2671</v>
      </c>
      <c r="D206" t="s">
        <v>3</v>
      </c>
      <c r="E206" t="s">
        <v>3779</v>
      </c>
      <c r="F206" t="s">
        <v>3365</v>
      </c>
    </row>
    <row r="207" spans="1:6" x14ac:dyDescent="0.3">
      <c r="A207">
        <v>45</v>
      </c>
      <c r="B207" t="s">
        <v>3434</v>
      </c>
      <c r="C207" t="s">
        <v>3434</v>
      </c>
      <c r="D207" t="s">
        <v>3</v>
      </c>
      <c r="E207" t="s">
        <v>3779</v>
      </c>
      <c r="F207" t="s">
        <v>3362</v>
      </c>
    </row>
    <row r="208" spans="1:6" x14ac:dyDescent="0.3">
      <c r="A208">
        <v>46</v>
      </c>
      <c r="B208" t="s">
        <v>183</v>
      </c>
      <c r="C208" t="s">
        <v>183</v>
      </c>
      <c r="D208" t="s">
        <v>11</v>
      </c>
      <c r="E208" t="s">
        <v>3779</v>
      </c>
      <c r="F208" t="s">
        <v>3361</v>
      </c>
    </row>
    <row r="209" spans="1:6" x14ac:dyDescent="0.3">
      <c r="A209">
        <v>47</v>
      </c>
      <c r="B209" t="s">
        <v>883</v>
      </c>
      <c r="C209" t="s">
        <v>883</v>
      </c>
      <c r="D209" t="s">
        <v>11</v>
      </c>
      <c r="E209" t="s">
        <v>3779</v>
      </c>
      <c r="F209" t="s">
        <v>3362</v>
      </c>
    </row>
    <row r="210" spans="1:6" x14ac:dyDescent="0.3">
      <c r="A210">
        <v>48</v>
      </c>
      <c r="B210" t="s">
        <v>252</v>
      </c>
      <c r="C210" t="s">
        <v>252</v>
      </c>
      <c r="D210" t="s">
        <v>11</v>
      </c>
      <c r="E210" t="s">
        <v>3779</v>
      </c>
      <c r="F210" t="s">
        <v>3361</v>
      </c>
    </row>
    <row r="211" spans="1:6" x14ac:dyDescent="0.3">
      <c r="A211">
        <v>49</v>
      </c>
      <c r="B211" t="s">
        <v>160</v>
      </c>
      <c r="C211" t="s">
        <v>160</v>
      </c>
      <c r="D211" t="s">
        <v>11</v>
      </c>
      <c r="E211" t="s">
        <v>3779</v>
      </c>
      <c r="F211" t="s">
        <v>3362</v>
      </c>
    </row>
    <row r="212" spans="1:6" x14ac:dyDescent="0.3">
      <c r="A212">
        <v>50</v>
      </c>
      <c r="B212" t="s">
        <v>1298</v>
      </c>
      <c r="C212" t="s">
        <v>1298</v>
      </c>
      <c r="D212" t="s">
        <v>11</v>
      </c>
      <c r="E212" t="s">
        <v>3779</v>
      </c>
      <c r="F212" t="s">
        <v>3361</v>
      </c>
    </row>
    <row r="213" spans="1:6" x14ac:dyDescent="0.3">
      <c r="A213">
        <v>51</v>
      </c>
      <c r="B213" t="s">
        <v>3789</v>
      </c>
      <c r="C213" t="s">
        <v>1299</v>
      </c>
      <c r="D213" t="s">
        <v>3790</v>
      </c>
      <c r="E213" t="s">
        <v>3779</v>
      </c>
      <c r="F213" t="s">
        <v>3367</v>
      </c>
    </row>
    <row r="214" spans="1:6" x14ac:dyDescent="0.3">
      <c r="A214">
        <v>52</v>
      </c>
      <c r="B214" t="s">
        <v>2052</v>
      </c>
      <c r="C214" t="s">
        <v>2052</v>
      </c>
      <c r="D214" t="s">
        <v>11</v>
      </c>
      <c r="E214" t="s">
        <v>3779</v>
      </c>
      <c r="F214" t="s">
        <v>3361</v>
      </c>
    </row>
    <row r="215" spans="1:6" x14ac:dyDescent="0.3">
      <c r="A215">
        <v>53</v>
      </c>
      <c r="B215" t="s">
        <v>2053</v>
      </c>
      <c r="C215" t="s">
        <v>2053</v>
      </c>
      <c r="D215" t="s">
        <v>11</v>
      </c>
      <c r="E215" t="s">
        <v>3779</v>
      </c>
      <c r="F215" t="s">
        <v>3362</v>
      </c>
    </row>
    <row r="216" spans="1:6" x14ac:dyDescent="0.3">
      <c r="A216">
        <v>54</v>
      </c>
      <c r="B216" t="s">
        <v>2054</v>
      </c>
      <c r="C216" t="s">
        <v>2054</v>
      </c>
      <c r="D216" t="s">
        <v>11</v>
      </c>
      <c r="E216" t="s">
        <v>3779</v>
      </c>
      <c r="F216" t="s">
        <v>3362</v>
      </c>
    </row>
    <row r="217" spans="1:6" x14ac:dyDescent="0.3">
      <c r="A217">
        <v>55</v>
      </c>
      <c r="B217" t="s">
        <v>2259</v>
      </c>
      <c r="C217" t="s">
        <v>2259</v>
      </c>
      <c r="D217" t="s">
        <v>11</v>
      </c>
      <c r="E217" t="s">
        <v>3779</v>
      </c>
      <c r="F217" t="s">
        <v>3365</v>
      </c>
    </row>
    <row r="218" spans="1:6" x14ac:dyDescent="0.3">
      <c r="A218">
        <v>56</v>
      </c>
      <c r="B218" t="s">
        <v>3383</v>
      </c>
      <c r="C218" t="s">
        <v>3383</v>
      </c>
      <c r="D218" t="s">
        <v>11</v>
      </c>
      <c r="E218" t="s">
        <v>3779</v>
      </c>
      <c r="F218" t="s">
        <v>3361</v>
      </c>
    </row>
    <row r="219" spans="1:6" x14ac:dyDescent="0.3">
      <c r="A219">
        <v>57</v>
      </c>
      <c r="B219" t="s">
        <v>99</v>
      </c>
      <c r="C219" t="s">
        <v>99</v>
      </c>
      <c r="D219" t="s">
        <v>1</v>
      </c>
      <c r="E219" t="s">
        <v>3779</v>
      </c>
      <c r="F219" t="s">
        <v>3361</v>
      </c>
    </row>
    <row r="220" spans="1:6" x14ac:dyDescent="0.3">
      <c r="A220">
        <v>58</v>
      </c>
      <c r="B220" t="s">
        <v>163</v>
      </c>
      <c r="C220" t="s">
        <v>163</v>
      </c>
      <c r="D220" t="s">
        <v>1</v>
      </c>
      <c r="E220" t="s">
        <v>3779</v>
      </c>
      <c r="F220" t="s">
        <v>3362</v>
      </c>
    </row>
    <row r="221" spans="1:6" x14ac:dyDescent="0.3">
      <c r="A221">
        <v>59</v>
      </c>
      <c r="B221" t="s">
        <v>35</v>
      </c>
      <c r="C221" t="s">
        <v>35</v>
      </c>
      <c r="D221" t="s">
        <v>1</v>
      </c>
      <c r="E221" t="s">
        <v>3779</v>
      </c>
      <c r="F221" t="s">
        <v>3362</v>
      </c>
    </row>
    <row r="222" spans="1:6" x14ac:dyDescent="0.3">
      <c r="A222">
        <v>60</v>
      </c>
      <c r="B222" t="s">
        <v>1050</v>
      </c>
      <c r="C222" t="s">
        <v>1050</v>
      </c>
      <c r="D222" t="s">
        <v>1</v>
      </c>
      <c r="E222" t="s">
        <v>3779</v>
      </c>
      <c r="F222" t="s">
        <v>3361</v>
      </c>
    </row>
    <row r="223" spans="1:6" x14ac:dyDescent="0.3">
      <c r="A223">
        <v>61</v>
      </c>
      <c r="B223" t="s">
        <v>966</v>
      </c>
      <c r="C223" t="s">
        <v>966</v>
      </c>
      <c r="D223" t="s">
        <v>1</v>
      </c>
      <c r="E223" t="s">
        <v>3779</v>
      </c>
      <c r="F223" t="s">
        <v>3362</v>
      </c>
    </row>
    <row r="224" spans="1:6" x14ac:dyDescent="0.3">
      <c r="A224">
        <v>62</v>
      </c>
      <c r="B224" t="s">
        <v>1404</v>
      </c>
      <c r="C224" t="s">
        <v>1404</v>
      </c>
      <c r="D224" t="s">
        <v>1</v>
      </c>
      <c r="E224" t="s">
        <v>3779</v>
      </c>
      <c r="F224" t="s">
        <v>3361</v>
      </c>
    </row>
    <row r="225" spans="1:6" x14ac:dyDescent="0.3">
      <c r="A225">
        <v>63</v>
      </c>
      <c r="B225" t="s">
        <v>2112</v>
      </c>
      <c r="C225" t="s">
        <v>2112</v>
      </c>
      <c r="D225" t="s">
        <v>1</v>
      </c>
      <c r="E225" t="s">
        <v>3779</v>
      </c>
      <c r="F225" t="s">
        <v>3361</v>
      </c>
    </row>
    <row r="226" spans="1:6" x14ac:dyDescent="0.3">
      <c r="A226">
        <v>64</v>
      </c>
      <c r="B226" t="s">
        <v>2735</v>
      </c>
      <c r="C226" t="s">
        <v>2735</v>
      </c>
      <c r="D226" t="s">
        <v>1</v>
      </c>
      <c r="E226" t="s">
        <v>3779</v>
      </c>
      <c r="F226" t="s">
        <v>3361</v>
      </c>
    </row>
    <row r="227" spans="1:6" x14ac:dyDescent="0.3">
      <c r="A227">
        <v>65</v>
      </c>
      <c r="B227" t="s">
        <v>2736</v>
      </c>
      <c r="C227" t="s">
        <v>2736</v>
      </c>
      <c r="D227" t="s">
        <v>1</v>
      </c>
      <c r="E227" t="s">
        <v>3779</v>
      </c>
      <c r="F227" t="s">
        <v>3365</v>
      </c>
    </row>
    <row r="228" spans="1:6" x14ac:dyDescent="0.3">
      <c r="A228">
        <v>66</v>
      </c>
      <c r="B228" t="s">
        <v>3387</v>
      </c>
      <c r="C228" t="s">
        <v>3387</v>
      </c>
      <c r="D228" t="s">
        <v>1</v>
      </c>
      <c r="E228" t="s">
        <v>3779</v>
      </c>
      <c r="F228" t="s">
        <v>3361</v>
      </c>
    </row>
    <row r="229" spans="1:6" x14ac:dyDescent="0.3">
      <c r="A229">
        <v>67</v>
      </c>
      <c r="B229" t="s">
        <v>3791</v>
      </c>
      <c r="C229" t="s">
        <v>3388</v>
      </c>
      <c r="D229" t="s">
        <v>1</v>
      </c>
      <c r="E229" t="s">
        <v>3779</v>
      </c>
      <c r="F229" t="s">
        <v>3367</v>
      </c>
    </row>
    <row r="230" spans="1:6" x14ac:dyDescent="0.3">
      <c r="A230">
        <v>68</v>
      </c>
      <c r="B230" t="s">
        <v>3389</v>
      </c>
      <c r="C230" t="s">
        <v>3389</v>
      </c>
      <c r="D230" t="s">
        <v>1</v>
      </c>
      <c r="E230" t="s">
        <v>3779</v>
      </c>
      <c r="F230" t="s">
        <v>3361</v>
      </c>
    </row>
    <row r="231" spans="1:6" x14ac:dyDescent="0.3">
      <c r="A231">
        <v>69</v>
      </c>
      <c r="B231" t="s">
        <v>3390</v>
      </c>
      <c r="C231" t="s">
        <v>3390</v>
      </c>
      <c r="D231" t="s">
        <v>1</v>
      </c>
      <c r="E231" t="s">
        <v>3779</v>
      </c>
      <c r="F231" t="s">
        <v>3361</v>
      </c>
    </row>
    <row r="232" spans="1:6" x14ac:dyDescent="0.3">
      <c r="A232">
        <v>70</v>
      </c>
      <c r="B232" t="s">
        <v>3333</v>
      </c>
      <c r="C232" t="s">
        <v>3333</v>
      </c>
      <c r="D232" t="s">
        <v>1</v>
      </c>
      <c r="E232" t="s">
        <v>3779</v>
      </c>
      <c r="F232" t="s">
        <v>3361</v>
      </c>
    </row>
    <row r="233" spans="1:6" x14ac:dyDescent="0.3">
      <c r="A233">
        <v>71</v>
      </c>
      <c r="B233" t="s">
        <v>3792</v>
      </c>
      <c r="C233" t="s">
        <v>3793</v>
      </c>
      <c r="D233" t="s">
        <v>1</v>
      </c>
      <c r="E233" t="s">
        <v>3779</v>
      </c>
      <c r="F233" t="s">
        <v>3365</v>
      </c>
    </row>
    <row r="234" spans="1:6" x14ac:dyDescent="0.3">
      <c r="A234">
        <v>72</v>
      </c>
      <c r="B234" t="s">
        <v>193</v>
      </c>
      <c r="C234" t="s">
        <v>193</v>
      </c>
      <c r="D234" t="s">
        <v>18</v>
      </c>
      <c r="E234" t="s">
        <v>3779</v>
      </c>
      <c r="F234" t="s">
        <v>3361</v>
      </c>
    </row>
    <row r="235" spans="1:6" x14ac:dyDescent="0.3">
      <c r="A235">
        <v>73</v>
      </c>
      <c r="B235" t="s">
        <v>242</v>
      </c>
      <c r="C235" t="s">
        <v>242</v>
      </c>
      <c r="D235" t="s">
        <v>18</v>
      </c>
      <c r="E235" t="s">
        <v>3779</v>
      </c>
      <c r="F235" t="s">
        <v>3362</v>
      </c>
    </row>
    <row r="236" spans="1:6" x14ac:dyDescent="0.3">
      <c r="A236">
        <v>74</v>
      </c>
      <c r="B236" t="s">
        <v>96</v>
      </c>
      <c r="C236" t="s">
        <v>96</v>
      </c>
      <c r="D236" t="s">
        <v>18</v>
      </c>
      <c r="E236" t="s">
        <v>3779</v>
      </c>
      <c r="F236" t="s">
        <v>3361</v>
      </c>
    </row>
    <row r="237" spans="1:6" x14ac:dyDescent="0.3">
      <c r="A237">
        <v>75</v>
      </c>
      <c r="B237" t="s">
        <v>41</v>
      </c>
      <c r="C237" t="s">
        <v>41</v>
      </c>
      <c r="D237" t="s">
        <v>18</v>
      </c>
      <c r="E237" t="s">
        <v>3779</v>
      </c>
      <c r="F237" t="s">
        <v>3361</v>
      </c>
    </row>
    <row r="238" spans="1:6" x14ac:dyDescent="0.3">
      <c r="A238">
        <v>76</v>
      </c>
      <c r="B238" t="s">
        <v>892</v>
      </c>
      <c r="C238" t="s">
        <v>892</v>
      </c>
      <c r="D238" t="s">
        <v>18</v>
      </c>
      <c r="E238" t="s">
        <v>3779</v>
      </c>
      <c r="F238" t="s">
        <v>3365</v>
      </c>
    </row>
    <row r="239" spans="1:6" x14ac:dyDescent="0.3">
      <c r="A239">
        <v>77</v>
      </c>
      <c r="B239" t="s">
        <v>600</v>
      </c>
      <c r="C239" t="s">
        <v>600</v>
      </c>
      <c r="D239" t="s">
        <v>18</v>
      </c>
      <c r="E239" t="s">
        <v>3779</v>
      </c>
      <c r="F239" t="s">
        <v>3361</v>
      </c>
    </row>
    <row r="240" spans="1:6" x14ac:dyDescent="0.3">
      <c r="A240">
        <v>78</v>
      </c>
      <c r="B240" t="s">
        <v>600</v>
      </c>
      <c r="C240" t="s">
        <v>600</v>
      </c>
      <c r="D240" t="s">
        <v>18</v>
      </c>
      <c r="E240" t="s">
        <v>3779</v>
      </c>
      <c r="F240" t="s">
        <v>3361</v>
      </c>
    </row>
    <row r="241" spans="1:6" x14ac:dyDescent="0.3">
      <c r="A241">
        <v>79</v>
      </c>
      <c r="B241" t="s">
        <v>436</v>
      </c>
      <c r="C241" t="s">
        <v>436</v>
      </c>
      <c r="D241" t="s">
        <v>18</v>
      </c>
      <c r="E241" t="s">
        <v>3779</v>
      </c>
      <c r="F241" t="s">
        <v>3361</v>
      </c>
    </row>
    <row r="242" spans="1:6" x14ac:dyDescent="0.3">
      <c r="A242">
        <v>80</v>
      </c>
      <c r="B242" t="s">
        <v>3794</v>
      </c>
      <c r="C242" t="s">
        <v>436</v>
      </c>
      <c r="D242" t="s">
        <v>18</v>
      </c>
      <c r="E242" t="s">
        <v>3779</v>
      </c>
      <c r="F242" t="s">
        <v>3367</v>
      </c>
    </row>
    <row r="243" spans="1:6" x14ac:dyDescent="0.3">
      <c r="A243">
        <v>81</v>
      </c>
      <c r="B243" t="s">
        <v>976</v>
      </c>
      <c r="C243" t="s">
        <v>976</v>
      </c>
      <c r="D243" t="s">
        <v>18</v>
      </c>
      <c r="E243" t="s">
        <v>3779</v>
      </c>
      <c r="F243" t="s">
        <v>3361</v>
      </c>
    </row>
    <row r="244" spans="1:6" x14ac:dyDescent="0.3">
      <c r="A244">
        <v>82</v>
      </c>
      <c r="B244" t="s">
        <v>3795</v>
      </c>
      <c r="C244" t="s">
        <v>886</v>
      </c>
      <c r="D244" t="s">
        <v>18</v>
      </c>
      <c r="E244" t="s">
        <v>3779</v>
      </c>
      <c r="F244" t="s">
        <v>3367</v>
      </c>
    </row>
    <row r="245" spans="1:6" x14ac:dyDescent="0.3">
      <c r="A245">
        <v>83</v>
      </c>
      <c r="B245" t="s">
        <v>1416</v>
      </c>
      <c r="C245" t="s">
        <v>1416</v>
      </c>
      <c r="D245" t="s">
        <v>18</v>
      </c>
      <c r="E245" t="s">
        <v>3779</v>
      </c>
      <c r="F245" t="s">
        <v>3361</v>
      </c>
    </row>
    <row r="246" spans="1:6" x14ac:dyDescent="0.3">
      <c r="A246">
        <v>84</v>
      </c>
      <c r="B246" t="s">
        <v>1417</v>
      </c>
      <c r="C246" t="s">
        <v>1417</v>
      </c>
      <c r="D246" t="s">
        <v>18</v>
      </c>
      <c r="E246" t="s">
        <v>3779</v>
      </c>
      <c r="F246" t="s">
        <v>3362</v>
      </c>
    </row>
    <row r="247" spans="1:6" x14ac:dyDescent="0.3">
      <c r="A247">
        <v>85</v>
      </c>
      <c r="B247" t="s">
        <v>1676</v>
      </c>
      <c r="C247" t="s">
        <v>1676</v>
      </c>
      <c r="D247" t="s">
        <v>18</v>
      </c>
      <c r="E247" t="s">
        <v>3779</v>
      </c>
      <c r="F247" t="s">
        <v>3361</v>
      </c>
    </row>
    <row r="248" spans="1:6" x14ac:dyDescent="0.3">
      <c r="A248">
        <v>86</v>
      </c>
      <c r="B248" t="s">
        <v>1700</v>
      </c>
      <c r="C248" t="s">
        <v>1700</v>
      </c>
      <c r="D248" t="s">
        <v>18</v>
      </c>
      <c r="E248" t="s">
        <v>3779</v>
      </c>
      <c r="F248" t="s">
        <v>3362</v>
      </c>
    </row>
    <row r="249" spans="1:6" x14ac:dyDescent="0.3">
      <c r="A249">
        <v>87</v>
      </c>
      <c r="B249" t="s">
        <v>2061</v>
      </c>
      <c r="C249" t="s">
        <v>2061</v>
      </c>
      <c r="D249" t="s">
        <v>18</v>
      </c>
      <c r="E249" t="s">
        <v>3779</v>
      </c>
      <c r="F249" t="s">
        <v>3361</v>
      </c>
    </row>
    <row r="250" spans="1:6" x14ac:dyDescent="0.3">
      <c r="A250">
        <v>88</v>
      </c>
      <c r="B250" t="s">
        <v>2748</v>
      </c>
      <c r="C250" t="s">
        <v>2748</v>
      </c>
      <c r="D250" t="s">
        <v>18</v>
      </c>
      <c r="E250" t="s">
        <v>3779</v>
      </c>
      <c r="F250" t="s">
        <v>3361</v>
      </c>
    </row>
    <row r="251" spans="1:6" x14ac:dyDescent="0.3">
      <c r="A251">
        <v>89</v>
      </c>
      <c r="B251" t="s">
        <v>3796</v>
      </c>
      <c r="C251" t="s">
        <v>3444</v>
      </c>
      <c r="D251" t="s">
        <v>18</v>
      </c>
      <c r="E251" t="s">
        <v>3779</v>
      </c>
      <c r="F251" t="s">
        <v>3367</v>
      </c>
    </row>
    <row r="252" spans="1:6" x14ac:dyDescent="0.3">
      <c r="A252">
        <v>90</v>
      </c>
      <c r="B252" t="s">
        <v>3337</v>
      </c>
      <c r="C252" t="s">
        <v>3337</v>
      </c>
      <c r="D252" t="s">
        <v>18</v>
      </c>
      <c r="E252" t="s">
        <v>3779</v>
      </c>
      <c r="F252" t="s">
        <v>3362</v>
      </c>
    </row>
    <row r="253" spans="1:6" x14ac:dyDescent="0.3">
      <c r="A253">
        <v>91</v>
      </c>
      <c r="B253" t="s">
        <v>673</v>
      </c>
      <c r="C253" t="s">
        <v>673</v>
      </c>
      <c r="D253" t="s">
        <v>146</v>
      </c>
      <c r="E253" t="s">
        <v>3779</v>
      </c>
      <c r="F253" t="s">
        <v>3361</v>
      </c>
    </row>
    <row r="254" spans="1:6" x14ac:dyDescent="0.3">
      <c r="A254">
        <v>92</v>
      </c>
      <c r="B254" t="s">
        <v>502</v>
      </c>
      <c r="C254" t="s">
        <v>502</v>
      </c>
      <c r="D254" t="s">
        <v>146</v>
      </c>
      <c r="E254" t="s">
        <v>3779</v>
      </c>
      <c r="F254" t="s">
        <v>3362</v>
      </c>
    </row>
    <row r="255" spans="1:6" x14ac:dyDescent="0.3">
      <c r="A255">
        <v>93</v>
      </c>
      <c r="B255" t="s">
        <v>1680</v>
      </c>
      <c r="C255" t="s">
        <v>1680</v>
      </c>
      <c r="D255" t="s">
        <v>146</v>
      </c>
      <c r="E255" t="s">
        <v>3779</v>
      </c>
      <c r="F255" t="s">
        <v>3362</v>
      </c>
    </row>
    <row r="256" spans="1:6" x14ac:dyDescent="0.3">
      <c r="A256">
        <v>94</v>
      </c>
      <c r="B256" t="s">
        <v>2750</v>
      </c>
      <c r="C256" t="s">
        <v>2750</v>
      </c>
      <c r="D256" t="s">
        <v>146</v>
      </c>
      <c r="E256" t="s">
        <v>3779</v>
      </c>
      <c r="F256" t="s">
        <v>3361</v>
      </c>
    </row>
    <row r="257" spans="1:6" x14ac:dyDescent="0.3">
      <c r="A257">
        <v>95</v>
      </c>
      <c r="B257" t="s">
        <v>2751</v>
      </c>
      <c r="C257" t="s">
        <v>2751</v>
      </c>
      <c r="D257" t="s">
        <v>146</v>
      </c>
      <c r="E257" t="s">
        <v>3779</v>
      </c>
      <c r="F257" t="s">
        <v>3361</v>
      </c>
    </row>
    <row r="258" spans="1:6" x14ac:dyDescent="0.3">
      <c r="A258">
        <v>96</v>
      </c>
      <c r="B258" t="s">
        <v>2752</v>
      </c>
      <c r="C258" t="s">
        <v>2752</v>
      </c>
      <c r="D258" t="s">
        <v>146</v>
      </c>
      <c r="E258" t="s">
        <v>3779</v>
      </c>
      <c r="F258" t="s">
        <v>3365</v>
      </c>
    </row>
    <row r="259" spans="1:6" x14ac:dyDescent="0.3">
      <c r="A259">
        <v>97</v>
      </c>
      <c r="B259" t="s">
        <v>3396</v>
      </c>
      <c r="C259" t="s">
        <v>3396</v>
      </c>
      <c r="D259" t="s">
        <v>146</v>
      </c>
      <c r="E259" t="s">
        <v>3779</v>
      </c>
      <c r="F259" t="s">
        <v>3361</v>
      </c>
    </row>
    <row r="260" spans="1:6" x14ac:dyDescent="0.3">
      <c r="A260">
        <v>98</v>
      </c>
      <c r="B260" t="s">
        <v>435</v>
      </c>
      <c r="C260" t="s">
        <v>435</v>
      </c>
      <c r="D260" t="s">
        <v>143</v>
      </c>
      <c r="E260" t="s">
        <v>3779</v>
      </c>
      <c r="F260" t="s">
        <v>3362</v>
      </c>
    </row>
    <row r="261" spans="1:6" x14ac:dyDescent="0.3">
      <c r="A261">
        <v>99</v>
      </c>
      <c r="B261" t="s">
        <v>1326</v>
      </c>
      <c r="C261" t="s">
        <v>1326</v>
      </c>
      <c r="D261" t="s">
        <v>143</v>
      </c>
      <c r="E261" t="s">
        <v>3779</v>
      </c>
      <c r="F261" t="s">
        <v>3361</v>
      </c>
    </row>
    <row r="262" spans="1:6" x14ac:dyDescent="0.3">
      <c r="A262">
        <v>100</v>
      </c>
      <c r="B262" t="s">
        <v>1327</v>
      </c>
      <c r="C262" t="s">
        <v>1327</v>
      </c>
      <c r="D262" t="s">
        <v>143</v>
      </c>
      <c r="E262" t="s">
        <v>3779</v>
      </c>
      <c r="F262" t="s">
        <v>3361</v>
      </c>
    </row>
    <row r="263" spans="1:6" x14ac:dyDescent="0.3">
      <c r="A263">
        <v>101</v>
      </c>
      <c r="B263" t="s">
        <v>1328</v>
      </c>
      <c r="C263" t="s">
        <v>1328</v>
      </c>
      <c r="D263" t="s">
        <v>143</v>
      </c>
      <c r="E263" t="s">
        <v>3779</v>
      </c>
      <c r="F263" t="s">
        <v>3365</v>
      </c>
    </row>
    <row r="264" spans="1:6" x14ac:dyDescent="0.3">
      <c r="A264">
        <v>102</v>
      </c>
      <c r="B264" t="s">
        <v>2286</v>
      </c>
      <c r="C264" t="s">
        <v>2286</v>
      </c>
      <c r="D264" t="s">
        <v>143</v>
      </c>
      <c r="E264" t="s">
        <v>3779</v>
      </c>
      <c r="F264" t="s">
        <v>3361</v>
      </c>
    </row>
    <row r="265" spans="1:6" x14ac:dyDescent="0.3">
      <c r="A265">
        <v>103</v>
      </c>
      <c r="B265" t="s">
        <v>2286</v>
      </c>
      <c r="C265" t="s">
        <v>2286</v>
      </c>
      <c r="D265" t="s">
        <v>143</v>
      </c>
      <c r="E265" t="s">
        <v>3779</v>
      </c>
      <c r="F265" t="s">
        <v>3361</v>
      </c>
    </row>
    <row r="266" spans="1:6" x14ac:dyDescent="0.3">
      <c r="A266">
        <v>104</v>
      </c>
      <c r="B266" t="s">
        <v>2287</v>
      </c>
      <c r="C266" t="s">
        <v>2287</v>
      </c>
      <c r="D266" t="s">
        <v>143</v>
      </c>
      <c r="E266" t="s">
        <v>3779</v>
      </c>
      <c r="F266" t="s">
        <v>3365</v>
      </c>
    </row>
    <row r="267" spans="1:6" x14ac:dyDescent="0.3">
      <c r="A267">
        <v>105</v>
      </c>
      <c r="B267" t="s">
        <v>3797</v>
      </c>
      <c r="C267" t="s">
        <v>2287</v>
      </c>
      <c r="D267" t="s">
        <v>143</v>
      </c>
      <c r="E267" t="s">
        <v>3779</v>
      </c>
      <c r="F267" t="s">
        <v>3367</v>
      </c>
    </row>
    <row r="268" spans="1:6" x14ac:dyDescent="0.3">
      <c r="A268">
        <v>106</v>
      </c>
      <c r="B268" t="s">
        <v>2753</v>
      </c>
      <c r="C268" t="s">
        <v>2753</v>
      </c>
      <c r="D268" t="s">
        <v>143</v>
      </c>
      <c r="E268" t="s">
        <v>3779</v>
      </c>
      <c r="F268" t="s">
        <v>3361</v>
      </c>
    </row>
    <row r="269" spans="1:6" x14ac:dyDescent="0.3">
      <c r="A269">
        <v>107</v>
      </c>
      <c r="B269" t="s">
        <v>3798</v>
      </c>
      <c r="C269" t="s">
        <v>3798</v>
      </c>
      <c r="D269" t="s">
        <v>143</v>
      </c>
      <c r="E269" t="s">
        <v>3779</v>
      </c>
      <c r="F269" t="s">
        <v>3365</v>
      </c>
    </row>
    <row r="270" spans="1:6" x14ac:dyDescent="0.3">
      <c r="A270">
        <v>108</v>
      </c>
      <c r="B270" t="s">
        <v>3397</v>
      </c>
      <c r="C270" t="s">
        <v>3397</v>
      </c>
      <c r="D270" t="s">
        <v>143</v>
      </c>
      <c r="E270" t="s">
        <v>3779</v>
      </c>
      <c r="F270" t="s">
        <v>3361</v>
      </c>
    </row>
    <row r="271" spans="1:6" x14ac:dyDescent="0.3">
      <c r="A271">
        <v>109</v>
      </c>
      <c r="B271" t="s">
        <v>3340</v>
      </c>
      <c r="C271" t="s">
        <v>3340</v>
      </c>
      <c r="D271" t="s">
        <v>143</v>
      </c>
      <c r="E271" t="s">
        <v>3779</v>
      </c>
      <c r="F271" t="s">
        <v>3362</v>
      </c>
    </row>
    <row r="272" spans="1:6" x14ac:dyDescent="0.3">
      <c r="A272">
        <v>110</v>
      </c>
      <c r="B272" t="s">
        <v>3799</v>
      </c>
      <c r="C272" t="s">
        <v>3450</v>
      </c>
      <c r="D272" t="s">
        <v>143</v>
      </c>
      <c r="E272" t="s">
        <v>3779</v>
      </c>
      <c r="F272" t="s">
        <v>3367</v>
      </c>
    </row>
    <row r="273" spans="1:6" x14ac:dyDescent="0.3">
      <c r="A273">
        <v>111</v>
      </c>
      <c r="B273" t="s">
        <v>3800</v>
      </c>
      <c r="C273" t="s">
        <v>3801</v>
      </c>
      <c r="D273" t="s">
        <v>1454</v>
      </c>
      <c r="E273" t="s">
        <v>3779</v>
      </c>
      <c r="F273" t="s">
        <v>3365</v>
      </c>
    </row>
    <row r="274" spans="1:6" x14ac:dyDescent="0.3">
      <c r="A274">
        <v>112</v>
      </c>
      <c r="B274" t="s">
        <v>71</v>
      </c>
      <c r="C274" t="s">
        <v>71</v>
      </c>
      <c r="D274" t="s">
        <v>8</v>
      </c>
      <c r="E274" t="s">
        <v>3779</v>
      </c>
      <c r="F274" t="s">
        <v>3361</v>
      </c>
    </row>
    <row r="275" spans="1:6" x14ac:dyDescent="0.3">
      <c r="A275">
        <v>113</v>
      </c>
      <c r="B275" t="s">
        <v>80</v>
      </c>
      <c r="C275" t="s">
        <v>80</v>
      </c>
      <c r="D275" t="s">
        <v>8</v>
      </c>
      <c r="E275" t="s">
        <v>3779</v>
      </c>
      <c r="F275" t="s">
        <v>3361</v>
      </c>
    </row>
    <row r="276" spans="1:6" x14ac:dyDescent="0.3">
      <c r="A276">
        <v>114</v>
      </c>
      <c r="B276" t="s">
        <v>321</v>
      </c>
      <c r="C276" t="s">
        <v>321</v>
      </c>
      <c r="D276" t="s">
        <v>8</v>
      </c>
      <c r="E276" t="s">
        <v>3779</v>
      </c>
      <c r="F276" t="s">
        <v>3361</v>
      </c>
    </row>
    <row r="277" spans="1:6" x14ac:dyDescent="0.3">
      <c r="A277">
        <v>115</v>
      </c>
      <c r="B277" t="s">
        <v>308</v>
      </c>
      <c r="C277" t="s">
        <v>308</v>
      </c>
      <c r="D277" t="s">
        <v>8</v>
      </c>
      <c r="E277" t="s">
        <v>3779</v>
      </c>
      <c r="F277" t="s">
        <v>3365</v>
      </c>
    </row>
    <row r="278" spans="1:6" x14ac:dyDescent="0.3">
      <c r="A278">
        <v>116</v>
      </c>
      <c r="B278" t="s">
        <v>978</v>
      </c>
      <c r="C278" t="s">
        <v>978</v>
      </c>
      <c r="D278" t="s">
        <v>8</v>
      </c>
      <c r="E278" t="s">
        <v>3779</v>
      </c>
      <c r="F278" t="s">
        <v>3361</v>
      </c>
    </row>
    <row r="279" spans="1:6" x14ac:dyDescent="0.3">
      <c r="A279">
        <v>117</v>
      </c>
      <c r="B279" t="s">
        <v>1047</v>
      </c>
      <c r="C279" t="s">
        <v>1047</v>
      </c>
      <c r="D279" t="s">
        <v>8</v>
      </c>
      <c r="E279" t="s">
        <v>3779</v>
      </c>
      <c r="F279" t="s">
        <v>3361</v>
      </c>
    </row>
    <row r="280" spans="1:6" x14ac:dyDescent="0.3">
      <c r="A280">
        <v>118</v>
      </c>
      <c r="B280" t="s">
        <v>2171</v>
      </c>
      <c r="C280" t="s">
        <v>3802</v>
      </c>
      <c r="D280" t="s">
        <v>8</v>
      </c>
      <c r="E280" t="s">
        <v>3779</v>
      </c>
      <c r="F280" t="s">
        <v>3361</v>
      </c>
    </row>
    <row r="281" spans="1:6" x14ac:dyDescent="0.3">
      <c r="A281">
        <v>119</v>
      </c>
      <c r="B281" t="s">
        <v>1340</v>
      </c>
      <c r="C281" t="s">
        <v>1340</v>
      </c>
      <c r="D281" t="s">
        <v>8</v>
      </c>
      <c r="E281" t="s">
        <v>3779</v>
      </c>
      <c r="F281" t="s">
        <v>3365</v>
      </c>
    </row>
    <row r="282" spans="1:6" x14ac:dyDescent="0.3">
      <c r="A282">
        <v>120</v>
      </c>
      <c r="B282" t="s">
        <v>1370</v>
      </c>
      <c r="C282" t="s">
        <v>1370</v>
      </c>
      <c r="D282" t="s">
        <v>8</v>
      </c>
      <c r="E282" t="s">
        <v>3779</v>
      </c>
      <c r="F282" t="s">
        <v>3362</v>
      </c>
    </row>
    <row r="283" spans="1:6" x14ac:dyDescent="0.3">
      <c r="A283">
        <v>121</v>
      </c>
      <c r="B283" t="s">
        <v>1624</v>
      </c>
      <c r="C283" t="s">
        <v>1624</v>
      </c>
      <c r="D283" t="s">
        <v>8</v>
      </c>
      <c r="E283" t="s">
        <v>3779</v>
      </c>
      <c r="F283" t="s">
        <v>3361</v>
      </c>
    </row>
    <row r="284" spans="1:6" x14ac:dyDescent="0.3">
      <c r="A284">
        <v>122</v>
      </c>
      <c r="B284" t="s">
        <v>1601</v>
      </c>
      <c r="C284" t="s">
        <v>1601</v>
      </c>
      <c r="D284" t="s">
        <v>8</v>
      </c>
      <c r="E284" t="s">
        <v>3779</v>
      </c>
      <c r="F284" t="s">
        <v>3361</v>
      </c>
    </row>
    <row r="285" spans="1:6" x14ac:dyDescent="0.3">
      <c r="A285">
        <v>123</v>
      </c>
      <c r="B285" t="s">
        <v>1602</v>
      </c>
      <c r="C285" t="s">
        <v>1602</v>
      </c>
      <c r="D285" t="s">
        <v>8</v>
      </c>
      <c r="E285" t="s">
        <v>3779</v>
      </c>
      <c r="F285" t="s">
        <v>3362</v>
      </c>
    </row>
    <row r="286" spans="1:6" x14ac:dyDescent="0.3">
      <c r="A286">
        <v>124</v>
      </c>
      <c r="B286" t="s">
        <v>2701</v>
      </c>
      <c r="C286" t="s">
        <v>2701</v>
      </c>
      <c r="D286" t="s">
        <v>8</v>
      </c>
      <c r="E286" t="s">
        <v>3779</v>
      </c>
      <c r="F286" t="s">
        <v>3361</v>
      </c>
    </row>
    <row r="287" spans="1:6" x14ac:dyDescent="0.3">
      <c r="A287">
        <v>125</v>
      </c>
      <c r="B287" t="s">
        <v>2702</v>
      </c>
      <c r="C287" t="s">
        <v>2702</v>
      </c>
      <c r="D287" t="s">
        <v>8</v>
      </c>
      <c r="E287" t="s">
        <v>3779</v>
      </c>
      <c r="F287" t="s">
        <v>3362</v>
      </c>
    </row>
    <row r="288" spans="1:6" x14ac:dyDescent="0.3">
      <c r="A288">
        <v>126</v>
      </c>
      <c r="B288" t="s">
        <v>3341</v>
      </c>
      <c r="C288" t="s">
        <v>3341</v>
      </c>
      <c r="D288" t="s">
        <v>8</v>
      </c>
      <c r="E288" t="s">
        <v>3779</v>
      </c>
      <c r="F288" t="s">
        <v>3361</v>
      </c>
    </row>
    <row r="289" spans="1:6" x14ac:dyDescent="0.3">
      <c r="A289">
        <v>127</v>
      </c>
      <c r="B289" t="s">
        <v>3348</v>
      </c>
      <c r="C289" t="s">
        <v>3348</v>
      </c>
      <c r="D289" t="s">
        <v>8</v>
      </c>
      <c r="E289" t="s">
        <v>3779</v>
      </c>
      <c r="F289" t="s">
        <v>3361</v>
      </c>
    </row>
    <row r="290" spans="1:6" x14ac:dyDescent="0.3">
      <c r="A290">
        <v>128</v>
      </c>
      <c r="B290" t="s">
        <v>3803</v>
      </c>
      <c r="C290" t="s">
        <v>3804</v>
      </c>
      <c r="D290" t="s">
        <v>3805</v>
      </c>
      <c r="E290" t="s">
        <v>3779</v>
      </c>
      <c r="F290" t="s">
        <v>3367</v>
      </c>
    </row>
    <row r="291" spans="1:6" x14ac:dyDescent="0.3">
      <c r="A291">
        <v>129</v>
      </c>
      <c r="B291" t="s">
        <v>3806</v>
      </c>
      <c r="C291" t="s">
        <v>127</v>
      </c>
      <c r="D291" t="s">
        <v>129</v>
      </c>
      <c r="E291" t="s">
        <v>3779</v>
      </c>
      <c r="F291" t="s">
        <v>3361</v>
      </c>
    </row>
    <row r="292" spans="1:6" x14ac:dyDescent="0.3">
      <c r="A292">
        <v>130</v>
      </c>
      <c r="B292" t="s">
        <v>3807</v>
      </c>
      <c r="C292" t="s">
        <v>127</v>
      </c>
      <c r="D292" t="s">
        <v>129</v>
      </c>
      <c r="E292" t="s">
        <v>3779</v>
      </c>
      <c r="F292" t="s">
        <v>3361</v>
      </c>
    </row>
    <row r="293" spans="1:6" x14ac:dyDescent="0.3">
      <c r="A293">
        <v>131</v>
      </c>
      <c r="B293" t="s">
        <v>3808</v>
      </c>
      <c r="C293" t="s">
        <v>127</v>
      </c>
      <c r="D293" t="s">
        <v>299</v>
      </c>
      <c r="E293" t="s">
        <v>3779</v>
      </c>
      <c r="F293" t="s">
        <v>3362</v>
      </c>
    </row>
    <row r="294" spans="1:6" x14ac:dyDescent="0.3">
      <c r="A294">
        <v>132</v>
      </c>
      <c r="B294" t="s">
        <v>3809</v>
      </c>
      <c r="C294" t="s">
        <v>127</v>
      </c>
      <c r="D294" t="s">
        <v>232</v>
      </c>
      <c r="E294" t="s">
        <v>3779</v>
      </c>
      <c r="F294" t="s">
        <v>3362</v>
      </c>
    </row>
    <row r="295" spans="1:6" x14ac:dyDescent="0.3">
      <c r="A295">
        <v>133</v>
      </c>
      <c r="B295" t="s">
        <v>3810</v>
      </c>
      <c r="C295" t="s">
        <v>127</v>
      </c>
      <c r="D295" t="s">
        <v>232</v>
      </c>
      <c r="E295" t="s">
        <v>3779</v>
      </c>
      <c r="F295" t="s">
        <v>3362</v>
      </c>
    </row>
    <row r="296" spans="1:6" x14ac:dyDescent="0.3">
      <c r="A296">
        <v>134</v>
      </c>
      <c r="B296" t="s">
        <v>3811</v>
      </c>
      <c r="C296" t="s">
        <v>127</v>
      </c>
      <c r="D296" t="s">
        <v>234</v>
      </c>
      <c r="E296" t="s">
        <v>3779</v>
      </c>
      <c r="F296" t="s">
        <v>3812</v>
      </c>
    </row>
    <row r="297" spans="1:6" x14ac:dyDescent="0.3">
      <c r="A297">
        <v>135</v>
      </c>
      <c r="B297" t="s">
        <v>3813</v>
      </c>
      <c r="C297" t="s">
        <v>127</v>
      </c>
      <c r="D297" t="s">
        <v>129</v>
      </c>
      <c r="E297" t="s">
        <v>3779</v>
      </c>
      <c r="F297" t="s">
        <v>3362</v>
      </c>
    </row>
    <row r="298" spans="1:6" x14ac:dyDescent="0.3">
      <c r="A298">
        <v>136</v>
      </c>
      <c r="B298" t="s">
        <v>3814</v>
      </c>
      <c r="C298" t="s">
        <v>127</v>
      </c>
      <c r="D298" t="s">
        <v>299</v>
      </c>
      <c r="E298" t="s">
        <v>3779</v>
      </c>
      <c r="F298" t="s">
        <v>3812</v>
      </c>
    </row>
    <row r="299" spans="1:6" x14ac:dyDescent="0.3">
      <c r="A299">
        <v>137</v>
      </c>
      <c r="B299" t="s">
        <v>3815</v>
      </c>
      <c r="C299" t="s">
        <v>127</v>
      </c>
      <c r="D299" t="s">
        <v>234</v>
      </c>
      <c r="E299" t="s">
        <v>3779</v>
      </c>
      <c r="F299" t="s">
        <v>3362</v>
      </c>
    </row>
    <row r="300" spans="1:6" x14ac:dyDescent="0.3">
      <c r="A300">
        <v>138</v>
      </c>
      <c r="B300" t="s">
        <v>3816</v>
      </c>
      <c r="C300" t="s">
        <v>127</v>
      </c>
      <c r="D300" t="s">
        <v>232</v>
      </c>
      <c r="E300" t="s">
        <v>3779</v>
      </c>
      <c r="F300" t="s">
        <v>3362</v>
      </c>
    </row>
    <row r="301" spans="1:6" x14ac:dyDescent="0.3">
      <c r="A301">
        <v>139</v>
      </c>
      <c r="B301" t="s">
        <v>3817</v>
      </c>
      <c r="C301" t="s">
        <v>127</v>
      </c>
      <c r="D301" t="s">
        <v>232</v>
      </c>
      <c r="E301" t="s">
        <v>3779</v>
      </c>
      <c r="F301" t="s">
        <v>3362</v>
      </c>
    </row>
    <row r="302" spans="1:6" x14ac:dyDescent="0.3">
      <c r="A302">
        <v>140</v>
      </c>
      <c r="B302" t="s">
        <v>3818</v>
      </c>
      <c r="C302" t="s">
        <v>127</v>
      </c>
      <c r="D302" t="s">
        <v>234</v>
      </c>
      <c r="E302" t="s">
        <v>3779</v>
      </c>
      <c r="F302" t="s">
        <v>3362</v>
      </c>
    </row>
    <row r="303" spans="1:6" x14ac:dyDescent="0.3">
      <c r="A303">
        <v>141</v>
      </c>
      <c r="B303" t="s">
        <v>3819</v>
      </c>
      <c r="C303" t="s">
        <v>127</v>
      </c>
      <c r="D303" t="s">
        <v>234</v>
      </c>
      <c r="E303" t="s">
        <v>3779</v>
      </c>
      <c r="F303" t="s">
        <v>3362</v>
      </c>
    </row>
    <row r="304" spans="1:6" x14ac:dyDescent="0.3">
      <c r="A304">
        <v>142</v>
      </c>
      <c r="B304" t="s">
        <v>3820</v>
      </c>
      <c r="C304" t="s">
        <v>127</v>
      </c>
      <c r="D304" t="s">
        <v>234</v>
      </c>
      <c r="E304" t="s">
        <v>3779</v>
      </c>
      <c r="F304" t="s">
        <v>3812</v>
      </c>
    </row>
    <row r="305" spans="1:6" x14ac:dyDescent="0.3">
      <c r="A305">
        <v>143</v>
      </c>
      <c r="B305" t="s">
        <v>74</v>
      </c>
      <c r="C305" t="s">
        <v>74</v>
      </c>
      <c r="D305" t="s">
        <v>22</v>
      </c>
      <c r="E305" t="s">
        <v>3779</v>
      </c>
      <c r="F305" t="s">
        <v>3821</v>
      </c>
    </row>
    <row r="306" spans="1:6" x14ac:dyDescent="0.3">
      <c r="A306">
        <v>144</v>
      </c>
      <c r="B306" t="s">
        <v>173</v>
      </c>
      <c r="C306" t="s">
        <v>173</v>
      </c>
      <c r="D306" t="s">
        <v>22</v>
      </c>
      <c r="E306" t="s">
        <v>3779</v>
      </c>
      <c r="F306" t="s">
        <v>3821</v>
      </c>
    </row>
    <row r="307" spans="1:6" x14ac:dyDescent="0.3">
      <c r="A307">
        <v>145</v>
      </c>
      <c r="B307" t="s">
        <v>581</v>
      </c>
      <c r="C307" t="s">
        <v>581</v>
      </c>
      <c r="D307" t="s">
        <v>22</v>
      </c>
      <c r="E307" t="s">
        <v>3779</v>
      </c>
      <c r="F307" t="s">
        <v>3821</v>
      </c>
    </row>
    <row r="308" spans="1:6" x14ac:dyDescent="0.3">
      <c r="A308">
        <v>146</v>
      </c>
      <c r="B308" t="s">
        <v>2097</v>
      </c>
      <c r="C308" t="s">
        <v>2097</v>
      </c>
      <c r="D308" t="s">
        <v>5</v>
      </c>
      <c r="E308" t="s">
        <v>3779</v>
      </c>
      <c r="F308" t="s">
        <v>3821</v>
      </c>
    </row>
    <row r="309" spans="1:6" x14ac:dyDescent="0.3">
      <c r="A309">
        <v>147</v>
      </c>
      <c r="B309" t="s">
        <v>2663</v>
      </c>
      <c r="C309" t="s">
        <v>2663</v>
      </c>
      <c r="D309" t="s">
        <v>5</v>
      </c>
      <c r="E309" t="s">
        <v>3779</v>
      </c>
      <c r="F309" t="s">
        <v>3821</v>
      </c>
    </row>
    <row r="310" spans="1:6" x14ac:dyDescent="0.3">
      <c r="A310">
        <v>148</v>
      </c>
      <c r="B310" t="s">
        <v>101</v>
      </c>
      <c r="C310" t="s">
        <v>101</v>
      </c>
      <c r="D310" t="s">
        <v>3</v>
      </c>
      <c r="E310" t="s">
        <v>3779</v>
      </c>
      <c r="F310" t="s">
        <v>3821</v>
      </c>
    </row>
    <row r="311" spans="1:6" x14ac:dyDescent="0.3">
      <c r="A311">
        <v>149</v>
      </c>
      <c r="B311" t="s">
        <v>2046</v>
      </c>
      <c r="C311" t="s">
        <v>2046</v>
      </c>
      <c r="D311" t="s">
        <v>3</v>
      </c>
      <c r="E311" t="s">
        <v>3779</v>
      </c>
      <c r="F311" t="s">
        <v>3821</v>
      </c>
    </row>
    <row r="312" spans="1:6" x14ac:dyDescent="0.3">
      <c r="A312">
        <v>150</v>
      </c>
      <c r="B312" t="s">
        <v>1298</v>
      </c>
      <c r="C312" t="s">
        <v>1298</v>
      </c>
      <c r="D312" t="s">
        <v>11</v>
      </c>
      <c r="E312" t="s">
        <v>3779</v>
      </c>
      <c r="F312" t="s">
        <v>3821</v>
      </c>
    </row>
    <row r="313" spans="1:6" x14ac:dyDescent="0.3">
      <c r="A313">
        <v>151</v>
      </c>
      <c r="B313" t="s">
        <v>2259</v>
      </c>
      <c r="C313" t="s">
        <v>2259</v>
      </c>
      <c r="D313" t="s">
        <v>11</v>
      </c>
      <c r="E313" t="s">
        <v>3779</v>
      </c>
      <c r="F313" t="s">
        <v>3821</v>
      </c>
    </row>
    <row r="314" spans="1:6" x14ac:dyDescent="0.3">
      <c r="A314">
        <v>152</v>
      </c>
      <c r="B314" t="s">
        <v>2735</v>
      </c>
      <c r="C314" t="s">
        <v>2735</v>
      </c>
      <c r="D314" t="s">
        <v>1</v>
      </c>
      <c r="E314" t="s">
        <v>3779</v>
      </c>
      <c r="F314" t="s">
        <v>3821</v>
      </c>
    </row>
    <row r="315" spans="1:6" x14ac:dyDescent="0.3">
      <c r="A315">
        <v>153</v>
      </c>
      <c r="B315" t="s">
        <v>600</v>
      </c>
      <c r="C315" t="s">
        <v>600</v>
      </c>
      <c r="D315" t="s">
        <v>18</v>
      </c>
      <c r="E315" t="s">
        <v>3779</v>
      </c>
      <c r="F315" t="s">
        <v>3821</v>
      </c>
    </row>
    <row r="316" spans="1:6" x14ac:dyDescent="0.3">
      <c r="A316">
        <v>154</v>
      </c>
      <c r="B316" t="s">
        <v>673</v>
      </c>
      <c r="C316" t="s">
        <v>673</v>
      </c>
      <c r="D316" t="s">
        <v>146</v>
      </c>
      <c r="E316" t="s">
        <v>3779</v>
      </c>
      <c r="F316" t="s">
        <v>3821</v>
      </c>
    </row>
    <row r="317" spans="1:6" x14ac:dyDescent="0.3">
      <c r="A317">
        <v>155</v>
      </c>
      <c r="B317" t="s">
        <v>3798</v>
      </c>
      <c r="C317" t="s">
        <v>3798</v>
      </c>
      <c r="D317" t="s">
        <v>143</v>
      </c>
      <c r="E317" t="s">
        <v>3779</v>
      </c>
      <c r="F317" t="s">
        <v>3821</v>
      </c>
    </row>
    <row r="318" spans="1:6" x14ac:dyDescent="0.3">
      <c r="A318">
        <v>156</v>
      </c>
      <c r="B318" t="s">
        <v>3781</v>
      </c>
      <c r="C318" t="s">
        <v>3782</v>
      </c>
      <c r="D318" t="s">
        <v>22</v>
      </c>
      <c r="E318" t="s">
        <v>3779</v>
      </c>
      <c r="F318" t="s">
        <v>3822</v>
      </c>
    </row>
    <row r="319" spans="1:6" x14ac:dyDescent="0.3">
      <c r="A319">
        <v>157</v>
      </c>
      <c r="B319" t="s">
        <v>3783</v>
      </c>
      <c r="C319" t="s">
        <v>2664</v>
      </c>
      <c r="D319" t="s">
        <v>3784</v>
      </c>
      <c r="E319" t="s">
        <v>3779</v>
      </c>
      <c r="F319" t="s">
        <v>3822</v>
      </c>
    </row>
    <row r="320" spans="1:6" x14ac:dyDescent="0.3">
      <c r="A320">
        <v>158</v>
      </c>
      <c r="B320" t="s">
        <v>3786</v>
      </c>
      <c r="C320" t="s">
        <v>324</v>
      </c>
      <c r="D320" t="s">
        <v>3787</v>
      </c>
      <c r="E320" t="s">
        <v>3779</v>
      </c>
      <c r="F320" t="s">
        <v>3822</v>
      </c>
    </row>
    <row r="321" spans="1:6" x14ac:dyDescent="0.3">
      <c r="A321">
        <v>159</v>
      </c>
      <c r="B321" t="s">
        <v>3789</v>
      </c>
      <c r="C321" t="s">
        <v>1299</v>
      </c>
      <c r="D321" t="s">
        <v>3790</v>
      </c>
      <c r="E321" t="s">
        <v>3779</v>
      </c>
      <c r="F321" t="s">
        <v>3822</v>
      </c>
    </row>
    <row r="322" spans="1:6" x14ac:dyDescent="0.3">
      <c r="A322">
        <v>160</v>
      </c>
      <c r="B322" t="s">
        <v>3791</v>
      </c>
      <c r="C322" t="s">
        <v>3388</v>
      </c>
      <c r="D322" t="s">
        <v>1</v>
      </c>
      <c r="E322" t="s">
        <v>3779</v>
      </c>
      <c r="F322" t="s">
        <v>3822</v>
      </c>
    </row>
    <row r="323" spans="1:6" x14ac:dyDescent="0.3">
      <c r="A323">
        <v>161</v>
      </c>
      <c r="B323" t="s">
        <v>3794</v>
      </c>
      <c r="C323" t="s">
        <v>436</v>
      </c>
      <c r="D323" t="s">
        <v>18</v>
      </c>
      <c r="E323" t="s">
        <v>3779</v>
      </c>
      <c r="F323" t="s">
        <v>3822</v>
      </c>
    </row>
    <row r="324" spans="1:6" x14ac:dyDescent="0.3">
      <c r="A324">
        <v>162</v>
      </c>
      <c r="B324" t="s">
        <v>3799</v>
      </c>
      <c r="C324" t="s">
        <v>3450</v>
      </c>
      <c r="D324" t="s">
        <v>143</v>
      </c>
      <c r="E324" t="s">
        <v>3779</v>
      </c>
      <c r="F324" t="s">
        <v>3822</v>
      </c>
    </row>
    <row r="325" spans="1:6" x14ac:dyDescent="0.3">
      <c r="A325">
        <v>163</v>
      </c>
      <c r="B325" t="s">
        <v>3809</v>
      </c>
      <c r="C325" t="s">
        <v>127</v>
      </c>
      <c r="D325" t="s">
        <v>232</v>
      </c>
      <c r="E325" t="s">
        <v>3779</v>
      </c>
      <c r="F325" t="s">
        <v>3822</v>
      </c>
    </row>
    <row r="326" spans="1:6" x14ac:dyDescent="0.3">
      <c r="A326">
        <v>164</v>
      </c>
      <c r="B326" t="s">
        <v>3810</v>
      </c>
      <c r="C326" t="s">
        <v>127</v>
      </c>
      <c r="D326" t="s">
        <v>232</v>
      </c>
      <c r="E326" t="s">
        <v>3779</v>
      </c>
      <c r="F326" t="s">
        <v>3822</v>
      </c>
    </row>
    <row r="327" spans="1:6" x14ac:dyDescent="0.3">
      <c r="A327">
        <v>165</v>
      </c>
      <c r="B327" t="s">
        <v>3816</v>
      </c>
      <c r="C327" t="s">
        <v>127</v>
      </c>
      <c r="D327" t="s">
        <v>232</v>
      </c>
      <c r="E327" t="s">
        <v>3779</v>
      </c>
      <c r="F327" t="s">
        <v>3822</v>
      </c>
    </row>
    <row r="328" spans="1:6" x14ac:dyDescent="0.3">
      <c r="A328">
        <v>166</v>
      </c>
      <c r="B328" t="s">
        <v>3817</v>
      </c>
      <c r="C328" t="s">
        <v>127</v>
      </c>
      <c r="D328" t="s">
        <v>232</v>
      </c>
      <c r="E328" t="s">
        <v>3779</v>
      </c>
      <c r="F328" t="s">
        <v>3822</v>
      </c>
    </row>
    <row r="329" spans="1:6" x14ac:dyDescent="0.3">
      <c r="A329">
        <v>167</v>
      </c>
      <c r="B329" t="s">
        <v>3781</v>
      </c>
      <c r="C329" t="s">
        <v>3782</v>
      </c>
      <c r="D329" t="s">
        <v>3823</v>
      </c>
      <c r="E329" t="s">
        <v>3779</v>
      </c>
      <c r="F329" t="s">
        <v>3824</v>
      </c>
    </row>
    <row r="330" spans="1:6" x14ac:dyDescent="0.3">
      <c r="A330">
        <v>168</v>
      </c>
      <c r="B330" t="s">
        <v>3789</v>
      </c>
      <c r="C330" t="s">
        <v>1299</v>
      </c>
      <c r="D330" t="s">
        <v>3790</v>
      </c>
      <c r="E330" t="s">
        <v>3779</v>
      </c>
      <c r="F330" t="s">
        <v>3824</v>
      </c>
    </row>
    <row r="331" spans="1:6" x14ac:dyDescent="0.3">
      <c r="A331">
        <v>169</v>
      </c>
      <c r="B331" t="s">
        <v>3791</v>
      </c>
      <c r="C331" t="s">
        <v>3388</v>
      </c>
      <c r="D331" t="s">
        <v>1</v>
      </c>
      <c r="E331" t="s">
        <v>3779</v>
      </c>
      <c r="F331" t="s">
        <v>3824</v>
      </c>
    </row>
    <row r="332" spans="1:6" x14ac:dyDescent="0.3">
      <c r="A332">
        <v>170</v>
      </c>
      <c r="B332" t="s">
        <v>3803</v>
      </c>
      <c r="C332" t="s">
        <v>3804</v>
      </c>
      <c r="D332" t="s">
        <v>3805</v>
      </c>
      <c r="E332" t="s">
        <v>3779</v>
      </c>
      <c r="F332" t="s">
        <v>3824</v>
      </c>
    </row>
    <row r="333" spans="1:6" x14ac:dyDescent="0.3">
      <c r="A333">
        <v>171</v>
      </c>
      <c r="B333" t="s">
        <v>3809</v>
      </c>
      <c r="C333" t="s">
        <v>127</v>
      </c>
      <c r="D333" t="s">
        <v>232</v>
      </c>
      <c r="E333" t="s">
        <v>3779</v>
      </c>
      <c r="F333" t="s">
        <v>3824</v>
      </c>
    </row>
    <row r="334" spans="1:6" x14ac:dyDescent="0.3">
      <c r="A334">
        <v>172</v>
      </c>
      <c r="B334" t="s">
        <v>3817</v>
      </c>
      <c r="C334" t="s">
        <v>127</v>
      </c>
      <c r="D334" t="s">
        <v>232</v>
      </c>
      <c r="E334" t="s">
        <v>3779</v>
      </c>
      <c r="F334" t="s">
        <v>3824</v>
      </c>
    </row>
    <row r="335" spans="1:6" x14ac:dyDescent="0.3">
      <c r="A335">
        <v>173</v>
      </c>
      <c r="B335" t="s">
        <v>3803</v>
      </c>
      <c r="C335" t="s">
        <v>3804</v>
      </c>
      <c r="D335" t="s">
        <v>3805</v>
      </c>
      <c r="E335" t="s">
        <v>3779</v>
      </c>
      <c r="F335" t="s">
        <v>3825</v>
      </c>
    </row>
    <row r="336" spans="1:6" x14ac:dyDescent="0.3">
      <c r="A336">
        <v>174</v>
      </c>
      <c r="B336" t="s">
        <v>3808</v>
      </c>
      <c r="C336" t="s">
        <v>127</v>
      </c>
      <c r="D336" t="s">
        <v>299</v>
      </c>
      <c r="E336" t="s">
        <v>3779</v>
      </c>
      <c r="F336" t="s">
        <v>3825</v>
      </c>
    </row>
    <row r="337" spans="1:6" x14ac:dyDescent="0.3">
      <c r="A337">
        <v>175</v>
      </c>
      <c r="B337" t="s">
        <v>3454</v>
      </c>
      <c r="C337" t="s">
        <v>127</v>
      </c>
      <c r="D337" t="s">
        <v>234</v>
      </c>
      <c r="E337" t="s">
        <v>3779</v>
      </c>
      <c r="F337" t="s">
        <v>3825</v>
      </c>
    </row>
    <row r="339" spans="1:6" x14ac:dyDescent="0.3">
      <c r="A339">
        <v>1</v>
      </c>
      <c r="B339" t="s">
        <v>81</v>
      </c>
      <c r="C339" t="s">
        <v>81</v>
      </c>
      <c r="D339" t="s">
        <v>22</v>
      </c>
      <c r="E339" t="s">
        <v>3878</v>
      </c>
      <c r="F339" t="s">
        <v>3361</v>
      </c>
    </row>
    <row r="340" spans="1:6" x14ac:dyDescent="0.3">
      <c r="A340">
        <v>2</v>
      </c>
      <c r="B340" t="s">
        <v>81</v>
      </c>
      <c r="C340" t="s">
        <v>81</v>
      </c>
      <c r="D340" t="s">
        <v>22</v>
      </c>
      <c r="E340" t="s">
        <v>3878</v>
      </c>
      <c r="F340" t="s">
        <v>3361</v>
      </c>
    </row>
    <row r="341" spans="1:6" x14ac:dyDescent="0.3">
      <c r="A341">
        <v>3</v>
      </c>
      <c r="B341" t="s">
        <v>29</v>
      </c>
      <c r="C341" t="s">
        <v>29</v>
      </c>
      <c r="D341" t="s">
        <v>22</v>
      </c>
      <c r="E341" t="s">
        <v>3878</v>
      </c>
      <c r="F341" t="s">
        <v>3362</v>
      </c>
    </row>
    <row r="342" spans="1:6" x14ac:dyDescent="0.3">
      <c r="A342">
        <v>4</v>
      </c>
      <c r="B342" t="s">
        <v>3826</v>
      </c>
      <c r="C342" t="s">
        <v>1427</v>
      </c>
      <c r="D342" t="s">
        <v>22</v>
      </c>
      <c r="E342" t="s">
        <v>3878</v>
      </c>
      <c r="F342" t="s">
        <v>3367</v>
      </c>
    </row>
    <row r="343" spans="1:6" x14ac:dyDescent="0.3">
      <c r="A343">
        <v>5</v>
      </c>
      <c r="B343" t="s">
        <v>1592</v>
      </c>
      <c r="C343" t="s">
        <v>1592</v>
      </c>
      <c r="D343" t="s">
        <v>22</v>
      </c>
      <c r="E343" t="s">
        <v>3878</v>
      </c>
      <c r="F343" t="s">
        <v>3361</v>
      </c>
    </row>
    <row r="344" spans="1:6" x14ac:dyDescent="0.3">
      <c r="A344">
        <v>6</v>
      </c>
      <c r="B344" t="s">
        <v>1593</v>
      </c>
      <c r="C344" t="s">
        <v>1593</v>
      </c>
      <c r="D344" t="s">
        <v>22</v>
      </c>
      <c r="E344" t="s">
        <v>3878</v>
      </c>
      <c r="F344" t="s">
        <v>3361</v>
      </c>
    </row>
    <row r="345" spans="1:6" x14ac:dyDescent="0.3">
      <c r="A345">
        <v>7</v>
      </c>
      <c r="B345" t="s">
        <v>1780</v>
      </c>
      <c r="C345" t="s">
        <v>1780</v>
      </c>
      <c r="D345" t="s">
        <v>22</v>
      </c>
      <c r="E345" t="s">
        <v>3878</v>
      </c>
      <c r="F345" t="s">
        <v>3362</v>
      </c>
    </row>
    <row r="346" spans="1:6" x14ac:dyDescent="0.3">
      <c r="A346">
        <v>8</v>
      </c>
      <c r="B346" t="s">
        <v>2035</v>
      </c>
      <c r="C346" t="s">
        <v>2035</v>
      </c>
      <c r="D346" t="s">
        <v>22</v>
      </c>
      <c r="E346" t="s">
        <v>3878</v>
      </c>
      <c r="F346" t="s">
        <v>3361</v>
      </c>
    </row>
    <row r="347" spans="1:6" x14ac:dyDescent="0.3">
      <c r="A347">
        <v>9</v>
      </c>
      <c r="B347" t="s">
        <v>2036</v>
      </c>
      <c r="C347" t="s">
        <v>2036</v>
      </c>
      <c r="D347" t="s">
        <v>22</v>
      </c>
      <c r="E347" t="s">
        <v>3878</v>
      </c>
      <c r="F347" t="s">
        <v>3362</v>
      </c>
    </row>
    <row r="348" spans="1:6" x14ac:dyDescent="0.3">
      <c r="A348">
        <v>10</v>
      </c>
      <c r="B348" t="s">
        <v>2105</v>
      </c>
      <c r="C348" t="s">
        <v>2105</v>
      </c>
      <c r="D348" t="s">
        <v>22</v>
      </c>
      <c r="E348" t="s">
        <v>3878</v>
      </c>
      <c r="F348" t="s">
        <v>3361</v>
      </c>
    </row>
    <row r="349" spans="1:6" x14ac:dyDescent="0.3">
      <c r="A349">
        <v>11</v>
      </c>
      <c r="B349" t="s">
        <v>2824</v>
      </c>
      <c r="C349" t="s">
        <v>2824</v>
      </c>
      <c r="D349" t="s">
        <v>22</v>
      </c>
      <c r="E349" t="s">
        <v>3878</v>
      </c>
      <c r="F349" t="s">
        <v>3365</v>
      </c>
    </row>
    <row r="350" spans="1:6" x14ac:dyDescent="0.3">
      <c r="A350">
        <v>12</v>
      </c>
      <c r="B350" t="s">
        <v>3372</v>
      </c>
      <c r="C350" t="s">
        <v>3372</v>
      </c>
      <c r="D350" t="s">
        <v>22</v>
      </c>
      <c r="E350" t="s">
        <v>3878</v>
      </c>
      <c r="F350" t="s">
        <v>3361</v>
      </c>
    </row>
    <row r="351" spans="1:6" x14ac:dyDescent="0.3">
      <c r="A351">
        <v>13</v>
      </c>
      <c r="B351" t="s">
        <v>3432</v>
      </c>
      <c r="C351" t="s">
        <v>3432</v>
      </c>
      <c r="D351" t="s">
        <v>22</v>
      </c>
      <c r="E351" t="s">
        <v>3878</v>
      </c>
      <c r="F351" t="s">
        <v>3361</v>
      </c>
    </row>
    <row r="352" spans="1:6" x14ac:dyDescent="0.3">
      <c r="A352">
        <v>14</v>
      </c>
      <c r="B352" t="s">
        <v>3439</v>
      </c>
      <c r="C352" t="s">
        <v>3439</v>
      </c>
      <c r="D352" t="s">
        <v>22</v>
      </c>
      <c r="E352" t="s">
        <v>3878</v>
      </c>
      <c r="F352" t="s">
        <v>3365</v>
      </c>
    </row>
    <row r="353" spans="1:6" x14ac:dyDescent="0.3">
      <c r="A353">
        <v>15</v>
      </c>
      <c r="B353" t="s">
        <v>3550</v>
      </c>
      <c r="C353" t="s">
        <v>3550</v>
      </c>
      <c r="D353" t="s">
        <v>22</v>
      </c>
      <c r="E353" t="s">
        <v>3878</v>
      </c>
      <c r="F353" t="s">
        <v>3362</v>
      </c>
    </row>
    <row r="354" spans="1:6" x14ac:dyDescent="0.3">
      <c r="A354">
        <v>16</v>
      </c>
      <c r="B354" t="s">
        <v>104</v>
      </c>
      <c r="C354" t="s">
        <v>104</v>
      </c>
      <c r="D354" t="s">
        <v>5</v>
      </c>
      <c r="E354" t="s">
        <v>3878</v>
      </c>
      <c r="F354" t="s">
        <v>3361</v>
      </c>
    </row>
    <row r="355" spans="1:6" x14ac:dyDescent="0.3">
      <c r="A355">
        <v>17</v>
      </c>
      <c r="B355" t="s">
        <v>23</v>
      </c>
      <c r="C355" t="s">
        <v>23</v>
      </c>
      <c r="D355" t="s">
        <v>5</v>
      </c>
      <c r="E355" t="s">
        <v>3878</v>
      </c>
      <c r="F355" t="s">
        <v>3362</v>
      </c>
    </row>
    <row r="356" spans="1:6" x14ac:dyDescent="0.3">
      <c r="A356">
        <v>18</v>
      </c>
      <c r="B356" t="s">
        <v>3433</v>
      </c>
      <c r="C356" t="s">
        <v>3471</v>
      </c>
      <c r="D356" t="s">
        <v>5</v>
      </c>
      <c r="E356" t="s">
        <v>3878</v>
      </c>
      <c r="F356" t="s">
        <v>3362</v>
      </c>
    </row>
    <row r="357" spans="1:6" x14ac:dyDescent="0.3">
      <c r="A357">
        <v>19</v>
      </c>
      <c r="B357" t="s">
        <v>460</v>
      </c>
      <c r="C357" t="s">
        <v>460</v>
      </c>
      <c r="D357" t="s">
        <v>5</v>
      </c>
      <c r="E357" t="s">
        <v>3878</v>
      </c>
      <c r="F357" t="s">
        <v>3362</v>
      </c>
    </row>
    <row r="358" spans="1:6" x14ac:dyDescent="0.3">
      <c r="A358">
        <v>20</v>
      </c>
      <c r="B358" t="s">
        <v>2853</v>
      </c>
      <c r="C358" t="s">
        <v>3827</v>
      </c>
      <c r="D358" t="s">
        <v>5</v>
      </c>
      <c r="E358" t="s">
        <v>3878</v>
      </c>
      <c r="F358" t="s">
        <v>3361</v>
      </c>
    </row>
    <row r="359" spans="1:6" x14ac:dyDescent="0.3">
      <c r="A359">
        <v>21</v>
      </c>
      <c r="B359" t="s">
        <v>1384</v>
      </c>
      <c r="C359" t="s">
        <v>1384</v>
      </c>
      <c r="D359" t="s">
        <v>5</v>
      </c>
      <c r="E359" t="s">
        <v>3878</v>
      </c>
      <c r="F359" t="s">
        <v>3362</v>
      </c>
    </row>
    <row r="360" spans="1:6" x14ac:dyDescent="0.3">
      <c r="A360">
        <v>22</v>
      </c>
      <c r="B360" t="s">
        <v>1282</v>
      </c>
      <c r="C360" t="s">
        <v>1282</v>
      </c>
      <c r="D360" t="s">
        <v>5</v>
      </c>
      <c r="E360" t="s">
        <v>3878</v>
      </c>
      <c r="F360" t="s">
        <v>3361</v>
      </c>
    </row>
    <row r="361" spans="1:6" x14ac:dyDescent="0.3">
      <c r="A361">
        <v>23</v>
      </c>
      <c r="B361" t="s">
        <v>1283</v>
      </c>
      <c r="C361" t="s">
        <v>1283</v>
      </c>
      <c r="D361" t="s">
        <v>5</v>
      </c>
      <c r="E361" t="s">
        <v>3878</v>
      </c>
      <c r="F361" t="s">
        <v>3361</v>
      </c>
    </row>
    <row r="362" spans="1:6" x14ac:dyDescent="0.3">
      <c r="A362">
        <v>24</v>
      </c>
      <c r="B362" t="s">
        <v>1386</v>
      </c>
      <c r="C362" t="s">
        <v>1386</v>
      </c>
      <c r="D362" t="s">
        <v>5</v>
      </c>
      <c r="E362" t="s">
        <v>3878</v>
      </c>
      <c r="F362" t="s">
        <v>3361</v>
      </c>
    </row>
    <row r="363" spans="1:6" x14ac:dyDescent="0.3">
      <c r="A363">
        <v>25</v>
      </c>
      <c r="B363" t="s">
        <v>1387</v>
      </c>
      <c r="C363" t="s">
        <v>1387</v>
      </c>
      <c r="D363" t="s">
        <v>5</v>
      </c>
      <c r="E363" t="s">
        <v>3878</v>
      </c>
      <c r="F363" t="s">
        <v>3361</v>
      </c>
    </row>
    <row r="364" spans="1:6" x14ac:dyDescent="0.3">
      <c r="A364">
        <v>26</v>
      </c>
      <c r="B364" t="s">
        <v>2094</v>
      </c>
      <c r="C364" t="s">
        <v>2094</v>
      </c>
      <c r="D364" t="s">
        <v>5</v>
      </c>
      <c r="E364" t="s">
        <v>3878</v>
      </c>
      <c r="F364" t="s">
        <v>3361</v>
      </c>
    </row>
    <row r="365" spans="1:6" x14ac:dyDescent="0.3">
      <c r="A365">
        <v>27</v>
      </c>
      <c r="B365" t="s">
        <v>2665</v>
      </c>
      <c r="C365" t="s">
        <v>2665</v>
      </c>
      <c r="D365" t="s">
        <v>5</v>
      </c>
      <c r="E365" t="s">
        <v>3878</v>
      </c>
      <c r="F365" t="s">
        <v>3361</v>
      </c>
    </row>
    <row r="366" spans="1:6" x14ac:dyDescent="0.3">
      <c r="A366">
        <v>28</v>
      </c>
      <c r="B366" t="s">
        <v>2666</v>
      </c>
      <c r="C366" t="s">
        <v>2666</v>
      </c>
      <c r="D366" t="s">
        <v>5</v>
      </c>
      <c r="E366" t="s">
        <v>3878</v>
      </c>
      <c r="F366" t="s">
        <v>3361</v>
      </c>
    </row>
    <row r="367" spans="1:6" x14ac:dyDescent="0.3">
      <c r="A367">
        <v>29</v>
      </c>
      <c r="B367" t="s">
        <v>3318</v>
      </c>
      <c r="C367" t="s">
        <v>3318</v>
      </c>
      <c r="D367" t="s">
        <v>5</v>
      </c>
      <c r="E367" t="s">
        <v>3878</v>
      </c>
      <c r="F367" t="s">
        <v>3361</v>
      </c>
    </row>
    <row r="368" spans="1:6" x14ac:dyDescent="0.3">
      <c r="A368">
        <v>30</v>
      </c>
      <c r="B368" t="s">
        <v>3374</v>
      </c>
      <c r="C368" t="s">
        <v>3374</v>
      </c>
      <c r="D368" t="s">
        <v>5</v>
      </c>
      <c r="E368" t="s">
        <v>3878</v>
      </c>
      <c r="F368" t="s">
        <v>3361</v>
      </c>
    </row>
    <row r="369" spans="1:6" x14ac:dyDescent="0.3">
      <c r="A369">
        <v>31</v>
      </c>
      <c r="B369" t="s">
        <v>3375</v>
      </c>
      <c r="C369" t="s">
        <v>3375</v>
      </c>
      <c r="D369" t="s">
        <v>5</v>
      </c>
      <c r="E369" t="s">
        <v>3878</v>
      </c>
      <c r="F369" t="s">
        <v>3365</v>
      </c>
    </row>
    <row r="370" spans="1:6" x14ac:dyDescent="0.3">
      <c r="A370">
        <v>32</v>
      </c>
      <c r="B370" t="s">
        <v>3376</v>
      </c>
      <c r="C370" t="s">
        <v>3376</v>
      </c>
      <c r="D370" t="s">
        <v>5</v>
      </c>
      <c r="E370" t="s">
        <v>3878</v>
      </c>
      <c r="F370" t="s">
        <v>3361</v>
      </c>
    </row>
    <row r="371" spans="1:6" x14ac:dyDescent="0.3">
      <c r="A371">
        <v>33</v>
      </c>
      <c r="B371" t="s">
        <v>3376</v>
      </c>
      <c r="C371" t="s">
        <v>3376</v>
      </c>
      <c r="D371" t="s">
        <v>5</v>
      </c>
      <c r="E371" t="s">
        <v>3878</v>
      </c>
      <c r="F371" t="s">
        <v>3361</v>
      </c>
    </row>
    <row r="372" spans="1:6" x14ac:dyDescent="0.3">
      <c r="A372">
        <v>34</v>
      </c>
      <c r="B372" t="s">
        <v>3320</v>
      </c>
      <c r="C372" t="s">
        <v>3320</v>
      </c>
      <c r="D372" t="s">
        <v>5</v>
      </c>
      <c r="E372" t="s">
        <v>3878</v>
      </c>
      <c r="F372" t="s">
        <v>3362</v>
      </c>
    </row>
    <row r="373" spans="1:6" x14ac:dyDescent="0.3">
      <c r="A373">
        <v>35</v>
      </c>
      <c r="B373" t="s">
        <v>3438</v>
      </c>
      <c r="C373" t="s">
        <v>3438</v>
      </c>
      <c r="D373" t="s">
        <v>5</v>
      </c>
      <c r="E373" t="s">
        <v>3878</v>
      </c>
      <c r="F373" t="s">
        <v>3362</v>
      </c>
    </row>
    <row r="374" spans="1:6" x14ac:dyDescent="0.3">
      <c r="A374">
        <v>36</v>
      </c>
      <c r="B374" t="s">
        <v>3828</v>
      </c>
      <c r="C374" t="s">
        <v>3438</v>
      </c>
      <c r="D374" t="s">
        <v>5</v>
      </c>
      <c r="E374" t="s">
        <v>3878</v>
      </c>
      <c r="F374" t="s">
        <v>3367</v>
      </c>
    </row>
    <row r="375" spans="1:6" x14ac:dyDescent="0.3">
      <c r="A375">
        <v>37</v>
      </c>
      <c r="B375" t="s">
        <v>3829</v>
      </c>
      <c r="C375" t="s">
        <v>3373</v>
      </c>
      <c r="D375" t="s">
        <v>5</v>
      </c>
      <c r="E375" t="s">
        <v>3878</v>
      </c>
      <c r="F375" t="s">
        <v>3367</v>
      </c>
    </row>
    <row r="376" spans="1:6" x14ac:dyDescent="0.3">
      <c r="A376">
        <v>38</v>
      </c>
      <c r="B376" t="s">
        <v>3830</v>
      </c>
      <c r="C376" t="s">
        <v>3831</v>
      </c>
      <c r="D376" t="s">
        <v>5</v>
      </c>
      <c r="E376" t="s">
        <v>3878</v>
      </c>
      <c r="F376" t="s">
        <v>3365</v>
      </c>
    </row>
    <row r="377" spans="1:6" x14ac:dyDescent="0.3">
      <c r="A377">
        <v>39</v>
      </c>
      <c r="B377" t="s">
        <v>3433</v>
      </c>
      <c r="C377" t="s">
        <v>3471</v>
      </c>
      <c r="D377" t="s">
        <v>3</v>
      </c>
      <c r="E377" t="s">
        <v>3878</v>
      </c>
      <c r="F377" t="s">
        <v>3362</v>
      </c>
    </row>
    <row r="378" spans="1:6" x14ac:dyDescent="0.3">
      <c r="A378">
        <v>40</v>
      </c>
      <c r="B378" t="s">
        <v>326</v>
      </c>
      <c r="C378" t="s">
        <v>326</v>
      </c>
      <c r="D378" t="s">
        <v>3</v>
      </c>
      <c r="E378" t="s">
        <v>3878</v>
      </c>
      <c r="F378" t="s">
        <v>3361</v>
      </c>
    </row>
    <row r="379" spans="1:6" x14ac:dyDescent="0.3">
      <c r="A379">
        <v>41</v>
      </c>
      <c r="B379" t="s">
        <v>672</v>
      </c>
      <c r="C379" t="s">
        <v>672</v>
      </c>
      <c r="D379" t="s">
        <v>3</v>
      </c>
      <c r="E379" t="s">
        <v>3878</v>
      </c>
      <c r="F379" t="s">
        <v>3361</v>
      </c>
    </row>
    <row r="380" spans="1:6" x14ac:dyDescent="0.3">
      <c r="A380">
        <v>42</v>
      </c>
      <c r="B380" t="s">
        <v>3832</v>
      </c>
      <c r="C380" t="s">
        <v>438</v>
      </c>
      <c r="D380" t="s">
        <v>3</v>
      </c>
      <c r="E380" t="s">
        <v>3878</v>
      </c>
      <c r="F380" t="s">
        <v>3367</v>
      </c>
    </row>
    <row r="381" spans="1:6" x14ac:dyDescent="0.3">
      <c r="A381">
        <v>43</v>
      </c>
      <c r="B381" t="s">
        <v>655</v>
      </c>
      <c r="C381" t="s">
        <v>655</v>
      </c>
      <c r="D381" t="s">
        <v>3</v>
      </c>
      <c r="E381" t="s">
        <v>3878</v>
      </c>
      <c r="F381" t="s">
        <v>3361</v>
      </c>
    </row>
    <row r="382" spans="1:6" x14ac:dyDescent="0.3">
      <c r="A382">
        <v>44</v>
      </c>
      <c r="B382" t="s">
        <v>654</v>
      </c>
      <c r="C382" t="s">
        <v>654</v>
      </c>
      <c r="D382" t="s">
        <v>3</v>
      </c>
      <c r="E382" t="s">
        <v>3878</v>
      </c>
      <c r="F382" t="s">
        <v>3361</v>
      </c>
    </row>
    <row r="383" spans="1:6" x14ac:dyDescent="0.3">
      <c r="A383">
        <v>45</v>
      </c>
      <c r="B383" t="s">
        <v>429</v>
      </c>
      <c r="C383" t="s">
        <v>429</v>
      </c>
      <c r="D383" t="s">
        <v>3</v>
      </c>
      <c r="E383" t="s">
        <v>3878</v>
      </c>
      <c r="F383" t="s">
        <v>3362</v>
      </c>
    </row>
    <row r="384" spans="1:6" x14ac:dyDescent="0.3">
      <c r="A384">
        <v>46</v>
      </c>
      <c r="B384" t="s">
        <v>997</v>
      </c>
      <c r="C384" t="s">
        <v>997</v>
      </c>
      <c r="D384" t="s">
        <v>3</v>
      </c>
      <c r="E384" t="s">
        <v>3878</v>
      </c>
      <c r="F384" t="s">
        <v>3361</v>
      </c>
    </row>
    <row r="385" spans="1:6" x14ac:dyDescent="0.3">
      <c r="A385">
        <v>47</v>
      </c>
      <c r="B385" t="s">
        <v>1398</v>
      </c>
      <c r="C385" t="s">
        <v>1398</v>
      </c>
      <c r="D385" t="s">
        <v>3</v>
      </c>
      <c r="E385" t="s">
        <v>3878</v>
      </c>
      <c r="F385" t="s">
        <v>3361</v>
      </c>
    </row>
    <row r="386" spans="1:6" x14ac:dyDescent="0.3">
      <c r="A386">
        <v>48</v>
      </c>
      <c r="B386" t="s">
        <v>3833</v>
      </c>
      <c r="C386" t="s">
        <v>1519</v>
      </c>
      <c r="D386" t="s">
        <v>3</v>
      </c>
      <c r="E386" t="s">
        <v>3878</v>
      </c>
      <c r="F386" t="s">
        <v>3367</v>
      </c>
    </row>
    <row r="387" spans="1:6" x14ac:dyDescent="0.3">
      <c r="A387">
        <v>49</v>
      </c>
      <c r="B387" t="s">
        <v>2051</v>
      </c>
      <c r="C387" t="s">
        <v>2051</v>
      </c>
      <c r="D387" t="s">
        <v>3</v>
      </c>
      <c r="E387" t="s">
        <v>3878</v>
      </c>
      <c r="F387" t="s">
        <v>3362</v>
      </c>
    </row>
    <row r="388" spans="1:6" x14ac:dyDescent="0.3">
      <c r="A388">
        <v>50</v>
      </c>
      <c r="B388" t="s">
        <v>3322</v>
      </c>
      <c r="C388" t="s">
        <v>3322</v>
      </c>
      <c r="D388" t="s">
        <v>3</v>
      </c>
      <c r="E388" t="s">
        <v>3878</v>
      </c>
      <c r="F388" t="s">
        <v>3361</v>
      </c>
    </row>
    <row r="389" spans="1:6" x14ac:dyDescent="0.3">
      <c r="A389">
        <v>51</v>
      </c>
      <c r="B389" t="s">
        <v>3377</v>
      </c>
      <c r="C389" t="s">
        <v>3377</v>
      </c>
      <c r="D389" t="s">
        <v>3</v>
      </c>
      <c r="E389" t="s">
        <v>3878</v>
      </c>
      <c r="F389" t="s">
        <v>3361</v>
      </c>
    </row>
    <row r="390" spans="1:6" x14ac:dyDescent="0.3">
      <c r="A390">
        <v>52</v>
      </c>
      <c r="B390" t="s">
        <v>3323</v>
      </c>
      <c r="C390" t="s">
        <v>3323</v>
      </c>
      <c r="D390" t="s">
        <v>3</v>
      </c>
      <c r="E390" t="s">
        <v>3878</v>
      </c>
      <c r="F390" t="s">
        <v>3362</v>
      </c>
    </row>
    <row r="391" spans="1:6" x14ac:dyDescent="0.3">
      <c r="A391">
        <v>53</v>
      </c>
      <c r="B391" t="s">
        <v>3380</v>
      </c>
      <c r="C391" t="s">
        <v>3380</v>
      </c>
      <c r="D391" t="s">
        <v>3</v>
      </c>
      <c r="E391" t="s">
        <v>3878</v>
      </c>
      <c r="F391" t="s">
        <v>3361</v>
      </c>
    </row>
    <row r="392" spans="1:6" x14ac:dyDescent="0.3">
      <c r="A392">
        <v>54</v>
      </c>
      <c r="B392" t="s">
        <v>3381</v>
      </c>
      <c r="C392" t="s">
        <v>3381</v>
      </c>
      <c r="D392" t="s">
        <v>3</v>
      </c>
      <c r="E392" t="s">
        <v>3878</v>
      </c>
      <c r="F392" t="s">
        <v>3361</v>
      </c>
    </row>
    <row r="393" spans="1:6" x14ac:dyDescent="0.3">
      <c r="A393">
        <v>55</v>
      </c>
      <c r="B393" t="s">
        <v>3553</v>
      </c>
      <c r="C393" t="s">
        <v>3587</v>
      </c>
      <c r="D393" t="s">
        <v>3</v>
      </c>
      <c r="E393" t="s">
        <v>3878</v>
      </c>
      <c r="F393" t="s">
        <v>3362</v>
      </c>
    </row>
    <row r="394" spans="1:6" x14ac:dyDescent="0.3">
      <c r="A394">
        <v>56</v>
      </c>
      <c r="B394" t="s">
        <v>3554</v>
      </c>
      <c r="C394" t="s">
        <v>3554</v>
      </c>
      <c r="D394" t="s">
        <v>3</v>
      </c>
      <c r="E394" t="s">
        <v>3878</v>
      </c>
      <c r="F394" t="s">
        <v>3365</v>
      </c>
    </row>
    <row r="395" spans="1:6" x14ac:dyDescent="0.3">
      <c r="A395">
        <v>57</v>
      </c>
      <c r="B395" t="s">
        <v>3834</v>
      </c>
      <c r="C395" t="s">
        <v>92</v>
      </c>
      <c r="D395" t="s">
        <v>11</v>
      </c>
      <c r="E395" t="s">
        <v>3878</v>
      </c>
      <c r="F395" t="s">
        <v>3367</v>
      </c>
    </row>
    <row r="396" spans="1:6" x14ac:dyDescent="0.3">
      <c r="A396">
        <v>58</v>
      </c>
      <c r="B396" t="s">
        <v>86</v>
      </c>
      <c r="C396" t="s">
        <v>86</v>
      </c>
      <c r="D396" t="s">
        <v>11</v>
      </c>
      <c r="E396" t="s">
        <v>3878</v>
      </c>
      <c r="F396" t="s">
        <v>3361</v>
      </c>
    </row>
    <row r="397" spans="1:6" x14ac:dyDescent="0.3">
      <c r="A397">
        <v>59</v>
      </c>
      <c r="B397" t="s">
        <v>34</v>
      </c>
      <c r="C397" t="s">
        <v>34</v>
      </c>
      <c r="D397" t="s">
        <v>11</v>
      </c>
      <c r="E397" t="s">
        <v>3878</v>
      </c>
      <c r="F397" t="s">
        <v>3362</v>
      </c>
    </row>
    <row r="398" spans="1:6" x14ac:dyDescent="0.3">
      <c r="A398">
        <v>60</v>
      </c>
      <c r="B398" t="s">
        <v>888</v>
      </c>
      <c r="C398" t="s">
        <v>888</v>
      </c>
      <c r="D398" t="s">
        <v>11</v>
      </c>
      <c r="E398" t="s">
        <v>3878</v>
      </c>
      <c r="F398" t="s">
        <v>3362</v>
      </c>
    </row>
    <row r="399" spans="1:6" x14ac:dyDescent="0.3">
      <c r="A399">
        <v>61</v>
      </c>
      <c r="B399" t="s">
        <v>919</v>
      </c>
      <c r="C399" t="s">
        <v>919</v>
      </c>
      <c r="D399" t="s">
        <v>11</v>
      </c>
      <c r="E399" t="s">
        <v>3878</v>
      </c>
      <c r="F399" t="s">
        <v>3361</v>
      </c>
    </row>
    <row r="400" spans="1:6" x14ac:dyDescent="0.3">
      <c r="A400">
        <v>62</v>
      </c>
      <c r="B400" t="s">
        <v>1296</v>
      </c>
      <c r="C400" t="s">
        <v>1296</v>
      </c>
      <c r="D400" t="s">
        <v>11</v>
      </c>
      <c r="E400" t="s">
        <v>3878</v>
      </c>
      <c r="F400" t="s">
        <v>3361</v>
      </c>
    </row>
    <row r="401" spans="1:6" x14ac:dyDescent="0.3">
      <c r="A401">
        <v>63</v>
      </c>
      <c r="B401" t="s">
        <v>1297</v>
      </c>
      <c r="C401" t="s">
        <v>1297</v>
      </c>
      <c r="D401" t="s">
        <v>11</v>
      </c>
      <c r="E401" t="s">
        <v>3878</v>
      </c>
      <c r="F401" t="s">
        <v>3361</v>
      </c>
    </row>
    <row r="402" spans="1:6" x14ac:dyDescent="0.3">
      <c r="A402">
        <v>64</v>
      </c>
      <c r="B402" t="s">
        <v>1403</v>
      </c>
      <c r="C402" t="s">
        <v>1403</v>
      </c>
      <c r="D402" t="s">
        <v>11</v>
      </c>
      <c r="E402" t="s">
        <v>3878</v>
      </c>
      <c r="F402" t="s">
        <v>3361</v>
      </c>
    </row>
    <row r="403" spans="1:6" x14ac:dyDescent="0.3">
      <c r="A403">
        <v>65</v>
      </c>
      <c r="B403" t="s">
        <v>2231</v>
      </c>
      <c r="C403" t="s">
        <v>2386</v>
      </c>
      <c r="D403" t="s">
        <v>11</v>
      </c>
      <c r="E403" t="s">
        <v>3878</v>
      </c>
      <c r="F403" t="s">
        <v>3365</v>
      </c>
    </row>
    <row r="404" spans="1:6" x14ac:dyDescent="0.3">
      <c r="A404">
        <v>66</v>
      </c>
      <c r="B404" t="s">
        <v>3385</v>
      </c>
      <c r="C404" t="s">
        <v>3385</v>
      </c>
      <c r="D404" t="s">
        <v>11</v>
      </c>
      <c r="E404" t="s">
        <v>3878</v>
      </c>
      <c r="F404" t="s">
        <v>3361</v>
      </c>
    </row>
    <row r="405" spans="1:6" x14ac:dyDescent="0.3">
      <c r="A405">
        <v>67</v>
      </c>
      <c r="B405" t="s">
        <v>3386</v>
      </c>
      <c r="C405" t="s">
        <v>3386</v>
      </c>
      <c r="D405" t="s">
        <v>11</v>
      </c>
      <c r="E405" t="s">
        <v>3878</v>
      </c>
      <c r="F405" t="s">
        <v>3362</v>
      </c>
    </row>
    <row r="406" spans="1:6" x14ac:dyDescent="0.3">
      <c r="A406">
        <v>68</v>
      </c>
      <c r="B406" t="s">
        <v>3835</v>
      </c>
      <c r="C406" t="s">
        <v>3386</v>
      </c>
      <c r="D406" t="s">
        <v>11</v>
      </c>
      <c r="E406" t="s">
        <v>3878</v>
      </c>
      <c r="F406" t="s">
        <v>3367</v>
      </c>
    </row>
    <row r="407" spans="1:6" x14ac:dyDescent="0.3">
      <c r="A407">
        <v>69</v>
      </c>
      <c r="B407" t="s">
        <v>3329</v>
      </c>
      <c r="C407" t="s">
        <v>3329</v>
      </c>
      <c r="D407" t="s">
        <v>11</v>
      </c>
      <c r="E407" t="s">
        <v>3878</v>
      </c>
      <c r="F407" t="s">
        <v>3362</v>
      </c>
    </row>
    <row r="408" spans="1:6" x14ac:dyDescent="0.3">
      <c r="A408">
        <v>70</v>
      </c>
      <c r="B408" t="s">
        <v>269</v>
      </c>
      <c r="C408" t="s">
        <v>269</v>
      </c>
      <c r="D408" t="s">
        <v>1</v>
      </c>
      <c r="E408" t="s">
        <v>3878</v>
      </c>
      <c r="F408" t="s">
        <v>3361</v>
      </c>
    </row>
    <row r="409" spans="1:6" x14ac:dyDescent="0.3">
      <c r="A409">
        <v>71</v>
      </c>
      <c r="B409" t="s">
        <v>167</v>
      </c>
      <c r="C409" t="s">
        <v>167</v>
      </c>
      <c r="D409" t="s">
        <v>1</v>
      </c>
      <c r="E409" t="s">
        <v>3878</v>
      </c>
      <c r="F409" t="s">
        <v>3361</v>
      </c>
    </row>
    <row r="410" spans="1:6" x14ac:dyDescent="0.3">
      <c r="A410">
        <v>72</v>
      </c>
      <c r="B410" t="s">
        <v>921</v>
      </c>
      <c r="C410" t="s">
        <v>921</v>
      </c>
      <c r="D410" t="s">
        <v>1</v>
      </c>
      <c r="E410" t="s">
        <v>3878</v>
      </c>
      <c r="F410" t="s">
        <v>3365</v>
      </c>
    </row>
    <row r="411" spans="1:6" x14ac:dyDescent="0.3">
      <c r="A411">
        <v>73</v>
      </c>
      <c r="B411" t="s">
        <v>204</v>
      </c>
      <c r="C411" t="s">
        <v>204</v>
      </c>
      <c r="D411" t="s">
        <v>1</v>
      </c>
      <c r="E411" t="s">
        <v>3878</v>
      </c>
      <c r="F411" t="s">
        <v>3361</v>
      </c>
    </row>
    <row r="412" spans="1:6" x14ac:dyDescent="0.3">
      <c r="A412">
        <v>74</v>
      </c>
      <c r="B412" t="s">
        <v>152</v>
      </c>
      <c r="C412" t="s">
        <v>152</v>
      </c>
      <c r="D412" t="s">
        <v>1</v>
      </c>
      <c r="E412" t="s">
        <v>3878</v>
      </c>
      <c r="F412" t="s">
        <v>3362</v>
      </c>
    </row>
    <row r="413" spans="1:6" x14ac:dyDescent="0.3">
      <c r="A413">
        <v>75</v>
      </c>
      <c r="B413" t="s">
        <v>246</v>
      </c>
      <c r="C413" t="s">
        <v>246</v>
      </c>
      <c r="D413" t="s">
        <v>1</v>
      </c>
      <c r="E413" t="s">
        <v>3878</v>
      </c>
      <c r="F413" t="s">
        <v>3361</v>
      </c>
    </row>
    <row r="414" spans="1:6" x14ac:dyDescent="0.3">
      <c r="A414">
        <v>76</v>
      </c>
      <c r="B414" t="s">
        <v>3836</v>
      </c>
      <c r="C414" t="s">
        <v>482</v>
      </c>
      <c r="D414" t="s">
        <v>1</v>
      </c>
      <c r="E414" t="s">
        <v>3878</v>
      </c>
      <c r="F414" t="s">
        <v>3367</v>
      </c>
    </row>
    <row r="415" spans="1:6" x14ac:dyDescent="0.3">
      <c r="A415">
        <v>77</v>
      </c>
      <c r="B415" t="s">
        <v>483</v>
      </c>
      <c r="C415" t="s">
        <v>483</v>
      </c>
      <c r="D415" t="s">
        <v>1</v>
      </c>
      <c r="E415" t="s">
        <v>3878</v>
      </c>
      <c r="F415" t="s">
        <v>3362</v>
      </c>
    </row>
    <row r="416" spans="1:6" x14ac:dyDescent="0.3">
      <c r="A416">
        <v>78</v>
      </c>
      <c r="B416" t="s">
        <v>907</v>
      </c>
      <c r="C416" t="s">
        <v>907</v>
      </c>
      <c r="D416" t="s">
        <v>1</v>
      </c>
      <c r="E416" t="s">
        <v>3878</v>
      </c>
      <c r="F416" t="s">
        <v>3361</v>
      </c>
    </row>
    <row r="417" spans="1:6" x14ac:dyDescent="0.3">
      <c r="A417">
        <v>79</v>
      </c>
      <c r="B417" t="s">
        <v>906</v>
      </c>
      <c r="C417" t="s">
        <v>906</v>
      </c>
      <c r="D417" t="s">
        <v>1</v>
      </c>
      <c r="E417" t="s">
        <v>3878</v>
      </c>
      <c r="F417" t="s">
        <v>3361</v>
      </c>
    </row>
    <row r="418" spans="1:6" x14ac:dyDescent="0.3">
      <c r="A418">
        <v>80</v>
      </c>
      <c r="B418" t="s">
        <v>900</v>
      </c>
      <c r="C418" t="s">
        <v>900</v>
      </c>
      <c r="D418" t="s">
        <v>1</v>
      </c>
      <c r="E418" t="s">
        <v>3878</v>
      </c>
      <c r="F418" t="s">
        <v>3361</v>
      </c>
    </row>
    <row r="419" spans="1:6" x14ac:dyDescent="0.3">
      <c r="A419">
        <v>81</v>
      </c>
      <c r="B419" t="s">
        <v>1355</v>
      </c>
      <c r="C419" t="s">
        <v>1355</v>
      </c>
      <c r="D419" t="s">
        <v>1</v>
      </c>
      <c r="E419" t="s">
        <v>3878</v>
      </c>
      <c r="F419" t="s">
        <v>3361</v>
      </c>
    </row>
    <row r="420" spans="1:6" x14ac:dyDescent="0.3">
      <c r="A420">
        <v>82</v>
      </c>
      <c r="B420" t="s">
        <v>1404</v>
      </c>
      <c r="C420" t="s">
        <v>1404</v>
      </c>
      <c r="D420" t="s">
        <v>1</v>
      </c>
      <c r="E420" t="s">
        <v>3878</v>
      </c>
      <c r="F420" t="s">
        <v>3361</v>
      </c>
    </row>
    <row r="421" spans="1:6" x14ac:dyDescent="0.3">
      <c r="A421">
        <v>83</v>
      </c>
      <c r="B421" t="s">
        <v>1405</v>
      </c>
      <c r="C421" t="s">
        <v>1405</v>
      </c>
      <c r="D421" t="s">
        <v>1</v>
      </c>
      <c r="E421" t="s">
        <v>3878</v>
      </c>
      <c r="F421" t="s">
        <v>3365</v>
      </c>
    </row>
    <row r="422" spans="1:6" x14ac:dyDescent="0.3">
      <c r="A422">
        <v>84</v>
      </c>
      <c r="B422" t="s">
        <v>1648</v>
      </c>
      <c r="C422" t="s">
        <v>1648</v>
      </c>
      <c r="D422" t="s">
        <v>1</v>
      </c>
      <c r="E422" t="s">
        <v>3878</v>
      </c>
      <c r="F422" t="s">
        <v>3361</v>
      </c>
    </row>
    <row r="423" spans="1:6" x14ac:dyDescent="0.3">
      <c r="A423">
        <v>85</v>
      </c>
      <c r="B423" t="s">
        <v>1649</v>
      </c>
      <c r="C423" t="s">
        <v>1649</v>
      </c>
      <c r="D423" t="s">
        <v>1</v>
      </c>
      <c r="E423" t="s">
        <v>3878</v>
      </c>
      <c r="F423" t="s">
        <v>3362</v>
      </c>
    </row>
    <row r="424" spans="1:6" x14ac:dyDescent="0.3">
      <c r="A424">
        <v>86</v>
      </c>
      <c r="B424" t="s">
        <v>3837</v>
      </c>
      <c r="C424" t="s">
        <v>1681</v>
      </c>
      <c r="D424" t="s">
        <v>1</v>
      </c>
      <c r="E424" t="s">
        <v>3878</v>
      </c>
      <c r="F424" t="s">
        <v>3367</v>
      </c>
    </row>
    <row r="425" spans="1:6" x14ac:dyDescent="0.3">
      <c r="A425">
        <v>87</v>
      </c>
      <c r="B425" t="s">
        <v>1675</v>
      </c>
      <c r="C425" t="s">
        <v>1675</v>
      </c>
      <c r="D425" t="s">
        <v>1</v>
      </c>
      <c r="E425" t="s">
        <v>3878</v>
      </c>
      <c r="F425" t="s">
        <v>3361</v>
      </c>
    </row>
    <row r="426" spans="1:6" x14ac:dyDescent="0.3">
      <c r="A426">
        <v>88</v>
      </c>
      <c r="B426" t="s">
        <v>1621</v>
      </c>
      <c r="C426" t="s">
        <v>1621</v>
      </c>
      <c r="D426" t="s">
        <v>1</v>
      </c>
      <c r="E426" t="s">
        <v>3878</v>
      </c>
      <c r="F426" t="s">
        <v>3362</v>
      </c>
    </row>
    <row r="427" spans="1:6" x14ac:dyDescent="0.3">
      <c r="A427">
        <v>89</v>
      </c>
      <c r="B427" t="s">
        <v>2094</v>
      </c>
      <c r="C427" t="s">
        <v>2094</v>
      </c>
      <c r="D427" t="s">
        <v>1</v>
      </c>
      <c r="E427" t="s">
        <v>3878</v>
      </c>
      <c r="F427" t="s">
        <v>3361</v>
      </c>
    </row>
    <row r="428" spans="1:6" x14ac:dyDescent="0.3">
      <c r="A428">
        <v>90</v>
      </c>
      <c r="B428" t="s">
        <v>2063</v>
      </c>
      <c r="C428" t="s">
        <v>2063</v>
      </c>
      <c r="D428" t="s">
        <v>1</v>
      </c>
      <c r="E428" t="s">
        <v>3878</v>
      </c>
      <c r="F428" t="s">
        <v>3361</v>
      </c>
    </row>
    <row r="429" spans="1:6" x14ac:dyDescent="0.3">
      <c r="A429">
        <v>91</v>
      </c>
      <c r="B429" t="s">
        <v>3838</v>
      </c>
      <c r="C429" t="s">
        <v>2064</v>
      </c>
      <c r="D429" t="s">
        <v>1</v>
      </c>
      <c r="E429" t="s">
        <v>3878</v>
      </c>
      <c r="F429" t="s">
        <v>3367</v>
      </c>
    </row>
    <row r="430" spans="1:6" x14ac:dyDescent="0.3">
      <c r="A430">
        <v>92</v>
      </c>
      <c r="B430" t="s">
        <v>2169</v>
      </c>
      <c r="C430" t="s">
        <v>2387</v>
      </c>
      <c r="D430" t="s">
        <v>1</v>
      </c>
      <c r="E430" t="s">
        <v>3878</v>
      </c>
      <c r="F430" t="s">
        <v>3365</v>
      </c>
    </row>
    <row r="431" spans="1:6" x14ac:dyDescent="0.3">
      <c r="A431">
        <v>93</v>
      </c>
      <c r="B431" t="s">
        <v>2737</v>
      </c>
      <c r="C431" t="s">
        <v>2737</v>
      </c>
      <c r="D431" t="s">
        <v>1</v>
      </c>
      <c r="E431" t="s">
        <v>3878</v>
      </c>
      <c r="F431" t="s">
        <v>3362</v>
      </c>
    </row>
    <row r="432" spans="1:6" x14ac:dyDescent="0.3">
      <c r="A432">
        <v>94</v>
      </c>
      <c r="B432" t="s">
        <v>3389</v>
      </c>
      <c r="C432" t="s">
        <v>3389</v>
      </c>
      <c r="D432" t="s">
        <v>1</v>
      </c>
      <c r="E432" t="s">
        <v>3878</v>
      </c>
      <c r="F432" t="s">
        <v>3361</v>
      </c>
    </row>
    <row r="433" spans="1:6" x14ac:dyDescent="0.3">
      <c r="A433">
        <v>95</v>
      </c>
      <c r="B433" t="s">
        <v>3390</v>
      </c>
      <c r="C433" t="s">
        <v>3390</v>
      </c>
      <c r="D433" t="s">
        <v>1</v>
      </c>
      <c r="E433" t="s">
        <v>3878</v>
      </c>
      <c r="F433" t="s">
        <v>3362</v>
      </c>
    </row>
    <row r="434" spans="1:6" x14ac:dyDescent="0.3">
      <c r="A434">
        <v>96</v>
      </c>
      <c r="B434" t="s">
        <v>3719</v>
      </c>
      <c r="C434" t="s">
        <v>3731</v>
      </c>
      <c r="D434" t="s">
        <v>1</v>
      </c>
      <c r="E434" t="s">
        <v>3878</v>
      </c>
      <c r="F434" t="s">
        <v>3362</v>
      </c>
    </row>
    <row r="435" spans="1:6" x14ac:dyDescent="0.3">
      <c r="A435">
        <v>97</v>
      </c>
      <c r="B435" t="s">
        <v>3556</v>
      </c>
      <c r="C435" t="s">
        <v>3556</v>
      </c>
      <c r="D435" t="s">
        <v>1</v>
      </c>
      <c r="E435" t="s">
        <v>3878</v>
      </c>
      <c r="F435" t="s">
        <v>3361</v>
      </c>
    </row>
    <row r="436" spans="1:6" x14ac:dyDescent="0.3">
      <c r="A436">
        <v>98</v>
      </c>
      <c r="B436" t="s">
        <v>87</v>
      </c>
      <c r="C436" t="s">
        <v>87</v>
      </c>
      <c r="D436" t="s">
        <v>18</v>
      </c>
      <c r="E436" t="s">
        <v>3878</v>
      </c>
      <c r="F436" t="s">
        <v>3361</v>
      </c>
    </row>
    <row r="437" spans="1:6" x14ac:dyDescent="0.3">
      <c r="A437">
        <v>99</v>
      </c>
      <c r="B437" t="s">
        <v>65</v>
      </c>
      <c r="C437" t="s">
        <v>65</v>
      </c>
      <c r="D437" t="s">
        <v>18</v>
      </c>
      <c r="E437" t="s">
        <v>3878</v>
      </c>
      <c r="F437" t="s">
        <v>3361</v>
      </c>
    </row>
    <row r="438" spans="1:6" x14ac:dyDescent="0.3">
      <c r="A438">
        <v>100</v>
      </c>
      <c r="B438" t="s">
        <v>3335</v>
      </c>
      <c r="C438" t="s">
        <v>3335</v>
      </c>
      <c r="D438" t="s">
        <v>18</v>
      </c>
      <c r="E438" t="s">
        <v>3878</v>
      </c>
      <c r="F438" t="s">
        <v>3362</v>
      </c>
    </row>
    <row r="439" spans="1:6" x14ac:dyDescent="0.3">
      <c r="A439">
        <v>101</v>
      </c>
      <c r="B439" t="s">
        <v>3433</v>
      </c>
      <c r="C439" t="s">
        <v>3471</v>
      </c>
      <c r="D439" t="s">
        <v>18</v>
      </c>
      <c r="E439" t="s">
        <v>3878</v>
      </c>
      <c r="F439" t="s">
        <v>3362</v>
      </c>
    </row>
    <row r="440" spans="1:6" x14ac:dyDescent="0.3">
      <c r="A440">
        <v>102</v>
      </c>
      <c r="B440" t="s">
        <v>261</v>
      </c>
      <c r="C440" t="s">
        <v>261</v>
      </c>
      <c r="D440" t="s">
        <v>18</v>
      </c>
      <c r="E440" t="s">
        <v>3878</v>
      </c>
      <c r="F440" t="s">
        <v>3361</v>
      </c>
    </row>
    <row r="441" spans="1:6" x14ac:dyDescent="0.3">
      <c r="A441">
        <v>103</v>
      </c>
      <c r="B441" t="s">
        <v>235</v>
      </c>
      <c r="C441" t="s">
        <v>235</v>
      </c>
      <c r="D441" t="s">
        <v>18</v>
      </c>
      <c r="E441" t="s">
        <v>3878</v>
      </c>
      <c r="F441" t="s">
        <v>3361</v>
      </c>
    </row>
    <row r="442" spans="1:6" x14ac:dyDescent="0.3">
      <c r="A442">
        <v>104</v>
      </c>
      <c r="B442" t="s">
        <v>590</v>
      </c>
      <c r="C442" t="s">
        <v>590</v>
      </c>
      <c r="D442" t="s">
        <v>18</v>
      </c>
      <c r="E442" t="s">
        <v>3878</v>
      </c>
      <c r="F442" t="s">
        <v>3361</v>
      </c>
    </row>
    <row r="443" spans="1:6" x14ac:dyDescent="0.3">
      <c r="A443">
        <v>105</v>
      </c>
      <c r="B443" t="s">
        <v>598</v>
      </c>
      <c r="C443" t="s">
        <v>598</v>
      </c>
      <c r="D443" t="s">
        <v>18</v>
      </c>
      <c r="E443" t="s">
        <v>3878</v>
      </c>
      <c r="F443" t="s">
        <v>3361</v>
      </c>
    </row>
    <row r="444" spans="1:6" x14ac:dyDescent="0.3">
      <c r="A444">
        <v>106</v>
      </c>
      <c r="B444" t="s">
        <v>3839</v>
      </c>
      <c r="C444" t="s">
        <v>405</v>
      </c>
      <c r="D444" t="s">
        <v>18</v>
      </c>
      <c r="E444" t="s">
        <v>3878</v>
      </c>
      <c r="F444" t="s">
        <v>3367</v>
      </c>
    </row>
    <row r="445" spans="1:6" x14ac:dyDescent="0.3">
      <c r="A445">
        <v>107</v>
      </c>
      <c r="B445" t="s">
        <v>913</v>
      </c>
      <c r="C445" t="s">
        <v>913</v>
      </c>
      <c r="D445" t="s">
        <v>18</v>
      </c>
      <c r="E445" t="s">
        <v>3878</v>
      </c>
      <c r="F445" t="s">
        <v>3365</v>
      </c>
    </row>
    <row r="446" spans="1:6" x14ac:dyDescent="0.3">
      <c r="A446">
        <v>108</v>
      </c>
      <c r="B446" t="s">
        <v>1362</v>
      </c>
      <c r="C446" t="s">
        <v>1362</v>
      </c>
      <c r="D446" t="s">
        <v>18</v>
      </c>
      <c r="E446" t="s">
        <v>3878</v>
      </c>
      <c r="F446" t="s">
        <v>3361</v>
      </c>
    </row>
    <row r="447" spans="1:6" x14ac:dyDescent="0.3">
      <c r="A447">
        <v>109</v>
      </c>
      <c r="B447" t="s">
        <v>1363</v>
      </c>
      <c r="C447" t="s">
        <v>1363</v>
      </c>
      <c r="D447" t="s">
        <v>18</v>
      </c>
      <c r="E447" t="s">
        <v>3878</v>
      </c>
      <c r="F447" t="s">
        <v>3361</v>
      </c>
    </row>
    <row r="448" spans="1:6" x14ac:dyDescent="0.3">
      <c r="A448">
        <v>110</v>
      </c>
      <c r="B448" t="s">
        <v>1420</v>
      </c>
      <c r="C448" t="s">
        <v>1420</v>
      </c>
      <c r="D448" t="s">
        <v>18</v>
      </c>
      <c r="E448" t="s">
        <v>3878</v>
      </c>
      <c r="F448" t="s">
        <v>3365</v>
      </c>
    </row>
    <row r="449" spans="1:6" x14ac:dyDescent="0.3">
      <c r="A449">
        <v>111</v>
      </c>
      <c r="B449" t="s">
        <v>2062</v>
      </c>
      <c r="C449" t="s">
        <v>2062</v>
      </c>
      <c r="D449" t="s">
        <v>18</v>
      </c>
      <c r="E449" t="s">
        <v>3878</v>
      </c>
      <c r="F449" t="s">
        <v>3362</v>
      </c>
    </row>
    <row r="450" spans="1:6" x14ac:dyDescent="0.3">
      <c r="A450">
        <v>112</v>
      </c>
      <c r="B450" t="s">
        <v>2685</v>
      </c>
      <c r="C450" t="s">
        <v>2685</v>
      </c>
      <c r="D450" t="s">
        <v>18</v>
      </c>
      <c r="E450" t="s">
        <v>3878</v>
      </c>
      <c r="F450" t="s">
        <v>3361</v>
      </c>
    </row>
    <row r="451" spans="1:6" x14ac:dyDescent="0.3">
      <c r="A451">
        <v>113</v>
      </c>
      <c r="B451" t="s">
        <v>2686</v>
      </c>
      <c r="C451" t="s">
        <v>2686</v>
      </c>
      <c r="D451" t="s">
        <v>18</v>
      </c>
      <c r="E451" t="s">
        <v>3878</v>
      </c>
      <c r="F451" t="s">
        <v>3361</v>
      </c>
    </row>
    <row r="452" spans="1:6" x14ac:dyDescent="0.3">
      <c r="A452">
        <v>114</v>
      </c>
      <c r="B452" t="s">
        <v>3445</v>
      </c>
      <c r="C452" t="s">
        <v>3445</v>
      </c>
      <c r="D452" t="s">
        <v>18</v>
      </c>
      <c r="E452" t="s">
        <v>3878</v>
      </c>
      <c r="F452" t="s">
        <v>3361</v>
      </c>
    </row>
    <row r="453" spans="1:6" x14ac:dyDescent="0.3">
      <c r="A453">
        <v>115</v>
      </c>
      <c r="B453" t="s">
        <v>3446</v>
      </c>
      <c r="C453" t="s">
        <v>3446</v>
      </c>
      <c r="D453" t="s">
        <v>18</v>
      </c>
      <c r="E453" t="s">
        <v>3878</v>
      </c>
      <c r="F453" t="s">
        <v>3361</v>
      </c>
    </row>
    <row r="454" spans="1:6" x14ac:dyDescent="0.3">
      <c r="A454">
        <v>116</v>
      </c>
      <c r="B454" t="s">
        <v>3337</v>
      </c>
      <c r="C454" t="s">
        <v>3337</v>
      </c>
      <c r="D454" t="s">
        <v>18</v>
      </c>
      <c r="E454" t="s">
        <v>3878</v>
      </c>
      <c r="F454" t="s">
        <v>3362</v>
      </c>
    </row>
    <row r="455" spans="1:6" x14ac:dyDescent="0.3">
      <c r="A455">
        <v>117</v>
      </c>
      <c r="B455" t="s">
        <v>1423</v>
      </c>
      <c r="C455" t="s">
        <v>1423</v>
      </c>
      <c r="D455" t="s">
        <v>146</v>
      </c>
      <c r="E455" t="s">
        <v>3878</v>
      </c>
      <c r="F455" t="s">
        <v>3361</v>
      </c>
    </row>
    <row r="456" spans="1:6" x14ac:dyDescent="0.3">
      <c r="A456">
        <v>118</v>
      </c>
      <c r="B456" t="s">
        <v>1424</v>
      </c>
      <c r="C456" t="s">
        <v>1424</v>
      </c>
      <c r="D456" t="s">
        <v>146</v>
      </c>
      <c r="E456" t="s">
        <v>3878</v>
      </c>
      <c r="F456" t="s">
        <v>3361</v>
      </c>
    </row>
    <row r="457" spans="1:6" x14ac:dyDescent="0.3">
      <c r="A457">
        <v>119</v>
      </c>
      <c r="B457" t="s">
        <v>3840</v>
      </c>
      <c r="C457" t="s">
        <v>1425</v>
      </c>
      <c r="D457" t="s">
        <v>146</v>
      </c>
      <c r="E457" t="s">
        <v>3878</v>
      </c>
      <c r="F457" t="s">
        <v>3367</v>
      </c>
    </row>
    <row r="458" spans="1:6" x14ac:dyDescent="0.3">
      <c r="A458">
        <v>120</v>
      </c>
      <c r="B458" t="s">
        <v>3448</v>
      </c>
      <c r="C458" t="s">
        <v>3448</v>
      </c>
      <c r="D458" t="s">
        <v>146</v>
      </c>
      <c r="E458" t="s">
        <v>3878</v>
      </c>
      <c r="F458" t="s">
        <v>3361</v>
      </c>
    </row>
    <row r="459" spans="1:6" x14ac:dyDescent="0.3">
      <c r="A459">
        <v>121</v>
      </c>
      <c r="B459" t="s">
        <v>3449</v>
      </c>
      <c r="C459" t="s">
        <v>3449</v>
      </c>
      <c r="D459" t="s">
        <v>146</v>
      </c>
      <c r="E459" t="s">
        <v>3878</v>
      </c>
      <c r="F459" t="s">
        <v>3362</v>
      </c>
    </row>
    <row r="460" spans="1:6" x14ac:dyDescent="0.3">
      <c r="A460">
        <v>122</v>
      </c>
      <c r="B460" t="s">
        <v>2069</v>
      </c>
      <c r="C460" t="s">
        <v>2646</v>
      </c>
      <c r="D460" t="s">
        <v>143</v>
      </c>
      <c r="E460" t="s">
        <v>3878</v>
      </c>
      <c r="F460" t="s">
        <v>3361</v>
      </c>
    </row>
    <row r="461" spans="1:6" x14ac:dyDescent="0.3">
      <c r="A461">
        <v>123</v>
      </c>
      <c r="B461" t="s">
        <v>2070</v>
      </c>
      <c r="C461" t="s">
        <v>2379</v>
      </c>
      <c r="D461" t="s">
        <v>143</v>
      </c>
      <c r="E461" t="s">
        <v>3878</v>
      </c>
      <c r="F461" t="s">
        <v>3362</v>
      </c>
    </row>
    <row r="462" spans="1:6" x14ac:dyDescent="0.3">
      <c r="A462">
        <v>124</v>
      </c>
      <c r="B462" t="s">
        <v>142</v>
      </c>
      <c r="C462" t="s">
        <v>142</v>
      </c>
      <c r="D462" t="s">
        <v>143</v>
      </c>
      <c r="E462" t="s">
        <v>3878</v>
      </c>
      <c r="F462" t="s">
        <v>3361</v>
      </c>
    </row>
    <row r="463" spans="1:6" x14ac:dyDescent="0.3">
      <c r="A463">
        <v>125</v>
      </c>
      <c r="B463" t="s">
        <v>783</v>
      </c>
      <c r="C463" t="s">
        <v>783</v>
      </c>
      <c r="D463" t="s">
        <v>143</v>
      </c>
      <c r="E463" t="s">
        <v>3878</v>
      </c>
      <c r="F463" t="s">
        <v>3362</v>
      </c>
    </row>
    <row r="464" spans="1:6" x14ac:dyDescent="0.3">
      <c r="A464">
        <v>126</v>
      </c>
      <c r="B464" t="s">
        <v>992</v>
      </c>
      <c r="C464" t="s">
        <v>992</v>
      </c>
      <c r="D464" t="s">
        <v>143</v>
      </c>
      <c r="E464" t="s">
        <v>3878</v>
      </c>
      <c r="F464" t="s">
        <v>3361</v>
      </c>
    </row>
    <row r="465" spans="1:6" x14ac:dyDescent="0.3">
      <c r="A465">
        <v>127</v>
      </c>
      <c r="B465" t="s">
        <v>901</v>
      </c>
      <c r="C465" t="s">
        <v>901</v>
      </c>
      <c r="D465" t="s">
        <v>143</v>
      </c>
      <c r="E465" t="s">
        <v>3878</v>
      </c>
      <c r="F465" t="s">
        <v>3361</v>
      </c>
    </row>
    <row r="466" spans="1:6" x14ac:dyDescent="0.3">
      <c r="A466">
        <v>128</v>
      </c>
      <c r="B466" t="s">
        <v>1682</v>
      </c>
      <c r="C466" t="s">
        <v>1682</v>
      </c>
      <c r="D466" t="s">
        <v>143</v>
      </c>
      <c r="E466" t="s">
        <v>3878</v>
      </c>
      <c r="F466" t="s">
        <v>3361</v>
      </c>
    </row>
    <row r="467" spans="1:6" x14ac:dyDescent="0.3">
      <c r="A467">
        <v>129</v>
      </c>
      <c r="B467" t="s">
        <v>2753</v>
      </c>
      <c r="C467" t="s">
        <v>2753</v>
      </c>
      <c r="D467" t="s">
        <v>143</v>
      </c>
      <c r="E467" t="s">
        <v>3878</v>
      </c>
      <c r="F467" t="s">
        <v>3361</v>
      </c>
    </row>
    <row r="468" spans="1:6" x14ac:dyDescent="0.3">
      <c r="A468">
        <v>130</v>
      </c>
      <c r="B468" t="s">
        <v>3841</v>
      </c>
      <c r="C468" t="s">
        <v>3798</v>
      </c>
      <c r="D468" t="s">
        <v>143</v>
      </c>
      <c r="E468" t="s">
        <v>3878</v>
      </c>
      <c r="F468" t="s">
        <v>3367</v>
      </c>
    </row>
    <row r="469" spans="1:6" x14ac:dyDescent="0.3">
      <c r="A469">
        <v>131</v>
      </c>
      <c r="B469" t="s">
        <v>3601</v>
      </c>
      <c r="C469" t="s">
        <v>3601</v>
      </c>
      <c r="D469" t="s">
        <v>143</v>
      </c>
      <c r="E469" t="s">
        <v>3878</v>
      </c>
      <c r="F469" t="s">
        <v>3362</v>
      </c>
    </row>
    <row r="470" spans="1:6" x14ac:dyDescent="0.3">
      <c r="A470">
        <v>132</v>
      </c>
      <c r="B470" t="s">
        <v>3842</v>
      </c>
      <c r="C470" t="s">
        <v>3843</v>
      </c>
      <c r="D470" t="s">
        <v>143</v>
      </c>
      <c r="E470" t="s">
        <v>3878</v>
      </c>
      <c r="F470" t="s">
        <v>3365</v>
      </c>
    </row>
    <row r="471" spans="1:6" x14ac:dyDescent="0.3">
      <c r="A471">
        <v>133</v>
      </c>
      <c r="B471" t="s">
        <v>3844</v>
      </c>
      <c r="C471" t="s">
        <v>2467</v>
      </c>
      <c r="D471" t="s">
        <v>1454</v>
      </c>
      <c r="E471" t="s">
        <v>3878</v>
      </c>
      <c r="F471" t="s">
        <v>3367</v>
      </c>
    </row>
    <row r="472" spans="1:6" x14ac:dyDescent="0.3">
      <c r="A472">
        <v>134</v>
      </c>
      <c r="B472" t="s">
        <v>403</v>
      </c>
      <c r="C472" t="s">
        <v>403</v>
      </c>
      <c r="D472" t="s">
        <v>1454</v>
      </c>
      <c r="E472" t="s">
        <v>3878</v>
      </c>
      <c r="F472" t="s">
        <v>3362</v>
      </c>
    </row>
    <row r="473" spans="1:6" x14ac:dyDescent="0.3">
      <c r="A473">
        <v>135</v>
      </c>
      <c r="B473" t="s">
        <v>881</v>
      </c>
      <c r="C473" t="s">
        <v>881</v>
      </c>
      <c r="D473" t="s">
        <v>1454</v>
      </c>
      <c r="E473" t="s">
        <v>3878</v>
      </c>
      <c r="F473" t="s">
        <v>3365</v>
      </c>
    </row>
    <row r="474" spans="1:6" x14ac:dyDescent="0.3">
      <c r="A474">
        <v>136</v>
      </c>
      <c r="B474" t="s">
        <v>891</v>
      </c>
      <c r="C474" t="s">
        <v>891</v>
      </c>
      <c r="D474" t="s">
        <v>1454</v>
      </c>
      <c r="E474" t="s">
        <v>3878</v>
      </c>
      <c r="F474" t="s">
        <v>3365</v>
      </c>
    </row>
    <row r="475" spans="1:6" x14ac:dyDescent="0.3">
      <c r="A475">
        <v>137</v>
      </c>
      <c r="B475" t="s">
        <v>2097</v>
      </c>
      <c r="C475" t="s">
        <v>2097</v>
      </c>
      <c r="D475" t="s">
        <v>1454</v>
      </c>
      <c r="E475" t="s">
        <v>3878</v>
      </c>
      <c r="F475" t="s">
        <v>3362</v>
      </c>
    </row>
    <row r="476" spans="1:6" x14ac:dyDescent="0.3">
      <c r="A476">
        <v>138</v>
      </c>
      <c r="B476" t="s">
        <v>2718</v>
      </c>
      <c r="C476" t="s">
        <v>2718</v>
      </c>
      <c r="D476" t="s">
        <v>1454</v>
      </c>
      <c r="E476" t="s">
        <v>3878</v>
      </c>
      <c r="F476" t="s">
        <v>3361</v>
      </c>
    </row>
    <row r="477" spans="1:6" x14ac:dyDescent="0.3">
      <c r="A477">
        <v>139</v>
      </c>
      <c r="B477" t="s">
        <v>2719</v>
      </c>
      <c r="C477" t="s">
        <v>2719</v>
      </c>
      <c r="D477" t="s">
        <v>1454</v>
      </c>
      <c r="E477" t="s">
        <v>3878</v>
      </c>
      <c r="F477" t="s">
        <v>3362</v>
      </c>
    </row>
    <row r="478" spans="1:6" x14ac:dyDescent="0.3">
      <c r="A478">
        <v>140</v>
      </c>
      <c r="B478" t="s">
        <v>2720</v>
      </c>
      <c r="C478" t="s">
        <v>2720</v>
      </c>
      <c r="D478" t="s">
        <v>1454</v>
      </c>
      <c r="E478" t="s">
        <v>3878</v>
      </c>
      <c r="F478" t="s">
        <v>3362</v>
      </c>
    </row>
    <row r="479" spans="1:6" x14ac:dyDescent="0.3">
      <c r="A479">
        <v>141</v>
      </c>
      <c r="B479" t="s">
        <v>3845</v>
      </c>
      <c r="C479" t="s">
        <v>3845</v>
      </c>
      <c r="D479" t="s">
        <v>1454</v>
      </c>
      <c r="E479" t="s">
        <v>3878</v>
      </c>
      <c r="F479" t="s">
        <v>3365</v>
      </c>
    </row>
    <row r="480" spans="1:6" x14ac:dyDescent="0.3">
      <c r="A480">
        <v>142</v>
      </c>
      <c r="B480" t="s">
        <v>3846</v>
      </c>
      <c r="C480" t="s">
        <v>3382</v>
      </c>
      <c r="D480" t="s">
        <v>1454</v>
      </c>
      <c r="E480" t="s">
        <v>3878</v>
      </c>
      <c r="F480" t="s">
        <v>3367</v>
      </c>
    </row>
    <row r="481" spans="1:6" x14ac:dyDescent="0.3">
      <c r="A481">
        <v>143</v>
      </c>
      <c r="B481" t="s">
        <v>80</v>
      </c>
      <c r="C481" t="s">
        <v>80</v>
      </c>
      <c r="D481" t="s">
        <v>8</v>
      </c>
      <c r="E481" t="s">
        <v>3878</v>
      </c>
      <c r="F481" t="s">
        <v>3361</v>
      </c>
    </row>
    <row r="482" spans="1:6" x14ac:dyDescent="0.3">
      <c r="A482">
        <v>144</v>
      </c>
      <c r="B482" t="s">
        <v>70</v>
      </c>
      <c r="C482" t="s">
        <v>70</v>
      </c>
      <c r="D482" t="s">
        <v>8</v>
      </c>
      <c r="E482" t="s">
        <v>3878</v>
      </c>
      <c r="F482" t="s">
        <v>3361</v>
      </c>
    </row>
    <row r="483" spans="1:6" x14ac:dyDescent="0.3">
      <c r="A483">
        <v>145</v>
      </c>
      <c r="B483" t="s">
        <v>541</v>
      </c>
      <c r="C483" t="s">
        <v>541</v>
      </c>
      <c r="D483" t="s">
        <v>8</v>
      </c>
      <c r="E483" t="s">
        <v>3878</v>
      </c>
      <c r="F483" t="s">
        <v>3361</v>
      </c>
    </row>
    <row r="484" spans="1:6" x14ac:dyDescent="0.3">
      <c r="A484">
        <v>146</v>
      </c>
      <c r="B484" t="s">
        <v>543</v>
      </c>
      <c r="C484" t="s">
        <v>543</v>
      </c>
      <c r="D484" t="s">
        <v>8</v>
      </c>
      <c r="E484" t="s">
        <v>3878</v>
      </c>
      <c r="F484" t="s">
        <v>3361</v>
      </c>
    </row>
    <row r="485" spans="1:6" x14ac:dyDescent="0.3">
      <c r="A485">
        <v>147</v>
      </c>
      <c r="B485" t="s">
        <v>3847</v>
      </c>
      <c r="C485" t="s">
        <v>382</v>
      </c>
      <c r="D485" t="s">
        <v>8</v>
      </c>
      <c r="E485" t="s">
        <v>3878</v>
      </c>
      <c r="F485" t="s">
        <v>3367</v>
      </c>
    </row>
    <row r="486" spans="1:6" x14ac:dyDescent="0.3">
      <c r="A486">
        <v>148</v>
      </c>
      <c r="B486" t="s">
        <v>608</v>
      </c>
      <c r="C486" t="s">
        <v>608</v>
      </c>
      <c r="D486" t="s">
        <v>8</v>
      </c>
      <c r="E486" t="s">
        <v>3878</v>
      </c>
      <c r="F486" t="s">
        <v>3361</v>
      </c>
    </row>
    <row r="487" spans="1:6" x14ac:dyDescent="0.3">
      <c r="A487">
        <v>149</v>
      </c>
      <c r="B487" t="s">
        <v>399</v>
      </c>
      <c r="C487" t="s">
        <v>399</v>
      </c>
      <c r="D487" t="s">
        <v>8</v>
      </c>
      <c r="E487" t="s">
        <v>3878</v>
      </c>
      <c r="F487" t="s">
        <v>3361</v>
      </c>
    </row>
    <row r="488" spans="1:6" x14ac:dyDescent="0.3">
      <c r="A488">
        <v>150</v>
      </c>
      <c r="B488" t="s">
        <v>576</v>
      </c>
      <c r="C488" t="s">
        <v>576</v>
      </c>
      <c r="D488" t="s">
        <v>8</v>
      </c>
      <c r="E488" t="s">
        <v>3878</v>
      </c>
      <c r="F488" t="s">
        <v>3361</v>
      </c>
    </row>
    <row r="489" spans="1:6" x14ac:dyDescent="0.3">
      <c r="A489">
        <v>151</v>
      </c>
      <c r="B489" t="s">
        <v>1340</v>
      </c>
      <c r="C489" t="s">
        <v>1340</v>
      </c>
      <c r="D489" t="s">
        <v>8</v>
      </c>
      <c r="E489" t="s">
        <v>3878</v>
      </c>
      <c r="F489" t="s">
        <v>3361</v>
      </c>
    </row>
    <row r="490" spans="1:6" x14ac:dyDescent="0.3">
      <c r="A490">
        <v>152</v>
      </c>
      <c r="B490" t="s">
        <v>1368</v>
      </c>
      <c r="C490" t="s">
        <v>1368</v>
      </c>
      <c r="D490" t="s">
        <v>8</v>
      </c>
      <c r="E490" t="s">
        <v>3878</v>
      </c>
      <c r="F490" t="s">
        <v>3361</v>
      </c>
    </row>
    <row r="491" spans="1:6" x14ac:dyDescent="0.3">
      <c r="A491">
        <v>153</v>
      </c>
      <c r="B491" t="s">
        <v>1369</v>
      </c>
      <c r="C491" t="s">
        <v>1369</v>
      </c>
      <c r="D491" t="s">
        <v>8</v>
      </c>
      <c r="E491" t="s">
        <v>3878</v>
      </c>
      <c r="F491" t="s">
        <v>3362</v>
      </c>
    </row>
    <row r="492" spans="1:6" x14ac:dyDescent="0.3">
      <c r="A492">
        <v>154</v>
      </c>
      <c r="B492" t="s">
        <v>1646</v>
      </c>
      <c r="C492" t="s">
        <v>1646</v>
      </c>
      <c r="D492" t="s">
        <v>8</v>
      </c>
      <c r="E492" t="s">
        <v>3878</v>
      </c>
      <c r="F492" t="s">
        <v>3361</v>
      </c>
    </row>
    <row r="493" spans="1:6" x14ac:dyDescent="0.3">
      <c r="A493">
        <v>155</v>
      </c>
      <c r="B493" t="s">
        <v>1647</v>
      </c>
      <c r="C493" t="s">
        <v>1647</v>
      </c>
      <c r="D493" t="s">
        <v>8</v>
      </c>
      <c r="E493" t="s">
        <v>3878</v>
      </c>
      <c r="F493" t="s">
        <v>3361</v>
      </c>
    </row>
    <row r="494" spans="1:6" x14ac:dyDescent="0.3">
      <c r="A494">
        <v>156</v>
      </c>
      <c r="B494" t="s">
        <v>2079</v>
      </c>
      <c r="C494" t="s">
        <v>2079</v>
      </c>
      <c r="D494" t="s">
        <v>8</v>
      </c>
      <c r="E494" t="s">
        <v>3878</v>
      </c>
      <c r="F494" t="s">
        <v>3361</v>
      </c>
    </row>
    <row r="495" spans="1:6" x14ac:dyDescent="0.3">
      <c r="A495">
        <v>157</v>
      </c>
      <c r="B495" t="s">
        <v>3399</v>
      </c>
      <c r="C495" t="s">
        <v>3399</v>
      </c>
      <c r="D495" t="s">
        <v>8</v>
      </c>
      <c r="E495" t="s">
        <v>3878</v>
      </c>
      <c r="F495" t="s">
        <v>3361</v>
      </c>
    </row>
    <row r="496" spans="1:6" x14ac:dyDescent="0.3">
      <c r="A496">
        <v>158</v>
      </c>
      <c r="B496" t="s">
        <v>3400</v>
      </c>
      <c r="C496" t="s">
        <v>3400</v>
      </c>
      <c r="D496" t="s">
        <v>8</v>
      </c>
      <c r="E496" t="s">
        <v>3878</v>
      </c>
      <c r="F496" t="s">
        <v>3362</v>
      </c>
    </row>
    <row r="497" spans="1:6" x14ac:dyDescent="0.3">
      <c r="A497">
        <v>159</v>
      </c>
      <c r="B497" t="s">
        <v>3848</v>
      </c>
      <c r="C497" t="s">
        <v>3348</v>
      </c>
      <c r="D497" t="s">
        <v>8</v>
      </c>
      <c r="E497" t="s">
        <v>3878</v>
      </c>
      <c r="F497" t="s">
        <v>3367</v>
      </c>
    </row>
    <row r="498" spans="1:6" x14ac:dyDescent="0.3">
      <c r="A498">
        <v>160</v>
      </c>
      <c r="B498" t="s">
        <v>3849</v>
      </c>
      <c r="C498" t="s">
        <v>3402</v>
      </c>
      <c r="D498" t="s">
        <v>8</v>
      </c>
      <c r="E498" t="s">
        <v>3878</v>
      </c>
      <c r="F498" t="s">
        <v>3367</v>
      </c>
    </row>
    <row r="499" spans="1:6" x14ac:dyDescent="0.3">
      <c r="A499">
        <v>161</v>
      </c>
      <c r="B499" t="s">
        <v>3804</v>
      </c>
      <c r="C499" t="s">
        <v>3804</v>
      </c>
      <c r="D499" t="s">
        <v>8</v>
      </c>
      <c r="E499" t="s">
        <v>3878</v>
      </c>
      <c r="F499" t="s">
        <v>3365</v>
      </c>
    </row>
    <row r="500" spans="1:6" x14ac:dyDescent="0.3">
      <c r="A500">
        <v>162</v>
      </c>
      <c r="B500" t="s">
        <v>3850</v>
      </c>
      <c r="C500" t="s">
        <v>127</v>
      </c>
      <c r="D500" t="s">
        <v>234</v>
      </c>
      <c r="E500" t="s">
        <v>3878</v>
      </c>
      <c r="F500" t="s">
        <v>3812</v>
      </c>
    </row>
    <row r="501" spans="1:6" x14ac:dyDescent="0.3">
      <c r="A501">
        <v>163</v>
      </c>
      <c r="B501" t="s">
        <v>3851</v>
      </c>
      <c r="C501" t="s">
        <v>127</v>
      </c>
      <c r="D501" t="s">
        <v>234</v>
      </c>
      <c r="E501" t="s">
        <v>3878</v>
      </c>
      <c r="F501" t="s">
        <v>3362</v>
      </c>
    </row>
    <row r="502" spans="1:6" x14ac:dyDescent="0.3">
      <c r="A502">
        <v>164</v>
      </c>
      <c r="B502" t="s">
        <v>3852</v>
      </c>
      <c r="C502" t="s">
        <v>127</v>
      </c>
      <c r="D502" t="s">
        <v>129</v>
      </c>
      <c r="E502" t="s">
        <v>3878</v>
      </c>
      <c r="F502" t="s">
        <v>3812</v>
      </c>
    </row>
    <row r="503" spans="1:6" x14ac:dyDescent="0.3">
      <c r="A503">
        <v>165</v>
      </c>
      <c r="B503" t="s">
        <v>3853</v>
      </c>
      <c r="C503" t="s">
        <v>127</v>
      </c>
      <c r="D503" t="s">
        <v>129</v>
      </c>
      <c r="E503" t="s">
        <v>3878</v>
      </c>
      <c r="F503" t="s">
        <v>3362</v>
      </c>
    </row>
    <row r="504" spans="1:6" x14ac:dyDescent="0.3">
      <c r="A504">
        <v>166</v>
      </c>
      <c r="B504" t="s">
        <v>3854</v>
      </c>
      <c r="C504" t="s">
        <v>127</v>
      </c>
      <c r="D504" t="s">
        <v>129</v>
      </c>
      <c r="E504" t="s">
        <v>3878</v>
      </c>
      <c r="F504" t="s">
        <v>3362</v>
      </c>
    </row>
    <row r="505" spans="1:6" x14ac:dyDescent="0.3">
      <c r="A505">
        <v>167</v>
      </c>
      <c r="B505" t="s">
        <v>3855</v>
      </c>
      <c r="C505" t="s">
        <v>127</v>
      </c>
      <c r="D505" t="s">
        <v>232</v>
      </c>
      <c r="E505" t="s">
        <v>3878</v>
      </c>
      <c r="F505" t="s">
        <v>3362</v>
      </c>
    </row>
    <row r="506" spans="1:6" x14ac:dyDescent="0.3">
      <c r="A506">
        <v>168</v>
      </c>
      <c r="B506" t="s">
        <v>3856</v>
      </c>
      <c r="C506" t="s">
        <v>127</v>
      </c>
      <c r="D506" t="s">
        <v>234</v>
      </c>
      <c r="E506" t="s">
        <v>3878</v>
      </c>
      <c r="F506" t="s">
        <v>3362</v>
      </c>
    </row>
    <row r="507" spans="1:6" x14ac:dyDescent="0.3">
      <c r="A507">
        <v>169</v>
      </c>
      <c r="B507" t="s">
        <v>2238</v>
      </c>
      <c r="C507" t="s">
        <v>127</v>
      </c>
      <c r="D507" t="s">
        <v>234</v>
      </c>
      <c r="E507" t="s">
        <v>3878</v>
      </c>
      <c r="F507" t="s">
        <v>3362</v>
      </c>
    </row>
    <row r="508" spans="1:6" x14ac:dyDescent="0.3">
      <c r="A508">
        <v>170</v>
      </c>
      <c r="B508" t="s">
        <v>3857</v>
      </c>
      <c r="C508" t="s">
        <v>127</v>
      </c>
      <c r="D508" t="s">
        <v>232</v>
      </c>
      <c r="E508" t="s">
        <v>3878</v>
      </c>
      <c r="F508" t="s">
        <v>3362</v>
      </c>
    </row>
    <row r="509" spans="1:6" x14ac:dyDescent="0.3">
      <c r="A509">
        <v>171</v>
      </c>
      <c r="B509" t="s">
        <v>3858</v>
      </c>
      <c r="C509" t="s">
        <v>127</v>
      </c>
      <c r="D509" t="s">
        <v>129</v>
      </c>
      <c r="E509" t="s">
        <v>3878</v>
      </c>
      <c r="F509" t="s">
        <v>3362</v>
      </c>
    </row>
    <row r="510" spans="1:6" x14ac:dyDescent="0.3">
      <c r="A510">
        <v>172</v>
      </c>
      <c r="B510" t="s">
        <v>3859</v>
      </c>
      <c r="C510" t="s">
        <v>127</v>
      </c>
      <c r="D510" t="s">
        <v>129</v>
      </c>
      <c r="E510" t="s">
        <v>3878</v>
      </c>
      <c r="F510" t="s">
        <v>3362</v>
      </c>
    </row>
    <row r="511" spans="1:6" x14ac:dyDescent="0.3">
      <c r="A511">
        <v>173</v>
      </c>
      <c r="B511" t="s">
        <v>3860</v>
      </c>
      <c r="C511" t="s">
        <v>127</v>
      </c>
      <c r="D511" t="s">
        <v>232</v>
      </c>
      <c r="E511" t="s">
        <v>3878</v>
      </c>
      <c r="F511" t="s">
        <v>3361</v>
      </c>
    </row>
    <row r="512" spans="1:6" x14ac:dyDescent="0.3">
      <c r="A512">
        <v>174</v>
      </c>
      <c r="B512" t="s">
        <v>3861</v>
      </c>
      <c r="C512" t="s">
        <v>127</v>
      </c>
      <c r="D512" t="s">
        <v>232</v>
      </c>
      <c r="E512" t="s">
        <v>3878</v>
      </c>
      <c r="F512" t="s">
        <v>3362</v>
      </c>
    </row>
    <row r="513" spans="1:6" x14ac:dyDescent="0.3">
      <c r="A513">
        <v>175</v>
      </c>
      <c r="B513" t="s">
        <v>1076</v>
      </c>
      <c r="C513" t="s">
        <v>127</v>
      </c>
      <c r="D513" t="s">
        <v>129</v>
      </c>
      <c r="E513" t="s">
        <v>3878</v>
      </c>
      <c r="F513" t="s">
        <v>3362</v>
      </c>
    </row>
    <row r="514" spans="1:6" x14ac:dyDescent="0.3">
      <c r="A514">
        <v>176</v>
      </c>
      <c r="B514" t="s">
        <v>3862</v>
      </c>
      <c r="C514" t="s">
        <v>127</v>
      </c>
      <c r="D514" t="s">
        <v>129</v>
      </c>
      <c r="E514" t="s">
        <v>3878</v>
      </c>
      <c r="F514" t="s">
        <v>3812</v>
      </c>
    </row>
    <row r="515" spans="1:6" x14ac:dyDescent="0.3">
      <c r="A515">
        <v>177</v>
      </c>
      <c r="B515" t="s">
        <v>3863</v>
      </c>
      <c r="C515" t="s">
        <v>127</v>
      </c>
      <c r="D515" t="s">
        <v>299</v>
      </c>
      <c r="E515" t="s">
        <v>3878</v>
      </c>
      <c r="F515" t="s">
        <v>3362</v>
      </c>
    </row>
    <row r="516" spans="1:6" x14ac:dyDescent="0.3">
      <c r="A516">
        <v>178</v>
      </c>
      <c r="B516" t="s">
        <v>3864</v>
      </c>
      <c r="C516" t="s">
        <v>127</v>
      </c>
      <c r="D516" t="s">
        <v>232</v>
      </c>
      <c r="E516" t="s">
        <v>3878</v>
      </c>
      <c r="F516" t="s">
        <v>3362</v>
      </c>
    </row>
    <row r="517" spans="1:6" x14ac:dyDescent="0.3">
      <c r="A517">
        <v>179</v>
      </c>
      <c r="B517" t="s">
        <v>3865</v>
      </c>
      <c r="C517" t="s">
        <v>127</v>
      </c>
      <c r="D517" t="s">
        <v>232</v>
      </c>
      <c r="E517" t="s">
        <v>3878</v>
      </c>
      <c r="F517" t="s">
        <v>3362</v>
      </c>
    </row>
    <row r="518" spans="1:6" x14ac:dyDescent="0.3">
      <c r="A518">
        <v>180</v>
      </c>
      <c r="B518" t="s">
        <v>3866</v>
      </c>
      <c r="C518" t="s">
        <v>127</v>
      </c>
      <c r="D518" t="s">
        <v>299</v>
      </c>
      <c r="E518" t="s">
        <v>3878</v>
      </c>
      <c r="F518" t="s">
        <v>3362</v>
      </c>
    </row>
    <row r="519" spans="1:6" x14ac:dyDescent="0.3">
      <c r="A519">
        <v>181</v>
      </c>
      <c r="B519" t="s">
        <v>3867</v>
      </c>
      <c r="C519" t="s">
        <v>127</v>
      </c>
      <c r="D519" t="s">
        <v>129</v>
      </c>
      <c r="E519" t="s">
        <v>3878</v>
      </c>
      <c r="F519" t="s">
        <v>3362</v>
      </c>
    </row>
    <row r="520" spans="1:6" x14ac:dyDescent="0.3">
      <c r="A520">
        <v>182</v>
      </c>
      <c r="B520" t="s">
        <v>3868</v>
      </c>
      <c r="C520" t="s">
        <v>127</v>
      </c>
      <c r="D520" t="s">
        <v>129</v>
      </c>
      <c r="E520" t="s">
        <v>3878</v>
      </c>
      <c r="F520" t="s">
        <v>3812</v>
      </c>
    </row>
    <row r="521" spans="1:6" x14ac:dyDescent="0.3">
      <c r="A521">
        <v>183</v>
      </c>
      <c r="B521" t="s">
        <v>3869</v>
      </c>
      <c r="C521" t="s">
        <v>127</v>
      </c>
      <c r="D521" t="s">
        <v>129</v>
      </c>
      <c r="E521" t="s">
        <v>3878</v>
      </c>
      <c r="F521" t="s">
        <v>3812</v>
      </c>
    </row>
    <row r="522" spans="1:6" x14ac:dyDescent="0.3">
      <c r="A522">
        <v>184</v>
      </c>
      <c r="B522" t="s">
        <v>3870</v>
      </c>
      <c r="C522" t="s">
        <v>127</v>
      </c>
      <c r="D522" t="s">
        <v>234</v>
      </c>
      <c r="E522" t="s">
        <v>3878</v>
      </c>
      <c r="F522" t="s">
        <v>3362</v>
      </c>
    </row>
    <row r="523" spans="1:6" x14ac:dyDescent="0.3">
      <c r="A523">
        <v>185</v>
      </c>
      <c r="B523" t="s">
        <v>3871</v>
      </c>
      <c r="C523" t="s">
        <v>127</v>
      </c>
      <c r="D523" t="s">
        <v>129</v>
      </c>
      <c r="E523" t="s">
        <v>3878</v>
      </c>
      <c r="F523" t="s">
        <v>3812</v>
      </c>
    </row>
    <row r="524" spans="1:6" x14ac:dyDescent="0.3">
      <c r="A524">
        <v>186</v>
      </c>
      <c r="B524" t="s">
        <v>3872</v>
      </c>
      <c r="C524" t="s">
        <v>127</v>
      </c>
      <c r="D524" t="s">
        <v>129</v>
      </c>
      <c r="E524" t="s">
        <v>3878</v>
      </c>
      <c r="F524" t="s">
        <v>3812</v>
      </c>
    </row>
    <row r="525" spans="1:6" x14ac:dyDescent="0.3">
      <c r="A525">
        <v>187</v>
      </c>
      <c r="B525" t="s">
        <v>3873</v>
      </c>
      <c r="C525" t="s">
        <v>127</v>
      </c>
      <c r="D525" t="s">
        <v>232</v>
      </c>
      <c r="E525" t="s">
        <v>3878</v>
      </c>
      <c r="F525" t="s">
        <v>3362</v>
      </c>
    </row>
    <row r="526" spans="1:6" x14ac:dyDescent="0.3">
      <c r="A526">
        <v>188</v>
      </c>
      <c r="B526" t="s">
        <v>3874</v>
      </c>
      <c r="C526" t="s">
        <v>127</v>
      </c>
      <c r="D526" t="s">
        <v>234</v>
      </c>
      <c r="E526" t="s">
        <v>3878</v>
      </c>
      <c r="F526" t="s">
        <v>3362</v>
      </c>
    </row>
    <row r="527" spans="1:6" x14ac:dyDescent="0.3">
      <c r="A527">
        <v>189</v>
      </c>
      <c r="B527" t="s">
        <v>3875</v>
      </c>
      <c r="C527" t="s">
        <v>127</v>
      </c>
      <c r="D527" t="s">
        <v>129</v>
      </c>
      <c r="E527" t="s">
        <v>3878</v>
      </c>
      <c r="F527" t="s">
        <v>3362</v>
      </c>
    </row>
    <row r="528" spans="1:6" x14ac:dyDescent="0.3">
      <c r="A528">
        <v>190</v>
      </c>
      <c r="B528" t="s">
        <v>3876</v>
      </c>
      <c r="C528" t="s">
        <v>127</v>
      </c>
      <c r="D528" t="s">
        <v>232</v>
      </c>
      <c r="E528" t="s">
        <v>3878</v>
      </c>
      <c r="F528" t="s">
        <v>3362</v>
      </c>
    </row>
    <row r="529" spans="1:6" x14ac:dyDescent="0.3">
      <c r="A529">
        <v>191</v>
      </c>
      <c r="B529" t="s">
        <v>3877</v>
      </c>
      <c r="C529" t="s">
        <v>127</v>
      </c>
      <c r="D529" t="s">
        <v>128</v>
      </c>
      <c r="E529" t="s">
        <v>3878</v>
      </c>
      <c r="F529" t="s">
        <v>3812</v>
      </c>
    </row>
    <row r="530" spans="1:6" x14ac:dyDescent="0.3">
      <c r="A530">
        <v>192</v>
      </c>
      <c r="B530" t="s">
        <v>81</v>
      </c>
      <c r="C530" t="s">
        <v>81</v>
      </c>
      <c r="D530" t="s">
        <v>22</v>
      </c>
      <c r="E530" t="s">
        <v>3878</v>
      </c>
      <c r="F530" t="s">
        <v>3821</v>
      </c>
    </row>
    <row r="531" spans="1:6" x14ac:dyDescent="0.3">
      <c r="A531">
        <v>193</v>
      </c>
      <c r="B531" t="s">
        <v>1780</v>
      </c>
      <c r="C531" t="s">
        <v>1780</v>
      </c>
      <c r="D531" t="s">
        <v>22</v>
      </c>
      <c r="E531" t="s">
        <v>3878</v>
      </c>
      <c r="F531" t="s">
        <v>3821</v>
      </c>
    </row>
    <row r="532" spans="1:6" x14ac:dyDescent="0.3">
      <c r="A532">
        <v>194</v>
      </c>
      <c r="B532" t="s">
        <v>2036</v>
      </c>
      <c r="C532" t="s">
        <v>2036</v>
      </c>
      <c r="D532" t="s">
        <v>22</v>
      </c>
      <c r="E532" t="s">
        <v>3878</v>
      </c>
      <c r="F532" t="s">
        <v>3821</v>
      </c>
    </row>
    <row r="533" spans="1:6" x14ac:dyDescent="0.3">
      <c r="A533">
        <v>195</v>
      </c>
      <c r="B533" t="s">
        <v>2853</v>
      </c>
      <c r="C533" t="s">
        <v>3827</v>
      </c>
      <c r="D533" t="s">
        <v>5</v>
      </c>
      <c r="E533" t="s">
        <v>3878</v>
      </c>
      <c r="F533" t="s">
        <v>3821</v>
      </c>
    </row>
    <row r="534" spans="1:6" x14ac:dyDescent="0.3">
      <c r="A534">
        <v>196</v>
      </c>
      <c r="B534" t="s">
        <v>1386</v>
      </c>
      <c r="C534" t="s">
        <v>1386</v>
      </c>
      <c r="D534" t="s">
        <v>5</v>
      </c>
      <c r="E534" t="s">
        <v>3878</v>
      </c>
      <c r="F534" t="s">
        <v>3821</v>
      </c>
    </row>
    <row r="535" spans="1:6" x14ac:dyDescent="0.3">
      <c r="A535">
        <v>197</v>
      </c>
      <c r="B535" t="s">
        <v>3438</v>
      </c>
      <c r="C535" t="s">
        <v>3438</v>
      </c>
      <c r="D535" t="s">
        <v>5</v>
      </c>
      <c r="E535" t="s">
        <v>3878</v>
      </c>
      <c r="F535" t="s">
        <v>3821</v>
      </c>
    </row>
    <row r="536" spans="1:6" x14ac:dyDescent="0.3">
      <c r="A536">
        <v>198</v>
      </c>
      <c r="B536" t="s">
        <v>672</v>
      </c>
      <c r="C536" t="s">
        <v>672</v>
      </c>
      <c r="D536" t="s">
        <v>3</v>
      </c>
      <c r="E536" t="s">
        <v>3878</v>
      </c>
      <c r="F536" t="s">
        <v>3821</v>
      </c>
    </row>
    <row r="537" spans="1:6" x14ac:dyDescent="0.3">
      <c r="A537">
        <v>199</v>
      </c>
      <c r="B537" t="s">
        <v>655</v>
      </c>
      <c r="C537" t="s">
        <v>655</v>
      </c>
      <c r="D537" t="s">
        <v>3</v>
      </c>
      <c r="E537" t="s">
        <v>3878</v>
      </c>
      <c r="F537" t="s">
        <v>3821</v>
      </c>
    </row>
    <row r="538" spans="1:6" x14ac:dyDescent="0.3">
      <c r="A538">
        <v>200</v>
      </c>
      <c r="B538" t="s">
        <v>2051</v>
      </c>
      <c r="C538" t="s">
        <v>2051</v>
      </c>
      <c r="D538" t="s">
        <v>3</v>
      </c>
      <c r="E538" t="s">
        <v>3878</v>
      </c>
      <c r="F538" t="s">
        <v>3821</v>
      </c>
    </row>
    <row r="539" spans="1:6" x14ac:dyDescent="0.3">
      <c r="A539">
        <v>201</v>
      </c>
      <c r="B539" t="s">
        <v>3381</v>
      </c>
      <c r="C539" t="s">
        <v>3381</v>
      </c>
      <c r="D539" t="s">
        <v>3</v>
      </c>
      <c r="E539" t="s">
        <v>3878</v>
      </c>
      <c r="F539" t="s">
        <v>3821</v>
      </c>
    </row>
    <row r="540" spans="1:6" x14ac:dyDescent="0.3">
      <c r="A540">
        <v>202</v>
      </c>
      <c r="B540" t="s">
        <v>1403</v>
      </c>
      <c r="C540" t="s">
        <v>1403</v>
      </c>
      <c r="D540" t="s">
        <v>11</v>
      </c>
      <c r="E540" t="s">
        <v>3878</v>
      </c>
      <c r="F540" t="s">
        <v>3821</v>
      </c>
    </row>
    <row r="541" spans="1:6" x14ac:dyDescent="0.3">
      <c r="A541">
        <v>203</v>
      </c>
      <c r="B541" t="s">
        <v>483</v>
      </c>
      <c r="C541" t="s">
        <v>483</v>
      </c>
      <c r="D541" t="s">
        <v>1</v>
      </c>
      <c r="E541" t="s">
        <v>3878</v>
      </c>
      <c r="F541" t="s">
        <v>3821</v>
      </c>
    </row>
    <row r="542" spans="1:6" x14ac:dyDescent="0.3">
      <c r="A542">
        <v>204</v>
      </c>
      <c r="B542" t="s">
        <v>906</v>
      </c>
      <c r="C542" t="s">
        <v>906</v>
      </c>
      <c r="D542" t="s">
        <v>1</v>
      </c>
      <c r="E542" t="s">
        <v>3878</v>
      </c>
      <c r="F542" t="s">
        <v>3821</v>
      </c>
    </row>
    <row r="543" spans="1:6" x14ac:dyDescent="0.3">
      <c r="A543">
        <v>205</v>
      </c>
      <c r="B543" t="s">
        <v>261</v>
      </c>
      <c r="C543" t="s">
        <v>261</v>
      </c>
      <c r="D543" t="s">
        <v>18</v>
      </c>
      <c r="E543" t="s">
        <v>3878</v>
      </c>
      <c r="F543" t="s">
        <v>3821</v>
      </c>
    </row>
    <row r="544" spans="1:6" x14ac:dyDescent="0.3">
      <c r="A544">
        <v>206</v>
      </c>
      <c r="B544" t="s">
        <v>598</v>
      </c>
      <c r="C544" t="s">
        <v>598</v>
      </c>
      <c r="D544" t="s">
        <v>18</v>
      </c>
      <c r="E544" t="s">
        <v>3878</v>
      </c>
      <c r="F544" t="s">
        <v>3821</v>
      </c>
    </row>
    <row r="545" spans="1:6" x14ac:dyDescent="0.3">
      <c r="A545">
        <v>207</v>
      </c>
      <c r="B545" t="s">
        <v>2685</v>
      </c>
      <c r="C545" t="s">
        <v>2685</v>
      </c>
      <c r="D545" t="s">
        <v>18</v>
      </c>
      <c r="E545" t="s">
        <v>3878</v>
      </c>
      <c r="F545" t="s">
        <v>3821</v>
      </c>
    </row>
    <row r="546" spans="1:6" x14ac:dyDescent="0.3">
      <c r="A546">
        <v>208</v>
      </c>
      <c r="B546" t="s">
        <v>2070</v>
      </c>
      <c r="C546" t="s">
        <v>2379</v>
      </c>
      <c r="D546" t="s">
        <v>143</v>
      </c>
      <c r="E546" t="s">
        <v>3878</v>
      </c>
      <c r="F546" t="s">
        <v>3821</v>
      </c>
    </row>
    <row r="547" spans="1:6" x14ac:dyDescent="0.3">
      <c r="A547">
        <v>209</v>
      </c>
      <c r="B547" t="s">
        <v>142</v>
      </c>
      <c r="C547" t="s">
        <v>142</v>
      </c>
      <c r="D547" t="s">
        <v>143</v>
      </c>
      <c r="E547" t="s">
        <v>3878</v>
      </c>
      <c r="F547" t="s">
        <v>3821</v>
      </c>
    </row>
    <row r="548" spans="1:6" x14ac:dyDescent="0.3">
      <c r="A548">
        <v>210</v>
      </c>
      <c r="B548" t="s">
        <v>2719</v>
      </c>
      <c r="C548" t="s">
        <v>2719</v>
      </c>
      <c r="D548" t="s">
        <v>1454</v>
      </c>
      <c r="E548" t="s">
        <v>3878</v>
      </c>
      <c r="F548" t="s">
        <v>3821</v>
      </c>
    </row>
    <row r="549" spans="1:6" x14ac:dyDescent="0.3">
      <c r="A549">
        <v>211</v>
      </c>
      <c r="B549" t="s">
        <v>2720</v>
      </c>
      <c r="C549" t="s">
        <v>2720</v>
      </c>
      <c r="D549" t="s">
        <v>1454</v>
      </c>
      <c r="E549" t="s">
        <v>3878</v>
      </c>
      <c r="F549" t="s">
        <v>3821</v>
      </c>
    </row>
    <row r="550" spans="1:6" x14ac:dyDescent="0.3">
      <c r="A550">
        <v>212</v>
      </c>
      <c r="B550" t="s">
        <v>541</v>
      </c>
      <c r="C550" t="s">
        <v>541</v>
      </c>
      <c r="D550" t="s">
        <v>8</v>
      </c>
      <c r="E550" t="s">
        <v>3878</v>
      </c>
      <c r="F550" t="s">
        <v>3821</v>
      </c>
    </row>
    <row r="551" spans="1:6" x14ac:dyDescent="0.3">
      <c r="A551">
        <v>213</v>
      </c>
      <c r="B551" t="s">
        <v>576</v>
      </c>
      <c r="C551" t="s">
        <v>576</v>
      </c>
      <c r="D551" t="s">
        <v>8</v>
      </c>
      <c r="E551" t="s">
        <v>3878</v>
      </c>
      <c r="F551" t="s">
        <v>3821</v>
      </c>
    </row>
    <row r="552" spans="1:6" x14ac:dyDescent="0.3">
      <c r="A552">
        <v>214</v>
      </c>
      <c r="B552" t="s">
        <v>1369</v>
      </c>
      <c r="C552" t="s">
        <v>1369</v>
      </c>
      <c r="D552" t="s">
        <v>8</v>
      </c>
      <c r="E552" t="s">
        <v>3878</v>
      </c>
      <c r="F552" t="s">
        <v>3821</v>
      </c>
    </row>
    <row r="553" spans="1:6" x14ac:dyDescent="0.3">
      <c r="A553">
        <v>215</v>
      </c>
      <c r="B553" t="s">
        <v>3826</v>
      </c>
      <c r="C553" t="s">
        <v>1427</v>
      </c>
      <c r="D553" t="s">
        <v>22</v>
      </c>
      <c r="E553" t="s">
        <v>3878</v>
      </c>
      <c r="F553" t="s">
        <v>3822</v>
      </c>
    </row>
    <row r="554" spans="1:6" x14ac:dyDescent="0.3">
      <c r="A554">
        <v>216</v>
      </c>
      <c r="B554" t="s">
        <v>3829</v>
      </c>
      <c r="C554" t="s">
        <v>3373</v>
      </c>
      <c r="D554" t="s">
        <v>5</v>
      </c>
      <c r="E554" t="s">
        <v>3878</v>
      </c>
      <c r="F554" t="s">
        <v>3822</v>
      </c>
    </row>
    <row r="555" spans="1:6" x14ac:dyDescent="0.3">
      <c r="A555">
        <v>217</v>
      </c>
      <c r="B555" t="s">
        <v>3832</v>
      </c>
      <c r="C555" t="s">
        <v>438</v>
      </c>
      <c r="D555" t="s">
        <v>3</v>
      </c>
      <c r="E555" t="s">
        <v>3878</v>
      </c>
      <c r="F555" t="s">
        <v>3822</v>
      </c>
    </row>
    <row r="556" spans="1:6" x14ac:dyDescent="0.3">
      <c r="A556">
        <v>218</v>
      </c>
      <c r="B556" t="s">
        <v>3833</v>
      </c>
      <c r="C556" t="s">
        <v>1519</v>
      </c>
      <c r="D556" t="s">
        <v>3</v>
      </c>
      <c r="E556" t="s">
        <v>3878</v>
      </c>
      <c r="F556" t="s">
        <v>3822</v>
      </c>
    </row>
    <row r="557" spans="1:6" x14ac:dyDescent="0.3">
      <c r="A557">
        <v>219</v>
      </c>
      <c r="B557" t="s">
        <v>3834</v>
      </c>
      <c r="C557" t="s">
        <v>92</v>
      </c>
      <c r="D557" t="s">
        <v>11</v>
      </c>
      <c r="E557" t="s">
        <v>3878</v>
      </c>
      <c r="F557" t="s">
        <v>3822</v>
      </c>
    </row>
    <row r="558" spans="1:6" x14ac:dyDescent="0.3">
      <c r="A558">
        <v>220</v>
      </c>
      <c r="B558" t="s">
        <v>3836</v>
      </c>
      <c r="C558" t="s">
        <v>482</v>
      </c>
      <c r="D558" t="s">
        <v>1</v>
      </c>
      <c r="E558" t="s">
        <v>3878</v>
      </c>
      <c r="F558" t="s">
        <v>3822</v>
      </c>
    </row>
    <row r="559" spans="1:6" x14ac:dyDescent="0.3">
      <c r="A559">
        <v>221</v>
      </c>
      <c r="B559" t="s">
        <v>3838</v>
      </c>
      <c r="C559" t="s">
        <v>2064</v>
      </c>
      <c r="D559" t="s">
        <v>1</v>
      </c>
      <c r="E559" t="s">
        <v>3878</v>
      </c>
      <c r="F559" t="s">
        <v>3822</v>
      </c>
    </row>
    <row r="560" spans="1:6" x14ac:dyDescent="0.3">
      <c r="A560">
        <v>222</v>
      </c>
      <c r="B560" t="s">
        <v>3839</v>
      </c>
      <c r="C560" t="s">
        <v>405</v>
      </c>
      <c r="D560" t="s">
        <v>18</v>
      </c>
      <c r="E560" t="s">
        <v>3878</v>
      </c>
      <c r="F560" t="s">
        <v>3822</v>
      </c>
    </row>
    <row r="561" spans="1:6" x14ac:dyDescent="0.3">
      <c r="A561">
        <v>223</v>
      </c>
      <c r="B561" t="s">
        <v>3840</v>
      </c>
      <c r="C561" t="s">
        <v>1425</v>
      </c>
      <c r="D561" t="s">
        <v>146</v>
      </c>
      <c r="E561" t="s">
        <v>3878</v>
      </c>
      <c r="F561" t="s">
        <v>3822</v>
      </c>
    </row>
    <row r="562" spans="1:6" x14ac:dyDescent="0.3">
      <c r="A562">
        <v>224</v>
      </c>
      <c r="B562" t="s">
        <v>3841</v>
      </c>
      <c r="C562" t="s">
        <v>3798</v>
      </c>
      <c r="D562" t="s">
        <v>143</v>
      </c>
      <c r="E562" t="s">
        <v>3878</v>
      </c>
      <c r="F562" t="s">
        <v>3822</v>
      </c>
    </row>
    <row r="563" spans="1:6" x14ac:dyDescent="0.3">
      <c r="A563">
        <v>225</v>
      </c>
      <c r="B563" t="s">
        <v>3844</v>
      </c>
      <c r="C563" t="s">
        <v>2467</v>
      </c>
      <c r="D563" t="s">
        <v>1454</v>
      </c>
      <c r="E563" t="s">
        <v>3878</v>
      </c>
      <c r="F563" t="s">
        <v>3822</v>
      </c>
    </row>
    <row r="564" spans="1:6" x14ac:dyDescent="0.3">
      <c r="A564">
        <v>226</v>
      </c>
      <c r="B564" t="s">
        <v>3846</v>
      </c>
      <c r="C564" t="s">
        <v>3382</v>
      </c>
      <c r="D564" t="s">
        <v>1454</v>
      </c>
      <c r="E564" t="s">
        <v>3878</v>
      </c>
      <c r="F564" t="s">
        <v>3822</v>
      </c>
    </row>
    <row r="565" spans="1:6" x14ac:dyDescent="0.3">
      <c r="A565">
        <v>227</v>
      </c>
      <c r="B565" t="s">
        <v>3847</v>
      </c>
      <c r="C565" t="s">
        <v>382</v>
      </c>
      <c r="D565" t="s">
        <v>8</v>
      </c>
      <c r="E565" t="s">
        <v>3878</v>
      </c>
      <c r="F565" t="s">
        <v>3822</v>
      </c>
    </row>
    <row r="566" spans="1:6" x14ac:dyDescent="0.3">
      <c r="A566">
        <v>228</v>
      </c>
      <c r="B566" t="s">
        <v>3848</v>
      </c>
      <c r="C566" t="s">
        <v>3348</v>
      </c>
      <c r="D566" t="s">
        <v>8</v>
      </c>
      <c r="E566" t="s">
        <v>3878</v>
      </c>
      <c r="F566" t="s">
        <v>3822</v>
      </c>
    </row>
    <row r="567" spans="1:6" x14ac:dyDescent="0.3">
      <c r="A567">
        <v>229</v>
      </c>
      <c r="B567" t="s">
        <v>3855</v>
      </c>
      <c r="C567" t="s">
        <v>127</v>
      </c>
      <c r="D567" t="s">
        <v>232</v>
      </c>
      <c r="E567" t="s">
        <v>3878</v>
      </c>
      <c r="F567" t="s">
        <v>3822</v>
      </c>
    </row>
    <row r="568" spans="1:6" x14ac:dyDescent="0.3">
      <c r="A568">
        <v>230</v>
      </c>
      <c r="B568" t="s">
        <v>3857</v>
      </c>
      <c r="C568" t="s">
        <v>127</v>
      </c>
      <c r="D568" t="s">
        <v>232</v>
      </c>
      <c r="E568" t="s">
        <v>3878</v>
      </c>
      <c r="F568" t="s">
        <v>3822</v>
      </c>
    </row>
    <row r="569" spans="1:6" x14ac:dyDescent="0.3">
      <c r="A569">
        <v>231</v>
      </c>
      <c r="B569" t="s">
        <v>3860</v>
      </c>
      <c r="C569" t="s">
        <v>127</v>
      </c>
      <c r="D569" t="s">
        <v>232</v>
      </c>
      <c r="E569" t="s">
        <v>3878</v>
      </c>
      <c r="F569" t="s">
        <v>3822</v>
      </c>
    </row>
    <row r="570" spans="1:6" x14ac:dyDescent="0.3">
      <c r="A570">
        <v>232</v>
      </c>
      <c r="B570" t="s">
        <v>3861</v>
      </c>
      <c r="C570" t="s">
        <v>127</v>
      </c>
      <c r="D570" t="s">
        <v>232</v>
      </c>
      <c r="E570" t="s">
        <v>3878</v>
      </c>
      <c r="F570" t="s">
        <v>3822</v>
      </c>
    </row>
    <row r="571" spans="1:6" x14ac:dyDescent="0.3">
      <c r="A571">
        <v>233</v>
      </c>
      <c r="B571" t="s">
        <v>3864</v>
      </c>
      <c r="C571" t="s">
        <v>127</v>
      </c>
      <c r="D571" t="s">
        <v>232</v>
      </c>
      <c r="E571" t="s">
        <v>3878</v>
      </c>
      <c r="F571" t="s">
        <v>3822</v>
      </c>
    </row>
    <row r="572" spans="1:6" x14ac:dyDescent="0.3">
      <c r="A572">
        <v>234</v>
      </c>
      <c r="B572" t="s">
        <v>3865</v>
      </c>
      <c r="C572" t="s">
        <v>127</v>
      </c>
      <c r="D572" t="s">
        <v>232</v>
      </c>
      <c r="E572" t="s">
        <v>3878</v>
      </c>
      <c r="F572" t="s">
        <v>3822</v>
      </c>
    </row>
    <row r="573" spans="1:6" x14ac:dyDescent="0.3">
      <c r="A573">
        <v>235</v>
      </c>
      <c r="B573" t="s">
        <v>3873</v>
      </c>
      <c r="C573" t="s">
        <v>127</v>
      </c>
      <c r="D573" t="s">
        <v>232</v>
      </c>
      <c r="E573" t="s">
        <v>3878</v>
      </c>
      <c r="F573" t="s">
        <v>3822</v>
      </c>
    </row>
    <row r="574" spans="1:6" x14ac:dyDescent="0.3">
      <c r="A574">
        <v>236</v>
      </c>
      <c r="B574" t="s">
        <v>3826</v>
      </c>
      <c r="C574" t="s">
        <v>1427</v>
      </c>
      <c r="D574" t="s">
        <v>22</v>
      </c>
      <c r="E574" t="s">
        <v>3878</v>
      </c>
      <c r="F574" t="s">
        <v>3824</v>
      </c>
    </row>
    <row r="575" spans="1:6" x14ac:dyDescent="0.3">
      <c r="A575">
        <v>237</v>
      </c>
      <c r="B575" t="s">
        <v>3832</v>
      </c>
      <c r="C575" t="s">
        <v>438</v>
      </c>
      <c r="D575" t="s">
        <v>3</v>
      </c>
      <c r="E575" t="s">
        <v>3878</v>
      </c>
      <c r="F575" t="s">
        <v>3824</v>
      </c>
    </row>
    <row r="576" spans="1:6" x14ac:dyDescent="0.3">
      <c r="A576">
        <v>238</v>
      </c>
      <c r="B576" t="s">
        <v>3834</v>
      </c>
      <c r="C576" t="s">
        <v>92</v>
      </c>
      <c r="D576" t="s">
        <v>11</v>
      </c>
      <c r="E576" t="s">
        <v>3878</v>
      </c>
      <c r="F576" t="s">
        <v>3824</v>
      </c>
    </row>
    <row r="577" spans="1:6" x14ac:dyDescent="0.3">
      <c r="A577">
        <v>239</v>
      </c>
      <c r="B577" t="s">
        <v>3836</v>
      </c>
      <c r="C577" t="s">
        <v>482</v>
      </c>
      <c r="D577" t="s">
        <v>1</v>
      </c>
      <c r="E577" t="s">
        <v>3878</v>
      </c>
      <c r="F577" t="s">
        <v>3824</v>
      </c>
    </row>
    <row r="578" spans="1:6" x14ac:dyDescent="0.3">
      <c r="A578">
        <v>240</v>
      </c>
      <c r="B578" t="s">
        <v>3840</v>
      </c>
      <c r="C578" t="s">
        <v>1425</v>
      </c>
      <c r="D578" t="s">
        <v>146</v>
      </c>
      <c r="E578" t="s">
        <v>3878</v>
      </c>
      <c r="F578" t="s">
        <v>3824</v>
      </c>
    </row>
    <row r="579" spans="1:6" x14ac:dyDescent="0.3">
      <c r="A579">
        <v>241</v>
      </c>
      <c r="B579" t="s">
        <v>3841</v>
      </c>
      <c r="C579" t="s">
        <v>3798</v>
      </c>
      <c r="D579" t="s">
        <v>143</v>
      </c>
      <c r="E579" t="s">
        <v>3878</v>
      </c>
      <c r="F579" t="s">
        <v>3824</v>
      </c>
    </row>
    <row r="580" spans="1:6" x14ac:dyDescent="0.3">
      <c r="A580">
        <v>242</v>
      </c>
      <c r="B580" t="s">
        <v>3844</v>
      </c>
      <c r="C580" t="s">
        <v>2467</v>
      </c>
      <c r="D580" t="s">
        <v>1454</v>
      </c>
      <c r="E580" t="s">
        <v>3878</v>
      </c>
      <c r="F580" t="s">
        <v>3824</v>
      </c>
    </row>
    <row r="581" spans="1:6" x14ac:dyDescent="0.3">
      <c r="A581">
        <v>243</v>
      </c>
      <c r="B581" t="s">
        <v>3855</v>
      </c>
      <c r="C581" t="s">
        <v>127</v>
      </c>
      <c r="D581" t="s">
        <v>232</v>
      </c>
      <c r="E581" t="s">
        <v>3878</v>
      </c>
      <c r="F581" t="s">
        <v>3824</v>
      </c>
    </row>
    <row r="582" spans="1:6" x14ac:dyDescent="0.3">
      <c r="A582">
        <v>244</v>
      </c>
      <c r="B582" t="s">
        <v>3861</v>
      </c>
      <c r="C582" t="s">
        <v>127</v>
      </c>
      <c r="D582" t="s">
        <v>232</v>
      </c>
      <c r="E582" t="s">
        <v>3878</v>
      </c>
      <c r="F582" t="s">
        <v>3824</v>
      </c>
    </row>
    <row r="583" spans="1:6" x14ac:dyDescent="0.3">
      <c r="A583">
        <v>245</v>
      </c>
      <c r="B583" t="s">
        <v>3864</v>
      </c>
      <c r="C583" t="s">
        <v>127</v>
      </c>
      <c r="D583" t="s">
        <v>232</v>
      </c>
      <c r="E583" t="s">
        <v>3878</v>
      </c>
      <c r="F583" t="s">
        <v>3824</v>
      </c>
    </row>
    <row r="584" spans="1:6" x14ac:dyDescent="0.3">
      <c r="A584">
        <v>246</v>
      </c>
      <c r="B584" t="s">
        <v>3865</v>
      </c>
      <c r="C584" t="s">
        <v>127</v>
      </c>
      <c r="D584" t="s">
        <v>232</v>
      </c>
      <c r="E584" t="s">
        <v>3878</v>
      </c>
      <c r="F584" t="s">
        <v>3824</v>
      </c>
    </row>
    <row r="585" spans="1:6" x14ac:dyDescent="0.3">
      <c r="A585">
        <v>247</v>
      </c>
      <c r="B585" t="s">
        <v>3834</v>
      </c>
      <c r="C585" t="s">
        <v>92</v>
      </c>
      <c r="D585" t="s">
        <v>11</v>
      </c>
      <c r="E585" t="s">
        <v>3878</v>
      </c>
      <c r="F585" t="s">
        <v>3825</v>
      </c>
    </row>
    <row r="586" spans="1:6" x14ac:dyDescent="0.3">
      <c r="A586">
        <v>248</v>
      </c>
      <c r="B586" t="s">
        <v>3844</v>
      </c>
      <c r="C586" t="s">
        <v>2467</v>
      </c>
      <c r="D586" t="s">
        <v>1454</v>
      </c>
      <c r="E586" t="s">
        <v>3878</v>
      </c>
      <c r="F586" t="s">
        <v>3825</v>
      </c>
    </row>
    <row r="587" spans="1:6" x14ac:dyDescent="0.3">
      <c r="A587">
        <v>249</v>
      </c>
      <c r="B587" t="s">
        <v>2238</v>
      </c>
      <c r="C587" t="s">
        <v>127</v>
      </c>
      <c r="D587" t="s">
        <v>234</v>
      </c>
      <c r="E587" t="s">
        <v>3878</v>
      </c>
      <c r="F587" t="s">
        <v>3825</v>
      </c>
    </row>
    <row r="588" spans="1:6" x14ac:dyDescent="0.3">
      <c r="A588">
        <v>250</v>
      </c>
      <c r="B588" t="s">
        <v>3863</v>
      </c>
      <c r="C588" t="s">
        <v>127</v>
      </c>
      <c r="D588" t="s">
        <v>299</v>
      </c>
      <c r="E588" t="s">
        <v>3878</v>
      </c>
      <c r="F588" t="s">
        <v>3825</v>
      </c>
    </row>
    <row r="589" spans="1:6" x14ac:dyDescent="0.3">
      <c r="A589">
        <v>251</v>
      </c>
      <c r="B589" t="s">
        <v>3764</v>
      </c>
      <c r="C589" t="s">
        <v>127</v>
      </c>
      <c r="D589" t="s">
        <v>129</v>
      </c>
      <c r="E589" t="s">
        <v>3878</v>
      </c>
      <c r="F589" t="s">
        <v>3825</v>
      </c>
    </row>
    <row r="590" spans="1:6" x14ac:dyDescent="0.3">
      <c r="A590">
        <v>252</v>
      </c>
      <c r="B590" t="s">
        <v>3467</v>
      </c>
      <c r="C590" t="s">
        <v>127</v>
      </c>
      <c r="D590" t="s">
        <v>128</v>
      </c>
      <c r="E590" t="s">
        <v>3878</v>
      </c>
      <c r="F590" t="s">
        <v>3825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68C1-4579-4143-9F2F-FE96A6ADCD7C}">
  <dimension ref="A1:V1705"/>
  <sheetViews>
    <sheetView topLeftCell="A1277" workbookViewId="0">
      <selection activeCell="F1452" sqref="A1278:F1452"/>
    </sheetView>
  </sheetViews>
  <sheetFormatPr defaultRowHeight="14.4" x14ac:dyDescent="0.3"/>
  <sheetData>
    <row r="1" spans="1:22" x14ac:dyDescent="0.3">
      <c r="A1">
        <v>1</v>
      </c>
      <c r="B1" t="s">
        <v>329</v>
      </c>
      <c r="C1" t="s">
        <v>329</v>
      </c>
      <c r="D1" t="s">
        <v>22</v>
      </c>
      <c r="E1" t="s">
        <v>3355</v>
      </c>
      <c r="F1" t="s">
        <v>3417</v>
      </c>
      <c r="G1" t="str">
        <f t="shared" ref="G1:G32" si="0">"new HoloCard(""" &amp; B1 &amp; """, Pokedex." &amp; C1 &amp; ", HoloRarity." &amp; F1 &amp; ", Types." &amp; D1 &amp; ", Sets." &amp; E1 &amp; ", " &amp; A1 &amp; "),"</f>
        <v>new HoloCard("Pineco", Pokedex.Pineco, HoloRarity.SV_REVERSE_ROCKY_HOLO, Types.Grass, Sets.Scarlet_Violet, 1),</v>
      </c>
      <c r="T1" t="s">
        <v>3361</v>
      </c>
      <c r="U1" t="str">
        <f>IF(OR(T1 = "Common", T1 = "Uncommon", T1 = "Rare"), "", "&lt;- DEZE")</f>
        <v/>
      </c>
    </row>
    <row r="2" spans="1:22" x14ac:dyDescent="0.3">
      <c r="A2">
        <v>2</v>
      </c>
      <c r="B2" t="s">
        <v>320</v>
      </c>
      <c r="C2" t="s">
        <v>320</v>
      </c>
      <c r="D2" t="s">
        <v>22</v>
      </c>
      <c r="E2" t="s">
        <v>3355</v>
      </c>
      <c r="F2" t="s">
        <v>3417</v>
      </c>
      <c r="G2" t="str">
        <f t="shared" si="0"/>
        <v>new HoloCard("Heracross", Pokedex.Heracross, HoloRarity.SV_REVERSE_ROCKY_HOLO, Types.Grass, Sets.Scarlet_Violet, 2),</v>
      </c>
      <c r="T2" t="s">
        <v>3362</v>
      </c>
      <c r="U2" t="str">
        <f t="shared" ref="U2:U4" si="1">IF(OR(T2 = "Common", T2 = "Uncommon", T2 = "Rare"), "", "&lt;- DEZE")</f>
        <v/>
      </c>
    </row>
    <row r="3" spans="1:22" x14ac:dyDescent="0.3">
      <c r="A3">
        <v>3</v>
      </c>
      <c r="B3" t="s">
        <v>550</v>
      </c>
      <c r="C3" t="s">
        <v>550</v>
      </c>
      <c r="D3" t="s">
        <v>22</v>
      </c>
      <c r="E3" t="s">
        <v>3355</v>
      </c>
      <c r="F3" t="s">
        <v>3417</v>
      </c>
      <c r="G3" t="str">
        <f t="shared" si="0"/>
        <v>new HoloCard("Shroomish", Pokedex.Shroomish, HoloRarity.SV_REVERSE_ROCKY_HOLO, Types.Grass, Sets.Scarlet_Violet, 3),</v>
      </c>
      <c r="T3" t="s">
        <v>3365</v>
      </c>
      <c r="U3" t="str">
        <f t="shared" si="1"/>
        <v/>
      </c>
    </row>
    <row r="4" spans="1:22" x14ac:dyDescent="0.3">
      <c r="A4">
        <v>4</v>
      </c>
      <c r="B4" t="s">
        <v>454</v>
      </c>
      <c r="C4" t="s">
        <v>454</v>
      </c>
      <c r="D4" t="s">
        <v>22</v>
      </c>
      <c r="E4" t="s">
        <v>3355</v>
      </c>
      <c r="F4" t="s">
        <v>3417</v>
      </c>
      <c r="G4" t="str">
        <f t="shared" si="0"/>
        <v>new HoloCard("Breloom", Pokedex.Breloom, HoloRarity.SV_REVERSE_ROCKY_HOLO, Types.Grass, Sets.Scarlet_Violet, 4),</v>
      </c>
      <c r="T4" t="s">
        <v>3367</v>
      </c>
      <c r="U4" t="str">
        <f t="shared" si="1"/>
        <v>&lt;- DEZE</v>
      </c>
    </row>
    <row r="5" spans="1:22" x14ac:dyDescent="0.3">
      <c r="A5">
        <v>5</v>
      </c>
      <c r="B5" t="s">
        <v>586</v>
      </c>
      <c r="C5" t="s">
        <v>586</v>
      </c>
      <c r="D5" t="s">
        <v>22</v>
      </c>
      <c r="E5" t="s">
        <v>3355</v>
      </c>
      <c r="F5" t="s">
        <v>3417</v>
      </c>
      <c r="G5" t="str">
        <f t="shared" si="0"/>
        <v>new HoloCard("Cacnea", Pokedex.Cacnea, HoloRarity.SV_REVERSE_ROCKY_HOLO, Types.Grass, Sets.Scarlet_Violet, 5),</v>
      </c>
    </row>
    <row r="6" spans="1:22" x14ac:dyDescent="0.3">
      <c r="A6">
        <v>6</v>
      </c>
      <c r="B6" t="s">
        <v>389</v>
      </c>
      <c r="C6" t="s">
        <v>389</v>
      </c>
      <c r="D6" t="s">
        <v>22</v>
      </c>
      <c r="E6" t="s">
        <v>3355</v>
      </c>
      <c r="F6" t="s">
        <v>3417</v>
      </c>
      <c r="G6" t="str">
        <f t="shared" si="0"/>
        <v>new HoloCard("Cacturne", Pokedex.Cacturne, HoloRarity.SV_REVERSE_ROCKY_HOLO, Types.Grass, Sets.Scarlet_Violet, 6),</v>
      </c>
      <c r="T6" t="s">
        <v>3365</v>
      </c>
      <c r="U6" t="str">
        <f>IF(T6 = "Rare", "&lt;- DEZE", "")</f>
        <v>&lt;- DEZE</v>
      </c>
    </row>
    <row r="7" spans="1:22" x14ac:dyDescent="0.3">
      <c r="A7">
        <v>7</v>
      </c>
      <c r="B7" t="s">
        <v>665</v>
      </c>
      <c r="C7" t="s">
        <v>665</v>
      </c>
      <c r="D7" t="s">
        <v>22</v>
      </c>
      <c r="E7" t="s">
        <v>3355</v>
      </c>
      <c r="F7" t="s">
        <v>3417</v>
      </c>
      <c r="G7" t="str">
        <f t="shared" si="0"/>
        <v>new HoloCard("Tropius", Pokedex.Tropius, HoloRarity.SV_REVERSE_ROCKY_HOLO, Types.Grass, Sets.Scarlet_Violet, 7),</v>
      </c>
    </row>
    <row r="8" spans="1:22" x14ac:dyDescent="0.3">
      <c r="A8">
        <v>8</v>
      </c>
      <c r="B8" t="s">
        <v>1592</v>
      </c>
      <c r="C8" t="s">
        <v>1592</v>
      </c>
      <c r="D8" t="s">
        <v>22</v>
      </c>
      <c r="E8" t="s">
        <v>3355</v>
      </c>
      <c r="F8" t="s">
        <v>3417</v>
      </c>
      <c r="G8" t="str">
        <f t="shared" si="0"/>
        <v>new HoloCard("Scatterbug", Pokedex.Scatterbug, HoloRarity.SV_REVERSE_ROCKY_HOLO, Types.Grass, Sets.Scarlet_Violet, 8),</v>
      </c>
      <c r="T8" t="s">
        <v>409</v>
      </c>
      <c r="U8" t="str">
        <f>IF(OR(V8 = "Item", V8 = "Tool", V8 = "Supporter", V8 = "Stadium", V8 = "Special_Energy"), "NVT", SUBSTITUTE(SUBSTITUTE(SUBSTITUTE(SUBSTITUTE(T8, " ", "_"), "-", "_"), ".", ""), "'", "_"))</f>
        <v>Roselia</v>
      </c>
      <c r="V8" t="s">
        <v>22</v>
      </c>
    </row>
    <row r="9" spans="1:22" x14ac:dyDescent="0.3">
      <c r="A9">
        <v>9</v>
      </c>
      <c r="B9" t="s">
        <v>1593</v>
      </c>
      <c r="C9" t="s">
        <v>1593</v>
      </c>
      <c r="D9" t="s">
        <v>22</v>
      </c>
      <c r="E9" t="s">
        <v>3355</v>
      </c>
      <c r="F9" t="s">
        <v>3417</v>
      </c>
      <c r="G9" t="str">
        <f t="shared" si="0"/>
        <v>new HoloCard("Spewpa", Pokedex.Spewpa, HoloRarity.SV_REVERSE_ROCKY_HOLO, Types.Grass, Sets.Scarlet_Violet, 9),</v>
      </c>
      <c r="T9" t="s">
        <v>1373</v>
      </c>
      <c r="U9" t="str">
        <f>IF(OR(V9 = "Item", V9 = "Tool", V9 = "Supporter", V9 = "Stadium", V9 = "Special_Energy"), "NVT", SUBSTITUTE(SUBSTITUTE(SUBSTITUTE(SUBSTITUTE(T9, " ", "_"), "-", "_"), ".", ""), "'", "_"))</f>
        <v>NVT</v>
      </c>
      <c r="V9" t="s">
        <v>129</v>
      </c>
    </row>
    <row r="10" spans="1:22" x14ac:dyDescent="0.3">
      <c r="A10">
        <v>10</v>
      </c>
      <c r="B10" t="s">
        <v>1780</v>
      </c>
      <c r="C10" t="s">
        <v>1780</v>
      </c>
      <c r="D10" t="s">
        <v>22</v>
      </c>
      <c r="E10" t="s">
        <v>3355</v>
      </c>
      <c r="F10" t="s">
        <v>3417</v>
      </c>
      <c r="G10" t="str">
        <f t="shared" si="0"/>
        <v>new HoloCard("Vivillon", Pokedex.Vivillon, HoloRarity.SV_REVERSE_ROCKY_HOLO, Types.Grass, Sets.Scarlet_Violet, 10),</v>
      </c>
    </row>
    <row r="11" spans="1:22" x14ac:dyDescent="0.3">
      <c r="A11">
        <v>11</v>
      </c>
      <c r="B11" t="s">
        <v>1596</v>
      </c>
      <c r="C11" t="s">
        <v>1596</v>
      </c>
      <c r="D11" t="s">
        <v>22</v>
      </c>
      <c r="E11" t="s">
        <v>3355</v>
      </c>
      <c r="F11" t="s">
        <v>3417</v>
      </c>
      <c r="G11" t="str">
        <f t="shared" si="0"/>
        <v>new HoloCard("Skiddo", Pokedex.Skiddo, HoloRarity.SV_REVERSE_ROCKY_HOLO, Types.Grass, Sets.Scarlet_Violet, 11),</v>
      </c>
    </row>
    <row r="12" spans="1:22" x14ac:dyDescent="0.3">
      <c r="A12">
        <v>12</v>
      </c>
      <c r="B12" t="s">
        <v>1597</v>
      </c>
      <c r="C12" t="s">
        <v>1597</v>
      </c>
      <c r="D12" t="s">
        <v>22</v>
      </c>
      <c r="E12" t="s">
        <v>3355</v>
      </c>
      <c r="F12" t="s">
        <v>3417</v>
      </c>
      <c r="G12" t="str">
        <f t="shared" si="0"/>
        <v>new HoloCard("Gogoat", Pokedex.Gogoat, HoloRarity.SV_REVERSE_ROCKY_HOLO, Types.Grass, Sets.Scarlet_Violet, 12),</v>
      </c>
    </row>
    <row r="13" spans="1:22" x14ac:dyDescent="0.3">
      <c r="A13">
        <v>13</v>
      </c>
      <c r="B13" t="s">
        <v>3314</v>
      </c>
      <c r="C13" t="s">
        <v>3314</v>
      </c>
      <c r="D13" t="s">
        <v>22</v>
      </c>
      <c r="E13" t="s">
        <v>3355</v>
      </c>
      <c r="F13" t="s">
        <v>3417</v>
      </c>
      <c r="G13" t="str">
        <f t="shared" si="0"/>
        <v>new HoloCard("Sprigatito", Pokedex.Sprigatito, HoloRarity.SV_REVERSE_ROCKY_HOLO, Types.Grass, Sets.Scarlet_Violet, 13),</v>
      </c>
    </row>
    <row r="14" spans="1:22" x14ac:dyDescent="0.3">
      <c r="A14">
        <v>14</v>
      </c>
      <c r="B14" t="s">
        <v>3363</v>
      </c>
      <c r="C14" t="s">
        <v>3363</v>
      </c>
      <c r="D14" t="s">
        <v>22</v>
      </c>
      <c r="E14" t="s">
        <v>3355</v>
      </c>
      <c r="F14" t="s">
        <v>3417</v>
      </c>
      <c r="G14" t="str">
        <f t="shared" si="0"/>
        <v>new HoloCard("Floragato", Pokedex.Floragato, HoloRarity.SV_REVERSE_ROCKY_HOLO, Types.Grass, Sets.Scarlet_Violet, 14),</v>
      </c>
    </row>
    <row r="15" spans="1:22" x14ac:dyDescent="0.3">
      <c r="A15">
        <v>15</v>
      </c>
      <c r="B15" t="s">
        <v>3364</v>
      </c>
      <c r="C15" t="s">
        <v>3364</v>
      </c>
      <c r="D15" t="s">
        <v>22</v>
      </c>
      <c r="E15" t="s">
        <v>3355</v>
      </c>
      <c r="F15" t="s">
        <v>3417</v>
      </c>
      <c r="G15" t="str">
        <f t="shared" si="0"/>
        <v>new HoloCard("Meowscarada", Pokedex.Meowscarada, HoloRarity.SV_REVERSE_ROCKY_HOLO, Types.Grass, Sets.Scarlet_Violet, 15),</v>
      </c>
    </row>
    <row r="16" spans="1:22" x14ac:dyDescent="0.3">
      <c r="A16">
        <v>16</v>
      </c>
      <c r="B16" t="s">
        <v>3366</v>
      </c>
      <c r="C16" t="s">
        <v>3366</v>
      </c>
      <c r="D16" t="s">
        <v>22</v>
      </c>
      <c r="E16" t="s">
        <v>3355</v>
      </c>
      <c r="F16" t="s">
        <v>3417</v>
      </c>
      <c r="G16" t="str">
        <f t="shared" si="0"/>
        <v>new HoloCard("Tarountula", Pokedex.Tarountula, HoloRarity.SV_REVERSE_ROCKY_HOLO, Types.Grass, Sets.Scarlet_Violet, 16),</v>
      </c>
    </row>
    <row r="17" spans="1:7" x14ac:dyDescent="0.3">
      <c r="A17">
        <v>17</v>
      </c>
      <c r="B17" t="s">
        <v>3366</v>
      </c>
      <c r="C17" t="s">
        <v>3366</v>
      </c>
      <c r="D17" t="s">
        <v>22</v>
      </c>
      <c r="E17" t="s">
        <v>3355</v>
      </c>
      <c r="F17" t="s">
        <v>3417</v>
      </c>
      <c r="G17" t="str">
        <f t="shared" si="0"/>
        <v>new HoloCard("Tarountula", Pokedex.Tarountula, HoloRarity.SV_REVERSE_ROCKY_HOLO, Types.Grass, Sets.Scarlet_Violet, 17),</v>
      </c>
    </row>
    <row r="18" spans="1:7" x14ac:dyDescent="0.3">
      <c r="A18">
        <v>18</v>
      </c>
      <c r="B18" t="s">
        <v>3366</v>
      </c>
      <c r="C18" t="s">
        <v>3366</v>
      </c>
      <c r="D18" t="s">
        <v>22</v>
      </c>
      <c r="E18" t="s">
        <v>3355</v>
      </c>
      <c r="F18" t="s">
        <v>3417</v>
      </c>
      <c r="G18" t="str">
        <f t="shared" si="0"/>
        <v>new HoloCard("Tarountula", Pokedex.Tarountula, HoloRarity.SV_REVERSE_ROCKY_HOLO, Types.Grass, Sets.Scarlet_Violet, 18),</v>
      </c>
    </row>
    <row r="19" spans="1:7" x14ac:dyDescent="0.3">
      <c r="A19">
        <v>20</v>
      </c>
      <c r="B19" t="s">
        <v>3368</v>
      </c>
      <c r="C19" t="s">
        <v>3368</v>
      </c>
      <c r="D19" t="s">
        <v>22</v>
      </c>
      <c r="E19" t="s">
        <v>3355</v>
      </c>
      <c r="F19" t="s">
        <v>3417</v>
      </c>
      <c r="G19" t="str">
        <f t="shared" si="0"/>
        <v>new HoloCard("Smoliv", Pokedex.Smoliv, HoloRarity.SV_REVERSE_ROCKY_HOLO, Types.Grass, Sets.Scarlet_Violet, 20),</v>
      </c>
    </row>
    <row r="20" spans="1:7" x14ac:dyDescent="0.3">
      <c r="A20">
        <v>21</v>
      </c>
      <c r="B20" t="s">
        <v>3368</v>
      </c>
      <c r="C20" t="s">
        <v>3368</v>
      </c>
      <c r="D20" t="s">
        <v>22</v>
      </c>
      <c r="E20" t="s">
        <v>3355</v>
      </c>
      <c r="F20" t="s">
        <v>3417</v>
      </c>
      <c r="G20" t="str">
        <f t="shared" si="0"/>
        <v>new HoloCard("Smoliv", Pokedex.Smoliv, HoloRarity.SV_REVERSE_ROCKY_HOLO, Types.Grass, Sets.Scarlet_Violet, 21),</v>
      </c>
    </row>
    <row r="21" spans="1:7" x14ac:dyDescent="0.3">
      <c r="A21">
        <v>22</v>
      </c>
      <c r="B21" t="s">
        <v>3369</v>
      </c>
      <c r="C21" t="s">
        <v>3369</v>
      </c>
      <c r="D21" t="s">
        <v>22</v>
      </c>
      <c r="E21" t="s">
        <v>3355</v>
      </c>
      <c r="F21" t="s">
        <v>3417</v>
      </c>
      <c r="G21" t="str">
        <f t="shared" si="0"/>
        <v>new HoloCard("Dolliv", Pokedex.Dolliv, HoloRarity.SV_REVERSE_ROCKY_HOLO, Types.Grass, Sets.Scarlet_Violet, 22),</v>
      </c>
    </row>
    <row r="22" spans="1:7" x14ac:dyDescent="0.3">
      <c r="A22">
        <v>23</v>
      </c>
      <c r="B22" t="s">
        <v>3316</v>
      </c>
      <c r="C22" t="s">
        <v>3316</v>
      </c>
      <c r="D22" t="s">
        <v>22</v>
      </c>
      <c r="E22" t="s">
        <v>3355</v>
      </c>
      <c r="F22" t="s">
        <v>3417</v>
      </c>
      <c r="G22" t="str">
        <f t="shared" si="0"/>
        <v>new HoloCard("Arboliva", Pokedex.Arboliva, HoloRarity.SV_REVERSE_ROCKY_HOLO, Types.Grass, Sets.Scarlet_Violet, 23),</v>
      </c>
    </row>
    <row r="23" spans="1:7" x14ac:dyDescent="0.3">
      <c r="A23">
        <v>24</v>
      </c>
      <c r="B23" t="s">
        <v>3370</v>
      </c>
      <c r="C23" t="s">
        <v>3370</v>
      </c>
      <c r="D23" t="s">
        <v>22</v>
      </c>
      <c r="E23" t="s">
        <v>3355</v>
      </c>
      <c r="F23" t="s">
        <v>3417</v>
      </c>
      <c r="G23" t="str">
        <f t="shared" si="0"/>
        <v>new HoloCard("Toedscool", Pokedex.Toedscool, HoloRarity.SV_REVERSE_ROCKY_HOLO, Types.Grass, Sets.Scarlet_Violet, 24),</v>
      </c>
    </row>
    <row r="24" spans="1:7" x14ac:dyDescent="0.3">
      <c r="A24">
        <v>25</v>
      </c>
      <c r="B24" t="s">
        <v>3370</v>
      </c>
      <c r="C24" t="s">
        <v>3370</v>
      </c>
      <c r="D24" t="s">
        <v>22</v>
      </c>
      <c r="E24" t="s">
        <v>3355</v>
      </c>
      <c r="F24" t="s">
        <v>3417</v>
      </c>
      <c r="G24" t="str">
        <f t="shared" si="0"/>
        <v>new HoloCard("Toedscool", Pokedex.Toedscool, HoloRarity.SV_REVERSE_ROCKY_HOLO, Types.Grass, Sets.Scarlet_Violet, 25),</v>
      </c>
    </row>
    <row r="25" spans="1:7" x14ac:dyDescent="0.3">
      <c r="A25">
        <v>26</v>
      </c>
      <c r="B25" t="s">
        <v>3371</v>
      </c>
      <c r="C25" t="s">
        <v>3371</v>
      </c>
      <c r="D25" t="s">
        <v>22</v>
      </c>
      <c r="E25" t="s">
        <v>3355</v>
      </c>
      <c r="F25" t="s">
        <v>3417</v>
      </c>
      <c r="G25" t="str">
        <f t="shared" si="0"/>
        <v>new HoloCard("Toedscruel", Pokedex.Toedscruel, HoloRarity.SV_REVERSE_ROCKY_HOLO, Types.Grass, Sets.Scarlet_Violet, 26),</v>
      </c>
    </row>
    <row r="26" spans="1:7" x14ac:dyDescent="0.3">
      <c r="A26">
        <v>27</v>
      </c>
      <c r="B26" t="s">
        <v>3372</v>
      </c>
      <c r="C26" t="s">
        <v>3372</v>
      </c>
      <c r="D26" t="s">
        <v>22</v>
      </c>
      <c r="E26" t="s">
        <v>3355</v>
      </c>
      <c r="F26" t="s">
        <v>3417</v>
      </c>
      <c r="G26" t="str">
        <f t="shared" si="0"/>
        <v>new HoloCard("Capsakid", Pokedex.Capsakid, HoloRarity.SV_REVERSE_ROCKY_HOLO, Types.Grass, Sets.Scarlet_Violet, 27),</v>
      </c>
    </row>
    <row r="27" spans="1:7" x14ac:dyDescent="0.3">
      <c r="A27">
        <v>28</v>
      </c>
      <c r="B27" t="s">
        <v>3372</v>
      </c>
      <c r="C27" t="s">
        <v>3372</v>
      </c>
      <c r="D27" t="s">
        <v>22</v>
      </c>
      <c r="E27" t="s">
        <v>3355</v>
      </c>
      <c r="F27" t="s">
        <v>3417</v>
      </c>
      <c r="G27" t="str">
        <f t="shared" si="0"/>
        <v>new HoloCard("Capsakid", Pokedex.Capsakid, HoloRarity.SV_REVERSE_ROCKY_HOLO, Types.Grass, Sets.Scarlet_Violet, 28),</v>
      </c>
    </row>
    <row r="28" spans="1:7" x14ac:dyDescent="0.3">
      <c r="A28">
        <v>29</v>
      </c>
      <c r="B28" t="s">
        <v>3373</v>
      </c>
      <c r="C28" t="s">
        <v>3373</v>
      </c>
      <c r="D28" t="s">
        <v>22</v>
      </c>
      <c r="E28" t="s">
        <v>3355</v>
      </c>
      <c r="F28" t="s">
        <v>3417</v>
      </c>
      <c r="G28" t="str">
        <f t="shared" si="0"/>
        <v>new HoloCard("Scovillain", Pokedex.Scovillain, HoloRarity.SV_REVERSE_ROCKY_HOLO, Types.Grass, Sets.Scarlet_Violet, 29),</v>
      </c>
    </row>
    <row r="29" spans="1:7" x14ac:dyDescent="0.3">
      <c r="A29">
        <v>30</v>
      </c>
      <c r="B29" t="s">
        <v>51</v>
      </c>
      <c r="C29" t="s">
        <v>51</v>
      </c>
      <c r="D29" t="s">
        <v>5</v>
      </c>
      <c r="E29" t="s">
        <v>3355</v>
      </c>
      <c r="F29" t="s">
        <v>3417</v>
      </c>
      <c r="G29" t="str">
        <f t="shared" si="0"/>
        <v>new HoloCard("Growlithe", Pokedex.Growlithe, HoloRarity.SV_REVERSE_ROCKY_HOLO, Types.Fire, Sets.Scarlet_Violet, 30),</v>
      </c>
    </row>
    <row r="30" spans="1:7" x14ac:dyDescent="0.3">
      <c r="A30">
        <v>31</v>
      </c>
      <c r="B30" t="s">
        <v>51</v>
      </c>
      <c r="C30" t="s">
        <v>51</v>
      </c>
      <c r="D30" t="s">
        <v>5</v>
      </c>
      <c r="E30" t="s">
        <v>3355</v>
      </c>
      <c r="F30" t="s">
        <v>3417</v>
      </c>
      <c r="G30" t="str">
        <f t="shared" si="0"/>
        <v>new HoloCard("Growlithe", Pokedex.Growlithe, HoloRarity.SV_REVERSE_ROCKY_HOLO, Types.Fire, Sets.Scarlet_Violet, 31),</v>
      </c>
    </row>
    <row r="31" spans="1:7" x14ac:dyDescent="0.3">
      <c r="A31">
        <v>33</v>
      </c>
      <c r="B31" t="s">
        <v>199</v>
      </c>
      <c r="C31" t="s">
        <v>199</v>
      </c>
      <c r="D31" t="s">
        <v>5</v>
      </c>
      <c r="E31" t="s">
        <v>3355</v>
      </c>
      <c r="F31" t="s">
        <v>3417</v>
      </c>
      <c r="G31" t="str">
        <f t="shared" si="0"/>
        <v>new HoloCard("Houndour", Pokedex.Houndour, HoloRarity.SV_REVERSE_ROCKY_HOLO, Types.Fire, Sets.Scarlet_Violet, 33),</v>
      </c>
    </row>
    <row r="32" spans="1:7" x14ac:dyDescent="0.3">
      <c r="A32">
        <v>34</v>
      </c>
      <c r="B32" t="s">
        <v>157</v>
      </c>
      <c r="C32" t="s">
        <v>157</v>
      </c>
      <c r="D32" t="s">
        <v>5</v>
      </c>
      <c r="E32" t="s">
        <v>3355</v>
      </c>
      <c r="F32" t="s">
        <v>3417</v>
      </c>
      <c r="G32" t="str">
        <f t="shared" si="0"/>
        <v>new HoloCard("Houndoom", Pokedex.Houndoom, HoloRarity.SV_REVERSE_ROCKY_HOLO, Types.Fire, Sets.Scarlet_Violet, 34),</v>
      </c>
    </row>
    <row r="33" spans="1:7" x14ac:dyDescent="0.3">
      <c r="A33">
        <v>35</v>
      </c>
      <c r="B33" t="s">
        <v>412</v>
      </c>
      <c r="C33" t="s">
        <v>412</v>
      </c>
      <c r="D33" t="s">
        <v>5</v>
      </c>
      <c r="E33" t="s">
        <v>3355</v>
      </c>
      <c r="F33" t="s">
        <v>3417</v>
      </c>
      <c r="G33" t="str">
        <f t="shared" ref="G33:G64" si="2">"new HoloCard(""" &amp; B33 &amp; """, Pokedex." &amp; C33 &amp; ", HoloRarity." &amp; F33 &amp; ", Types." &amp; D33 &amp; ", Sets." &amp; E33 &amp; ", " &amp; A33 &amp; "),"</f>
        <v>new HoloCard("Torkoal", Pokedex.Torkoal, HoloRarity.SV_REVERSE_ROCKY_HOLO, Types.Fire, Sets.Scarlet_Violet, 35),</v>
      </c>
    </row>
    <row r="34" spans="1:7" x14ac:dyDescent="0.3">
      <c r="A34">
        <v>36</v>
      </c>
      <c r="B34" t="s">
        <v>3318</v>
      </c>
      <c r="C34" t="s">
        <v>3318</v>
      </c>
      <c r="D34" t="s">
        <v>5</v>
      </c>
      <c r="E34" t="s">
        <v>3355</v>
      </c>
      <c r="F34" t="s">
        <v>3417</v>
      </c>
      <c r="G34" t="str">
        <f t="shared" si="2"/>
        <v>new HoloCard("Fuecoco", Pokedex.Fuecoco, HoloRarity.SV_REVERSE_ROCKY_HOLO, Types.Fire, Sets.Scarlet_Violet, 36),</v>
      </c>
    </row>
    <row r="35" spans="1:7" x14ac:dyDescent="0.3">
      <c r="A35">
        <v>37</v>
      </c>
      <c r="B35" t="s">
        <v>3374</v>
      </c>
      <c r="C35" t="s">
        <v>3374</v>
      </c>
      <c r="D35" t="s">
        <v>5</v>
      </c>
      <c r="E35" t="s">
        <v>3355</v>
      </c>
      <c r="F35" t="s">
        <v>3417</v>
      </c>
      <c r="G35" t="str">
        <f t="shared" si="2"/>
        <v>new HoloCard("Crocalor", Pokedex.Crocalor, HoloRarity.SV_REVERSE_ROCKY_HOLO, Types.Fire, Sets.Scarlet_Violet, 37),</v>
      </c>
    </row>
    <row r="36" spans="1:7" x14ac:dyDescent="0.3">
      <c r="A36">
        <v>38</v>
      </c>
      <c r="B36" t="s">
        <v>3375</v>
      </c>
      <c r="C36" t="s">
        <v>3375</v>
      </c>
      <c r="D36" t="s">
        <v>5</v>
      </c>
      <c r="E36" t="s">
        <v>3355</v>
      </c>
      <c r="F36" t="s">
        <v>3417</v>
      </c>
      <c r="G36" t="str">
        <f t="shared" si="2"/>
        <v>new HoloCard("Skeledirge", Pokedex.Skeledirge, HoloRarity.SV_REVERSE_ROCKY_HOLO, Types.Fire, Sets.Scarlet_Violet, 38),</v>
      </c>
    </row>
    <row r="37" spans="1:7" x14ac:dyDescent="0.3">
      <c r="A37">
        <v>39</v>
      </c>
      <c r="B37" t="s">
        <v>3376</v>
      </c>
      <c r="C37" t="s">
        <v>3376</v>
      </c>
      <c r="D37" t="s">
        <v>5</v>
      </c>
      <c r="E37" t="s">
        <v>3355</v>
      </c>
      <c r="F37" t="s">
        <v>3417</v>
      </c>
      <c r="G37" t="str">
        <f t="shared" si="2"/>
        <v>new HoloCard("Charcadet", Pokedex.Charcadet, HoloRarity.SV_REVERSE_ROCKY_HOLO, Types.Fire, Sets.Scarlet_Violet, 39),</v>
      </c>
    </row>
    <row r="38" spans="1:7" x14ac:dyDescent="0.3">
      <c r="A38">
        <v>40</v>
      </c>
      <c r="B38" t="s">
        <v>3376</v>
      </c>
      <c r="C38" t="s">
        <v>3376</v>
      </c>
      <c r="D38" t="s">
        <v>5</v>
      </c>
      <c r="E38" t="s">
        <v>3355</v>
      </c>
      <c r="F38" t="s">
        <v>3417</v>
      </c>
      <c r="G38" t="str">
        <f t="shared" si="2"/>
        <v>new HoloCard("Charcadet", Pokedex.Charcadet, HoloRarity.SV_REVERSE_ROCKY_HOLO, Types.Fire, Sets.Scarlet_Violet, 40),</v>
      </c>
    </row>
    <row r="39" spans="1:7" x14ac:dyDescent="0.3">
      <c r="A39">
        <v>41</v>
      </c>
      <c r="B39" t="s">
        <v>3320</v>
      </c>
      <c r="C39" t="s">
        <v>3320</v>
      </c>
      <c r="D39" t="s">
        <v>5</v>
      </c>
      <c r="E39" t="s">
        <v>3355</v>
      </c>
      <c r="F39" t="s">
        <v>3417</v>
      </c>
      <c r="G39" t="str">
        <f t="shared" si="2"/>
        <v>new HoloCard("Armarouge", Pokedex.Armarouge, HoloRarity.SV_REVERSE_ROCKY_HOLO, Types.Fire, Sets.Scarlet_Violet, 41),</v>
      </c>
    </row>
    <row r="40" spans="1:7" x14ac:dyDescent="0.3">
      <c r="A40">
        <v>42</v>
      </c>
      <c r="B40" t="s">
        <v>99</v>
      </c>
      <c r="C40" t="s">
        <v>99</v>
      </c>
      <c r="D40" t="s">
        <v>3</v>
      </c>
      <c r="E40" t="s">
        <v>3355</v>
      </c>
      <c r="F40" t="s">
        <v>3417</v>
      </c>
      <c r="G40" t="str">
        <f t="shared" si="2"/>
        <v>new HoloCard("Slowpoke", Pokedex.Slowpoke, HoloRarity.SV_REVERSE_ROCKY_HOLO, Types.Water, Sets.Scarlet_Violet, 42),</v>
      </c>
    </row>
    <row r="41" spans="1:7" x14ac:dyDescent="0.3">
      <c r="A41">
        <v>43</v>
      </c>
      <c r="B41" t="s">
        <v>121</v>
      </c>
      <c r="C41" t="s">
        <v>121</v>
      </c>
      <c r="D41" t="s">
        <v>3</v>
      </c>
      <c r="E41" t="s">
        <v>3355</v>
      </c>
      <c r="F41" t="s">
        <v>3417</v>
      </c>
      <c r="G41" t="str">
        <f t="shared" si="2"/>
        <v>new HoloCard("Slowbro", Pokedex.Slowbro, HoloRarity.SV_REVERSE_ROCKY_HOLO, Types.Water, Sets.Scarlet_Violet, 43),</v>
      </c>
    </row>
    <row r="42" spans="1:7" x14ac:dyDescent="0.3">
      <c r="A42">
        <v>44</v>
      </c>
      <c r="B42" t="s">
        <v>58</v>
      </c>
      <c r="C42" t="s">
        <v>58</v>
      </c>
      <c r="D42" t="s">
        <v>3</v>
      </c>
      <c r="E42" t="s">
        <v>3355</v>
      </c>
      <c r="F42" t="s">
        <v>3417</v>
      </c>
      <c r="G42" t="str">
        <f t="shared" si="2"/>
        <v>new HoloCard("Magikarp", Pokedex.Magikarp, HoloRarity.SV_REVERSE_ROCKY_HOLO, Types.Water, Sets.Scarlet_Violet, 44),</v>
      </c>
    </row>
    <row r="43" spans="1:7" x14ac:dyDescent="0.3">
      <c r="A43">
        <v>46</v>
      </c>
      <c r="B43" t="s">
        <v>1002</v>
      </c>
      <c r="C43" t="s">
        <v>1002</v>
      </c>
      <c r="D43" t="s">
        <v>3</v>
      </c>
      <c r="E43" t="s">
        <v>3355</v>
      </c>
      <c r="F43" t="s">
        <v>3417</v>
      </c>
      <c r="G43" t="str">
        <f t="shared" si="2"/>
        <v>new HoloCard("Buizel", Pokedex.Buizel, HoloRarity.SV_REVERSE_ROCKY_HOLO, Types.Water, Sets.Scarlet_Violet, 46),</v>
      </c>
    </row>
    <row r="44" spans="1:7" x14ac:dyDescent="0.3">
      <c r="A44">
        <v>47</v>
      </c>
      <c r="B44" t="s">
        <v>957</v>
      </c>
      <c r="C44" t="s">
        <v>957</v>
      </c>
      <c r="D44" t="s">
        <v>3</v>
      </c>
      <c r="E44" t="s">
        <v>3355</v>
      </c>
      <c r="F44" t="s">
        <v>3417</v>
      </c>
      <c r="G44" t="str">
        <f t="shared" si="2"/>
        <v>new HoloCard("Floatzel", Pokedex.Floatzel, HoloRarity.SV_REVERSE_ROCKY_HOLO, Types.Water, Sets.Scarlet_Violet, 47),</v>
      </c>
    </row>
    <row r="45" spans="1:7" x14ac:dyDescent="0.3">
      <c r="A45">
        <v>48</v>
      </c>
      <c r="B45" t="s">
        <v>1295</v>
      </c>
      <c r="C45" t="s">
        <v>1295</v>
      </c>
      <c r="D45" t="s">
        <v>3</v>
      </c>
      <c r="E45" t="s">
        <v>3355</v>
      </c>
      <c r="F45" t="s">
        <v>3417</v>
      </c>
      <c r="G45" t="str">
        <f t="shared" si="2"/>
        <v>new HoloCard("Alomomola", Pokedex.Alomomola, HoloRarity.SV_REVERSE_ROCKY_HOLO, Types.Water, Sets.Scarlet_Violet, 48),</v>
      </c>
    </row>
    <row r="46" spans="1:7" x14ac:dyDescent="0.3">
      <c r="A46">
        <v>49</v>
      </c>
      <c r="B46" t="s">
        <v>1671</v>
      </c>
      <c r="C46" t="s">
        <v>1671</v>
      </c>
      <c r="D46" t="s">
        <v>3</v>
      </c>
      <c r="E46" t="s">
        <v>3355</v>
      </c>
      <c r="F46" t="s">
        <v>3417</v>
      </c>
      <c r="G46" t="str">
        <f t="shared" si="2"/>
        <v>new HoloCard("Clauncher", Pokedex.Clauncher, HoloRarity.SV_REVERSE_ROCKY_HOLO, Types.Water, Sets.Scarlet_Violet, 49),</v>
      </c>
    </row>
    <row r="47" spans="1:7" x14ac:dyDescent="0.3">
      <c r="A47">
        <v>50</v>
      </c>
      <c r="B47" t="s">
        <v>1672</v>
      </c>
      <c r="C47" t="s">
        <v>1672</v>
      </c>
      <c r="D47" t="s">
        <v>3</v>
      </c>
      <c r="E47" t="s">
        <v>3355</v>
      </c>
      <c r="F47" t="s">
        <v>3417</v>
      </c>
      <c r="G47" t="str">
        <f t="shared" si="2"/>
        <v>new HoloCard("Clawitzer", Pokedex.Clawitzer, HoloRarity.SV_REVERSE_ROCKY_HOLO, Types.Water, Sets.Scarlet_Violet, 50),</v>
      </c>
    </row>
    <row r="48" spans="1:7" x14ac:dyDescent="0.3">
      <c r="A48">
        <v>51</v>
      </c>
      <c r="B48" t="s">
        <v>2051</v>
      </c>
      <c r="C48" t="s">
        <v>2051</v>
      </c>
      <c r="D48" t="s">
        <v>3</v>
      </c>
      <c r="E48" t="s">
        <v>3355</v>
      </c>
      <c r="F48" t="s">
        <v>3417</v>
      </c>
      <c r="G48" t="str">
        <f t="shared" si="2"/>
        <v>new HoloCard("Bruxish", Pokedex.Bruxish, HoloRarity.SV_REVERSE_ROCKY_HOLO, Types.Water, Sets.Scarlet_Violet, 51),</v>
      </c>
    </row>
    <row r="49" spans="1:7" x14ac:dyDescent="0.3">
      <c r="A49">
        <v>52</v>
      </c>
      <c r="B49" t="s">
        <v>3322</v>
      </c>
      <c r="C49" t="s">
        <v>3322</v>
      </c>
      <c r="D49" t="s">
        <v>3</v>
      </c>
      <c r="E49" t="s">
        <v>3355</v>
      </c>
      <c r="F49" t="s">
        <v>3417</v>
      </c>
      <c r="G49" t="str">
        <f t="shared" si="2"/>
        <v>new HoloCard("Quaxly", Pokedex.Quaxly, HoloRarity.SV_REVERSE_ROCKY_HOLO, Types.Water, Sets.Scarlet_Violet, 52),</v>
      </c>
    </row>
    <row r="50" spans="1:7" x14ac:dyDescent="0.3">
      <c r="A50">
        <v>53</v>
      </c>
      <c r="B50" t="s">
        <v>3377</v>
      </c>
      <c r="C50" t="s">
        <v>3377</v>
      </c>
      <c r="D50" t="s">
        <v>3</v>
      </c>
      <c r="E50" t="s">
        <v>3355</v>
      </c>
      <c r="F50" t="s">
        <v>3417</v>
      </c>
      <c r="G50" t="str">
        <f t="shared" si="2"/>
        <v>new HoloCard("Quaxwell", Pokedex.Quaxwell, HoloRarity.SV_REVERSE_ROCKY_HOLO, Types.Water, Sets.Scarlet_Violet, 53),</v>
      </c>
    </row>
    <row r="51" spans="1:7" x14ac:dyDescent="0.3">
      <c r="A51">
        <v>54</v>
      </c>
      <c r="B51" t="s">
        <v>3323</v>
      </c>
      <c r="C51" t="s">
        <v>3323</v>
      </c>
      <c r="D51" t="s">
        <v>3</v>
      </c>
      <c r="E51" t="s">
        <v>3355</v>
      </c>
      <c r="F51" t="s">
        <v>3417</v>
      </c>
      <c r="G51" t="str">
        <f t="shared" si="2"/>
        <v>new HoloCard("Quaquaval", Pokedex.Quaquaval, HoloRarity.SV_REVERSE_ROCKY_HOLO, Types.Water, Sets.Scarlet_Violet, 54),</v>
      </c>
    </row>
    <row r="52" spans="1:7" x14ac:dyDescent="0.3">
      <c r="A52">
        <v>55</v>
      </c>
      <c r="B52" t="s">
        <v>3378</v>
      </c>
      <c r="C52" t="s">
        <v>3378</v>
      </c>
      <c r="D52" t="s">
        <v>3</v>
      </c>
      <c r="E52" t="s">
        <v>3355</v>
      </c>
      <c r="F52" t="s">
        <v>3417</v>
      </c>
      <c r="G52" t="str">
        <f t="shared" si="2"/>
        <v>new HoloCard("Wiglett", Pokedex.Wiglett, HoloRarity.SV_REVERSE_ROCKY_HOLO, Types.Water, Sets.Scarlet_Violet, 55),</v>
      </c>
    </row>
    <row r="53" spans="1:7" x14ac:dyDescent="0.3">
      <c r="A53">
        <v>56</v>
      </c>
      <c r="B53" t="s">
        <v>3378</v>
      </c>
      <c r="C53" t="s">
        <v>3378</v>
      </c>
      <c r="D53" t="s">
        <v>3</v>
      </c>
      <c r="E53" t="s">
        <v>3355</v>
      </c>
      <c r="F53" t="s">
        <v>3417</v>
      </c>
      <c r="G53" t="str">
        <f t="shared" si="2"/>
        <v>new HoloCard("Wiglett", Pokedex.Wiglett, HoloRarity.SV_REVERSE_ROCKY_HOLO, Types.Water, Sets.Scarlet_Violet, 56),</v>
      </c>
    </row>
    <row r="54" spans="1:7" x14ac:dyDescent="0.3">
      <c r="A54">
        <v>57</v>
      </c>
      <c r="B54" t="s">
        <v>3379</v>
      </c>
      <c r="C54" t="s">
        <v>3379</v>
      </c>
      <c r="D54" t="s">
        <v>3</v>
      </c>
      <c r="E54" t="s">
        <v>3355</v>
      </c>
      <c r="F54" t="s">
        <v>3417</v>
      </c>
      <c r="G54" t="str">
        <f t="shared" si="2"/>
        <v>new HoloCard("Wugtrio", Pokedex.Wugtrio, HoloRarity.SV_REVERSE_ROCKY_HOLO, Types.Water, Sets.Scarlet_Violet, 57),</v>
      </c>
    </row>
    <row r="55" spans="1:7" x14ac:dyDescent="0.3">
      <c r="A55">
        <v>58</v>
      </c>
      <c r="B55" t="s">
        <v>3380</v>
      </c>
      <c r="C55" t="s">
        <v>3380</v>
      </c>
      <c r="D55" t="s">
        <v>3</v>
      </c>
      <c r="E55" t="s">
        <v>3355</v>
      </c>
      <c r="F55" t="s">
        <v>3417</v>
      </c>
      <c r="G55" t="str">
        <f t="shared" si="2"/>
        <v>new HoloCard("Cetoddle", Pokedex.Cetoddle, HoloRarity.SV_REVERSE_ROCKY_HOLO, Types.Water, Sets.Scarlet_Violet, 58),</v>
      </c>
    </row>
    <row r="56" spans="1:7" x14ac:dyDescent="0.3">
      <c r="A56">
        <v>59</v>
      </c>
      <c r="B56" t="s">
        <v>3380</v>
      </c>
      <c r="C56" t="s">
        <v>3380</v>
      </c>
      <c r="D56" t="s">
        <v>3</v>
      </c>
      <c r="E56" t="s">
        <v>3355</v>
      </c>
      <c r="F56" t="s">
        <v>3417</v>
      </c>
      <c r="G56" t="str">
        <f t="shared" si="2"/>
        <v>new HoloCard("Cetoddle", Pokedex.Cetoddle, HoloRarity.SV_REVERSE_ROCKY_HOLO, Types.Water, Sets.Scarlet_Violet, 59),</v>
      </c>
    </row>
    <row r="57" spans="1:7" x14ac:dyDescent="0.3">
      <c r="A57">
        <v>60</v>
      </c>
      <c r="B57" t="s">
        <v>3381</v>
      </c>
      <c r="C57" t="s">
        <v>3381</v>
      </c>
      <c r="D57" t="s">
        <v>3</v>
      </c>
      <c r="E57" t="s">
        <v>3355</v>
      </c>
      <c r="F57" t="s">
        <v>3417</v>
      </c>
      <c r="G57" t="str">
        <f t="shared" si="2"/>
        <v>new HoloCard("Cetitan", Pokedex.Cetitan, HoloRarity.SV_REVERSE_ROCKY_HOLO, Types.Water, Sets.Scarlet_Violet, 60),</v>
      </c>
    </row>
    <row r="58" spans="1:7" x14ac:dyDescent="0.3">
      <c r="A58">
        <v>61</v>
      </c>
      <c r="B58" t="s">
        <v>3325</v>
      </c>
      <c r="C58" t="s">
        <v>3325</v>
      </c>
      <c r="D58" t="s">
        <v>3</v>
      </c>
      <c r="E58" t="s">
        <v>3355</v>
      </c>
      <c r="F58" t="s">
        <v>3417</v>
      </c>
      <c r="G58" t="str">
        <f t="shared" si="2"/>
        <v>new HoloCard("Dondozo", Pokedex.Dondozo, HoloRarity.SV_REVERSE_ROCKY_HOLO, Types.Water, Sets.Scarlet_Violet, 61),</v>
      </c>
    </row>
    <row r="59" spans="1:7" x14ac:dyDescent="0.3">
      <c r="A59">
        <v>62</v>
      </c>
      <c r="B59" t="s">
        <v>3382</v>
      </c>
      <c r="C59" t="s">
        <v>3382</v>
      </c>
      <c r="D59" t="s">
        <v>3</v>
      </c>
      <c r="E59" t="s">
        <v>3355</v>
      </c>
      <c r="F59" t="s">
        <v>3417</v>
      </c>
      <c r="G59" t="str">
        <f t="shared" si="2"/>
        <v>new HoloCard("Tatsugiri", Pokedex.Tatsugiri, HoloRarity.SV_REVERSE_ROCKY_HOLO, Types.Water, Sets.Scarlet_Violet, 62),</v>
      </c>
    </row>
    <row r="60" spans="1:7" x14ac:dyDescent="0.3">
      <c r="A60">
        <v>63</v>
      </c>
      <c r="B60" t="s">
        <v>86</v>
      </c>
      <c r="C60" t="s">
        <v>86</v>
      </c>
      <c r="D60" t="s">
        <v>11</v>
      </c>
      <c r="E60" t="s">
        <v>3355</v>
      </c>
      <c r="F60" t="s">
        <v>3417</v>
      </c>
      <c r="G60" t="str">
        <f t="shared" si="2"/>
        <v>new HoloCard("Magnemite", Pokedex.Magnemite, HoloRarity.SV_REVERSE_ROCKY_HOLO, Types.Lightning, Sets.Scarlet_Violet, 63),</v>
      </c>
    </row>
    <row r="61" spans="1:7" x14ac:dyDescent="0.3">
      <c r="A61">
        <v>64</v>
      </c>
      <c r="B61" t="s">
        <v>34</v>
      </c>
      <c r="C61" t="s">
        <v>34</v>
      </c>
      <c r="D61" t="s">
        <v>11</v>
      </c>
      <c r="E61" t="s">
        <v>3355</v>
      </c>
      <c r="F61" t="s">
        <v>3417</v>
      </c>
      <c r="G61" t="str">
        <f t="shared" si="2"/>
        <v>new HoloCard("Magneton", Pokedex.Magneton, HoloRarity.SV_REVERSE_ROCKY_HOLO, Types.Lightning, Sets.Scarlet_Violet, 64),</v>
      </c>
    </row>
    <row r="62" spans="1:7" x14ac:dyDescent="0.3">
      <c r="A62">
        <v>66</v>
      </c>
      <c r="B62" t="s">
        <v>203</v>
      </c>
      <c r="C62" t="s">
        <v>203</v>
      </c>
      <c r="D62" t="s">
        <v>11</v>
      </c>
      <c r="E62" t="s">
        <v>3355</v>
      </c>
      <c r="F62" t="s">
        <v>3417</v>
      </c>
      <c r="G62" t="str">
        <f t="shared" si="2"/>
        <v>new HoloCard("Mareep", Pokedex.Mareep, HoloRarity.SV_REVERSE_ROCKY_HOLO, Types.Lightning, Sets.Scarlet_Violet, 66),</v>
      </c>
    </row>
    <row r="63" spans="1:7" x14ac:dyDescent="0.3">
      <c r="A63">
        <v>67</v>
      </c>
      <c r="B63" t="s">
        <v>184</v>
      </c>
      <c r="C63" t="s">
        <v>184</v>
      </c>
      <c r="D63" t="s">
        <v>11</v>
      </c>
      <c r="E63" t="s">
        <v>3355</v>
      </c>
      <c r="F63" t="s">
        <v>3417</v>
      </c>
      <c r="G63" t="str">
        <f t="shared" si="2"/>
        <v>new HoloCard("Flaaffy", Pokedex.Flaaffy, HoloRarity.SV_REVERSE_ROCKY_HOLO, Types.Lightning, Sets.Scarlet_Violet, 67),</v>
      </c>
    </row>
    <row r="64" spans="1:7" x14ac:dyDescent="0.3">
      <c r="A64">
        <v>68</v>
      </c>
      <c r="B64" t="s">
        <v>917</v>
      </c>
      <c r="C64" t="s">
        <v>917</v>
      </c>
      <c r="D64" t="s">
        <v>11</v>
      </c>
      <c r="E64" t="s">
        <v>3355</v>
      </c>
      <c r="F64" t="s">
        <v>3417</v>
      </c>
      <c r="G64" t="str">
        <f t="shared" si="2"/>
        <v>new HoloCard("Pachirisu", Pokedex.Pachirisu, HoloRarity.SV_REVERSE_ROCKY_HOLO, Types.Lightning, Sets.Scarlet_Violet, 68),</v>
      </c>
    </row>
    <row r="65" spans="1:7" x14ac:dyDescent="0.3">
      <c r="A65">
        <v>69</v>
      </c>
      <c r="B65" t="s">
        <v>919</v>
      </c>
      <c r="C65" t="s">
        <v>919</v>
      </c>
      <c r="D65" t="s">
        <v>11</v>
      </c>
      <c r="E65" t="s">
        <v>3355</v>
      </c>
      <c r="F65" t="s">
        <v>3417</v>
      </c>
      <c r="G65" t="str">
        <f t="shared" ref="G65:G96" si="3">"new HoloCard(""" &amp; B65 &amp; """, Pokedex." &amp; C65 &amp; ", HoloRarity." &amp; F65 &amp; ", Types." &amp; D65 &amp; ", Sets." &amp; E65 &amp; ", " &amp; A65 &amp; "),"</f>
        <v>new HoloCard("Rotom", Pokedex.Rotom, HoloRarity.SV_REVERSE_ROCKY_HOLO, Types.Lightning, Sets.Scarlet_Violet, 69),</v>
      </c>
    </row>
    <row r="66" spans="1:7" x14ac:dyDescent="0.3">
      <c r="A66">
        <v>70</v>
      </c>
      <c r="B66" t="s">
        <v>919</v>
      </c>
      <c r="C66" t="s">
        <v>919</v>
      </c>
      <c r="D66" t="s">
        <v>11</v>
      </c>
      <c r="E66" t="s">
        <v>3355</v>
      </c>
      <c r="F66" t="s">
        <v>3417</v>
      </c>
      <c r="G66" t="str">
        <f t="shared" si="3"/>
        <v>new HoloCard("Rotom", Pokedex.Rotom, HoloRarity.SV_REVERSE_ROCKY_HOLO, Types.Lightning, Sets.Scarlet_Violet, 70),</v>
      </c>
    </row>
    <row r="67" spans="1:7" x14ac:dyDescent="0.3">
      <c r="A67">
        <v>71</v>
      </c>
      <c r="B67" t="s">
        <v>2728</v>
      </c>
      <c r="C67" t="s">
        <v>2728</v>
      </c>
      <c r="D67" t="s">
        <v>11</v>
      </c>
      <c r="E67" t="s">
        <v>3355</v>
      </c>
      <c r="F67" t="s">
        <v>3417</v>
      </c>
      <c r="G67" t="str">
        <f t="shared" si="3"/>
        <v>new HoloCard("Toxel", Pokedex.Toxel, HoloRarity.SV_REVERSE_ROCKY_HOLO, Types.Lightning, Sets.Scarlet_Violet, 71),</v>
      </c>
    </row>
    <row r="68" spans="1:7" x14ac:dyDescent="0.3">
      <c r="A68">
        <v>72</v>
      </c>
      <c r="B68" t="s">
        <v>2729</v>
      </c>
      <c r="C68" t="s">
        <v>2729</v>
      </c>
      <c r="D68" t="s">
        <v>11</v>
      </c>
      <c r="E68" t="s">
        <v>3355</v>
      </c>
      <c r="F68" t="s">
        <v>3417</v>
      </c>
      <c r="G68" t="str">
        <f t="shared" si="3"/>
        <v>new HoloCard("Toxtricity", Pokedex.Toxtricity, HoloRarity.SV_REVERSE_ROCKY_HOLO, Types.Lightning, Sets.Scarlet_Violet, 72),</v>
      </c>
    </row>
    <row r="69" spans="1:7" x14ac:dyDescent="0.3">
      <c r="A69">
        <v>73</v>
      </c>
      <c r="B69" t="s">
        <v>3383</v>
      </c>
      <c r="C69" t="s">
        <v>3383</v>
      </c>
      <c r="D69" t="s">
        <v>11</v>
      </c>
      <c r="E69" t="s">
        <v>3355</v>
      </c>
      <c r="F69" t="s">
        <v>3417</v>
      </c>
      <c r="G69" t="str">
        <f t="shared" si="3"/>
        <v>new HoloCard("Pawmi", Pokedex.Pawmi, HoloRarity.SV_REVERSE_ROCKY_HOLO, Types.Lightning, Sets.Scarlet_Violet, 73),</v>
      </c>
    </row>
    <row r="70" spans="1:7" x14ac:dyDescent="0.3">
      <c r="A70">
        <v>74</v>
      </c>
      <c r="B70" t="s">
        <v>3383</v>
      </c>
      <c r="C70" t="s">
        <v>3383</v>
      </c>
      <c r="D70" t="s">
        <v>11</v>
      </c>
      <c r="E70" t="s">
        <v>3355</v>
      </c>
      <c r="F70" t="s">
        <v>3417</v>
      </c>
      <c r="G70" t="str">
        <f t="shared" si="3"/>
        <v>new HoloCard("Pawmi", Pokedex.Pawmi, HoloRarity.SV_REVERSE_ROCKY_HOLO, Types.Lightning, Sets.Scarlet_Violet, 74),</v>
      </c>
    </row>
    <row r="71" spans="1:7" x14ac:dyDescent="0.3">
      <c r="A71">
        <v>75</v>
      </c>
      <c r="B71" t="s">
        <v>3384</v>
      </c>
      <c r="C71" t="s">
        <v>3384</v>
      </c>
      <c r="D71" t="s">
        <v>11</v>
      </c>
      <c r="E71" t="s">
        <v>3355</v>
      </c>
      <c r="F71" t="s">
        <v>3417</v>
      </c>
      <c r="G71" t="str">
        <f t="shared" si="3"/>
        <v>new HoloCard("Pawmo", Pokedex.Pawmo, HoloRarity.SV_REVERSE_ROCKY_HOLO, Types.Lightning, Sets.Scarlet_Violet, 75),</v>
      </c>
    </row>
    <row r="72" spans="1:7" x14ac:dyDescent="0.3">
      <c r="A72">
        <v>76</v>
      </c>
      <c r="B72" t="s">
        <v>3328</v>
      </c>
      <c r="C72" t="s">
        <v>3328</v>
      </c>
      <c r="D72" t="s">
        <v>11</v>
      </c>
      <c r="E72" t="s">
        <v>3355</v>
      </c>
      <c r="F72" t="s">
        <v>3417</v>
      </c>
      <c r="G72" t="str">
        <f t="shared" si="3"/>
        <v>new HoloCard("Pawmot", Pokedex.Pawmot, HoloRarity.SV_REVERSE_ROCKY_HOLO, Types.Lightning, Sets.Scarlet_Violet, 76),</v>
      </c>
    </row>
    <row r="73" spans="1:7" x14ac:dyDescent="0.3">
      <c r="A73">
        <v>77</v>
      </c>
      <c r="B73" t="s">
        <v>3385</v>
      </c>
      <c r="C73" t="s">
        <v>3385</v>
      </c>
      <c r="D73" t="s">
        <v>11</v>
      </c>
      <c r="E73" t="s">
        <v>3355</v>
      </c>
      <c r="F73" t="s">
        <v>3417</v>
      </c>
      <c r="G73" t="str">
        <f t="shared" si="3"/>
        <v>new HoloCard("Wattrel", Pokedex.Wattrel, HoloRarity.SV_REVERSE_ROCKY_HOLO, Types.Lightning, Sets.Scarlet_Violet, 77),</v>
      </c>
    </row>
    <row r="74" spans="1:7" x14ac:dyDescent="0.3">
      <c r="A74">
        <v>78</v>
      </c>
      <c r="B74" t="s">
        <v>3385</v>
      </c>
      <c r="C74" t="s">
        <v>3385</v>
      </c>
      <c r="D74" t="s">
        <v>11</v>
      </c>
      <c r="E74" t="s">
        <v>3355</v>
      </c>
      <c r="F74" t="s">
        <v>3417</v>
      </c>
      <c r="G74" t="str">
        <f t="shared" si="3"/>
        <v>new HoloCard("Wattrel", Pokedex.Wattrel, HoloRarity.SV_REVERSE_ROCKY_HOLO, Types.Lightning, Sets.Scarlet_Violet, 78),</v>
      </c>
    </row>
    <row r="75" spans="1:7" x14ac:dyDescent="0.3">
      <c r="A75">
        <v>79</v>
      </c>
      <c r="B75" t="s">
        <v>3386</v>
      </c>
      <c r="C75" t="s">
        <v>3386</v>
      </c>
      <c r="D75" t="s">
        <v>11</v>
      </c>
      <c r="E75" t="s">
        <v>3355</v>
      </c>
      <c r="F75" t="s">
        <v>3417</v>
      </c>
      <c r="G75" t="str">
        <f t="shared" si="3"/>
        <v>new HoloCard("Kilowattrel", Pokedex.Kilowattrel, HoloRarity.SV_REVERSE_ROCKY_HOLO, Types.Lightning, Sets.Scarlet_Violet, 79),</v>
      </c>
    </row>
    <row r="76" spans="1:7" x14ac:dyDescent="0.3">
      <c r="A76">
        <v>80</v>
      </c>
      <c r="B76" t="s">
        <v>3329</v>
      </c>
      <c r="C76" t="s">
        <v>3329</v>
      </c>
      <c r="D76" t="s">
        <v>11</v>
      </c>
      <c r="E76" t="s">
        <v>3355</v>
      </c>
      <c r="F76" t="s">
        <v>3417</v>
      </c>
      <c r="G76" t="str">
        <f t="shared" si="3"/>
        <v>new HoloCard("Miraidon", Pokedex.Miraidon, HoloRarity.SV_REVERSE_ROCKY_HOLO, Types.Lightning, Sets.Scarlet_Violet, 80),</v>
      </c>
    </row>
    <row r="77" spans="1:7" x14ac:dyDescent="0.3">
      <c r="A77">
        <v>82</v>
      </c>
      <c r="B77" t="s">
        <v>79</v>
      </c>
      <c r="C77" t="s">
        <v>79</v>
      </c>
      <c r="D77" t="s">
        <v>1</v>
      </c>
      <c r="E77" t="s">
        <v>3355</v>
      </c>
      <c r="F77" t="s">
        <v>3417</v>
      </c>
      <c r="G77" t="str">
        <f t="shared" si="3"/>
        <v>new HoloCard("Drowzee", Pokedex.Drowzee, HoloRarity.SV_REVERSE_ROCKY_HOLO, Types.Psychic, Sets.Scarlet_Violet, 82),</v>
      </c>
    </row>
    <row r="78" spans="1:7" x14ac:dyDescent="0.3">
      <c r="A78">
        <v>83</v>
      </c>
      <c r="B78" t="s">
        <v>31</v>
      </c>
      <c r="C78" t="s">
        <v>31</v>
      </c>
      <c r="D78" t="s">
        <v>1</v>
      </c>
      <c r="E78" t="s">
        <v>3355</v>
      </c>
      <c r="F78" t="s">
        <v>3417</v>
      </c>
      <c r="G78" t="str">
        <f t="shared" si="3"/>
        <v>new HoloCard("Hypno", Pokedex.Hypno, HoloRarity.SV_REVERSE_ROCKY_HOLO, Types.Psychic, Sets.Scarlet_Violet, 83),</v>
      </c>
    </row>
    <row r="79" spans="1:7" x14ac:dyDescent="0.3">
      <c r="A79">
        <v>84</v>
      </c>
      <c r="B79" t="s">
        <v>549</v>
      </c>
      <c r="C79" t="s">
        <v>549</v>
      </c>
      <c r="D79" t="s">
        <v>1</v>
      </c>
      <c r="E79" t="s">
        <v>3355</v>
      </c>
      <c r="F79" t="s">
        <v>3417</v>
      </c>
      <c r="G79" t="str">
        <f t="shared" si="3"/>
        <v>new HoloCard("Ralts", Pokedex.Ralts, HoloRarity.SV_REVERSE_ROCKY_HOLO, Types.Psychic, Sets.Scarlet_Violet, 84),</v>
      </c>
    </row>
    <row r="80" spans="1:7" x14ac:dyDescent="0.3">
      <c r="A80">
        <v>85</v>
      </c>
      <c r="B80" t="s">
        <v>535</v>
      </c>
      <c r="C80" t="s">
        <v>535</v>
      </c>
      <c r="D80" t="s">
        <v>1</v>
      </c>
      <c r="E80" t="s">
        <v>3355</v>
      </c>
      <c r="F80" t="s">
        <v>3417</v>
      </c>
      <c r="G80" t="str">
        <f t="shared" si="3"/>
        <v>new HoloCard("Kirlia", Pokedex.Kirlia, HoloRarity.SV_REVERSE_ROCKY_HOLO, Types.Psychic, Sets.Scarlet_Violet, 85),</v>
      </c>
    </row>
    <row r="81" spans="1:7" x14ac:dyDescent="0.3">
      <c r="A81">
        <v>87</v>
      </c>
      <c r="B81" t="s">
        <v>601</v>
      </c>
      <c r="C81" t="s">
        <v>601</v>
      </c>
      <c r="D81" t="s">
        <v>1</v>
      </c>
      <c r="E81" t="s">
        <v>3355</v>
      </c>
      <c r="F81" t="s">
        <v>3417</v>
      </c>
      <c r="G81" t="str">
        <f t="shared" si="3"/>
        <v>new HoloCard("Shuppet", Pokedex.Shuppet, HoloRarity.SV_REVERSE_ROCKY_HOLO, Types.Psychic, Sets.Scarlet_Violet, 87),</v>
      </c>
    </row>
    <row r="82" spans="1:7" x14ac:dyDescent="0.3">
      <c r="A82">
        <v>89</v>
      </c>
      <c r="B82" t="s">
        <v>1050</v>
      </c>
      <c r="C82" t="s">
        <v>1050</v>
      </c>
      <c r="D82" t="s">
        <v>1</v>
      </c>
      <c r="E82" t="s">
        <v>3355</v>
      </c>
      <c r="F82" t="s">
        <v>3417</v>
      </c>
      <c r="G82" t="str">
        <f t="shared" si="3"/>
        <v>new HoloCard("Drifloon", Pokedex.Drifloon, HoloRarity.SV_REVERSE_ROCKY_HOLO, Types.Psychic, Sets.Scarlet_Violet, 89),</v>
      </c>
    </row>
    <row r="83" spans="1:7" x14ac:dyDescent="0.3">
      <c r="A83">
        <v>90</v>
      </c>
      <c r="B83" t="s">
        <v>966</v>
      </c>
      <c r="C83" t="s">
        <v>966</v>
      </c>
      <c r="D83" t="s">
        <v>1</v>
      </c>
      <c r="E83" t="s">
        <v>3355</v>
      </c>
      <c r="F83" t="s">
        <v>3417</v>
      </c>
      <c r="G83" t="str">
        <f t="shared" si="3"/>
        <v>new HoloCard("Drifblim", Pokedex.Drifblim, HoloRarity.SV_REVERSE_ROCKY_HOLO, Types.Psychic, Sets.Scarlet_Violet, 90),</v>
      </c>
    </row>
    <row r="84" spans="1:7" x14ac:dyDescent="0.3">
      <c r="A84">
        <v>91</v>
      </c>
      <c r="B84" t="s">
        <v>1653</v>
      </c>
      <c r="C84" t="s">
        <v>1653</v>
      </c>
      <c r="D84" t="s">
        <v>1</v>
      </c>
      <c r="E84" t="s">
        <v>3355</v>
      </c>
      <c r="F84" t="s">
        <v>3417</v>
      </c>
      <c r="G84" t="str">
        <f t="shared" si="3"/>
        <v>new HoloCard("Flabébé", Pokedex.Flabébé, HoloRarity.SV_REVERSE_ROCKY_HOLO, Types.Psychic, Sets.Scarlet_Violet, 91),</v>
      </c>
    </row>
    <row r="85" spans="1:7" x14ac:dyDescent="0.3">
      <c r="A85">
        <v>92</v>
      </c>
      <c r="B85" t="s">
        <v>1654</v>
      </c>
      <c r="C85" t="s">
        <v>1654</v>
      </c>
      <c r="D85" t="s">
        <v>1</v>
      </c>
      <c r="E85" t="s">
        <v>3355</v>
      </c>
      <c r="F85" t="s">
        <v>3417</v>
      </c>
      <c r="G85" t="str">
        <f t="shared" si="3"/>
        <v>new HoloCard("Floette", Pokedex.Floette, HoloRarity.SV_REVERSE_ROCKY_HOLO, Types.Psychic, Sets.Scarlet_Violet, 92),</v>
      </c>
    </row>
    <row r="86" spans="1:7" x14ac:dyDescent="0.3">
      <c r="A86">
        <v>93</v>
      </c>
      <c r="B86" t="s">
        <v>1655</v>
      </c>
      <c r="C86" t="s">
        <v>1655</v>
      </c>
      <c r="D86" t="s">
        <v>1</v>
      </c>
      <c r="E86" t="s">
        <v>3355</v>
      </c>
      <c r="F86" t="s">
        <v>3417</v>
      </c>
      <c r="G86" t="str">
        <f t="shared" si="3"/>
        <v>new HoloCard("Florges", Pokedex.Florges, HoloRarity.SV_REVERSE_ROCKY_HOLO, Types.Psychic, Sets.Scarlet_Violet, 93),</v>
      </c>
    </row>
    <row r="87" spans="1:7" x14ac:dyDescent="0.3">
      <c r="A87">
        <v>94</v>
      </c>
      <c r="B87" t="s">
        <v>1675</v>
      </c>
      <c r="C87" t="s">
        <v>1675</v>
      </c>
      <c r="D87" t="s">
        <v>1</v>
      </c>
      <c r="E87" t="s">
        <v>3355</v>
      </c>
      <c r="F87" t="s">
        <v>3417</v>
      </c>
      <c r="G87" t="str">
        <f t="shared" si="3"/>
        <v>new HoloCard("Dedenne", Pokedex.Dedenne, HoloRarity.SV_REVERSE_ROCKY_HOLO, Types.Psychic, Sets.Scarlet_Violet, 94),</v>
      </c>
    </row>
    <row r="88" spans="1:7" x14ac:dyDescent="0.3">
      <c r="A88">
        <v>95</v>
      </c>
      <c r="B88" t="s">
        <v>1675</v>
      </c>
      <c r="C88" t="s">
        <v>1675</v>
      </c>
      <c r="D88" t="s">
        <v>1</v>
      </c>
      <c r="E88" t="s">
        <v>3355</v>
      </c>
      <c r="F88" t="s">
        <v>3417</v>
      </c>
      <c r="G88" t="str">
        <f t="shared" si="3"/>
        <v>new HoloCard("Dedenne", Pokedex.Dedenne, HoloRarity.SV_REVERSE_ROCKY_HOLO, Types.Psychic, Sets.Scarlet_Violet, 95),</v>
      </c>
    </row>
    <row r="89" spans="1:7" x14ac:dyDescent="0.3">
      <c r="A89">
        <v>96</v>
      </c>
      <c r="B89" t="s">
        <v>1682</v>
      </c>
      <c r="C89" t="s">
        <v>1682</v>
      </c>
      <c r="D89" t="s">
        <v>1</v>
      </c>
      <c r="E89" t="s">
        <v>3355</v>
      </c>
      <c r="F89" t="s">
        <v>3417</v>
      </c>
      <c r="G89" t="str">
        <f t="shared" si="3"/>
        <v>new HoloCard("Klefki", Pokedex.Klefki, HoloRarity.SV_REVERSE_ROCKY_HOLO, Types.Psychic, Sets.Scarlet_Violet, 96),</v>
      </c>
    </row>
    <row r="90" spans="1:7" x14ac:dyDescent="0.3">
      <c r="A90">
        <v>97</v>
      </c>
      <c r="B90" t="s">
        <v>3387</v>
      </c>
      <c r="C90" t="s">
        <v>3387</v>
      </c>
      <c r="D90" t="s">
        <v>1</v>
      </c>
      <c r="E90" t="s">
        <v>3355</v>
      </c>
      <c r="F90" t="s">
        <v>3417</v>
      </c>
      <c r="G90" t="str">
        <f t="shared" si="3"/>
        <v>new HoloCard("Fidough", Pokedex.Fidough, HoloRarity.SV_REVERSE_ROCKY_HOLO, Types.Psychic, Sets.Scarlet_Violet, 97),</v>
      </c>
    </row>
    <row r="91" spans="1:7" x14ac:dyDescent="0.3">
      <c r="A91">
        <v>98</v>
      </c>
      <c r="B91" t="s">
        <v>3387</v>
      </c>
      <c r="C91" t="s">
        <v>3387</v>
      </c>
      <c r="D91" t="s">
        <v>1</v>
      </c>
      <c r="E91" t="s">
        <v>3355</v>
      </c>
      <c r="F91" t="s">
        <v>3417</v>
      </c>
      <c r="G91" t="str">
        <f t="shared" si="3"/>
        <v>new HoloCard("Fidough", Pokedex.Fidough, HoloRarity.SV_REVERSE_ROCKY_HOLO, Types.Psychic, Sets.Scarlet_Violet, 98),</v>
      </c>
    </row>
    <row r="92" spans="1:7" x14ac:dyDescent="0.3">
      <c r="A92">
        <v>99</v>
      </c>
      <c r="B92" t="s">
        <v>3388</v>
      </c>
      <c r="C92" t="s">
        <v>3388</v>
      </c>
      <c r="D92" t="s">
        <v>1</v>
      </c>
      <c r="E92" t="s">
        <v>3355</v>
      </c>
      <c r="F92" t="s">
        <v>3417</v>
      </c>
      <c r="G92" t="str">
        <f t="shared" si="3"/>
        <v>new HoloCard("Dachsbun", Pokedex.Dachsbun, HoloRarity.SV_REVERSE_ROCKY_HOLO, Types.Psychic, Sets.Scarlet_Violet, 99),</v>
      </c>
    </row>
    <row r="93" spans="1:7" x14ac:dyDescent="0.3">
      <c r="A93">
        <v>100</v>
      </c>
      <c r="B93" t="s">
        <v>3389</v>
      </c>
      <c r="C93" t="s">
        <v>3389</v>
      </c>
      <c r="D93" t="s">
        <v>1</v>
      </c>
      <c r="E93" t="s">
        <v>3355</v>
      </c>
      <c r="F93" t="s">
        <v>3417</v>
      </c>
      <c r="G93" t="str">
        <f t="shared" si="3"/>
        <v>new HoloCard("Flittle", Pokedex.Flittle, HoloRarity.SV_REVERSE_ROCKY_HOLO, Types.Psychic, Sets.Scarlet_Violet, 100),</v>
      </c>
    </row>
    <row r="94" spans="1:7" x14ac:dyDescent="0.3">
      <c r="A94">
        <v>101</v>
      </c>
      <c r="B94" t="s">
        <v>3389</v>
      </c>
      <c r="C94" t="s">
        <v>3389</v>
      </c>
      <c r="D94" t="s">
        <v>1</v>
      </c>
      <c r="E94" t="s">
        <v>3355</v>
      </c>
      <c r="F94" t="s">
        <v>3417</v>
      </c>
      <c r="G94" t="str">
        <f t="shared" si="3"/>
        <v>new HoloCard("Flittle", Pokedex.Flittle, HoloRarity.SV_REVERSE_ROCKY_HOLO, Types.Psychic, Sets.Scarlet_Violet, 101),</v>
      </c>
    </row>
    <row r="95" spans="1:7" x14ac:dyDescent="0.3">
      <c r="A95">
        <v>102</v>
      </c>
      <c r="B95" t="s">
        <v>3389</v>
      </c>
      <c r="C95" t="s">
        <v>3389</v>
      </c>
      <c r="D95" t="s">
        <v>1</v>
      </c>
      <c r="E95" t="s">
        <v>3355</v>
      </c>
      <c r="F95" t="s">
        <v>3417</v>
      </c>
      <c r="G95" t="str">
        <f t="shared" si="3"/>
        <v>new HoloCard("Flittle", Pokedex.Flittle, HoloRarity.SV_REVERSE_ROCKY_HOLO, Types.Psychic, Sets.Scarlet_Violet, 102),</v>
      </c>
    </row>
    <row r="96" spans="1:7" x14ac:dyDescent="0.3">
      <c r="A96">
        <v>103</v>
      </c>
      <c r="B96" t="s">
        <v>3390</v>
      </c>
      <c r="C96" t="s">
        <v>3390</v>
      </c>
      <c r="D96" t="s">
        <v>1</v>
      </c>
      <c r="E96" t="s">
        <v>3355</v>
      </c>
      <c r="F96" t="s">
        <v>3417</v>
      </c>
      <c r="G96" t="str">
        <f t="shared" si="3"/>
        <v>new HoloCard("Espathra", Pokedex.Espathra, HoloRarity.SV_REVERSE_ROCKY_HOLO, Types.Psychic, Sets.Scarlet_Violet, 103),</v>
      </c>
    </row>
    <row r="97" spans="1:7" x14ac:dyDescent="0.3">
      <c r="A97">
        <v>104</v>
      </c>
      <c r="B97" t="s">
        <v>3333</v>
      </c>
      <c r="C97" t="s">
        <v>3333</v>
      </c>
      <c r="D97" t="s">
        <v>1</v>
      </c>
      <c r="E97" t="s">
        <v>3355</v>
      </c>
      <c r="F97" t="s">
        <v>3417</v>
      </c>
      <c r="G97" t="str">
        <f t="shared" ref="G97:G128" si="4">"new HoloCard(""" &amp; B97 &amp; """, Pokedex." &amp; C97 &amp; ", HoloRarity." &amp; F97 &amp; ", Types." &amp; D97 &amp; ", Sets." &amp; E97 &amp; ", " &amp; A97 &amp; "),"</f>
        <v>new HoloCard("Greavard", Pokedex.Greavard, HoloRarity.SV_REVERSE_ROCKY_HOLO, Types.Psychic, Sets.Scarlet_Violet, 104),</v>
      </c>
    </row>
    <row r="98" spans="1:7" x14ac:dyDescent="0.3">
      <c r="A98">
        <v>105</v>
      </c>
      <c r="B98" t="s">
        <v>3333</v>
      </c>
      <c r="C98" t="s">
        <v>3333</v>
      </c>
      <c r="D98" t="s">
        <v>1</v>
      </c>
      <c r="E98" t="s">
        <v>3355</v>
      </c>
      <c r="F98" t="s">
        <v>3417</v>
      </c>
      <c r="G98" t="str">
        <f t="shared" si="4"/>
        <v>new HoloCard("Greavard", Pokedex.Greavard, HoloRarity.SV_REVERSE_ROCKY_HOLO, Types.Psychic, Sets.Scarlet_Violet, 105),</v>
      </c>
    </row>
    <row r="99" spans="1:7" x14ac:dyDescent="0.3">
      <c r="A99">
        <v>106</v>
      </c>
      <c r="B99" t="s">
        <v>3391</v>
      </c>
      <c r="C99" t="s">
        <v>3391</v>
      </c>
      <c r="D99" t="s">
        <v>1</v>
      </c>
      <c r="E99" t="s">
        <v>3355</v>
      </c>
      <c r="F99" t="s">
        <v>3417</v>
      </c>
      <c r="G99" t="str">
        <f t="shared" si="4"/>
        <v>new HoloCard("Houndstone", Pokedex.Houndstone, HoloRarity.SV_REVERSE_ROCKY_HOLO, Types.Psychic, Sets.Scarlet_Violet, 106),</v>
      </c>
    </row>
    <row r="100" spans="1:7" x14ac:dyDescent="0.3">
      <c r="A100">
        <v>107</v>
      </c>
      <c r="B100" t="s">
        <v>87</v>
      </c>
      <c r="C100" t="s">
        <v>87</v>
      </c>
      <c r="D100" t="s">
        <v>18</v>
      </c>
      <c r="E100" t="s">
        <v>3355</v>
      </c>
      <c r="F100" t="s">
        <v>3417</v>
      </c>
      <c r="G100" t="str">
        <f t="shared" si="4"/>
        <v>new HoloCard("Mankey", Pokedex.Mankey, HoloRarity.SV_REVERSE_ROCKY_HOLO, Types.Fighting, Sets.Scarlet_Violet, 107),</v>
      </c>
    </row>
    <row r="101" spans="1:7" x14ac:dyDescent="0.3">
      <c r="A101">
        <v>108</v>
      </c>
      <c r="B101" t="s">
        <v>65</v>
      </c>
      <c r="C101" t="s">
        <v>65</v>
      </c>
      <c r="D101" t="s">
        <v>18</v>
      </c>
      <c r="E101" t="s">
        <v>3355</v>
      </c>
      <c r="F101" t="s">
        <v>3417</v>
      </c>
      <c r="G101" t="str">
        <f t="shared" si="4"/>
        <v>new HoloCard("Primeape", Pokedex.Primeape, HoloRarity.SV_REVERSE_ROCKY_HOLO, Types.Fighting, Sets.Scarlet_Violet, 108),</v>
      </c>
    </row>
    <row r="102" spans="1:7" x14ac:dyDescent="0.3">
      <c r="A102">
        <v>109</v>
      </c>
      <c r="B102" t="s">
        <v>3335</v>
      </c>
      <c r="C102" t="s">
        <v>3335</v>
      </c>
      <c r="D102" t="s">
        <v>18</v>
      </c>
      <c r="E102" t="s">
        <v>3355</v>
      </c>
      <c r="F102" t="s">
        <v>3417</v>
      </c>
      <c r="G102" t="str">
        <f t="shared" si="4"/>
        <v>new HoloCard("Annihilape", Pokedex.Annihilape, HoloRarity.SV_REVERSE_ROCKY_HOLO, Types.Fighting, Sets.Scarlet_Violet, 109),</v>
      </c>
    </row>
    <row r="103" spans="1:7" x14ac:dyDescent="0.3">
      <c r="A103">
        <v>110</v>
      </c>
      <c r="B103" t="s">
        <v>600</v>
      </c>
      <c r="C103" t="s">
        <v>600</v>
      </c>
      <c r="D103" t="s">
        <v>18</v>
      </c>
      <c r="E103" t="s">
        <v>3355</v>
      </c>
      <c r="F103" t="s">
        <v>3417</v>
      </c>
      <c r="G103" t="str">
        <f t="shared" si="4"/>
        <v>new HoloCard("Meditite", Pokedex.Meditite, HoloRarity.SV_REVERSE_ROCKY_HOLO, Types.Fighting, Sets.Scarlet_Violet, 110),</v>
      </c>
    </row>
    <row r="104" spans="1:7" x14ac:dyDescent="0.3">
      <c r="A104">
        <v>111</v>
      </c>
      <c r="B104" t="s">
        <v>436</v>
      </c>
      <c r="C104" t="s">
        <v>436</v>
      </c>
      <c r="D104" t="s">
        <v>18</v>
      </c>
      <c r="E104" t="s">
        <v>3355</v>
      </c>
      <c r="F104" t="s">
        <v>3417</v>
      </c>
      <c r="G104" t="str">
        <f t="shared" si="4"/>
        <v>new HoloCard("Medicham", Pokedex.Medicham, HoloRarity.SV_REVERSE_ROCKY_HOLO, Types.Fighting, Sets.Scarlet_Violet, 111),</v>
      </c>
    </row>
    <row r="105" spans="1:7" x14ac:dyDescent="0.3">
      <c r="A105">
        <v>112</v>
      </c>
      <c r="B105" t="s">
        <v>976</v>
      </c>
      <c r="C105" t="s">
        <v>976</v>
      </c>
      <c r="D105" t="s">
        <v>18</v>
      </c>
      <c r="E105" t="s">
        <v>3355</v>
      </c>
      <c r="F105" t="s">
        <v>3417</v>
      </c>
      <c r="G105" t="str">
        <f t="shared" si="4"/>
        <v>new HoloCard("Riolu", Pokedex.Riolu, HoloRarity.SV_REVERSE_ROCKY_HOLO, Types.Fighting, Sets.Scarlet_Violet, 112),</v>
      </c>
    </row>
    <row r="106" spans="1:7" x14ac:dyDescent="0.3">
      <c r="A106">
        <v>113</v>
      </c>
      <c r="B106" t="s">
        <v>976</v>
      </c>
      <c r="C106" t="s">
        <v>976</v>
      </c>
      <c r="D106" t="s">
        <v>18</v>
      </c>
      <c r="E106" t="s">
        <v>3355</v>
      </c>
      <c r="F106" t="s">
        <v>3417</v>
      </c>
      <c r="G106" t="str">
        <f t="shared" si="4"/>
        <v>new HoloCard("Riolu", Pokedex.Riolu, HoloRarity.SV_REVERSE_ROCKY_HOLO, Types.Fighting, Sets.Scarlet_Violet, 113),</v>
      </c>
    </row>
    <row r="107" spans="1:7" x14ac:dyDescent="0.3">
      <c r="A107">
        <v>114</v>
      </c>
      <c r="B107" t="s">
        <v>886</v>
      </c>
      <c r="C107" t="s">
        <v>886</v>
      </c>
      <c r="D107" t="s">
        <v>18</v>
      </c>
      <c r="E107" t="s">
        <v>3355</v>
      </c>
      <c r="F107" t="s">
        <v>3417</v>
      </c>
      <c r="G107" t="str">
        <f t="shared" si="4"/>
        <v>new HoloCard("Lucario", Pokedex.Lucario, HoloRarity.SV_REVERSE_ROCKY_HOLO, Types.Fighting, Sets.Scarlet_Violet, 114),</v>
      </c>
    </row>
    <row r="108" spans="1:7" x14ac:dyDescent="0.3">
      <c r="A108">
        <v>115</v>
      </c>
      <c r="B108" t="s">
        <v>1315</v>
      </c>
      <c r="C108" t="s">
        <v>1315</v>
      </c>
      <c r="D108" t="s">
        <v>18</v>
      </c>
      <c r="E108" t="s">
        <v>3355</v>
      </c>
      <c r="F108" t="s">
        <v>3417</v>
      </c>
      <c r="G108" t="str">
        <f t="shared" si="4"/>
        <v>new HoloCard("Sandile", Pokedex.Sandile, HoloRarity.SV_REVERSE_ROCKY_HOLO, Types.Fighting, Sets.Scarlet_Violet, 115),</v>
      </c>
    </row>
    <row r="109" spans="1:7" x14ac:dyDescent="0.3">
      <c r="A109">
        <v>116</v>
      </c>
      <c r="B109" t="s">
        <v>1316</v>
      </c>
      <c r="C109" t="s">
        <v>1316</v>
      </c>
      <c r="D109" t="s">
        <v>18</v>
      </c>
      <c r="E109" t="s">
        <v>3355</v>
      </c>
      <c r="F109" t="s">
        <v>3417</v>
      </c>
      <c r="G109" t="str">
        <f t="shared" si="4"/>
        <v>new HoloCard("Krokorok", Pokedex.Krokorok, HoloRarity.SV_REVERSE_ROCKY_HOLO, Types.Fighting, Sets.Scarlet_Violet, 116),</v>
      </c>
    </row>
    <row r="110" spans="1:7" x14ac:dyDescent="0.3">
      <c r="A110">
        <v>117</v>
      </c>
      <c r="B110" t="s">
        <v>1317</v>
      </c>
      <c r="C110" t="s">
        <v>1317</v>
      </c>
      <c r="D110" t="s">
        <v>18</v>
      </c>
      <c r="E110" t="s">
        <v>3355</v>
      </c>
      <c r="F110" t="s">
        <v>3417</v>
      </c>
      <c r="G110" t="str">
        <f t="shared" si="4"/>
        <v>new HoloCard("Krookodile", Pokedex.Krookodile, HoloRarity.SV_REVERSE_ROCKY_HOLO, Types.Fighting, Sets.Scarlet_Violet, 117),</v>
      </c>
    </row>
    <row r="111" spans="1:7" x14ac:dyDescent="0.3">
      <c r="A111">
        <v>118</v>
      </c>
      <c r="B111" t="s">
        <v>1679</v>
      </c>
      <c r="C111" t="s">
        <v>1679</v>
      </c>
      <c r="D111" t="s">
        <v>18</v>
      </c>
      <c r="E111" t="s">
        <v>3355</v>
      </c>
      <c r="F111" t="s">
        <v>3417</v>
      </c>
      <c r="G111" t="str">
        <f t="shared" si="4"/>
        <v>new HoloCard("Hawlucha", Pokedex.Hawlucha, HoloRarity.SV_REVERSE_ROCKY_HOLO, Types.Fighting, Sets.Scarlet_Violet, 118),</v>
      </c>
    </row>
    <row r="112" spans="1:7" x14ac:dyDescent="0.3">
      <c r="A112">
        <v>119</v>
      </c>
      <c r="B112" t="s">
        <v>2683</v>
      </c>
      <c r="C112" t="s">
        <v>2683</v>
      </c>
      <c r="D112" t="s">
        <v>18</v>
      </c>
      <c r="E112" t="s">
        <v>3355</v>
      </c>
      <c r="F112" t="s">
        <v>3417</v>
      </c>
      <c r="G112" t="str">
        <f t="shared" si="4"/>
        <v>new HoloCard("Silicobra", Pokedex.Silicobra, HoloRarity.SV_REVERSE_ROCKY_HOLO, Types.Fighting, Sets.Scarlet_Violet, 119),</v>
      </c>
    </row>
    <row r="113" spans="1:7" x14ac:dyDescent="0.3">
      <c r="A113">
        <v>120</v>
      </c>
      <c r="B113" t="s">
        <v>2684</v>
      </c>
      <c r="C113" t="s">
        <v>2684</v>
      </c>
      <c r="D113" t="s">
        <v>18</v>
      </c>
      <c r="E113" t="s">
        <v>3355</v>
      </c>
      <c r="F113" t="s">
        <v>3417</v>
      </c>
      <c r="G113" t="str">
        <f t="shared" si="4"/>
        <v>new HoloCard("Sandaconda", Pokedex.Sandaconda, HoloRarity.SV_REVERSE_ROCKY_HOLO, Types.Fighting, Sets.Scarlet_Violet, 120),</v>
      </c>
    </row>
    <row r="114" spans="1:7" x14ac:dyDescent="0.3">
      <c r="A114">
        <v>121</v>
      </c>
      <c r="B114" t="s">
        <v>2687</v>
      </c>
      <c r="C114" t="s">
        <v>2687</v>
      </c>
      <c r="D114" t="s">
        <v>18</v>
      </c>
      <c r="E114" t="s">
        <v>3355</v>
      </c>
      <c r="F114" t="s">
        <v>3417</v>
      </c>
      <c r="G114" t="str">
        <f t="shared" si="4"/>
        <v>new HoloCard("Stonjourner", Pokedex.Stonjourner, HoloRarity.SV_REVERSE_ROCKY_HOLO, Types.Fighting, Sets.Scarlet_Violet, 121),</v>
      </c>
    </row>
    <row r="115" spans="1:7" x14ac:dyDescent="0.3">
      <c r="A115">
        <v>122</v>
      </c>
      <c r="B115" t="s">
        <v>3392</v>
      </c>
      <c r="C115" t="s">
        <v>3392</v>
      </c>
      <c r="D115" t="s">
        <v>18</v>
      </c>
      <c r="E115" t="s">
        <v>3355</v>
      </c>
      <c r="F115" t="s">
        <v>3417</v>
      </c>
      <c r="G115" t="str">
        <f t="shared" si="4"/>
        <v>new HoloCard("Klawf", Pokedex.Klawf, HoloRarity.SV_REVERSE_ROCKY_HOLO, Types.Fighting, Sets.Scarlet_Violet, 122),</v>
      </c>
    </row>
    <row r="116" spans="1:7" x14ac:dyDescent="0.3">
      <c r="A116">
        <v>124</v>
      </c>
      <c r="B116" t="s">
        <v>3337</v>
      </c>
      <c r="C116" t="s">
        <v>3337</v>
      </c>
      <c r="D116" t="s">
        <v>18</v>
      </c>
      <c r="E116" t="s">
        <v>3355</v>
      </c>
      <c r="F116" t="s">
        <v>3417</v>
      </c>
      <c r="G116" t="str">
        <f t="shared" si="4"/>
        <v>new HoloCard("Koraidon", Pokedex.Koraidon, HoloRarity.SV_REVERSE_ROCKY_HOLO, Types.Fighting, Sets.Scarlet_Violet, 124),</v>
      </c>
    </row>
    <row r="117" spans="1:7" x14ac:dyDescent="0.3">
      <c r="A117">
        <v>126</v>
      </c>
      <c r="B117" t="s">
        <v>84</v>
      </c>
      <c r="C117" t="s">
        <v>84</v>
      </c>
      <c r="D117" t="s">
        <v>146</v>
      </c>
      <c r="E117" t="s">
        <v>3355</v>
      </c>
      <c r="F117" t="s">
        <v>3417</v>
      </c>
      <c r="G117" t="str">
        <f t="shared" si="4"/>
        <v>new HoloCard("Grimer", Pokedex.Grimer, HoloRarity.SV_REVERSE_ROCKY_HOLO, Types.Darkness, Sets.Scarlet_Violet, 126),</v>
      </c>
    </row>
    <row r="118" spans="1:7" x14ac:dyDescent="0.3">
      <c r="A118">
        <v>127</v>
      </c>
      <c r="B118" t="s">
        <v>21</v>
      </c>
      <c r="C118" t="s">
        <v>21</v>
      </c>
      <c r="D118" t="s">
        <v>146</v>
      </c>
      <c r="E118" t="s">
        <v>3355</v>
      </c>
      <c r="F118" t="s">
        <v>3417</v>
      </c>
      <c r="G118" t="str">
        <f t="shared" si="4"/>
        <v>new HoloCard("Muk", Pokedex.Muk, HoloRarity.SV_REVERSE_ROCKY_HOLO, Types.Darkness, Sets.Scarlet_Violet, 127),</v>
      </c>
    </row>
    <row r="119" spans="1:7" x14ac:dyDescent="0.3">
      <c r="A119">
        <v>128</v>
      </c>
      <c r="B119" t="s">
        <v>396</v>
      </c>
      <c r="C119" t="s">
        <v>396</v>
      </c>
      <c r="D119" t="s">
        <v>146</v>
      </c>
      <c r="E119" t="s">
        <v>3355</v>
      </c>
      <c r="F119" t="s">
        <v>3417</v>
      </c>
      <c r="G119" t="str">
        <f t="shared" si="4"/>
        <v>new HoloCard("Seviper", Pokedex.Seviper, HoloRarity.SV_REVERSE_ROCKY_HOLO, Types.Darkness, Sets.Scarlet_Violet, 128),</v>
      </c>
    </row>
    <row r="120" spans="1:7" x14ac:dyDescent="0.3">
      <c r="A120">
        <v>129</v>
      </c>
      <c r="B120" t="s">
        <v>936</v>
      </c>
      <c r="C120" t="s">
        <v>936</v>
      </c>
      <c r="D120" t="s">
        <v>146</v>
      </c>
      <c r="E120" t="s">
        <v>3355</v>
      </c>
      <c r="F120" t="s">
        <v>3417</v>
      </c>
      <c r="G120" t="str">
        <f t="shared" si="4"/>
        <v>new HoloCard("Spiritomb", Pokedex.Spiritomb, HoloRarity.SV_REVERSE_ROCKY_HOLO, Types.Darkness, Sets.Scarlet_Violet, 129),</v>
      </c>
    </row>
    <row r="121" spans="1:7" x14ac:dyDescent="0.3">
      <c r="A121">
        <v>130</v>
      </c>
      <c r="B121" t="s">
        <v>1038</v>
      </c>
      <c r="C121" t="s">
        <v>1038</v>
      </c>
      <c r="D121" t="s">
        <v>146</v>
      </c>
      <c r="E121" t="s">
        <v>3355</v>
      </c>
      <c r="F121" t="s">
        <v>3417</v>
      </c>
      <c r="G121" t="str">
        <f t="shared" si="4"/>
        <v>new HoloCard("Croagunk", Pokedex.Croagunk, HoloRarity.SV_REVERSE_ROCKY_HOLO, Types.Darkness, Sets.Scarlet_Violet, 130),</v>
      </c>
    </row>
    <row r="122" spans="1:7" x14ac:dyDescent="0.3">
      <c r="A122">
        <v>132</v>
      </c>
      <c r="B122" t="s">
        <v>1421</v>
      </c>
      <c r="C122" t="s">
        <v>1421</v>
      </c>
      <c r="D122" t="s">
        <v>146</v>
      </c>
      <c r="E122" t="s">
        <v>3355</v>
      </c>
      <c r="F122" t="s">
        <v>3417</v>
      </c>
      <c r="G122" t="str">
        <f t="shared" si="4"/>
        <v>new HoloCard("Pawniard", Pokedex.Pawniard, HoloRarity.SV_REVERSE_ROCKY_HOLO, Types.Darkness, Sets.Scarlet_Violet, 132),</v>
      </c>
    </row>
    <row r="123" spans="1:7" x14ac:dyDescent="0.3">
      <c r="A123">
        <v>133</v>
      </c>
      <c r="B123" t="s">
        <v>1422</v>
      </c>
      <c r="C123" t="s">
        <v>1422</v>
      </c>
      <c r="D123" t="s">
        <v>146</v>
      </c>
      <c r="E123" t="s">
        <v>3355</v>
      </c>
      <c r="F123" t="s">
        <v>3417</v>
      </c>
      <c r="G123" t="str">
        <f t="shared" si="4"/>
        <v>new HoloCard("Bisharp", Pokedex.Bisharp, HoloRarity.SV_REVERSE_ROCKY_HOLO, Types.Darkness, Sets.Scarlet_Violet, 133),</v>
      </c>
    </row>
    <row r="124" spans="1:7" x14ac:dyDescent="0.3">
      <c r="A124">
        <v>134</v>
      </c>
      <c r="B124" t="s">
        <v>3393</v>
      </c>
      <c r="C124" t="s">
        <v>3393</v>
      </c>
      <c r="D124" t="s">
        <v>146</v>
      </c>
      <c r="E124" t="s">
        <v>3355</v>
      </c>
      <c r="F124" t="s">
        <v>3417</v>
      </c>
      <c r="G124" t="str">
        <f t="shared" si="4"/>
        <v>new HoloCard("Kingambit", Pokedex.Kingambit, HoloRarity.SV_REVERSE_ROCKY_HOLO, Types.Darkness, Sets.Scarlet_Violet, 134),</v>
      </c>
    </row>
    <row r="125" spans="1:7" x14ac:dyDescent="0.3">
      <c r="A125">
        <v>135</v>
      </c>
      <c r="B125" t="s">
        <v>3394</v>
      </c>
      <c r="C125" t="s">
        <v>3394</v>
      </c>
      <c r="D125" t="s">
        <v>146</v>
      </c>
      <c r="E125" t="s">
        <v>3355</v>
      </c>
      <c r="F125" t="s">
        <v>3417</v>
      </c>
      <c r="G125" t="str">
        <f t="shared" si="4"/>
        <v>new HoloCard("Maschiff", Pokedex.Maschiff, HoloRarity.SV_REVERSE_ROCKY_HOLO, Types.Darkness, Sets.Scarlet_Violet, 135),</v>
      </c>
    </row>
    <row r="126" spans="1:7" x14ac:dyDescent="0.3">
      <c r="A126">
        <v>136</v>
      </c>
      <c r="B126" t="s">
        <v>3394</v>
      </c>
      <c r="C126" t="s">
        <v>3394</v>
      </c>
      <c r="D126" t="s">
        <v>146</v>
      </c>
      <c r="E126" t="s">
        <v>3355</v>
      </c>
      <c r="F126" t="s">
        <v>3417</v>
      </c>
      <c r="G126" t="str">
        <f t="shared" si="4"/>
        <v>new HoloCard("Maschiff", Pokedex.Maschiff, HoloRarity.SV_REVERSE_ROCKY_HOLO, Types.Darkness, Sets.Scarlet_Violet, 136),</v>
      </c>
    </row>
    <row r="127" spans="1:7" x14ac:dyDescent="0.3">
      <c r="A127">
        <v>137</v>
      </c>
      <c r="B127" t="s">
        <v>3395</v>
      </c>
      <c r="C127" t="s">
        <v>3395</v>
      </c>
      <c r="D127" t="s">
        <v>146</v>
      </c>
      <c r="E127" t="s">
        <v>3355</v>
      </c>
      <c r="F127" t="s">
        <v>3417</v>
      </c>
      <c r="G127" t="str">
        <f t="shared" si="4"/>
        <v>new HoloCard("Mabosstiff", Pokedex.Mabosstiff, HoloRarity.SV_REVERSE_ROCKY_HOLO, Types.Darkness, Sets.Scarlet_Violet, 137),</v>
      </c>
    </row>
    <row r="128" spans="1:7" x14ac:dyDescent="0.3">
      <c r="A128">
        <v>138</v>
      </c>
      <c r="B128" t="s">
        <v>3396</v>
      </c>
      <c r="C128" t="s">
        <v>3396</v>
      </c>
      <c r="D128" t="s">
        <v>146</v>
      </c>
      <c r="E128" t="s">
        <v>3355</v>
      </c>
      <c r="F128" t="s">
        <v>3417</v>
      </c>
      <c r="G128" t="str">
        <f t="shared" si="4"/>
        <v>new HoloCard("Bombirdier", Pokedex.Bombirdier, HoloRarity.SV_REVERSE_ROCKY_HOLO, Types.Darkness, Sets.Scarlet_Violet, 138),</v>
      </c>
    </row>
    <row r="129" spans="1:7" x14ac:dyDescent="0.3">
      <c r="A129">
        <v>139</v>
      </c>
      <c r="B129" t="s">
        <v>172</v>
      </c>
      <c r="C129" t="s">
        <v>172</v>
      </c>
      <c r="D129" t="s">
        <v>143</v>
      </c>
      <c r="E129" t="s">
        <v>3355</v>
      </c>
      <c r="F129" t="s">
        <v>3417</v>
      </c>
      <c r="G129" t="str">
        <f t="shared" ref="G129:G160" si="5">"new HoloCard(""" &amp; B129 &amp; """, Pokedex." &amp; C129 &amp; ", HoloRarity." &amp; F129 &amp; ", Types." &amp; D129 &amp; ", Sets." &amp; E129 &amp; ", " &amp; A129 &amp; "),"</f>
        <v>new HoloCard("Forretress", Pokedex.Forretress, HoloRarity.SV_REVERSE_ROCKY_HOLO, Types.Metal, Sets.Scarlet_Violet, 139),</v>
      </c>
    </row>
    <row r="130" spans="1:7" x14ac:dyDescent="0.3">
      <c r="A130">
        <v>140</v>
      </c>
      <c r="B130" t="s">
        <v>3397</v>
      </c>
      <c r="C130" t="s">
        <v>3397</v>
      </c>
      <c r="D130" t="s">
        <v>143</v>
      </c>
      <c r="E130" t="s">
        <v>3355</v>
      </c>
      <c r="F130" t="s">
        <v>3417</v>
      </c>
      <c r="G130" t="str">
        <f t="shared" si="5"/>
        <v>new HoloCard("Varoom", Pokedex.Varoom, HoloRarity.SV_REVERSE_ROCKY_HOLO, Types.Metal, Sets.Scarlet_Violet, 140),</v>
      </c>
    </row>
    <row r="131" spans="1:7" x14ac:dyDescent="0.3">
      <c r="A131">
        <v>141</v>
      </c>
      <c r="B131" t="s">
        <v>3397</v>
      </c>
      <c r="C131" t="s">
        <v>3397</v>
      </c>
      <c r="D131" t="s">
        <v>143</v>
      </c>
      <c r="E131" t="s">
        <v>3355</v>
      </c>
      <c r="F131" t="s">
        <v>3417</v>
      </c>
      <c r="G131" t="str">
        <f t="shared" si="5"/>
        <v>new HoloCard("Varoom", Pokedex.Varoom, HoloRarity.SV_REVERSE_ROCKY_HOLO, Types.Metal, Sets.Scarlet_Violet, 141),</v>
      </c>
    </row>
    <row r="132" spans="1:7" x14ac:dyDescent="0.3">
      <c r="A132">
        <v>142</v>
      </c>
      <c r="B132" t="s">
        <v>3340</v>
      </c>
      <c r="C132" t="s">
        <v>3340</v>
      </c>
      <c r="D132" t="s">
        <v>143</v>
      </c>
      <c r="E132" t="s">
        <v>3355</v>
      </c>
      <c r="F132" t="s">
        <v>3417</v>
      </c>
      <c r="G132" t="str">
        <f t="shared" si="5"/>
        <v>new HoloCard("Revavroom", Pokedex.Revavroom, HoloRarity.SV_REVERSE_ROCKY_HOLO, Types.Metal, Sets.Scarlet_Violet, 142),</v>
      </c>
    </row>
    <row r="133" spans="1:7" x14ac:dyDescent="0.3">
      <c r="A133">
        <v>144</v>
      </c>
      <c r="B133" t="s">
        <v>181</v>
      </c>
      <c r="C133" t="s">
        <v>181</v>
      </c>
      <c r="D133" t="s">
        <v>8</v>
      </c>
      <c r="E133" t="s">
        <v>3355</v>
      </c>
      <c r="F133" t="s">
        <v>3417</v>
      </c>
      <c r="G133" t="str">
        <f t="shared" si="5"/>
        <v>new HoloCard("Chansey", Pokedex.Chansey, HoloRarity.SV_REVERSE_ROCKY_HOLO, Types.Colorless, Sets.Scarlet_Violet, 144),</v>
      </c>
    </row>
    <row r="134" spans="1:7" x14ac:dyDescent="0.3">
      <c r="A134">
        <v>145</v>
      </c>
      <c r="B134" t="s">
        <v>154</v>
      </c>
      <c r="C134" t="s">
        <v>154</v>
      </c>
      <c r="D134" t="s">
        <v>8</v>
      </c>
      <c r="E134" t="s">
        <v>3355</v>
      </c>
      <c r="F134" t="s">
        <v>3417</v>
      </c>
      <c r="G134" t="str">
        <f t="shared" si="5"/>
        <v>new HoloCard("Blissey", Pokedex.Blissey, HoloRarity.SV_REVERSE_ROCKY_HOLO, Types.Colorless, Sets.Scarlet_Violet, 145),</v>
      </c>
    </row>
    <row r="135" spans="1:7" x14ac:dyDescent="0.3">
      <c r="A135">
        <v>146</v>
      </c>
      <c r="B135" t="s">
        <v>399</v>
      </c>
      <c r="C135" t="s">
        <v>399</v>
      </c>
      <c r="D135" t="s">
        <v>8</v>
      </c>
      <c r="E135" t="s">
        <v>3355</v>
      </c>
      <c r="F135" t="s">
        <v>3417</v>
      </c>
      <c r="G135" t="str">
        <f t="shared" si="5"/>
        <v>new HoloCard("Zangoose", Pokedex.Zangoose, HoloRarity.SV_REVERSE_ROCKY_HOLO, Types.Colorless, Sets.Scarlet_Violet, 146),</v>
      </c>
    </row>
    <row r="136" spans="1:7" x14ac:dyDescent="0.3">
      <c r="A136">
        <v>147</v>
      </c>
      <c r="B136" t="s">
        <v>399</v>
      </c>
      <c r="C136" t="s">
        <v>399</v>
      </c>
      <c r="D136" t="s">
        <v>8</v>
      </c>
      <c r="E136" t="s">
        <v>3355</v>
      </c>
      <c r="F136" t="s">
        <v>3417</v>
      </c>
      <c r="G136" t="str">
        <f t="shared" si="5"/>
        <v>new HoloCard("Zangoose", Pokedex.Zangoose, HoloRarity.SV_REVERSE_ROCKY_HOLO, Types.Colorless, Sets.Scarlet_Violet, 147),</v>
      </c>
    </row>
    <row r="137" spans="1:7" x14ac:dyDescent="0.3">
      <c r="A137">
        <v>148</v>
      </c>
      <c r="B137" t="s">
        <v>1063</v>
      </c>
      <c r="C137" t="s">
        <v>1063</v>
      </c>
      <c r="D137" t="s">
        <v>8</v>
      </c>
      <c r="E137" t="s">
        <v>3355</v>
      </c>
      <c r="F137" t="s">
        <v>3417</v>
      </c>
      <c r="G137" t="str">
        <f t="shared" si="5"/>
        <v>new HoloCard("Starly", Pokedex.Starly, HoloRarity.SV_REVERSE_ROCKY_HOLO, Types.Colorless, Sets.Scarlet_Violet, 148),</v>
      </c>
    </row>
    <row r="138" spans="1:7" x14ac:dyDescent="0.3">
      <c r="A138">
        <v>149</v>
      </c>
      <c r="B138" t="s">
        <v>1053</v>
      </c>
      <c r="C138" t="s">
        <v>1053</v>
      </c>
      <c r="D138" t="s">
        <v>8</v>
      </c>
      <c r="E138" t="s">
        <v>3355</v>
      </c>
      <c r="F138" t="s">
        <v>3417</v>
      </c>
      <c r="G138" t="str">
        <f t="shared" si="5"/>
        <v>new HoloCard("Staravia", Pokedex.Staravia, HoloRarity.SV_REVERSE_ROCKY_HOLO, Types.Colorless, Sets.Scarlet_Violet, 149),</v>
      </c>
    </row>
    <row r="139" spans="1:7" x14ac:dyDescent="0.3">
      <c r="A139">
        <v>150</v>
      </c>
      <c r="B139" t="s">
        <v>895</v>
      </c>
      <c r="C139" t="s">
        <v>895</v>
      </c>
      <c r="D139" t="s">
        <v>8</v>
      </c>
      <c r="E139" t="s">
        <v>3355</v>
      </c>
      <c r="F139" t="s">
        <v>3417</v>
      </c>
      <c r="G139" t="str">
        <f t="shared" si="5"/>
        <v>new HoloCard("Staraptor", Pokedex.Staraptor, HoloRarity.SV_REVERSE_ROCKY_HOLO, Types.Colorless, Sets.Scarlet_Violet, 150),</v>
      </c>
    </row>
    <row r="140" spans="1:7" x14ac:dyDescent="0.3">
      <c r="A140">
        <v>151</v>
      </c>
      <c r="B140" t="s">
        <v>2756</v>
      </c>
      <c r="C140" t="s">
        <v>2756</v>
      </c>
      <c r="D140" t="s">
        <v>8</v>
      </c>
      <c r="E140" t="s">
        <v>3355</v>
      </c>
      <c r="F140" t="s">
        <v>3417</v>
      </c>
      <c r="G140" t="str">
        <f t="shared" si="5"/>
        <v>new HoloCard("Skwovet", Pokedex.Skwovet, HoloRarity.SV_REVERSE_ROCKY_HOLO, Types.Colorless, Sets.Scarlet_Violet, 151),</v>
      </c>
    </row>
    <row r="141" spans="1:7" x14ac:dyDescent="0.3">
      <c r="A141">
        <v>152</v>
      </c>
      <c r="B141" t="s">
        <v>2757</v>
      </c>
      <c r="C141" t="s">
        <v>2757</v>
      </c>
      <c r="D141" t="s">
        <v>8</v>
      </c>
      <c r="E141" t="s">
        <v>3355</v>
      </c>
      <c r="F141" t="s">
        <v>3417</v>
      </c>
      <c r="G141" t="str">
        <f t="shared" si="5"/>
        <v>new HoloCard("Greedent", Pokedex.Greedent, HoloRarity.SV_REVERSE_ROCKY_HOLO, Types.Colorless, Sets.Scarlet_Violet, 152),</v>
      </c>
    </row>
    <row r="142" spans="1:7" x14ac:dyDescent="0.3">
      <c r="A142">
        <v>153</v>
      </c>
      <c r="B142" t="s">
        <v>2737</v>
      </c>
      <c r="C142" t="s">
        <v>2737</v>
      </c>
      <c r="D142" t="s">
        <v>8</v>
      </c>
      <c r="E142" t="s">
        <v>3355</v>
      </c>
      <c r="F142" t="s">
        <v>3417</v>
      </c>
      <c r="G142" t="str">
        <f t="shared" si="5"/>
        <v>new HoloCard("Indeedee", Pokedex.Indeedee, HoloRarity.SV_REVERSE_ROCKY_HOLO, Types.Colorless, Sets.Scarlet_Violet, 153),</v>
      </c>
    </row>
    <row r="143" spans="1:7" x14ac:dyDescent="0.3">
      <c r="A143">
        <v>154</v>
      </c>
      <c r="B143" t="s">
        <v>3341</v>
      </c>
      <c r="C143" t="s">
        <v>3341</v>
      </c>
      <c r="D143" t="s">
        <v>8</v>
      </c>
      <c r="E143" t="s">
        <v>3355</v>
      </c>
      <c r="F143" t="s">
        <v>3417</v>
      </c>
      <c r="G143" t="str">
        <f t="shared" si="5"/>
        <v>new HoloCard("Lechonk", Pokedex.Lechonk, HoloRarity.SV_REVERSE_ROCKY_HOLO, Types.Colorless, Sets.Scarlet_Violet, 154),</v>
      </c>
    </row>
    <row r="144" spans="1:7" x14ac:dyDescent="0.3">
      <c r="A144">
        <v>155</v>
      </c>
      <c r="B144" t="s">
        <v>3341</v>
      </c>
      <c r="C144" t="s">
        <v>3341</v>
      </c>
      <c r="D144" t="s">
        <v>8</v>
      </c>
      <c r="E144" t="s">
        <v>3355</v>
      </c>
      <c r="F144" t="s">
        <v>3417</v>
      </c>
      <c r="G144" t="str">
        <f t="shared" si="5"/>
        <v>new HoloCard("Lechonk", Pokedex.Lechonk, HoloRarity.SV_REVERSE_ROCKY_HOLO, Types.Colorless, Sets.Scarlet_Violet, 155),</v>
      </c>
    </row>
    <row r="145" spans="1:7" x14ac:dyDescent="0.3">
      <c r="A145">
        <v>156</v>
      </c>
      <c r="B145" t="s">
        <v>3341</v>
      </c>
      <c r="C145" t="s">
        <v>3341</v>
      </c>
      <c r="D145" t="s">
        <v>8</v>
      </c>
      <c r="E145" t="s">
        <v>3355</v>
      </c>
      <c r="F145" t="s">
        <v>3417</v>
      </c>
      <c r="G145" t="str">
        <f t="shared" si="5"/>
        <v>new HoloCard("Lechonk", Pokedex.Lechonk, HoloRarity.SV_REVERSE_ROCKY_HOLO, Types.Colorless, Sets.Scarlet_Violet, 156),</v>
      </c>
    </row>
    <row r="146" spans="1:7" x14ac:dyDescent="0.3">
      <c r="A146">
        <v>157</v>
      </c>
      <c r="B146" t="s">
        <v>3398</v>
      </c>
      <c r="C146" t="s">
        <v>3398</v>
      </c>
      <c r="D146" t="s">
        <v>8</v>
      </c>
      <c r="E146" t="s">
        <v>3355</v>
      </c>
      <c r="F146" t="s">
        <v>3417</v>
      </c>
      <c r="G146" t="str">
        <f t="shared" si="5"/>
        <v>new HoloCard("Oinkologne", Pokedex.Oinkologne, HoloRarity.SV_REVERSE_ROCKY_HOLO, Types.Colorless, Sets.Scarlet_Violet, 157),</v>
      </c>
    </row>
    <row r="147" spans="1:7" x14ac:dyDescent="0.3">
      <c r="A147">
        <v>159</v>
      </c>
      <c r="B147" t="s">
        <v>3399</v>
      </c>
      <c r="C147" t="s">
        <v>3399</v>
      </c>
      <c r="D147" t="s">
        <v>8</v>
      </c>
      <c r="E147" t="s">
        <v>3355</v>
      </c>
      <c r="F147" t="s">
        <v>3417</v>
      </c>
      <c r="G147" t="str">
        <f t="shared" si="5"/>
        <v>new HoloCard("Tandemaus", Pokedex.Tandemaus, HoloRarity.SV_REVERSE_ROCKY_HOLO, Types.Colorless, Sets.Scarlet_Violet, 159),</v>
      </c>
    </row>
    <row r="148" spans="1:7" x14ac:dyDescent="0.3">
      <c r="A148">
        <v>160</v>
      </c>
      <c r="B148" t="s">
        <v>3399</v>
      </c>
      <c r="C148" t="s">
        <v>3399</v>
      </c>
      <c r="D148" t="s">
        <v>8</v>
      </c>
      <c r="E148" t="s">
        <v>3355</v>
      </c>
      <c r="F148" t="s">
        <v>3417</v>
      </c>
      <c r="G148" t="str">
        <f t="shared" si="5"/>
        <v>new HoloCard("Tandemaus", Pokedex.Tandemaus, HoloRarity.SV_REVERSE_ROCKY_HOLO, Types.Colorless, Sets.Scarlet_Violet, 160),</v>
      </c>
    </row>
    <row r="149" spans="1:7" x14ac:dyDescent="0.3">
      <c r="A149">
        <v>161</v>
      </c>
      <c r="B149" t="s">
        <v>3400</v>
      </c>
      <c r="C149" t="s">
        <v>3400</v>
      </c>
      <c r="D149" t="s">
        <v>8</v>
      </c>
      <c r="E149" t="s">
        <v>3355</v>
      </c>
      <c r="F149" t="s">
        <v>3417</v>
      </c>
      <c r="G149" t="str">
        <f t="shared" si="5"/>
        <v>new HoloCard("Maushold", Pokedex.Maushold, HoloRarity.SV_REVERSE_ROCKY_HOLO, Types.Colorless, Sets.Scarlet_Violet, 161),</v>
      </c>
    </row>
    <row r="150" spans="1:7" x14ac:dyDescent="0.3">
      <c r="A150">
        <v>162</v>
      </c>
      <c r="B150" t="s">
        <v>3401</v>
      </c>
      <c r="C150" t="s">
        <v>3401</v>
      </c>
      <c r="D150" t="s">
        <v>8</v>
      </c>
      <c r="E150" t="s">
        <v>3355</v>
      </c>
      <c r="F150" t="s">
        <v>3417</v>
      </c>
      <c r="G150" t="str">
        <f t="shared" si="5"/>
        <v>new HoloCard("Squawkabilly", Pokedex.Squawkabilly, HoloRarity.SV_REVERSE_ROCKY_HOLO, Types.Colorless, Sets.Scarlet_Violet, 162),</v>
      </c>
    </row>
    <row r="151" spans="1:7" x14ac:dyDescent="0.3">
      <c r="A151">
        <v>163</v>
      </c>
      <c r="B151" t="s">
        <v>3348</v>
      </c>
      <c r="C151" t="s">
        <v>3348</v>
      </c>
      <c r="D151" t="s">
        <v>8</v>
      </c>
      <c r="E151" t="s">
        <v>3355</v>
      </c>
      <c r="F151" t="s">
        <v>3417</v>
      </c>
      <c r="G151" t="str">
        <f t="shared" si="5"/>
        <v>new HoloCard("Cyclizar", Pokedex.Cyclizar, HoloRarity.SV_REVERSE_ROCKY_HOLO, Types.Colorless, Sets.Scarlet_Violet, 163),</v>
      </c>
    </row>
    <row r="152" spans="1:7" x14ac:dyDescent="0.3">
      <c r="A152">
        <v>164</v>
      </c>
      <c r="B152" t="s">
        <v>3348</v>
      </c>
      <c r="C152" t="s">
        <v>3348</v>
      </c>
      <c r="D152" t="s">
        <v>8</v>
      </c>
      <c r="E152" t="s">
        <v>3355</v>
      </c>
      <c r="F152" t="s">
        <v>3417</v>
      </c>
      <c r="G152" t="str">
        <f t="shared" si="5"/>
        <v>new HoloCard("Cyclizar", Pokedex.Cyclizar, HoloRarity.SV_REVERSE_ROCKY_HOLO, Types.Colorless, Sets.Scarlet_Violet, 164),</v>
      </c>
    </row>
    <row r="153" spans="1:7" x14ac:dyDescent="0.3">
      <c r="A153">
        <v>165</v>
      </c>
      <c r="B153" t="s">
        <v>3402</v>
      </c>
      <c r="C153" t="s">
        <v>3402</v>
      </c>
      <c r="D153" t="s">
        <v>8</v>
      </c>
      <c r="E153" t="s">
        <v>3355</v>
      </c>
      <c r="F153" t="s">
        <v>3417</v>
      </c>
      <c r="G153" t="str">
        <f t="shared" si="5"/>
        <v>new HoloCard("Flamigo", Pokedex.Flamigo, HoloRarity.SV_REVERSE_ROCKY_HOLO, Types.Colorless, Sets.Scarlet_Violet, 165),</v>
      </c>
    </row>
    <row r="154" spans="1:7" x14ac:dyDescent="0.3">
      <c r="A154">
        <v>166</v>
      </c>
      <c r="B154" t="s">
        <v>3349</v>
      </c>
      <c r="C154" t="s">
        <v>127</v>
      </c>
      <c r="D154" t="s">
        <v>232</v>
      </c>
      <c r="E154" t="s">
        <v>3355</v>
      </c>
      <c r="F154" t="s">
        <v>3417</v>
      </c>
      <c r="G154" t="str">
        <f t="shared" si="5"/>
        <v>new HoloCard("Arven", Pokedex.NVT, HoloRarity.SV_REVERSE_ROCKY_HOLO, Types.Supporter, Sets.Scarlet_Violet, 166),</v>
      </c>
    </row>
    <row r="155" spans="1:7" x14ac:dyDescent="0.3">
      <c r="A155">
        <v>167</v>
      </c>
      <c r="B155" t="s">
        <v>3403</v>
      </c>
      <c r="C155" t="s">
        <v>127</v>
      </c>
      <c r="D155" t="s">
        <v>299</v>
      </c>
      <c r="E155" t="s">
        <v>3355</v>
      </c>
      <c r="F155" t="s">
        <v>3417</v>
      </c>
      <c r="G155" t="str">
        <f t="shared" si="5"/>
        <v>new HoloCard("Beach Court", Pokedex.NVT, HoloRarity.SV_REVERSE_ROCKY_HOLO, Types.Stadium, Sets.Scarlet_Violet, 167),</v>
      </c>
    </row>
    <row r="156" spans="1:7" x14ac:dyDescent="0.3">
      <c r="A156">
        <v>168</v>
      </c>
      <c r="B156" t="s">
        <v>1373</v>
      </c>
      <c r="C156" t="s">
        <v>127</v>
      </c>
      <c r="D156" t="s">
        <v>129</v>
      </c>
      <c r="E156" t="s">
        <v>3355</v>
      </c>
      <c r="F156" t="s">
        <v>3417</v>
      </c>
      <c r="G156" t="str">
        <f t="shared" si="5"/>
        <v>new HoloCard("Crushing Hammer", Pokedex.NVT, HoloRarity.SV_REVERSE_ROCKY_HOLO, Types.Item, Sets.Scarlet_Violet, 168),</v>
      </c>
    </row>
    <row r="157" spans="1:7" x14ac:dyDescent="0.3">
      <c r="A157">
        <v>169</v>
      </c>
      <c r="B157" t="s">
        <v>3404</v>
      </c>
      <c r="C157" t="s">
        <v>127</v>
      </c>
      <c r="D157" t="s">
        <v>234</v>
      </c>
      <c r="E157" t="s">
        <v>3355</v>
      </c>
      <c r="F157" t="s">
        <v>3417</v>
      </c>
      <c r="G157" t="str">
        <f t="shared" si="5"/>
        <v>new HoloCard("Defiance Band", Pokedex.NVT, HoloRarity.SV_REVERSE_ROCKY_HOLO, Types.Tool, Sets.Scarlet_Violet, 169),</v>
      </c>
    </row>
    <row r="158" spans="1:7" x14ac:dyDescent="0.3">
      <c r="A158">
        <v>170</v>
      </c>
      <c r="B158" t="s">
        <v>3405</v>
      </c>
      <c r="C158" t="s">
        <v>127</v>
      </c>
      <c r="D158" t="s">
        <v>129</v>
      </c>
      <c r="E158" t="s">
        <v>3355</v>
      </c>
      <c r="F158" t="s">
        <v>3417</v>
      </c>
      <c r="G158" t="str">
        <f t="shared" si="5"/>
        <v>new HoloCard("Electric Generator", Pokedex.NVT, HoloRarity.SV_REVERSE_ROCKY_HOLO, Types.Item, Sets.Scarlet_Violet, 170),</v>
      </c>
    </row>
    <row r="159" spans="1:7" x14ac:dyDescent="0.3">
      <c r="A159">
        <v>171</v>
      </c>
      <c r="B159" t="s">
        <v>113</v>
      </c>
      <c r="C159" t="s">
        <v>127</v>
      </c>
      <c r="D159" t="s">
        <v>129</v>
      </c>
      <c r="E159" t="s">
        <v>3355</v>
      </c>
      <c r="F159" t="s">
        <v>3417</v>
      </c>
      <c r="G159" t="str">
        <f t="shared" si="5"/>
        <v>new HoloCard("Energy Retrieval", Pokedex.NVT, HoloRarity.SV_REVERSE_ROCKY_HOLO, Types.Item, Sets.Scarlet_Violet, 171),</v>
      </c>
    </row>
    <row r="160" spans="1:7" x14ac:dyDescent="0.3">
      <c r="A160">
        <v>172</v>
      </c>
      <c r="B160" t="s">
        <v>226</v>
      </c>
      <c r="C160" t="s">
        <v>127</v>
      </c>
      <c r="D160" t="s">
        <v>129</v>
      </c>
      <c r="E160" t="s">
        <v>3355</v>
      </c>
      <c r="F160" t="s">
        <v>3417</v>
      </c>
      <c r="G160" t="str">
        <f t="shared" si="5"/>
        <v>new HoloCard("Energy Search", Pokedex.NVT, HoloRarity.SV_REVERSE_ROCKY_HOLO, Types.Item, Sets.Scarlet_Violet, 172),</v>
      </c>
    </row>
    <row r="161" spans="1:7" x14ac:dyDescent="0.3">
      <c r="A161">
        <v>173</v>
      </c>
      <c r="B161" t="s">
        <v>272</v>
      </c>
      <c r="C161" t="s">
        <v>127</v>
      </c>
      <c r="D161" t="s">
        <v>129</v>
      </c>
      <c r="E161" t="s">
        <v>3355</v>
      </c>
      <c r="F161" t="s">
        <v>3417</v>
      </c>
      <c r="G161" t="str">
        <f t="shared" ref="G161:G187" si="6">"new HoloCard(""" &amp; B161 &amp; """, Pokedex." &amp; C161 &amp; ", HoloRarity." &amp; F161 &amp; ", Types." &amp; D161 &amp; ", Sets." &amp; E161 &amp; ", " &amp; A161 &amp; "),"</f>
        <v>new HoloCard("Energy Switch", Pokedex.NVT, HoloRarity.SV_REVERSE_ROCKY_HOLO, Types.Item, Sets.Scarlet_Violet, 173),</v>
      </c>
    </row>
    <row r="162" spans="1:7" x14ac:dyDescent="0.3">
      <c r="A162">
        <v>174</v>
      </c>
      <c r="B162" t="s">
        <v>1440</v>
      </c>
      <c r="C162" t="s">
        <v>127</v>
      </c>
      <c r="D162" t="s">
        <v>234</v>
      </c>
      <c r="E162" t="s">
        <v>3355</v>
      </c>
      <c r="F162" t="s">
        <v>3417</v>
      </c>
      <c r="G162" t="str">
        <f t="shared" si="6"/>
        <v>new HoloCard("Exp. Share", Pokedex.NVT, HoloRarity.SV_REVERSE_ROCKY_HOLO, Types.Tool, Sets.Scarlet_Violet, 174),</v>
      </c>
    </row>
    <row r="163" spans="1:7" x14ac:dyDescent="0.3">
      <c r="A163">
        <v>175</v>
      </c>
      <c r="B163" t="s">
        <v>3406</v>
      </c>
      <c r="C163" t="s">
        <v>127</v>
      </c>
      <c r="D163" t="s">
        <v>232</v>
      </c>
      <c r="E163" t="s">
        <v>3355</v>
      </c>
      <c r="F163" t="s">
        <v>3417</v>
      </c>
      <c r="G163" t="str">
        <f t="shared" si="6"/>
        <v>new HoloCard("Jacq", Pokedex.NVT, HoloRarity.SV_REVERSE_ROCKY_HOLO, Types.Supporter, Sets.Scarlet_Violet, 175),</v>
      </c>
    </row>
    <row r="164" spans="1:7" x14ac:dyDescent="0.3">
      <c r="A164">
        <v>176</v>
      </c>
      <c r="B164" t="s">
        <v>1236</v>
      </c>
      <c r="C164" t="s">
        <v>127</v>
      </c>
      <c r="D164" t="s">
        <v>232</v>
      </c>
      <c r="E164" t="s">
        <v>3355</v>
      </c>
      <c r="F164" t="s">
        <v>3417</v>
      </c>
      <c r="G164" t="str">
        <f t="shared" si="6"/>
        <v>new HoloCard("Judge", Pokedex.NVT, HoloRarity.SV_REVERSE_ROCKY_HOLO, Types.Supporter, Sets.Scarlet_Violet, 176),</v>
      </c>
    </row>
    <row r="165" spans="1:7" x14ac:dyDescent="0.3">
      <c r="A165">
        <v>177</v>
      </c>
      <c r="B165" t="s">
        <v>3407</v>
      </c>
      <c r="C165" t="s">
        <v>127</v>
      </c>
      <c r="D165" t="s">
        <v>232</v>
      </c>
      <c r="E165" t="s">
        <v>3355</v>
      </c>
      <c r="F165" t="s">
        <v>3417</v>
      </c>
      <c r="G165" t="str">
        <f t="shared" si="6"/>
        <v>new HoloCard("Katy", Pokedex.NVT, HoloRarity.SV_REVERSE_ROCKY_HOLO, Types.Supporter, Sets.Scarlet_Violet, 177),</v>
      </c>
    </row>
    <row r="166" spans="1:7" x14ac:dyDescent="0.3">
      <c r="A166">
        <v>178</v>
      </c>
      <c r="B166" t="s">
        <v>3408</v>
      </c>
      <c r="C166" t="s">
        <v>127</v>
      </c>
      <c r="D166" t="s">
        <v>299</v>
      </c>
      <c r="E166" t="s">
        <v>3355</v>
      </c>
      <c r="F166" t="s">
        <v>3417</v>
      </c>
      <c r="G166" t="str">
        <f t="shared" si="6"/>
        <v>new HoloCard("Mesagoza", Pokedex.NVT, HoloRarity.SV_REVERSE_ROCKY_HOLO, Types.Stadium, Sets.Scarlet_Violet, 178),</v>
      </c>
    </row>
    <row r="167" spans="1:7" x14ac:dyDescent="0.3">
      <c r="A167">
        <v>179</v>
      </c>
      <c r="B167" t="s">
        <v>3409</v>
      </c>
      <c r="C167" t="s">
        <v>127</v>
      </c>
      <c r="D167" t="s">
        <v>232</v>
      </c>
      <c r="E167" t="s">
        <v>3355</v>
      </c>
      <c r="F167" t="s">
        <v>3417</v>
      </c>
      <c r="G167" t="str">
        <f t="shared" si="6"/>
        <v>new HoloCard("Miriam", Pokedex.NVT, HoloRarity.SV_REVERSE_ROCKY_HOLO, Types.Supporter, Sets.Scarlet_Violet, 179),</v>
      </c>
    </row>
    <row r="168" spans="1:7" x14ac:dyDescent="0.3">
      <c r="A168">
        <v>180</v>
      </c>
      <c r="B168" t="s">
        <v>3410</v>
      </c>
      <c r="C168" t="s">
        <v>127</v>
      </c>
      <c r="D168" t="s">
        <v>232</v>
      </c>
      <c r="E168" t="s">
        <v>3355</v>
      </c>
      <c r="F168" t="s">
        <v>3417</v>
      </c>
      <c r="G168" t="str">
        <f t="shared" si="6"/>
        <v>new HoloCard("Nemona", Pokedex.NVT, HoloRarity.SV_REVERSE_ROCKY_HOLO, Types.Supporter, Sets.Scarlet_Violet, 180),</v>
      </c>
    </row>
    <row r="169" spans="1:7" x14ac:dyDescent="0.3">
      <c r="A169">
        <v>181</v>
      </c>
      <c r="B169" t="s">
        <v>2084</v>
      </c>
      <c r="C169" t="s">
        <v>127</v>
      </c>
      <c r="D169" t="s">
        <v>129</v>
      </c>
      <c r="E169" t="s">
        <v>3355</v>
      </c>
      <c r="F169" t="s">
        <v>3417</v>
      </c>
      <c r="G169" t="str">
        <f t="shared" si="6"/>
        <v>new HoloCard("Nest Ball", Pokedex.NVT, HoloRarity.SV_REVERSE_ROCKY_HOLO, Types.Item, Sets.Scarlet_Violet, 181),</v>
      </c>
    </row>
    <row r="170" spans="1:7" x14ac:dyDescent="0.3">
      <c r="A170">
        <v>182</v>
      </c>
      <c r="B170" t="s">
        <v>1664</v>
      </c>
      <c r="C170" t="s">
        <v>127</v>
      </c>
      <c r="D170" t="s">
        <v>129</v>
      </c>
      <c r="E170" t="s">
        <v>3355</v>
      </c>
      <c r="F170" t="s">
        <v>3417</v>
      </c>
      <c r="G170" t="str">
        <f t="shared" si="6"/>
        <v>new HoloCard("Pal Pad", Pokedex.NVT, HoloRarity.SV_REVERSE_ROCKY_HOLO, Types.Item, Sets.Scarlet_Violet, 182),</v>
      </c>
    </row>
    <row r="171" spans="1:7" x14ac:dyDescent="0.3">
      <c r="A171">
        <v>183</v>
      </c>
      <c r="B171" t="s">
        <v>3411</v>
      </c>
      <c r="C171" t="s">
        <v>127</v>
      </c>
      <c r="D171" t="s">
        <v>232</v>
      </c>
      <c r="E171" t="s">
        <v>3355</v>
      </c>
      <c r="F171" t="s">
        <v>3417</v>
      </c>
      <c r="G171" t="str">
        <f t="shared" si="6"/>
        <v>new HoloCard("Penny", Pokedex.NVT, HoloRarity.SV_REVERSE_ROCKY_HOLO, Types.Supporter, Sets.Scarlet_Violet, 183),</v>
      </c>
    </row>
    <row r="172" spans="1:7" x14ac:dyDescent="0.3">
      <c r="A172">
        <v>184</v>
      </c>
      <c r="B172" t="s">
        <v>3412</v>
      </c>
      <c r="C172" t="s">
        <v>127</v>
      </c>
      <c r="D172" t="s">
        <v>129</v>
      </c>
      <c r="E172" t="s">
        <v>3355</v>
      </c>
      <c r="F172" t="s">
        <v>3417</v>
      </c>
      <c r="G172" t="str">
        <f t="shared" si="6"/>
        <v>new HoloCard("Picnic Basket", Pokedex.NVT, HoloRarity.SV_REVERSE_ROCKY_HOLO, Types.Item, Sets.Scarlet_Violet, 184),</v>
      </c>
    </row>
    <row r="173" spans="1:7" x14ac:dyDescent="0.3">
      <c r="A173">
        <v>185</v>
      </c>
      <c r="B173" t="s">
        <v>560</v>
      </c>
      <c r="C173" t="s">
        <v>127</v>
      </c>
      <c r="D173" t="s">
        <v>129</v>
      </c>
      <c r="E173" t="s">
        <v>3355</v>
      </c>
      <c r="F173" t="s">
        <v>3417</v>
      </c>
      <c r="G173" t="str">
        <f t="shared" si="6"/>
        <v>new HoloCard("Poké Ball", Pokedex.NVT, HoloRarity.SV_REVERSE_ROCKY_HOLO, Types.Item, Sets.Scarlet_Violet, 185),</v>
      </c>
    </row>
    <row r="174" spans="1:7" x14ac:dyDescent="0.3">
      <c r="A174">
        <v>186</v>
      </c>
      <c r="B174" t="s">
        <v>1245</v>
      </c>
      <c r="C174" t="s">
        <v>127</v>
      </c>
      <c r="D174" t="s">
        <v>129</v>
      </c>
      <c r="E174" t="s">
        <v>3355</v>
      </c>
      <c r="F174" t="s">
        <v>3417</v>
      </c>
      <c r="G174" t="str">
        <f t="shared" si="6"/>
        <v>new HoloCard("Pokégear 3.0", Pokedex.NVT, HoloRarity.SV_REVERSE_ROCKY_HOLO, Types.Item, Sets.Scarlet_Violet, 186),</v>
      </c>
    </row>
    <row r="175" spans="1:7" x14ac:dyDescent="0.3">
      <c r="A175">
        <v>187</v>
      </c>
      <c r="B175" t="s">
        <v>1375</v>
      </c>
      <c r="C175" t="s">
        <v>127</v>
      </c>
      <c r="D175" t="s">
        <v>129</v>
      </c>
      <c r="E175" t="s">
        <v>3355</v>
      </c>
      <c r="F175" t="s">
        <v>3417</v>
      </c>
      <c r="G175" t="str">
        <f t="shared" si="6"/>
        <v>new HoloCard("Pokémon Catcher", Pokedex.NVT, HoloRarity.SV_REVERSE_ROCKY_HOLO, Types.Item, Sets.Scarlet_Violet, 187),</v>
      </c>
    </row>
    <row r="176" spans="1:7" x14ac:dyDescent="0.3">
      <c r="A176">
        <v>188</v>
      </c>
      <c r="B176" t="s">
        <v>116</v>
      </c>
      <c r="C176" t="s">
        <v>127</v>
      </c>
      <c r="D176" t="s">
        <v>129</v>
      </c>
      <c r="E176" t="s">
        <v>3355</v>
      </c>
      <c r="F176" t="s">
        <v>3417</v>
      </c>
      <c r="G176" t="str">
        <f t="shared" si="6"/>
        <v>new HoloCard("Potion", Pokedex.NVT, HoloRarity.SV_REVERSE_ROCKY_HOLO, Types.Item, Sets.Scarlet_Violet, 188),</v>
      </c>
    </row>
    <row r="177" spans="1:7" x14ac:dyDescent="0.3">
      <c r="A177">
        <v>189</v>
      </c>
      <c r="B177" t="s">
        <v>3351</v>
      </c>
      <c r="C177" t="s">
        <v>127</v>
      </c>
      <c r="D177" t="s">
        <v>232</v>
      </c>
      <c r="E177" t="s">
        <v>3355</v>
      </c>
      <c r="F177" t="s">
        <v>3417</v>
      </c>
      <c r="G177" t="str">
        <f t="shared" si="6"/>
        <v>new HoloCard("Professor's Research [Professor Sada]", Pokedex.NVT, HoloRarity.SV_REVERSE_ROCKY_HOLO, Types.Supporter, Sets.Scarlet_Violet, 189),</v>
      </c>
    </row>
    <row r="178" spans="1:7" x14ac:dyDescent="0.3">
      <c r="A178">
        <v>190</v>
      </c>
      <c r="B178" t="s">
        <v>3353</v>
      </c>
      <c r="C178" t="s">
        <v>127</v>
      </c>
      <c r="D178" t="s">
        <v>232</v>
      </c>
      <c r="E178" t="s">
        <v>3355</v>
      </c>
      <c r="F178" t="s">
        <v>3417</v>
      </c>
      <c r="G178" t="str">
        <f t="shared" si="6"/>
        <v>new HoloCard("Professor's Research [Professor Turo]", Pokedex.NVT, HoloRarity.SV_REVERSE_ROCKY_HOLO, Types.Supporter, Sets.Scarlet_Violet, 190),</v>
      </c>
    </row>
    <row r="179" spans="1:7" x14ac:dyDescent="0.3">
      <c r="A179">
        <v>191</v>
      </c>
      <c r="B179" t="s">
        <v>593</v>
      </c>
      <c r="C179" t="s">
        <v>127</v>
      </c>
      <c r="D179" t="s">
        <v>129</v>
      </c>
      <c r="E179" t="s">
        <v>3355</v>
      </c>
      <c r="F179" t="s">
        <v>3417</v>
      </c>
      <c r="G179" t="str">
        <f t="shared" si="6"/>
        <v>new HoloCard("Rare Candy", Pokedex.NVT, HoloRarity.SV_REVERSE_ROCKY_HOLO, Types.Item, Sets.Scarlet_Violet, 191),</v>
      </c>
    </row>
    <row r="180" spans="1:7" x14ac:dyDescent="0.3">
      <c r="A180">
        <v>192</v>
      </c>
      <c r="B180" t="s">
        <v>3413</v>
      </c>
      <c r="C180" t="s">
        <v>127</v>
      </c>
      <c r="D180" t="s">
        <v>234</v>
      </c>
      <c r="E180" t="s">
        <v>3355</v>
      </c>
      <c r="F180" t="s">
        <v>3417</v>
      </c>
      <c r="G180" t="str">
        <f t="shared" si="6"/>
        <v>new HoloCard("Rock Chestplate", Pokedex.NVT, HoloRarity.SV_REVERSE_ROCKY_HOLO, Types.Tool, Sets.Scarlet_Violet, 192),</v>
      </c>
    </row>
    <row r="181" spans="1:7" x14ac:dyDescent="0.3">
      <c r="A181">
        <v>193</v>
      </c>
      <c r="B181" t="s">
        <v>1436</v>
      </c>
      <c r="C181" t="s">
        <v>127</v>
      </c>
      <c r="D181" t="s">
        <v>234</v>
      </c>
      <c r="E181" t="s">
        <v>3355</v>
      </c>
      <c r="F181" t="s">
        <v>3417</v>
      </c>
      <c r="G181" t="str">
        <f t="shared" si="6"/>
        <v>new HoloCard("Rocky Helmet", Pokedex.NVT, HoloRarity.SV_REVERSE_ROCKY_HOLO, Types.Tool, Sets.Scarlet_Violet, 193),</v>
      </c>
    </row>
    <row r="182" spans="1:7" x14ac:dyDescent="0.3">
      <c r="A182">
        <v>194</v>
      </c>
      <c r="B182" t="s">
        <v>229</v>
      </c>
      <c r="C182" t="s">
        <v>127</v>
      </c>
      <c r="D182" t="s">
        <v>129</v>
      </c>
      <c r="E182" t="s">
        <v>3355</v>
      </c>
      <c r="F182" t="s">
        <v>3417</v>
      </c>
      <c r="G182" t="str">
        <f t="shared" si="6"/>
        <v>new HoloCard("Switch", Pokedex.NVT, HoloRarity.SV_REVERSE_ROCKY_HOLO, Types.Item, Sets.Scarlet_Violet, 194),</v>
      </c>
    </row>
    <row r="183" spans="1:7" x14ac:dyDescent="0.3">
      <c r="A183">
        <v>195</v>
      </c>
      <c r="B183" t="s">
        <v>3414</v>
      </c>
      <c r="C183" t="s">
        <v>127</v>
      </c>
      <c r="D183" t="s">
        <v>232</v>
      </c>
      <c r="E183" t="s">
        <v>3355</v>
      </c>
      <c r="F183" t="s">
        <v>3417</v>
      </c>
      <c r="G183" t="str">
        <f t="shared" si="6"/>
        <v>new HoloCard("Team Star Grunt", Pokedex.NVT, HoloRarity.SV_REVERSE_ROCKY_HOLO, Types.Supporter, Sets.Scarlet_Violet, 195),</v>
      </c>
    </row>
    <row r="184" spans="1:7" x14ac:dyDescent="0.3">
      <c r="A184">
        <v>196</v>
      </c>
      <c r="B184" t="s">
        <v>1453</v>
      </c>
      <c r="C184" t="s">
        <v>127</v>
      </c>
      <c r="D184" t="s">
        <v>129</v>
      </c>
      <c r="E184" t="s">
        <v>3355</v>
      </c>
      <c r="F184" t="s">
        <v>3417</v>
      </c>
      <c r="G184" t="str">
        <f t="shared" si="6"/>
        <v>new HoloCard("Ultra Ball", Pokedex.NVT, HoloRarity.SV_REVERSE_ROCKY_HOLO, Types.Item, Sets.Scarlet_Violet, 196),</v>
      </c>
    </row>
    <row r="185" spans="1:7" x14ac:dyDescent="0.3">
      <c r="A185">
        <v>197</v>
      </c>
      <c r="B185" t="s">
        <v>2715</v>
      </c>
      <c r="C185" t="s">
        <v>127</v>
      </c>
      <c r="D185" t="s">
        <v>234</v>
      </c>
      <c r="E185" t="s">
        <v>3355</v>
      </c>
      <c r="F185" t="s">
        <v>3417</v>
      </c>
      <c r="G185" t="str">
        <f t="shared" si="6"/>
        <v>new HoloCard("Vitality Band", Pokedex.NVT, HoloRarity.SV_REVERSE_ROCKY_HOLO, Types.Tool, Sets.Scarlet_Violet, 197),</v>
      </c>
    </row>
    <row r="186" spans="1:7" x14ac:dyDescent="0.3">
      <c r="A186">
        <v>198</v>
      </c>
      <c r="B186" t="s">
        <v>3415</v>
      </c>
      <c r="C186" t="s">
        <v>127</v>
      </c>
      <c r="D186" t="s">
        <v>232</v>
      </c>
      <c r="E186" t="s">
        <v>3355</v>
      </c>
      <c r="F186" t="s">
        <v>3417</v>
      </c>
      <c r="G186" t="str">
        <f t="shared" si="6"/>
        <v>new HoloCard("Youngster", Pokedex.NVT, HoloRarity.SV_REVERSE_ROCKY_HOLO, Types.Supporter, Sets.Scarlet_Violet, 198),</v>
      </c>
    </row>
    <row r="187" spans="1:7" x14ac:dyDescent="0.3">
      <c r="A187">
        <v>1</v>
      </c>
      <c r="B187" t="s">
        <v>198</v>
      </c>
      <c r="C187" t="s">
        <v>198</v>
      </c>
      <c r="D187" t="s">
        <v>22</v>
      </c>
      <c r="E187" t="s">
        <v>3428</v>
      </c>
      <c r="F187" t="s">
        <v>3417</v>
      </c>
      <c r="G187" t="str">
        <f t="shared" si="6"/>
        <v>new HoloCard("Hoppip", Pokedex.Hoppip, HoloRarity.SV_REVERSE_ROCKY_HOLO, Types.Grass, Sets.Paldea_Evolved, 1),</v>
      </c>
    </row>
    <row r="188" spans="1:7" x14ac:dyDescent="0.3">
      <c r="A188">
        <v>2</v>
      </c>
      <c r="B188" t="s">
        <v>245</v>
      </c>
      <c r="C188" t="s">
        <v>245</v>
      </c>
      <c r="D188" t="s">
        <v>22</v>
      </c>
      <c r="E188" t="s">
        <v>3428</v>
      </c>
      <c r="F188" t="s">
        <v>3417</v>
      </c>
      <c r="G188" t="str">
        <f t="shared" ref="G188:G251" si="7">"new HoloCard(""" &amp; B188 &amp; """, Pokedex." &amp; C188 &amp; ", HoloRarity." &amp; F188 &amp; ", Types." &amp; D188 &amp; ", Sets." &amp; E188 &amp; ", " &amp; A188 &amp; "),"</f>
        <v>new HoloCard("Skiploom", Pokedex.Skiploom, HoloRarity.SV_REVERSE_ROCKY_HOLO, Types.Grass, Sets.Paldea_Evolved, 2),</v>
      </c>
    </row>
    <row r="189" spans="1:7" x14ac:dyDescent="0.3">
      <c r="A189">
        <v>3</v>
      </c>
      <c r="B189" t="s">
        <v>158</v>
      </c>
      <c r="C189" t="s">
        <v>158</v>
      </c>
      <c r="D189" t="s">
        <v>22</v>
      </c>
      <c r="E189" t="s">
        <v>3428</v>
      </c>
      <c r="F189" t="s">
        <v>3417</v>
      </c>
      <c r="G189" t="str">
        <f t="shared" si="7"/>
        <v>new HoloCard("Jumpluff", Pokedex.Jumpluff, HoloRarity.SV_REVERSE_ROCKY_HOLO, Types.Grass, Sets.Paldea_Evolved, 3),</v>
      </c>
    </row>
    <row r="190" spans="1:7" x14ac:dyDescent="0.3">
      <c r="A190">
        <v>4</v>
      </c>
      <c r="B190" t="s">
        <v>329</v>
      </c>
      <c r="C190" t="s">
        <v>329</v>
      </c>
      <c r="D190" t="s">
        <v>22</v>
      </c>
      <c r="E190" t="s">
        <v>3428</v>
      </c>
      <c r="F190" t="s">
        <v>3417</v>
      </c>
      <c r="G190" t="str">
        <f t="shared" si="7"/>
        <v>new HoloCard("Pineco", Pokedex.Pineco, HoloRarity.SV_REVERSE_ROCKY_HOLO, Types.Grass, Sets.Paldea_Evolved, 4),</v>
      </c>
    </row>
    <row r="191" spans="1:7" x14ac:dyDescent="0.3">
      <c r="A191">
        <v>6</v>
      </c>
      <c r="B191" t="s">
        <v>320</v>
      </c>
      <c r="C191" t="s">
        <v>320</v>
      </c>
      <c r="D191" t="s">
        <v>22</v>
      </c>
      <c r="E191" t="s">
        <v>3428</v>
      </c>
      <c r="F191" t="s">
        <v>3417</v>
      </c>
      <c r="G191" t="str">
        <f t="shared" si="7"/>
        <v>new HoloCard("Heracross", Pokedex.Heracross, HoloRarity.SV_REVERSE_ROCKY_HOLO, Types.Grass, Sets.Paldea_Evolved, 6),</v>
      </c>
    </row>
    <row r="192" spans="1:7" x14ac:dyDescent="0.3">
      <c r="A192">
        <v>7</v>
      </c>
      <c r="B192" t="s">
        <v>665</v>
      </c>
      <c r="C192" t="s">
        <v>665</v>
      </c>
      <c r="D192" t="s">
        <v>22</v>
      </c>
      <c r="E192" t="s">
        <v>3428</v>
      </c>
      <c r="F192" t="s">
        <v>3417</v>
      </c>
      <c r="G192" t="str">
        <f t="shared" si="7"/>
        <v>new HoloCard("Tropius", Pokedex.Tropius, HoloRarity.SV_REVERSE_ROCKY_HOLO, Types.Grass, Sets.Paldea_Evolved, 7),</v>
      </c>
    </row>
    <row r="193" spans="1:7" x14ac:dyDescent="0.3">
      <c r="A193">
        <v>8</v>
      </c>
      <c r="B193" t="s">
        <v>1004</v>
      </c>
      <c r="C193" t="s">
        <v>1004</v>
      </c>
      <c r="D193" t="s">
        <v>22</v>
      </c>
      <c r="E193" t="s">
        <v>3428</v>
      </c>
      <c r="F193" t="s">
        <v>3417</v>
      </c>
      <c r="G193" t="str">
        <f t="shared" si="7"/>
        <v>new HoloCard("Combee", Pokedex.Combee, HoloRarity.SV_REVERSE_ROCKY_HOLO, Types.Grass, Sets.Paldea_Evolved, 8),</v>
      </c>
    </row>
    <row r="194" spans="1:7" x14ac:dyDescent="0.3">
      <c r="A194">
        <v>9</v>
      </c>
      <c r="B194" t="s">
        <v>1048</v>
      </c>
      <c r="C194" t="s">
        <v>1048</v>
      </c>
      <c r="D194" t="s">
        <v>22</v>
      </c>
      <c r="E194" t="s">
        <v>3428</v>
      </c>
      <c r="F194" t="s">
        <v>3417</v>
      </c>
      <c r="G194" t="str">
        <f t="shared" si="7"/>
        <v>new HoloCard("Vespiquen", Pokedex.Vespiquen, HoloRarity.SV_REVERSE_ROCKY_HOLO, Types.Grass, Sets.Paldea_Evolved, 9),</v>
      </c>
    </row>
    <row r="195" spans="1:7" x14ac:dyDescent="0.3">
      <c r="A195">
        <v>10</v>
      </c>
      <c r="B195" t="s">
        <v>994</v>
      </c>
      <c r="C195" t="s">
        <v>994</v>
      </c>
      <c r="D195" t="s">
        <v>22</v>
      </c>
      <c r="E195" t="s">
        <v>3428</v>
      </c>
      <c r="F195" t="s">
        <v>3417</v>
      </c>
      <c r="G195" t="str">
        <f t="shared" si="7"/>
        <v>new HoloCard("Snover", Pokedex.Snover, HoloRarity.SV_REVERSE_ROCKY_HOLO, Types.Grass, Sets.Paldea_Evolved, 10),</v>
      </c>
    </row>
    <row r="196" spans="1:7" x14ac:dyDescent="0.3">
      <c r="A196">
        <v>11</v>
      </c>
      <c r="B196" t="s">
        <v>987</v>
      </c>
      <c r="C196" t="s">
        <v>987</v>
      </c>
      <c r="D196" t="s">
        <v>22</v>
      </c>
      <c r="E196" t="s">
        <v>3428</v>
      </c>
      <c r="F196" t="s">
        <v>3417</v>
      </c>
      <c r="G196" t="str">
        <f t="shared" si="7"/>
        <v>new HoloCard("Abomasnow", Pokedex.Abomasnow, HoloRarity.SV_REVERSE_ROCKY_HOLO, Types.Grass, Sets.Paldea_Evolved, 11),</v>
      </c>
    </row>
    <row r="197" spans="1:7" x14ac:dyDescent="0.3">
      <c r="A197">
        <v>12</v>
      </c>
      <c r="B197" t="s">
        <v>3314</v>
      </c>
      <c r="C197" t="s">
        <v>3314</v>
      </c>
      <c r="D197" t="s">
        <v>22</v>
      </c>
      <c r="E197" t="s">
        <v>3428</v>
      </c>
      <c r="F197" t="s">
        <v>3417</v>
      </c>
      <c r="G197" t="str">
        <f t="shared" si="7"/>
        <v>new HoloCard("Sprigatito", Pokedex.Sprigatito, HoloRarity.SV_REVERSE_ROCKY_HOLO, Types.Grass, Sets.Paldea_Evolved, 12),</v>
      </c>
    </row>
    <row r="198" spans="1:7" x14ac:dyDescent="0.3">
      <c r="A198">
        <v>13</v>
      </c>
      <c r="B198" t="s">
        <v>3314</v>
      </c>
      <c r="C198" t="s">
        <v>3314</v>
      </c>
      <c r="D198" t="s">
        <v>22</v>
      </c>
      <c r="E198" t="s">
        <v>3428</v>
      </c>
      <c r="F198" t="s">
        <v>3417</v>
      </c>
      <c r="G198" t="str">
        <f t="shared" si="7"/>
        <v>new HoloCard("Sprigatito", Pokedex.Sprigatito, HoloRarity.SV_REVERSE_ROCKY_HOLO, Types.Grass, Sets.Paldea_Evolved, 13),</v>
      </c>
    </row>
    <row r="199" spans="1:7" x14ac:dyDescent="0.3">
      <c r="A199">
        <v>14</v>
      </c>
      <c r="B199" t="s">
        <v>3363</v>
      </c>
      <c r="C199" t="s">
        <v>3363</v>
      </c>
      <c r="D199" t="s">
        <v>22</v>
      </c>
      <c r="E199" t="s">
        <v>3428</v>
      </c>
      <c r="F199" t="s">
        <v>3417</v>
      </c>
      <c r="G199" t="str">
        <f t="shared" si="7"/>
        <v>new HoloCard("Floragato", Pokedex.Floragato, HoloRarity.SV_REVERSE_ROCKY_HOLO, Types.Grass, Sets.Paldea_Evolved, 14),</v>
      </c>
    </row>
    <row r="200" spans="1:7" x14ac:dyDescent="0.3">
      <c r="A200">
        <v>16</v>
      </c>
      <c r="B200" t="s">
        <v>3366</v>
      </c>
      <c r="C200" t="s">
        <v>3366</v>
      </c>
      <c r="D200" t="s">
        <v>22</v>
      </c>
      <c r="E200" t="s">
        <v>3428</v>
      </c>
      <c r="F200" t="s">
        <v>3417</v>
      </c>
      <c r="G200" t="str">
        <f t="shared" si="7"/>
        <v>new HoloCard("Tarountula", Pokedex.Tarountula, HoloRarity.SV_REVERSE_ROCKY_HOLO, Types.Grass, Sets.Paldea_Evolved, 16),</v>
      </c>
    </row>
    <row r="201" spans="1:7" x14ac:dyDescent="0.3">
      <c r="A201">
        <v>17</v>
      </c>
      <c r="B201" t="s">
        <v>3366</v>
      </c>
      <c r="C201" t="s">
        <v>3366</v>
      </c>
      <c r="D201" t="s">
        <v>22</v>
      </c>
      <c r="E201" t="s">
        <v>3428</v>
      </c>
      <c r="F201" t="s">
        <v>3417</v>
      </c>
      <c r="G201" t="str">
        <f t="shared" si="7"/>
        <v>new HoloCard("Tarountula", Pokedex.Tarountula, HoloRarity.SV_REVERSE_ROCKY_HOLO, Types.Grass, Sets.Paldea_Evolved, 17),</v>
      </c>
    </row>
    <row r="202" spans="1:7" x14ac:dyDescent="0.3">
      <c r="A202">
        <v>18</v>
      </c>
      <c r="B202" t="s">
        <v>3416</v>
      </c>
      <c r="C202" t="s">
        <v>3416</v>
      </c>
      <c r="D202" t="s">
        <v>22</v>
      </c>
      <c r="E202" t="s">
        <v>3428</v>
      </c>
      <c r="F202" t="s">
        <v>3417</v>
      </c>
      <c r="G202" t="str">
        <f t="shared" si="7"/>
        <v>new HoloCard("Spidops", Pokedex.Spidops, HoloRarity.SV_REVERSE_ROCKY_HOLO, Types.Grass, Sets.Paldea_Evolved, 18),</v>
      </c>
    </row>
    <row r="203" spans="1:7" x14ac:dyDescent="0.3">
      <c r="A203">
        <v>19</v>
      </c>
      <c r="B203" t="s">
        <v>3429</v>
      </c>
      <c r="C203" t="s">
        <v>3429</v>
      </c>
      <c r="D203" t="s">
        <v>22</v>
      </c>
      <c r="E203" t="s">
        <v>3428</v>
      </c>
      <c r="F203" t="s">
        <v>3417</v>
      </c>
      <c r="G203" t="str">
        <f t="shared" si="7"/>
        <v>new HoloCard("Nymble", Pokedex.Nymble, HoloRarity.SV_REVERSE_ROCKY_HOLO, Types.Grass, Sets.Paldea_Evolved, 19),</v>
      </c>
    </row>
    <row r="204" spans="1:7" x14ac:dyDescent="0.3">
      <c r="A204">
        <v>20</v>
      </c>
      <c r="B204" t="s">
        <v>3429</v>
      </c>
      <c r="C204" t="s">
        <v>3429</v>
      </c>
      <c r="D204" t="s">
        <v>22</v>
      </c>
      <c r="E204" t="s">
        <v>3428</v>
      </c>
      <c r="F204" t="s">
        <v>3417</v>
      </c>
      <c r="G204" t="str">
        <f t="shared" si="7"/>
        <v>new HoloCard("Nymble", Pokedex.Nymble, HoloRarity.SV_REVERSE_ROCKY_HOLO, Types.Grass, Sets.Paldea_Evolved, 20),</v>
      </c>
    </row>
    <row r="205" spans="1:7" x14ac:dyDescent="0.3">
      <c r="A205">
        <v>21</v>
      </c>
      <c r="B205" t="s">
        <v>3418</v>
      </c>
      <c r="C205" t="s">
        <v>3418</v>
      </c>
      <c r="D205" t="s">
        <v>22</v>
      </c>
      <c r="E205" t="s">
        <v>3428</v>
      </c>
      <c r="F205" t="s">
        <v>3417</v>
      </c>
      <c r="G205" t="str">
        <f t="shared" si="7"/>
        <v>new HoloCard("Lokix", Pokedex.Lokix, HoloRarity.SV_REVERSE_ROCKY_HOLO, Types.Grass, Sets.Paldea_Evolved, 21),</v>
      </c>
    </row>
    <row r="206" spans="1:7" x14ac:dyDescent="0.3">
      <c r="A206">
        <v>22</v>
      </c>
      <c r="B206" t="s">
        <v>3430</v>
      </c>
      <c r="C206" t="s">
        <v>3430</v>
      </c>
      <c r="D206" t="s">
        <v>22</v>
      </c>
      <c r="E206" t="s">
        <v>3428</v>
      </c>
      <c r="F206" t="s">
        <v>3417</v>
      </c>
      <c r="G206" t="str">
        <f t="shared" si="7"/>
        <v>new HoloCard("Bramblin", Pokedex.Bramblin, HoloRarity.SV_REVERSE_ROCKY_HOLO, Types.Grass, Sets.Paldea_Evolved, 22),</v>
      </c>
    </row>
    <row r="207" spans="1:7" x14ac:dyDescent="0.3">
      <c r="A207">
        <v>23</v>
      </c>
      <c r="B207" t="s">
        <v>3430</v>
      </c>
      <c r="C207" t="s">
        <v>3430</v>
      </c>
      <c r="D207" t="s">
        <v>22</v>
      </c>
      <c r="E207" t="s">
        <v>3428</v>
      </c>
      <c r="F207" t="s">
        <v>3417</v>
      </c>
      <c r="G207" t="str">
        <f t="shared" si="7"/>
        <v>new HoloCard("Bramblin", Pokedex.Bramblin, HoloRarity.SV_REVERSE_ROCKY_HOLO, Types.Grass, Sets.Paldea_Evolved, 23),</v>
      </c>
    </row>
    <row r="208" spans="1:7" x14ac:dyDescent="0.3">
      <c r="A208">
        <v>24</v>
      </c>
      <c r="B208" t="s">
        <v>3431</v>
      </c>
      <c r="C208" t="s">
        <v>3431</v>
      </c>
      <c r="D208" t="s">
        <v>22</v>
      </c>
      <c r="E208" t="s">
        <v>3428</v>
      </c>
      <c r="F208" t="s">
        <v>3417</v>
      </c>
      <c r="G208" t="str">
        <f t="shared" si="7"/>
        <v>new HoloCard("Brambleghast", Pokedex.Brambleghast, HoloRarity.SV_REVERSE_ROCKY_HOLO, Types.Grass, Sets.Paldea_Evolved, 24),</v>
      </c>
    </row>
    <row r="209" spans="1:7" x14ac:dyDescent="0.3">
      <c r="A209">
        <v>25</v>
      </c>
      <c r="B209" t="s">
        <v>3432</v>
      </c>
      <c r="C209" t="s">
        <v>3432</v>
      </c>
      <c r="D209" t="s">
        <v>22</v>
      </c>
      <c r="E209" t="s">
        <v>3428</v>
      </c>
      <c r="F209" t="s">
        <v>3417</v>
      </c>
      <c r="G209" t="str">
        <f t="shared" si="7"/>
        <v>new HoloCard("Rellor", Pokedex.Rellor, HoloRarity.SV_REVERSE_ROCKY_HOLO, Types.Grass, Sets.Paldea_Evolved, 25),</v>
      </c>
    </row>
    <row r="210" spans="1:7" x14ac:dyDescent="0.3">
      <c r="A210">
        <v>26</v>
      </c>
      <c r="B210" t="s">
        <v>3432</v>
      </c>
      <c r="C210" t="s">
        <v>3432</v>
      </c>
      <c r="D210" t="s">
        <v>22</v>
      </c>
      <c r="E210" t="s">
        <v>3428</v>
      </c>
      <c r="F210" t="s">
        <v>3417</v>
      </c>
      <c r="G210" t="str">
        <f t="shared" si="7"/>
        <v>new HoloCard("Rellor", Pokedex.Rellor, HoloRarity.SV_REVERSE_ROCKY_HOLO, Types.Grass, Sets.Paldea_Evolved, 26),</v>
      </c>
    </row>
    <row r="211" spans="1:7" x14ac:dyDescent="0.3">
      <c r="A211">
        <v>28</v>
      </c>
      <c r="B211" t="s">
        <v>3433</v>
      </c>
      <c r="C211" t="s">
        <v>3471</v>
      </c>
      <c r="D211" t="s">
        <v>5</v>
      </c>
      <c r="E211" t="s">
        <v>3428</v>
      </c>
      <c r="F211" t="s">
        <v>3417</v>
      </c>
      <c r="G211" t="str">
        <f t="shared" si="7"/>
        <v>new HoloCard("Paldean Tauros", Pokedex.Paldean_Tauros, HoloRarity.SV_REVERSE_ROCKY_HOLO, Types.Fire, Sets.Paldea_Evolved, 28),</v>
      </c>
    </row>
    <row r="212" spans="1:7" x14ac:dyDescent="0.3">
      <c r="A212">
        <v>29</v>
      </c>
      <c r="B212" t="s">
        <v>1601</v>
      </c>
      <c r="C212" t="s">
        <v>1601</v>
      </c>
      <c r="D212" t="s">
        <v>5</v>
      </c>
      <c r="E212" t="s">
        <v>3428</v>
      </c>
      <c r="F212" t="s">
        <v>3417</v>
      </c>
      <c r="G212" t="str">
        <f t="shared" si="7"/>
        <v>new HoloCard("Fletchinder", Pokedex.Fletchinder, HoloRarity.SV_REVERSE_ROCKY_HOLO, Types.Fire, Sets.Paldea_Evolved, 29),</v>
      </c>
    </row>
    <row r="213" spans="1:7" x14ac:dyDescent="0.3">
      <c r="A213">
        <v>30</v>
      </c>
      <c r="B213" t="s">
        <v>1602</v>
      </c>
      <c r="C213" t="s">
        <v>1602</v>
      </c>
      <c r="D213" t="s">
        <v>5</v>
      </c>
      <c r="E213" t="s">
        <v>3428</v>
      </c>
      <c r="F213" t="s">
        <v>3417</v>
      </c>
      <c r="G213" t="str">
        <f t="shared" si="7"/>
        <v>new HoloCard("Talonflame", Pokedex.Talonflame, HoloRarity.SV_REVERSE_ROCKY_HOLO, Types.Fire, Sets.Paldea_Evolved, 30),</v>
      </c>
    </row>
    <row r="214" spans="1:7" x14ac:dyDescent="0.3">
      <c r="A214">
        <v>31</v>
      </c>
      <c r="B214" t="s">
        <v>1642</v>
      </c>
      <c r="C214" t="s">
        <v>1642</v>
      </c>
      <c r="D214" t="s">
        <v>5</v>
      </c>
      <c r="E214" t="s">
        <v>3428</v>
      </c>
      <c r="F214" t="s">
        <v>3417</v>
      </c>
      <c r="G214" t="str">
        <f t="shared" si="7"/>
        <v>new HoloCard("Litleo", Pokedex.Litleo, HoloRarity.SV_REVERSE_ROCKY_HOLO, Types.Fire, Sets.Paldea_Evolved, 31),</v>
      </c>
    </row>
    <row r="215" spans="1:7" x14ac:dyDescent="0.3">
      <c r="A215">
        <v>32</v>
      </c>
      <c r="B215" t="s">
        <v>1643</v>
      </c>
      <c r="C215" t="s">
        <v>1643</v>
      </c>
      <c r="D215" t="s">
        <v>5</v>
      </c>
      <c r="E215" t="s">
        <v>3428</v>
      </c>
      <c r="F215" t="s">
        <v>3417</v>
      </c>
      <c r="G215" t="str">
        <f t="shared" si="7"/>
        <v>new HoloCard("Pyroar", Pokedex.Pyroar, HoloRarity.SV_REVERSE_ROCKY_HOLO, Types.Fire, Sets.Paldea_Evolved, 32),</v>
      </c>
    </row>
    <row r="216" spans="1:7" x14ac:dyDescent="0.3">
      <c r="A216">
        <v>33</v>
      </c>
      <c r="B216" t="s">
        <v>2094</v>
      </c>
      <c r="C216" t="s">
        <v>2094</v>
      </c>
      <c r="D216" t="s">
        <v>5</v>
      </c>
      <c r="E216" t="s">
        <v>3428</v>
      </c>
      <c r="F216" t="s">
        <v>3417</v>
      </c>
      <c r="G216" t="str">
        <f t="shared" si="7"/>
        <v>new HoloCard("Oricorio", Pokedex.Oricorio, HoloRarity.SV_REVERSE_ROCKY_HOLO, Types.Fire, Sets.Paldea_Evolved, 33),</v>
      </c>
    </row>
    <row r="217" spans="1:7" x14ac:dyDescent="0.3">
      <c r="A217">
        <v>34</v>
      </c>
      <c r="B217" t="s">
        <v>3318</v>
      </c>
      <c r="C217" t="s">
        <v>3318</v>
      </c>
      <c r="D217" t="s">
        <v>5</v>
      </c>
      <c r="E217" t="s">
        <v>3428</v>
      </c>
      <c r="F217" t="s">
        <v>3417</v>
      </c>
      <c r="G217" t="str">
        <f t="shared" si="7"/>
        <v>new HoloCard("Fuecoco", Pokedex.Fuecoco, HoloRarity.SV_REVERSE_ROCKY_HOLO, Types.Fire, Sets.Paldea_Evolved, 34),</v>
      </c>
    </row>
    <row r="218" spans="1:7" x14ac:dyDescent="0.3">
      <c r="A218">
        <v>35</v>
      </c>
      <c r="B218" t="s">
        <v>3318</v>
      </c>
      <c r="C218" t="s">
        <v>3318</v>
      </c>
      <c r="D218" t="s">
        <v>5</v>
      </c>
      <c r="E218" t="s">
        <v>3428</v>
      </c>
      <c r="F218" t="s">
        <v>3417</v>
      </c>
      <c r="G218" t="str">
        <f t="shared" si="7"/>
        <v>new HoloCard("Fuecoco", Pokedex.Fuecoco, HoloRarity.SV_REVERSE_ROCKY_HOLO, Types.Fire, Sets.Paldea_Evolved, 35),</v>
      </c>
    </row>
    <row r="219" spans="1:7" x14ac:dyDescent="0.3">
      <c r="A219">
        <v>36</v>
      </c>
      <c r="B219" t="s">
        <v>3374</v>
      </c>
      <c r="C219" t="s">
        <v>3374</v>
      </c>
      <c r="D219" t="s">
        <v>5</v>
      </c>
      <c r="E219" t="s">
        <v>3428</v>
      </c>
      <c r="F219" t="s">
        <v>3417</v>
      </c>
      <c r="G219" t="str">
        <f t="shared" si="7"/>
        <v>new HoloCard("Crocalor", Pokedex.Crocalor, HoloRarity.SV_REVERSE_ROCKY_HOLO, Types.Fire, Sets.Paldea_Evolved, 36),</v>
      </c>
    </row>
    <row r="220" spans="1:7" x14ac:dyDescent="0.3">
      <c r="A220">
        <v>38</v>
      </c>
      <c r="B220" t="s">
        <v>3376</v>
      </c>
      <c r="C220" t="s">
        <v>3376</v>
      </c>
      <c r="D220" t="s">
        <v>5</v>
      </c>
      <c r="E220" t="s">
        <v>3428</v>
      </c>
      <c r="F220" t="s">
        <v>3417</v>
      </c>
      <c r="G220" t="str">
        <f t="shared" si="7"/>
        <v>new HoloCard("Charcadet", Pokedex.Charcadet, HoloRarity.SV_REVERSE_ROCKY_HOLO, Types.Fire, Sets.Paldea_Evolved, 38),</v>
      </c>
    </row>
    <row r="221" spans="1:7" x14ac:dyDescent="0.3">
      <c r="A221">
        <v>39</v>
      </c>
      <c r="B221" t="s">
        <v>3376</v>
      </c>
      <c r="C221" t="s">
        <v>3376</v>
      </c>
      <c r="D221" t="s">
        <v>5</v>
      </c>
      <c r="E221" t="s">
        <v>3428</v>
      </c>
      <c r="F221" t="s">
        <v>3417</v>
      </c>
      <c r="G221" t="str">
        <f t="shared" si="7"/>
        <v>new HoloCard("Charcadet", Pokedex.Charcadet, HoloRarity.SV_REVERSE_ROCKY_HOLO, Types.Fire, Sets.Paldea_Evolved, 39),</v>
      </c>
    </row>
    <row r="222" spans="1:7" x14ac:dyDescent="0.3">
      <c r="A222">
        <v>41</v>
      </c>
      <c r="B222" t="s">
        <v>3433</v>
      </c>
      <c r="C222" t="s">
        <v>3471</v>
      </c>
      <c r="D222" t="s">
        <v>3</v>
      </c>
      <c r="E222" t="s">
        <v>3428</v>
      </c>
      <c r="F222" t="s">
        <v>3417</v>
      </c>
      <c r="G222" t="str">
        <f t="shared" si="7"/>
        <v>new HoloCard("Paldean Tauros", Pokedex.Paldean_Tauros, HoloRarity.SV_REVERSE_ROCKY_HOLO, Types.Water, Sets.Paldea_Evolved, 41),</v>
      </c>
    </row>
    <row r="223" spans="1:7" x14ac:dyDescent="0.3">
      <c r="A223">
        <v>42</v>
      </c>
      <c r="B223" t="s">
        <v>58</v>
      </c>
      <c r="C223" t="s">
        <v>58</v>
      </c>
      <c r="D223" t="s">
        <v>3</v>
      </c>
      <c r="E223" t="s">
        <v>3428</v>
      </c>
      <c r="F223" t="s">
        <v>3417</v>
      </c>
      <c r="G223" t="str">
        <f t="shared" si="7"/>
        <v>new HoloCard("Magikarp", Pokedex.Magikarp, HoloRarity.SV_REVERSE_ROCKY_HOLO, Types.Water, Sets.Paldea_Evolved, 42),</v>
      </c>
    </row>
    <row r="224" spans="1:7" x14ac:dyDescent="0.3">
      <c r="A224">
        <v>43</v>
      </c>
      <c r="B224" t="s">
        <v>16</v>
      </c>
      <c r="C224" t="s">
        <v>16</v>
      </c>
      <c r="D224" t="s">
        <v>3</v>
      </c>
      <c r="E224" t="s">
        <v>3428</v>
      </c>
      <c r="F224" t="s">
        <v>3417</v>
      </c>
      <c r="G224" t="str">
        <f t="shared" si="7"/>
        <v>new HoloCard("Gyarados", Pokedex.Gyarados, HoloRarity.SV_REVERSE_ROCKY_HOLO, Types.Water, Sets.Paldea_Evolved, 43),</v>
      </c>
    </row>
    <row r="225" spans="1:7" x14ac:dyDescent="0.3">
      <c r="A225">
        <v>44</v>
      </c>
      <c r="B225" t="s">
        <v>204</v>
      </c>
      <c r="C225" t="s">
        <v>204</v>
      </c>
      <c r="D225" t="s">
        <v>3</v>
      </c>
      <c r="E225" t="s">
        <v>3428</v>
      </c>
      <c r="F225" t="s">
        <v>3417</v>
      </c>
      <c r="G225" t="str">
        <f t="shared" si="7"/>
        <v>new HoloCard("Marill", Pokedex.Marill, HoloRarity.SV_REVERSE_ROCKY_HOLO, Types.Water, Sets.Paldea_Evolved, 44),</v>
      </c>
    </row>
    <row r="226" spans="1:7" x14ac:dyDescent="0.3">
      <c r="A226">
        <v>45</v>
      </c>
      <c r="B226" t="s">
        <v>152</v>
      </c>
      <c r="C226" t="s">
        <v>152</v>
      </c>
      <c r="D226" t="s">
        <v>3</v>
      </c>
      <c r="E226" t="s">
        <v>3428</v>
      </c>
      <c r="F226" t="s">
        <v>3417</v>
      </c>
      <c r="G226" t="str">
        <f t="shared" si="7"/>
        <v>new HoloCard("Azumarill", Pokedex.Azumarill, HoloRarity.SV_REVERSE_ROCKY_HOLO, Types.Water, Sets.Paldea_Evolved, 45),</v>
      </c>
    </row>
    <row r="227" spans="1:7" x14ac:dyDescent="0.3">
      <c r="A227">
        <v>46</v>
      </c>
      <c r="B227" t="s">
        <v>312</v>
      </c>
      <c r="C227" t="s">
        <v>312</v>
      </c>
      <c r="D227" t="s">
        <v>3</v>
      </c>
      <c r="E227" t="s">
        <v>3428</v>
      </c>
      <c r="F227" t="s">
        <v>3417</v>
      </c>
      <c r="G227" t="str">
        <f t="shared" si="7"/>
        <v>new HoloCard("Delibird", Pokedex.Delibird, HoloRarity.SV_REVERSE_ROCKY_HOLO, Types.Water, Sets.Paldea_Evolved, 46),</v>
      </c>
    </row>
    <row r="228" spans="1:7" x14ac:dyDescent="0.3">
      <c r="A228">
        <v>47</v>
      </c>
      <c r="B228" t="s">
        <v>501</v>
      </c>
      <c r="C228" t="s">
        <v>501</v>
      </c>
      <c r="D228" t="s">
        <v>3</v>
      </c>
      <c r="E228" t="s">
        <v>3428</v>
      </c>
      <c r="F228" t="s">
        <v>3417</v>
      </c>
      <c r="G228" t="str">
        <f t="shared" si="7"/>
        <v>new HoloCard("Luvdisc", Pokedex.Luvdisc, HoloRarity.SV_REVERSE_ROCKY_HOLO, Types.Water, Sets.Paldea_Evolved, 47),</v>
      </c>
    </row>
    <row r="229" spans="1:7" x14ac:dyDescent="0.3">
      <c r="A229">
        <v>48</v>
      </c>
      <c r="B229" t="s">
        <v>2727</v>
      </c>
      <c r="C229" t="s">
        <v>2727</v>
      </c>
      <c r="D229" t="s">
        <v>3</v>
      </c>
      <c r="E229" t="s">
        <v>3428</v>
      </c>
      <c r="F229" t="s">
        <v>3417</v>
      </c>
      <c r="G229" t="str">
        <f t="shared" si="7"/>
        <v>new HoloCard("Eiscue", Pokedex.Eiscue, HoloRarity.SV_REVERSE_ROCKY_HOLO, Types.Water, Sets.Paldea_Evolved, 48),</v>
      </c>
    </row>
    <row r="230" spans="1:7" x14ac:dyDescent="0.3">
      <c r="A230">
        <v>49</v>
      </c>
      <c r="B230" t="s">
        <v>3322</v>
      </c>
      <c r="C230" t="s">
        <v>3322</v>
      </c>
      <c r="D230" t="s">
        <v>3</v>
      </c>
      <c r="E230" t="s">
        <v>3428</v>
      </c>
      <c r="F230" t="s">
        <v>3417</v>
      </c>
      <c r="G230" t="str">
        <f t="shared" si="7"/>
        <v>new HoloCard("Quaxly", Pokedex.Quaxly, HoloRarity.SV_REVERSE_ROCKY_HOLO, Types.Water, Sets.Paldea_Evolved, 49),</v>
      </c>
    </row>
    <row r="231" spans="1:7" x14ac:dyDescent="0.3">
      <c r="A231">
        <v>50</v>
      </c>
      <c r="B231" t="s">
        <v>3322</v>
      </c>
      <c r="C231" t="s">
        <v>3322</v>
      </c>
      <c r="D231" t="s">
        <v>3</v>
      </c>
      <c r="E231" t="s">
        <v>3428</v>
      </c>
      <c r="F231" t="s">
        <v>3417</v>
      </c>
      <c r="G231" t="str">
        <f t="shared" si="7"/>
        <v>new HoloCard("Quaxly", Pokedex.Quaxly, HoloRarity.SV_REVERSE_ROCKY_HOLO, Types.Water, Sets.Paldea_Evolved, 50),</v>
      </c>
    </row>
    <row r="232" spans="1:7" x14ac:dyDescent="0.3">
      <c r="A232">
        <v>51</v>
      </c>
      <c r="B232" t="s">
        <v>3377</v>
      </c>
      <c r="C232" t="s">
        <v>3377</v>
      </c>
      <c r="D232" t="s">
        <v>3</v>
      </c>
      <c r="E232" t="s">
        <v>3428</v>
      </c>
      <c r="F232" t="s">
        <v>3417</v>
      </c>
      <c r="G232" t="str">
        <f t="shared" si="7"/>
        <v>new HoloCard("Quaxwell", Pokedex.Quaxwell, HoloRarity.SV_REVERSE_ROCKY_HOLO, Types.Water, Sets.Paldea_Evolved, 51),</v>
      </c>
    </row>
    <row r="233" spans="1:7" x14ac:dyDescent="0.3">
      <c r="A233">
        <v>53</v>
      </c>
      <c r="B233" t="s">
        <v>3380</v>
      </c>
      <c r="C233" t="s">
        <v>3380</v>
      </c>
      <c r="D233" t="s">
        <v>3</v>
      </c>
      <c r="E233" t="s">
        <v>3428</v>
      </c>
      <c r="F233" t="s">
        <v>3417</v>
      </c>
      <c r="G233" t="str">
        <f t="shared" si="7"/>
        <v>new HoloCard("Cetoddle", Pokedex.Cetoddle, HoloRarity.SV_REVERSE_ROCKY_HOLO, Types.Water, Sets.Paldea_Evolved, 53),</v>
      </c>
    </row>
    <row r="234" spans="1:7" x14ac:dyDescent="0.3">
      <c r="A234">
        <v>54</v>
      </c>
      <c r="B234" t="s">
        <v>3380</v>
      </c>
      <c r="C234" t="s">
        <v>3380</v>
      </c>
      <c r="D234" t="s">
        <v>3</v>
      </c>
      <c r="E234" t="s">
        <v>3428</v>
      </c>
      <c r="F234" t="s">
        <v>3417</v>
      </c>
      <c r="G234" t="str">
        <f t="shared" si="7"/>
        <v>new HoloCard("Cetoddle", Pokedex.Cetoddle, HoloRarity.SV_REVERSE_ROCKY_HOLO, Types.Water, Sets.Paldea_Evolved, 54),</v>
      </c>
    </row>
    <row r="235" spans="1:7" x14ac:dyDescent="0.3">
      <c r="A235">
        <v>55</v>
      </c>
      <c r="B235" t="s">
        <v>3381</v>
      </c>
      <c r="C235" t="s">
        <v>3381</v>
      </c>
      <c r="D235" t="s">
        <v>3</v>
      </c>
      <c r="E235" t="s">
        <v>3428</v>
      </c>
      <c r="F235" t="s">
        <v>3417</v>
      </c>
      <c r="G235" t="str">
        <f t="shared" si="7"/>
        <v>new HoloCard("Cetitan", Pokedex.Cetitan, HoloRarity.SV_REVERSE_ROCKY_HOLO, Types.Water, Sets.Paldea_Evolved, 55),</v>
      </c>
    </row>
    <row r="236" spans="1:7" x14ac:dyDescent="0.3">
      <c r="A236">
        <v>56</v>
      </c>
      <c r="B236" t="s">
        <v>3434</v>
      </c>
      <c r="C236" t="s">
        <v>3434</v>
      </c>
      <c r="D236" t="s">
        <v>3</v>
      </c>
      <c r="E236" t="s">
        <v>3428</v>
      </c>
      <c r="F236" t="s">
        <v>3417</v>
      </c>
      <c r="G236" t="str">
        <f t="shared" si="7"/>
        <v>new HoloCard("Veluza", Pokedex.Veluza, HoloRarity.SV_REVERSE_ROCKY_HOLO, Types.Water, Sets.Paldea_Evolved, 56),</v>
      </c>
    </row>
    <row r="237" spans="1:7" x14ac:dyDescent="0.3">
      <c r="A237">
        <v>57</v>
      </c>
      <c r="B237" t="s">
        <v>3435</v>
      </c>
      <c r="C237" t="s">
        <v>3435</v>
      </c>
      <c r="D237" t="s">
        <v>3</v>
      </c>
      <c r="E237" t="s">
        <v>3428</v>
      </c>
      <c r="F237" t="s">
        <v>3417</v>
      </c>
      <c r="G237" t="str">
        <f t="shared" si="7"/>
        <v>new HoloCard("Frigibax", Pokedex.Frigibax, HoloRarity.SV_REVERSE_ROCKY_HOLO, Types.Water, Sets.Paldea_Evolved, 57),</v>
      </c>
    </row>
    <row r="238" spans="1:7" x14ac:dyDescent="0.3">
      <c r="A238">
        <v>58</v>
      </c>
      <c r="B238" t="s">
        <v>3435</v>
      </c>
      <c r="C238" t="s">
        <v>3435</v>
      </c>
      <c r="D238" t="s">
        <v>3</v>
      </c>
      <c r="E238" t="s">
        <v>3428</v>
      </c>
      <c r="F238" t="s">
        <v>3417</v>
      </c>
      <c r="G238" t="str">
        <f t="shared" si="7"/>
        <v>new HoloCard("Frigibax", Pokedex.Frigibax, HoloRarity.SV_REVERSE_ROCKY_HOLO, Types.Water, Sets.Paldea_Evolved, 58),</v>
      </c>
    </row>
    <row r="239" spans="1:7" x14ac:dyDescent="0.3">
      <c r="A239">
        <v>59</v>
      </c>
      <c r="B239" t="s">
        <v>3436</v>
      </c>
      <c r="C239" t="s">
        <v>3436</v>
      </c>
      <c r="D239" t="s">
        <v>3</v>
      </c>
      <c r="E239" t="s">
        <v>3428</v>
      </c>
      <c r="F239" t="s">
        <v>3417</v>
      </c>
      <c r="G239" t="str">
        <f t="shared" si="7"/>
        <v>new HoloCard("Arctibax", Pokedex.Arctibax, HoloRarity.SV_REVERSE_ROCKY_HOLO, Types.Water, Sets.Paldea_Evolved, 59),</v>
      </c>
    </row>
    <row r="240" spans="1:7" x14ac:dyDescent="0.3">
      <c r="A240">
        <v>60</v>
      </c>
      <c r="B240" t="s">
        <v>3421</v>
      </c>
      <c r="C240" t="s">
        <v>3421</v>
      </c>
      <c r="D240" t="s">
        <v>3</v>
      </c>
      <c r="E240" t="s">
        <v>3428</v>
      </c>
      <c r="F240" t="s">
        <v>3417</v>
      </c>
      <c r="G240" t="str">
        <f t="shared" si="7"/>
        <v>new HoloCard("Baxcalibur", Pokedex.Baxcalibur, HoloRarity.SV_REVERSE_ROCKY_HOLO, Types.Water, Sets.Paldea_Evolved, 60),</v>
      </c>
    </row>
    <row r="241" spans="1:7" x14ac:dyDescent="0.3">
      <c r="A241">
        <v>62</v>
      </c>
      <c r="B241" t="s">
        <v>92</v>
      </c>
      <c r="C241" t="s">
        <v>92</v>
      </c>
      <c r="D241" t="s">
        <v>11</v>
      </c>
      <c r="E241" t="s">
        <v>3428</v>
      </c>
      <c r="F241" t="s">
        <v>3417</v>
      </c>
      <c r="G241" t="str">
        <f t="shared" si="7"/>
        <v>new HoloCard("Pikachu", Pokedex.Pikachu, HoloRarity.SV_REVERSE_ROCKY_HOLO, Types.Lightning, Sets.Paldea_Evolved, 62),</v>
      </c>
    </row>
    <row r="242" spans="1:7" x14ac:dyDescent="0.3">
      <c r="A242">
        <v>64</v>
      </c>
      <c r="B242" t="s">
        <v>120</v>
      </c>
      <c r="C242" t="s">
        <v>120</v>
      </c>
      <c r="D242" t="s">
        <v>11</v>
      </c>
      <c r="E242" t="s">
        <v>3428</v>
      </c>
      <c r="F242" t="s">
        <v>3417</v>
      </c>
      <c r="G242" t="str">
        <f t="shared" si="7"/>
        <v>new HoloCard("Raichu", Pokedex.Raichu, HoloRarity.SV_REVERSE_ROCKY_HOLO, Types.Lightning, Sets.Paldea_Evolved, 64),</v>
      </c>
    </row>
    <row r="243" spans="1:7" x14ac:dyDescent="0.3">
      <c r="A243">
        <v>65</v>
      </c>
      <c r="B243" t="s">
        <v>86</v>
      </c>
      <c r="C243" t="s">
        <v>86</v>
      </c>
      <c r="D243" t="s">
        <v>11</v>
      </c>
      <c r="E243" t="s">
        <v>3428</v>
      </c>
      <c r="F243" t="s">
        <v>3417</v>
      </c>
      <c r="G243" t="str">
        <f t="shared" si="7"/>
        <v>new HoloCard("Magnemite", Pokedex.Magnemite, HoloRarity.SV_REVERSE_ROCKY_HOLO, Types.Lightning, Sets.Paldea_Evolved, 65),</v>
      </c>
    </row>
    <row r="244" spans="1:7" x14ac:dyDescent="0.3">
      <c r="A244">
        <v>66</v>
      </c>
      <c r="B244" t="s">
        <v>103</v>
      </c>
      <c r="C244" t="s">
        <v>103</v>
      </c>
      <c r="D244" t="s">
        <v>11</v>
      </c>
      <c r="E244" t="s">
        <v>3428</v>
      </c>
      <c r="F244" t="s">
        <v>3417</v>
      </c>
      <c r="G244" t="str">
        <f t="shared" si="7"/>
        <v>new HoloCard("Voltorb", Pokedex.Voltorb, HoloRarity.SV_REVERSE_ROCKY_HOLO, Types.Lightning, Sets.Paldea_Evolved, 66),</v>
      </c>
    </row>
    <row r="245" spans="1:7" x14ac:dyDescent="0.3">
      <c r="A245">
        <v>67</v>
      </c>
      <c r="B245" t="s">
        <v>28</v>
      </c>
      <c r="C245" t="s">
        <v>28</v>
      </c>
      <c r="D245" t="s">
        <v>11</v>
      </c>
      <c r="E245" t="s">
        <v>3428</v>
      </c>
      <c r="F245" t="s">
        <v>3417</v>
      </c>
      <c r="G245" t="str">
        <f t="shared" si="7"/>
        <v>new HoloCard("Electrode", Pokedex.Electrode, HoloRarity.SV_REVERSE_ROCKY_HOLO, Types.Lightning, Sets.Paldea_Evolved, 67),</v>
      </c>
    </row>
    <row r="246" spans="1:7" x14ac:dyDescent="0.3">
      <c r="A246">
        <v>68</v>
      </c>
      <c r="B246" t="s">
        <v>980</v>
      </c>
      <c r="C246" t="s">
        <v>980</v>
      </c>
      <c r="D246" t="s">
        <v>11</v>
      </c>
      <c r="E246" t="s">
        <v>3428</v>
      </c>
      <c r="F246" t="s">
        <v>3417</v>
      </c>
      <c r="G246" t="str">
        <f t="shared" si="7"/>
        <v>new HoloCard("Shinx", Pokedex.Shinx, HoloRarity.SV_REVERSE_ROCKY_HOLO, Types.Lightning, Sets.Paldea_Evolved, 68),</v>
      </c>
    </row>
    <row r="247" spans="1:7" x14ac:dyDescent="0.3">
      <c r="A247">
        <v>69</v>
      </c>
      <c r="B247" t="s">
        <v>980</v>
      </c>
      <c r="C247" t="s">
        <v>980</v>
      </c>
      <c r="D247" t="s">
        <v>11</v>
      </c>
      <c r="E247" t="s">
        <v>3428</v>
      </c>
      <c r="F247" t="s">
        <v>3417</v>
      </c>
      <c r="G247" t="str">
        <f t="shared" si="7"/>
        <v>new HoloCard("Shinx", Pokedex.Shinx, HoloRarity.SV_REVERSE_ROCKY_HOLO, Types.Lightning, Sets.Paldea_Evolved, 69),</v>
      </c>
    </row>
    <row r="248" spans="1:7" x14ac:dyDescent="0.3">
      <c r="A248">
        <v>70</v>
      </c>
      <c r="B248" t="s">
        <v>973</v>
      </c>
      <c r="C248" t="s">
        <v>973</v>
      </c>
      <c r="D248" t="s">
        <v>11</v>
      </c>
      <c r="E248" t="s">
        <v>3428</v>
      </c>
      <c r="F248" t="s">
        <v>3417</v>
      </c>
      <c r="G248" t="str">
        <f t="shared" si="7"/>
        <v>new HoloCard("Luxio", Pokedex.Luxio, HoloRarity.SV_REVERSE_ROCKY_HOLO, Types.Lightning, Sets.Paldea_Evolved, 70),</v>
      </c>
    </row>
    <row r="249" spans="1:7" x14ac:dyDescent="0.3">
      <c r="A249">
        <v>71</v>
      </c>
      <c r="B249" t="s">
        <v>887</v>
      </c>
      <c r="C249" t="s">
        <v>887</v>
      </c>
      <c r="D249" t="s">
        <v>11</v>
      </c>
      <c r="E249" t="s">
        <v>3428</v>
      </c>
      <c r="F249" t="s">
        <v>3417</v>
      </c>
      <c r="G249" t="str">
        <f t="shared" si="7"/>
        <v>new HoloCard("Luxray", Pokedex.Luxray, HoloRarity.SV_REVERSE_ROCKY_HOLO, Types.Lightning, Sets.Paldea_Evolved, 71),</v>
      </c>
    </row>
    <row r="250" spans="1:7" x14ac:dyDescent="0.3">
      <c r="A250">
        <v>72</v>
      </c>
      <c r="B250" t="s">
        <v>2677</v>
      </c>
      <c r="C250" t="s">
        <v>2677</v>
      </c>
      <c r="D250" t="s">
        <v>11</v>
      </c>
      <c r="E250" t="s">
        <v>3428</v>
      </c>
      <c r="F250" t="s">
        <v>3417</v>
      </c>
      <c r="G250" t="str">
        <f t="shared" si="7"/>
        <v>new HoloCard("Pincurchin", Pokedex.Pincurchin, HoloRarity.SV_REVERSE_ROCKY_HOLO, Types.Lightning, Sets.Paldea_Evolved, 72),</v>
      </c>
    </row>
    <row r="251" spans="1:7" x14ac:dyDescent="0.3">
      <c r="A251">
        <v>73</v>
      </c>
      <c r="B251" t="s">
        <v>2677</v>
      </c>
      <c r="C251" t="s">
        <v>2677</v>
      </c>
      <c r="D251" t="s">
        <v>11</v>
      </c>
      <c r="E251" t="s">
        <v>3428</v>
      </c>
      <c r="F251" t="s">
        <v>3417</v>
      </c>
      <c r="G251" t="str">
        <f t="shared" si="7"/>
        <v>new HoloCard("Pincurchin", Pokedex.Pincurchin, HoloRarity.SV_REVERSE_ROCKY_HOLO, Types.Lightning, Sets.Paldea_Evolved, 73),</v>
      </c>
    </row>
    <row r="252" spans="1:7" x14ac:dyDescent="0.3">
      <c r="A252">
        <v>74</v>
      </c>
      <c r="B252" t="s">
        <v>3383</v>
      </c>
      <c r="C252" t="s">
        <v>3383</v>
      </c>
      <c r="D252" t="s">
        <v>11</v>
      </c>
      <c r="E252" t="s">
        <v>3428</v>
      </c>
      <c r="F252" t="s">
        <v>3417</v>
      </c>
      <c r="G252" t="str">
        <f t="shared" ref="G252:G315" si="8">"new HoloCard(""" &amp; B252 &amp; """, Pokedex." &amp; C252 &amp; ", HoloRarity." &amp; F252 &amp; ", Types." &amp; D252 &amp; ", Sets." &amp; E252 &amp; ", " &amp; A252 &amp; "),"</f>
        <v>new HoloCard("Pawmi", Pokedex.Pawmi, HoloRarity.SV_REVERSE_ROCKY_HOLO, Types.Lightning, Sets.Paldea_Evolved, 74),</v>
      </c>
    </row>
    <row r="253" spans="1:7" x14ac:dyDescent="0.3">
      <c r="A253">
        <v>75</v>
      </c>
      <c r="B253" t="s">
        <v>3384</v>
      </c>
      <c r="C253" t="s">
        <v>3384</v>
      </c>
      <c r="D253" t="s">
        <v>11</v>
      </c>
      <c r="E253" t="s">
        <v>3428</v>
      </c>
      <c r="F253" t="s">
        <v>3417</v>
      </c>
      <c r="G253" t="str">
        <f t="shared" si="8"/>
        <v>new HoloCard("Pawmo", Pokedex.Pawmo, HoloRarity.SV_REVERSE_ROCKY_HOLO, Types.Lightning, Sets.Paldea_Evolved, 75),</v>
      </c>
    </row>
    <row r="254" spans="1:7" x14ac:dyDescent="0.3">
      <c r="A254">
        <v>76</v>
      </c>
      <c r="B254" t="s">
        <v>3328</v>
      </c>
      <c r="C254" t="s">
        <v>3328</v>
      </c>
      <c r="D254" t="s">
        <v>11</v>
      </c>
      <c r="E254" t="s">
        <v>3428</v>
      </c>
      <c r="F254" t="s">
        <v>3417</v>
      </c>
      <c r="G254" t="str">
        <f t="shared" si="8"/>
        <v>new HoloCard("Pawmot", Pokedex.Pawmot, HoloRarity.SV_REVERSE_ROCKY_HOLO, Types.Lightning, Sets.Paldea_Evolved, 76),</v>
      </c>
    </row>
    <row r="255" spans="1:7" x14ac:dyDescent="0.3">
      <c r="A255">
        <v>77</v>
      </c>
      <c r="B255" t="s">
        <v>3437</v>
      </c>
      <c r="C255" t="s">
        <v>3437</v>
      </c>
      <c r="D255" t="s">
        <v>11</v>
      </c>
      <c r="E255" t="s">
        <v>3428</v>
      </c>
      <c r="F255" t="s">
        <v>3417</v>
      </c>
      <c r="G255" t="str">
        <f t="shared" si="8"/>
        <v>new HoloCard("Tadbulb", Pokedex.Tadbulb, HoloRarity.SV_REVERSE_ROCKY_HOLO, Types.Lightning, Sets.Paldea_Evolved, 77),</v>
      </c>
    </row>
    <row r="256" spans="1:7" x14ac:dyDescent="0.3">
      <c r="A256">
        <v>78</v>
      </c>
      <c r="B256" t="s">
        <v>3437</v>
      </c>
      <c r="C256" t="s">
        <v>3437</v>
      </c>
      <c r="D256" t="s">
        <v>11</v>
      </c>
      <c r="E256" t="s">
        <v>3428</v>
      </c>
      <c r="F256" t="s">
        <v>3417</v>
      </c>
      <c r="G256" t="str">
        <f t="shared" si="8"/>
        <v>new HoloCard("Tadbulb", Pokedex.Tadbulb, HoloRarity.SV_REVERSE_ROCKY_HOLO, Types.Lightning, Sets.Paldea_Evolved, 78),</v>
      </c>
    </row>
    <row r="257" spans="1:7" x14ac:dyDescent="0.3">
      <c r="A257">
        <v>80</v>
      </c>
      <c r="B257" t="s">
        <v>3385</v>
      </c>
      <c r="C257" t="s">
        <v>3385</v>
      </c>
      <c r="D257" t="s">
        <v>11</v>
      </c>
      <c r="E257" t="s">
        <v>3428</v>
      </c>
      <c r="F257" t="s">
        <v>3417</v>
      </c>
      <c r="G257" t="str">
        <f t="shared" si="8"/>
        <v>new HoloCard("Wattrel", Pokedex.Wattrel, HoloRarity.SV_REVERSE_ROCKY_HOLO, Types.Lightning, Sets.Paldea_Evolved, 80),</v>
      </c>
    </row>
    <row r="258" spans="1:7" x14ac:dyDescent="0.3">
      <c r="A258">
        <v>81</v>
      </c>
      <c r="B258" t="s">
        <v>3385</v>
      </c>
      <c r="C258" t="s">
        <v>3385</v>
      </c>
      <c r="D258" t="s">
        <v>11</v>
      </c>
      <c r="E258" t="s">
        <v>3428</v>
      </c>
      <c r="F258" t="s">
        <v>3417</v>
      </c>
      <c r="G258" t="str">
        <f t="shared" si="8"/>
        <v>new HoloCard("Wattrel", Pokedex.Wattrel, HoloRarity.SV_REVERSE_ROCKY_HOLO, Types.Lightning, Sets.Paldea_Evolved, 81),</v>
      </c>
    </row>
    <row r="259" spans="1:7" x14ac:dyDescent="0.3">
      <c r="A259">
        <v>82</v>
      </c>
      <c r="B259" t="s">
        <v>3386</v>
      </c>
      <c r="C259" t="s">
        <v>3386</v>
      </c>
      <c r="D259" t="s">
        <v>11</v>
      </c>
      <c r="E259" t="s">
        <v>3428</v>
      </c>
      <c r="F259" t="s">
        <v>3417</v>
      </c>
      <c r="G259" t="str">
        <f t="shared" si="8"/>
        <v>new HoloCard("Kilowattrel", Pokedex.Kilowattrel, HoloRarity.SV_REVERSE_ROCKY_HOLO, Types.Lightning, Sets.Paldea_Evolved, 82),</v>
      </c>
    </row>
    <row r="260" spans="1:7" x14ac:dyDescent="0.3">
      <c r="A260">
        <v>83</v>
      </c>
      <c r="B260" t="s">
        <v>323</v>
      </c>
      <c r="C260" t="s">
        <v>323</v>
      </c>
      <c r="D260" t="s">
        <v>1</v>
      </c>
      <c r="E260" t="s">
        <v>3428</v>
      </c>
      <c r="F260" t="s">
        <v>3417</v>
      </c>
      <c r="G260" t="str">
        <f t="shared" si="8"/>
        <v>new HoloCard("Jigglypuff", Pokedex.Jigglypuff, HoloRarity.SV_REVERSE_ROCKY_HOLO, Types.Psychic, Sets.Paldea_Evolved, 83),</v>
      </c>
    </row>
    <row r="261" spans="1:7" x14ac:dyDescent="0.3">
      <c r="A261">
        <v>84</v>
      </c>
      <c r="B261" t="s">
        <v>306</v>
      </c>
      <c r="C261" t="s">
        <v>306</v>
      </c>
      <c r="D261" t="s">
        <v>1</v>
      </c>
      <c r="E261" t="s">
        <v>3428</v>
      </c>
      <c r="F261" t="s">
        <v>3417</v>
      </c>
      <c r="G261" t="str">
        <f t="shared" si="8"/>
        <v>new HoloCard("Wigglytuff", Pokedex.Wigglytuff, HoloRarity.SV_REVERSE_ROCKY_HOLO, Types.Psychic, Sets.Paldea_Evolved, 84),</v>
      </c>
    </row>
    <row r="262" spans="1:7" x14ac:dyDescent="0.3">
      <c r="A262">
        <v>85</v>
      </c>
      <c r="B262" t="s">
        <v>99</v>
      </c>
      <c r="C262" t="s">
        <v>99</v>
      </c>
      <c r="D262" t="s">
        <v>1</v>
      </c>
      <c r="E262" t="s">
        <v>3428</v>
      </c>
      <c r="F262" t="s">
        <v>3417</v>
      </c>
      <c r="G262" t="str">
        <f t="shared" si="8"/>
        <v>new HoloCard("Slowpoke", Pokedex.Slowpoke, HoloRarity.SV_REVERSE_ROCKY_HOLO, Types.Psychic, Sets.Paldea_Evolved, 85),</v>
      </c>
    </row>
    <row r="263" spans="1:7" x14ac:dyDescent="0.3">
      <c r="A263">
        <v>87</v>
      </c>
      <c r="B263" t="s">
        <v>307</v>
      </c>
      <c r="C263" t="s">
        <v>307</v>
      </c>
      <c r="D263" t="s">
        <v>1</v>
      </c>
      <c r="E263" t="s">
        <v>3428</v>
      </c>
      <c r="F263" t="s">
        <v>3417</v>
      </c>
      <c r="G263" t="str">
        <f t="shared" si="8"/>
        <v>new HoloCard("Misdreavus", Pokedex.Misdreavus, HoloRarity.SV_REVERSE_ROCKY_HOLO, Types.Psychic, Sets.Paldea_Evolved, 87),</v>
      </c>
    </row>
    <row r="264" spans="1:7" x14ac:dyDescent="0.3">
      <c r="A264">
        <v>88</v>
      </c>
      <c r="B264" t="s">
        <v>890</v>
      </c>
      <c r="C264" t="s">
        <v>890</v>
      </c>
      <c r="D264" t="s">
        <v>1</v>
      </c>
      <c r="E264" t="s">
        <v>3428</v>
      </c>
      <c r="F264" t="s">
        <v>3417</v>
      </c>
      <c r="G264" t="str">
        <f t="shared" si="8"/>
        <v>new HoloCard("Mismagius", Pokedex.Mismagius, HoloRarity.SV_REVERSE_ROCKY_HOLO, Types.Psychic, Sets.Paldea_Evolved, 88),</v>
      </c>
    </row>
    <row r="265" spans="1:7" x14ac:dyDescent="0.3">
      <c r="A265">
        <v>89</v>
      </c>
      <c r="B265" t="s">
        <v>936</v>
      </c>
      <c r="C265" t="s">
        <v>936</v>
      </c>
      <c r="D265" t="s">
        <v>1</v>
      </c>
      <c r="E265" t="s">
        <v>3428</v>
      </c>
      <c r="F265" t="s">
        <v>3417</v>
      </c>
      <c r="G265" t="str">
        <f t="shared" si="8"/>
        <v>new HoloCard("Spiritomb", Pokedex.Spiritomb, HoloRarity.SV_REVERSE_ROCKY_HOLO, Types.Psychic, Sets.Paldea_Evolved, 89),</v>
      </c>
    </row>
    <row r="266" spans="1:7" x14ac:dyDescent="0.3">
      <c r="A266">
        <v>90</v>
      </c>
      <c r="B266" t="s">
        <v>1356</v>
      </c>
      <c r="C266" t="s">
        <v>1356</v>
      </c>
      <c r="D266" t="s">
        <v>1</v>
      </c>
      <c r="E266" t="s">
        <v>3428</v>
      </c>
      <c r="F266" t="s">
        <v>3417</v>
      </c>
      <c r="G266" t="str">
        <f t="shared" si="8"/>
        <v>new HoloCard("Gothita", Pokedex.Gothita, HoloRarity.SV_REVERSE_ROCKY_HOLO, Types.Psychic, Sets.Paldea_Evolved, 90),</v>
      </c>
    </row>
    <row r="267" spans="1:7" x14ac:dyDescent="0.3">
      <c r="A267">
        <v>91</v>
      </c>
      <c r="B267" t="s">
        <v>1357</v>
      </c>
      <c r="C267" t="s">
        <v>1357</v>
      </c>
      <c r="D267" t="s">
        <v>1</v>
      </c>
      <c r="E267" t="s">
        <v>3428</v>
      </c>
      <c r="F267" t="s">
        <v>3417</v>
      </c>
      <c r="G267" t="str">
        <f t="shared" si="8"/>
        <v>new HoloCard("Gothorita", Pokedex.Gothorita, HoloRarity.SV_REVERSE_ROCKY_HOLO, Types.Psychic, Sets.Paldea_Evolved, 91),</v>
      </c>
    </row>
    <row r="268" spans="1:7" x14ac:dyDescent="0.3">
      <c r="A268">
        <v>92</v>
      </c>
      <c r="B268" t="s">
        <v>1358</v>
      </c>
      <c r="C268" t="s">
        <v>1358</v>
      </c>
      <c r="D268" t="s">
        <v>1</v>
      </c>
      <c r="E268" t="s">
        <v>3428</v>
      </c>
      <c r="F268" t="s">
        <v>3417</v>
      </c>
      <c r="G268" t="str">
        <f t="shared" si="8"/>
        <v>new HoloCard("Gothitelle", Pokedex.Gothitelle, HoloRarity.SV_REVERSE_ROCKY_HOLO, Types.Psychic, Sets.Paldea_Evolved, 92),</v>
      </c>
    </row>
    <row r="269" spans="1:7" x14ac:dyDescent="0.3">
      <c r="A269">
        <v>94</v>
      </c>
      <c r="B269" t="s">
        <v>2079</v>
      </c>
      <c r="C269" t="s">
        <v>2079</v>
      </c>
      <c r="D269" t="s">
        <v>1</v>
      </c>
      <c r="E269" t="s">
        <v>3428</v>
      </c>
      <c r="F269" t="s">
        <v>3417</v>
      </c>
      <c r="G269" t="str">
        <f t="shared" si="8"/>
        <v>new HoloCard("Oranguru", Pokedex.Oranguru, HoloRarity.SV_REVERSE_ROCKY_HOLO, Types.Psychic, Sets.Paldea_Evolved, 94),</v>
      </c>
    </row>
    <row r="270" spans="1:7" x14ac:dyDescent="0.3">
      <c r="A270">
        <v>95</v>
      </c>
      <c r="B270" t="s">
        <v>2063</v>
      </c>
      <c r="C270" t="s">
        <v>2063</v>
      </c>
      <c r="D270" t="s">
        <v>1</v>
      </c>
      <c r="E270" t="s">
        <v>3428</v>
      </c>
      <c r="F270" t="s">
        <v>3417</v>
      </c>
      <c r="G270" t="str">
        <f t="shared" si="8"/>
        <v>new HoloCard("Sandygast", Pokedex.Sandygast, HoloRarity.SV_REVERSE_ROCKY_HOLO, Types.Psychic, Sets.Paldea_Evolved, 95),</v>
      </c>
    </row>
    <row r="271" spans="1:7" x14ac:dyDescent="0.3">
      <c r="A271">
        <v>96</v>
      </c>
      <c r="B271" t="s">
        <v>2064</v>
      </c>
      <c r="C271" t="s">
        <v>2064</v>
      </c>
      <c r="D271" t="s">
        <v>1</v>
      </c>
      <c r="E271" t="s">
        <v>3428</v>
      </c>
      <c r="F271" t="s">
        <v>3417</v>
      </c>
      <c r="G271" t="str">
        <f t="shared" si="8"/>
        <v>new HoloCard("Palossand", Pokedex.Palossand, HoloRarity.SV_REVERSE_ROCKY_HOLO, Types.Psychic, Sets.Paldea_Evolved, 96),</v>
      </c>
    </row>
    <row r="272" spans="1:7" x14ac:dyDescent="0.3">
      <c r="A272">
        <v>97</v>
      </c>
      <c r="B272" t="s">
        <v>2104</v>
      </c>
      <c r="C272" t="s">
        <v>2104</v>
      </c>
      <c r="D272" t="s">
        <v>1</v>
      </c>
      <c r="E272" t="s">
        <v>3428</v>
      </c>
      <c r="F272" t="s">
        <v>3417</v>
      </c>
      <c r="G272" t="str">
        <f t="shared" si="8"/>
        <v>new HoloCard("Mimikyu", Pokedex.Mimikyu, HoloRarity.SV_REVERSE_ROCKY_HOLO, Types.Psychic, Sets.Paldea_Evolved, 97),</v>
      </c>
    </row>
    <row r="273" spans="1:7" x14ac:dyDescent="0.3">
      <c r="A273">
        <v>98</v>
      </c>
      <c r="B273" t="s">
        <v>3438</v>
      </c>
      <c r="C273" t="s">
        <v>3438</v>
      </c>
      <c r="D273" t="s">
        <v>1</v>
      </c>
      <c r="E273" t="s">
        <v>3428</v>
      </c>
      <c r="F273" t="s">
        <v>3417</v>
      </c>
      <c r="G273" t="str">
        <f t="shared" si="8"/>
        <v>new HoloCard("Ceruledge", Pokedex.Ceruledge, HoloRarity.SV_REVERSE_ROCKY_HOLO, Types.Psychic, Sets.Paldea_Evolved, 98),</v>
      </c>
    </row>
    <row r="274" spans="1:7" x14ac:dyDescent="0.3">
      <c r="A274">
        <v>99</v>
      </c>
      <c r="B274" t="s">
        <v>3439</v>
      </c>
      <c r="C274" t="s">
        <v>3439</v>
      </c>
      <c r="D274" t="s">
        <v>1</v>
      </c>
      <c r="E274" t="s">
        <v>3428</v>
      </c>
      <c r="F274" t="s">
        <v>3417</v>
      </c>
      <c r="G274" t="str">
        <f t="shared" si="8"/>
        <v>new HoloCard("Rabsca", Pokedex.Rabsca, HoloRarity.SV_REVERSE_ROCKY_HOLO, Types.Psychic, Sets.Paldea_Evolved, 99),</v>
      </c>
    </row>
    <row r="275" spans="1:7" x14ac:dyDescent="0.3">
      <c r="A275">
        <v>100</v>
      </c>
      <c r="B275" t="s">
        <v>3440</v>
      </c>
      <c r="C275" t="s">
        <v>3440</v>
      </c>
      <c r="D275" t="s">
        <v>1</v>
      </c>
      <c r="E275" t="s">
        <v>3428</v>
      </c>
      <c r="F275" t="s">
        <v>3417</v>
      </c>
      <c r="G275" t="str">
        <f t="shared" si="8"/>
        <v>new HoloCard("Tinkatink", Pokedex.Tinkatink, HoloRarity.SV_REVERSE_ROCKY_HOLO, Types.Psychic, Sets.Paldea_Evolved, 100),</v>
      </c>
    </row>
    <row r="276" spans="1:7" x14ac:dyDescent="0.3">
      <c r="A276">
        <v>101</v>
      </c>
      <c r="B276" t="s">
        <v>3440</v>
      </c>
      <c r="C276" t="s">
        <v>3440</v>
      </c>
      <c r="D276" t="s">
        <v>1</v>
      </c>
      <c r="E276" t="s">
        <v>3428</v>
      </c>
      <c r="F276" t="s">
        <v>3417</v>
      </c>
      <c r="G276" t="str">
        <f t="shared" si="8"/>
        <v>new HoloCard("Tinkatink", Pokedex.Tinkatink, HoloRarity.SV_REVERSE_ROCKY_HOLO, Types.Psychic, Sets.Paldea_Evolved, 101),</v>
      </c>
    </row>
    <row r="277" spans="1:7" x14ac:dyDescent="0.3">
      <c r="A277">
        <v>102</v>
      </c>
      <c r="B277" t="s">
        <v>3440</v>
      </c>
      <c r="C277" t="s">
        <v>3440</v>
      </c>
      <c r="D277" t="s">
        <v>1</v>
      </c>
      <c r="E277" t="s">
        <v>3428</v>
      </c>
      <c r="F277" t="s">
        <v>3417</v>
      </c>
      <c r="G277" t="str">
        <f t="shared" si="8"/>
        <v>new HoloCard("Tinkatink", Pokedex.Tinkatink, HoloRarity.SV_REVERSE_ROCKY_HOLO, Types.Psychic, Sets.Paldea_Evolved, 102),</v>
      </c>
    </row>
    <row r="278" spans="1:7" x14ac:dyDescent="0.3">
      <c r="A278">
        <v>103</v>
      </c>
      <c r="B278" t="s">
        <v>3441</v>
      </c>
      <c r="C278" t="s">
        <v>3441</v>
      </c>
      <c r="D278" t="s">
        <v>1</v>
      </c>
      <c r="E278" t="s">
        <v>3428</v>
      </c>
      <c r="F278" t="s">
        <v>3417</v>
      </c>
      <c r="G278" t="str">
        <f t="shared" si="8"/>
        <v>new HoloCard("Tinkatuff", Pokedex.Tinkatuff, HoloRarity.SV_REVERSE_ROCKY_HOLO, Types.Psychic, Sets.Paldea_Evolved, 103),</v>
      </c>
    </row>
    <row r="279" spans="1:7" x14ac:dyDescent="0.3">
      <c r="A279">
        <v>104</v>
      </c>
      <c r="B279" t="s">
        <v>3441</v>
      </c>
      <c r="C279" t="s">
        <v>3441</v>
      </c>
      <c r="D279" t="s">
        <v>1</v>
      </c>
      <c r="E279" t="s">
        <v>3428</v>
      </c>
      <c r="F279" t="s">
        <v>3417</v>
      </c>
      <c r="G279" t="str">
        <f t="shared" si="8"/>
        <v>new HoloCard("Tinkatuff", Pokedex.Tinkatuff, HoloRarity.SV_REVERSE_ROCKY_HOLO, Types.Psychic, Sets.Paldea_Evolved, 104),</v>
      </c>
    </row>
    <row r="280" spans="1:7" x14ac:dyDescent="0.3">
      <c r="A280">
        <v>105</v>
      </c>
      <c r="B280" t="s">
        <v>3423</v>
      </c>
      <c r="C280" t="s">
        <v>3423</v>
      </c>
      <c r="D280" t="s">
        <v>1</v>
      </c>
      <c r="E280" t="s">
        <v>3428</v>
      </c>
      <c r="F280" t="s">
        <v>3417</v>
      </c>
      <c r="G280" t="str">
        <f t="shared" si="8"/>
        <v>new HoloCard("Tinkaton", Pokedex.Tinkaton, HoloRarity.SV_REVERSE_ROCKY_HOLO, Types.Psychic, Sets.Paldea_Evolved, 105),</v>
      </c>
    </row>
    <row r="281" spans="1:7" x14ac:dyDescent="0.3">
      <c r="A281">
        <v>106</v>
      </c>
      <c r="B281" t="s">
        <v>87</v>
      </c>
      <c r="C281" t="s">
        <v>87</v>
      </c>
      <c r="D281" t="s">
        <v>18</v>
      </c>
      <c r="E281" t="s">
        <v>3428</v>
      </c>
      <c r="F281" t="s">
        <v>3417</v>
      </c>
      <c r="G281" t="str">
        <f t="shared" si="8"/>
        <v>new HoloCard("Mankey", Pokedex.Mankey, HoloRarity.SV_REVERSE_ROCKY_HOLO, Types.Fighting, Sets.Paldea_Evolved, 106),</v>
      </c>
    </row>
    <row r="282" spans="1:7" x14ac:dyDescent="0.3">
      <c r="A282">
        <v>107</v>
      </c>
      <c r="B282" t="s">
        <v>65</v>
      </c>
      <c r="C282" t="s">
        <v>65</v>
      </c>
      <c r="D282" t="s">
        <v>18</v>
      </c>
      <c r="E282" t="s">
        <v>3428</v>
      </c>
      <c r="F282" t="s">
        <v>3417</v>
      </c>
      <c r="G282" t="str">
        <f t="shared" si="8"/>
        <v>new HoloCard("Primeape", Pokedex.Primeape, HoloRarity.SV_REVERSE_ROCKY_HOLO, Types.Fighting, Sets.Paldea_Evolved, 107),</v>
      </c>
    </row>
    <row r="283" spans="1:7" x14ac:dyDescent="0.3">
      <c r="A283">
        <v>108</v>
      </c>
      <c r="B283" t="s">
        <v>3433</v>
      </c>
      <c r="C283" t="s">
        <v>3471</v>
      </c>
      <c r="D283" t="s">
        <v>18</v>
      </c>
      <c r="E283" t="s">
        <v>3428</v>
      </c>
      <c r="F283" t="s">
        <v>3417</v>
      </c>
      <c r="G283" t="str">
        <f t="shared" si="8"/>
        <v>new HoloCard("Paldean Tauros", Pokedex.Paldean_Tauros, HoloRarity.SV_REVERSE_ROCKY_HOLO, Types.Fighting, Sets.Paldea_Evolved, 108),</v>
      </c>
    </row>
    <row r="284" spans="1:7" x14ac:dyDescent="0.3">
      <c r="A284">
        <v>109</v>
      </c>
      <c r="B284" t="s">
        <v>165</v>
      </c>
      <c r="C284" t="s">
        <v>165</v>
      </c>
      <c r="D284" t="s">
        <v>18</v>
      </c>
      <c r="E284" t="s">
        <v>3428</v>
      </c>
      <c r="F284" t="s">
        <v>3417</v>
      </c>
      <c r="G284" t="str">
        <f t="shared" si="8"/>
        <v>new HoloCard("Sudowoodo", Pokedex.Sudowoodo, HoloRarity.SV_REVERSE_ROCKY_HOLO, Types.Fighting, Sets.Paldea_Evolved, 109),</v>
      </c>
    </row>
    <row r="285" spans="1:7" x14ac:dyDescent="0.3">
      <c r="A285">
        <v>110</v>
      </c>
      <c r="B285" t="s">
        <v>202</v>
      </c>
      <c r="C285" t="s">
        <v>202</v>
      </c>
      <c r="D285" t="s">
        <v>18</v>
      </c>
      <c r="E285" t="s">
        <v>3428</v>
      </c>
      <c r="F285" t="s">
        <v>3417</v>
      </c>
      <c r="G285" t="str">
        <f t="shared" si="8"/>
        <v>new HoloCard("Larvitar", Pokedex.Larvitar, HoloRarity.SV_REVERSE_ROCKY_HOLO, Types.Fighting, Sets.Paldea_Evolved, 110),</v>
      </c>
    </row>
    <row r="286" spans="1:7" x14ac:dyDescent="0.3">
      <c r="A286">
        <v>111</v>
      </c>
      <c r="B286" t="s">
        <v>188</v>
      </c>
      <c r="C286" t="s">
        <v>188</v>
      </c>
      <c r="D286" t="s">
        <v>18</v>
      </c>
      <c r="E286" t="s">
        <v>3428</v>
      </c>
      <c r="F286" t="s">
        <v>3417</v>
      </c>
      <c r="G286" t="str">
        <f t="shared" si="8"/>
        <v>new HoloCard("Pupitar", Pokedex.Pupitar, HoloRarity.SV_REVERSE_ROCKY_HOLO, Types.Fighting, Sets.Paldea_Evolved, 111),</v>
      </c>
    </row>
    <row r="287" spans="1:7" x14ac:dyDescent="0.3">
      <c r="A287">
        <v>112</v>
      </c>
      <c r="B287" t="s">
        <v>546</v>
      </c>
      <c r="C287" t="s">
        <v>546</v>
      </c>
      <c r="D287" t="s">
        <v>18</v>
      </c>
      <c r="E287" t="s">
        <v>3428</v>
      </c>
      <c r="F287" t="s">
        <v>3417</v>
      </c>
      <c r="G287" t="str">
        <f t="shared" si="8"/>
        <v>new HoloCard("Makuhita", Pokedex.Makuhita, HoloRarity.SV_REVERSE_ROCKY_HOLO, Types.Fighting, Sets.Paldea_Evolved, 112),</v>
      </c>
    </row>
    <row r="288" spans="1:7" x14ac:dyDescent="0.3">
      <c r="A288">
        <v>113</v>
      </c>
      <c r="B288" t="s">
        <v>378</v>
      </c>
      <c r="C288" t="s">
        <v>378</v>
      </c>
      <c r="D288" t="s">
        <v>18</v>
      </c>
      <c r="E288" t="s">
        <v>3428</v>
      </c>
      <c r="F288" t="s">
        <v>3417</v>
      </c>
      <c r="G288" t="str">
        <f t="shared" si="8"/>
        <v>new HoloCard("Hariyama", Pokedex.Hariyama, HoloRarity.SV_REVERSE_ROCKY_HOLO, Types.Fighting, Sets.Paldea_Evolved, 113),</v>
      </c>
    </row>
    <row r="289" spans="1:7" x14ac:dyDescent="0.3">
      <c r="A289">
        <v>114</v>
      </c>
      <c r="B289" t="s">
        <v>1038</v>
      </c>
      <c r="C289" t="s">
        <v>1038</v>
      </c>
      <c r="D289" t="s">
        <v>18</v>
      </c>
      <c r="E289" t="s">
        <v>3428</v>
      </c>
      <c r="F289" t="s">
        <v>3417</v>
      </c>
      <c r="G289" t="str">
        <f t="shared" si="8"/>
        <v>new HoloCard("Croagunk", Pokedex.Croagunk, HoloRarity.SV_REVERSE_ROCKY_HOLO, Types.Fighting, Sets.Paldea_Evolved, 114),</v>
      </c>
    </row>
    <row r="290" spans="1:7" x14ac:dyDescent="0.3">
      <c r="A290">
        <v>115</v>
      </c>
      <c r="B290" t="s">
        <v>969</v>
      </c>
      <c r="C290" t="s">
        <v>969</v>
      </c>
      <c r="D290" t="s">
        <v>18</v>
      </c>
      <c r="E290" t="s">
        <v>3428</v>
      </c>
      <c r="F290" t="s">
        <v>3417</v>
      </c>
      <c r="G290" t="str">
        <f t="shared" si="8"/>
        <v>new HoloCard("Toxicroak", Pokedex.Toxicroak, HoloRarity.SV_REVERSE_ROCKY_HOLO, Types.Fighting, Sets.Paldea_Evolved, 115),</v>
      </c>
    </row>
    <row r="291" spans="1:7" x14ac:dyDescent="0.3">
      <c r="A291">
        <v>116</v>
      </c>
      <c r="B291" t="s">
        <v>2107</v>
      </c>
      <c r="C291" t="s">
        <v>2107</v>
      </c>
      <c r="D291" t="s">
        <v>18</v>
      </c>
      <c r="E291" t="s">
        <v>3428</v>
      </c>
      <c r="F291" t="s">
        <v>3417</v>
      </c>
      <c r="G291" t="str">
        <f t="shared" si="8"/>
        <v>new HoloCard("Rockruff", Pokedex.Rockruff, HoloRarity.SV_REVERSE_ROCKY_HOLO, Types.Fighting, Sets.Paldea_Evolved, 116),</v>
      </c>
    </row>
    <row r="292" spans="1:7" x14ac:dyDescent="0.3">
      <c r="A292">
        <v>118</v>
      </c>
      <c r="B292" t="s">
        <v>2062</v>
      </c>
      <c r="C292" t="s">
        <v>2062</v>
      </c>
      <c r="D292" t="s">
        <v>18</v>
      </c>
      <c r="E292" t="s">
        <v>3428</v>
      </c>
      <c r="F292" t="s">
        <v>3417</v>
      </c>
      <c r="G292" t="str">
        <f t="shared" si="8"/>
        <v>new HoloCard("Passimian", Pokedex.Passimian, HoloRarity.SV_REVERSE_ROCKY_HOLO, Types.Fighting, Sets.Paldea_Evolved, 118),</v>
      </c>
    </row>
    <row r="293" spans="1:7" x14ac:dyDescent="0.3">
      <c r="A293">
        <v>119</v>
      </c>
      <c r="B293" t="s">
        <v>2748</v>
      </c>
      <c r="C293" t="s">
        <v>2748</v>
      </c>
      <c r="D293" t="s">
        <v>18</v>
      </c>
      <c r="E293" t="s">
        <v>3428</v>
      </c>
      <c r="F293" t="s">
        <v>3417</v>
      </c>
      <c r="G293" t="str">
        <f t="shared" si="8"/>
        <v>new HoloCard("Falinks", Pokedex.Falinks, HoloRarity.SV_REVERSE_ROCKY_HOLO, Types.Fighting, Sets.Paldea_Evolved, 119),</v>
      </c>
    </row>
    <row r="294" spans="1:7" x14ac:dyDescent="0.3">
      <c r="A294">
        <v>120</v>
      </c>
      <c r="B294" t="s">
        <v>3442</v>
      </c>
      <c r="C294" t="s">
        <v>3442</v>
      </c>
      <c r="D294" t="s">
        <v>18</v>
      </c>
      <c r="E294" t="s">
        <v>3428</v>
      </c>
      <c r="F294" t="s">
        <v>3417</v>
      </c>
      <c r="G294" t="str">
        <f t="shared" si="8"/>
        <v>new HoloCard("Nacli", Pokedex.Nacli, HoloRarity.SV_REVERSE_ROCKY_HOLO, Types.Fighting, Sets.Paldea_Evolved, 120),</v>
      </c>
    </row>
    <row r="295" spans="1:7" x14ac:dyDescent="0.3">
      <c r="A295">
        <v>121</v>
      </c>
      <c r="B295" t="s">
        <v>3442</v>
      </c>
      <c r="C295" t="s">
        <v>3442</v>
      </c>
      <c r="D295" t="s">
        <v>18</v>
      </c>
      <c r="E295" t="s">
        <v>3428</v>
      </c>
      <c r="F295" t="s">
        <v>3417</v>
      </c>
      <c r="G295" t="str">
        <f t="shared" si="8"/>
        <v>new HoloCard("Nacli", Pokedex.Nacli, HoloRarity.SV_REVERSE_ROCKY_HOLO, Types.Fighting, Sets.Paldea_Evolved, 121),</v>
      </c>
    </row>
    <row r="296" spans="1:7" x14ac:dyDescent="0.3">
      <c r="A296">
        <v>122</v>
      </c>
      <c r="B296" t="s">
        <v>3443</v>
      </c>
      <c r="C296" t="s">
        <v>3443</v>
      </c>
      <c r="D296" t="s">
        <v>18</v>
      </c>
      <c r="E296" t="s">
        <v>3428</v>
      </c>
      <c r="F296" t="s">
        <v>3417</v>
      </c>
      <c r="G296" t="str">
        <f t="shared" si="8"/>
        <v>new HoloCard("Naclstack", Pokedex.Naclstack, HoloRarity.SV_REVERSE_ROCKY_HOLO, Types.Fighting, Sets.Paldea_Evolved, 122),</v>
      </c>
    </row>
    <row r="297" spans="1:7" x14ac:dyDescent="0.3">
      <c r="A297">
        <v>123</v>
      </c>
      <c r="B297" t="s">
        <v>3444</v>
      </c>
      <c r="C297" t="s">
        <v>3444</v>
      </c>
      <c r="D297" t="s">
        <v>18</v>
      </c>
      <c r="E297" t="s">
        <v>3428</v>
      </c>
      <c r="F297" t="s">
        <v>3417</v>
      </c>
      <c r="G297" t="str">
        <f t="shared" si="8"/>
        <v>new HoloCard("Garganacl", Pokedex.Garganacl, HoloRarity.SV_REVERSE_ROCKY_HOLO, Types.Fighting, Sets.Paldea_Evolved, 123),</v>
      </c>
    </row>
    <row r="298" spans="1:7" x14ac:dyDescent="0.3">
      <c r="A298">
        <v>124</v>
      </c>
      <c r="B298" t="s">
        <v>3445</v>
      </c>
      <c r="C298" t="s">
        <v>3445</v>
      </c>
      <c r="D298" t="s">
        <v>18</v>
      </c>
      <c r="E298" t="s">
        <v>3428</v>
      </c>
      <c r="F298" t="s">
        <v>3417</v>
      </c>
      <c r="G298" t="str">
        <f t="shared" si="8"/>
        <v>new HoloCard("Glimmet", Pokedex.Glimmet, HoloRarity.SV_REVERSE_ROCKY_HOLO, Types.Fighting, Sets.Paldea_Evolved, 124),</v>
      </c>
    </row>
    <row r="299" spans="1:7" x14ac:dyDescent="0.3">
      <c r="A299">
        <v>125</v>
      </c>
      <c r="B299" t="s">
        <v>3445</v>
      </c>
      <c r="C299" t="s">
        <v>3445</v>
      </c>
      <c r="D299" t="s">
        <v>18</v>
      </c>
      <c r="E299" t="s">
        <v>3428</v>
      </c>
      <c r="F299" t="s">
        <v>3417</v>
      </c>
      <c r="G299" t="str">
        <f t="shared" si="8"/>
        <v>new HoloCard("Glimmet", Pokedex.Glimmet, HoloRarity.SV_REVERSE_ROCKY_HOLO, Types.Fighting, Sets.Paldea_Evolved, 125),</v>
      </c>
    </row>
    <row r="300" spans="1:7" x14ac:dyDescent="0.3">
      <c r="A300">
        <v>126</v>
      </c>
      <c r="B300" t="s">
        <v>3446</v>
      </c>
      <c r="C300" t="s">
        <v>3446</v>
      </c>
      <c r="D300" t="s">
        <v>18</v>
      </c>
      <c r="E300" t="s">
        <v>3428</v>
      </c>
      <c r="F300" t="s">
        <v>3417</v>
      </c>
      <c r="G300" t="str">
        <f t="shared" si="8"/>
        <v>new HoloCard("Glimmora", Pokedex.Glimmora, HoloRarity.SV_REVERSE_ROCKY_HOLO, Types.Fighting, Sets.Paldea_Evolved, 126),</v>
      </c>
    </row>
    <row r="301" spans="1:7" x14ac:dyDescent="0.3">
      <c r="A301">
        <v>128</v>
      </c>
      <c r="B301" t="s">
        <v>3447</v>
      </c>
      <c r="C301" t="s">
        <v>3472</v>
      </c>
      <c r="D301" t="s">
        <v>146</v>
      </c>
      <c r="E301" t="s">
        <v>3428</v>
      </c>
      <c r="F301" t="s">
        <v>3417</v>
      </c>
      <c r="G301" t="str">
        <f t="shared" si="8"/>
        <v>new HoloCard("Paldean Wooper", Pokedex.Paldean_Wooper, HoloRarity.SV_REVERSE_ROCKY_HOLO, Types.Darkness, Sets.Paldea_Evolved, 128),</v>
      </c>
    </row>
    <row r="302" spans="1:7" x14ac:dyDescent="0.3">
      <c r="A302">
        <v>129</v>
      </c>
      <c r="B302" t="s">
        <v>3447</v>
      </c>
      <c r="C302" t="s">
        <v>3472</v>
      </c>
      <c r="D302" t="s">
        <v>146</v>
      </c>
      <c r="E302" t="s">
        <v>3428</v>
      </c>
      <c r="F302" t="s">
        <v>3417</v>
      </c>
      <c r="G302" t="str">
        <f t="shared" si="8"/>
        <v>new HoloCard("Paldean Wooper", Pokedex.Paldean_Wooper, HoloRarity.SV_REVERSE_ROCKY_HOLO, Types.Darkness, Sets.Paldea_Evolved, 129),</v>
      </c>
    </row>
    <row r="303" spans="1:7" x14ac:dyDescent="0.3">
      <c r="A303">
        <v>131</v>
      </c>
      <c r="B303" t="s">
        <v>327</v>
      </c>
      <c r="C303" t="s">
        <v>327</v>
      </c>
      <c r="D303" t="s">
        <v>146</v>
      </c>
      <c r="E303" t="s">
        <v>3428</v>
      </c>
      <c r="F303" t="s">
        <v>3417</v>
      </c>
      <c r="G303" t="str">
        <f t="shared" si="8"/>
        <v>new HoloCard("Murkrow", Pokedex.Murkrow, HoloRarity.SV_REVERSE_ROCKY_HOLO, Types.Darkness, Sets.Paldea_Evolved, 131),</v>
      </c>
    </row>
    <row r="304" spans="1:7" x14ac:dyDescent="0.3">
      <c r="A304">
        <v>132</v>
      </c>
      <c r="B304" t="s">
        <v>903</v>
      </c>
      <c r="C304" t="s">
        <v>903</v>
      </c>
      <c r="D304" t="s">
        <v>146</v>
      </c>
      <c r="E304" t="s">
        <v>3428</v>
      </c>
      <c r="F304" t="s">
        <v>3417</v>
      </c>
      <c r="G304" t="str">
        <f t="shared" si="8"/>
        <v>new HoloCard("Honchkrow", Pokedex.Honchkrow, HoloRarity.SV_REVERSE_ROCKY_HOLO, Types.Darkness, Sets.Paldea_Evolved, 132),</v>
      </c>
    </row>
    <row r="305" spans="1:7" x14ac:dyDescent="0.3">
      <c r="A305">
        <v>133</v>
      </c>
      <c r="B305" t="s">
        <v>267</v>
      </c>
      <c r="C305" t="s">
        <v>267</v>
      </c>
      <c r="D305" t="s">
        <v>146</v>
      </c>
      <c r="E305" t="s">
        <v>3428</v>
      </c>
      <c r="F305" t="s">
        <v>3417</v>
      </c>
      <c r="G305" t="str">
        <f t="shared" si="8"/>
        <v>new HoloCard("Sneasel", Pokedex.Sneasel, HoloRarity.SV_REVERSE_ROCKY_HOLO, Types.Darkness, Sets.Paldea_Evolved, 133),</v>
      </c>
    </row>
    <row r="306" spans="1:7" x14ac:dyDescent="0.3">
      <c r="A306">
        <v>134</v>
      </c>
      <c r="B306" t="s">
        <v>945</v>
      </c>
      <c r="C306" t="s">
        <v>945</v>
      </c>
      <c r="D306" t="s">
        <v>146</v>
      </c>
      <c r="E306" t="s">
        <v>3428</v>
      </c>
      <c r="F306" t="s">
        <v>3417</v>
      </c>
      <c r="G306" t="str">
        <f t="shared" si="8"/>
        <v>new HoloCard("Weavile", Pokedex.Weavile, HoloRarity.SV_REVERSE_ROCKY_HOLO, Types.Darkness, Sets.Paldea_Evolved, 134),</v>
      </c>
    </row>
    <row r="307" spans="1:7" x14ac:dyDescent="0.3">
      <c r="A307">
        <v>135</v>
      </c>
      <c r="B307" t="s">
        <v>145</v>
      </c>
      <c r="C307" t="s">
        <v>145</v>
      </c>
      <c r="D307" t="s">
        <v>146</v>
      </c>
      <c r="E307" t="s">
        <v>3428</v>
      </c>
      <c r="F307" t="s">
        <v>3417</v>
      </c>
      <c r="G307" t="str">
        <f t="shared" si="8"/>
        <v>new HoloCard("Tyranitar", Pokedex.Tyranitar, HoloRarity.SV_REVERSE_ROCKY_HOLO, Types.Darkness, Sets.Paldea_Evolved, 135),</v>
      </c>
    </row>
    <row r="308" spans="1:7" x14ac:dyDescent="0.3">
      <c r="A308">
        <v>136</v>
      </c>
      <c r="B308" t="s">
        <v>395</v>
      </c>
      <c r="C308" t="s">
        <v>395</v>
      </c>
      <c r="D308" t="s">
        <v>146</v>
      </c>
      <c r="E308" t="s">
        <v>3428</v>
      </c>
      <c r="F308" t="s">
        <v>3417</v>
      </c>
      <c r="G308" t="str">
        <f t="shared" si="8"/>
        <v>new HoloCard("Sableye", Pokedex.Sableye, HoloRarity.SV_REVERSE_ROCKY_HOLO, Types.Darkness, Sets.Paldea_Evolved, 136),</v>
      </c>
    </row>
    <row r="309" spans="1:7" x14ac:dyDescent="0.3">
      <c r="A309">
        <v>137</v>
      </c>
      <c r="B309" t="s">
        <v>396</v>
      </c>
      <c r="C309" t="s">
        <v>396</v>
      </c>
      <c r="D309" t="s">
        <v>146</v>
      </c>
      <c r="E309" t="s">
        <v>3428</v>
      </c>
      <c r="F309" t="s">
        <v>3417</v>
      </c>
      <c r="G309" t="str">
        <f t="shared" si="8"/>
        <v>new HoloCard("Seviper", Pokedex.Seviper, HoloRarity.SV_REVERSE_ROCKY_HOLO, Types.Darkness, Sets.Paldea_Evolved, 137),</v>
      </c>
    </row>
    <row r="310" spans="1:7" x14ac:dyDescent="0.3">
      <c r="A310">
        <v>138</v>
      </c>
      <c r="B310" t="s">
        <v>1423</v>
      </c>
      <c r="C310" t="s">
        <v>1423</v>
      </c>
      <c r="D310" t="s">
        <v>146</v>
      </c>
      <c r="E310" t="s">
        <v>3428</v>
      </c>
      <c r="F310" t="s">
        <v>3417</v>
      </c>
      <c r="G310" t="str">
        <f t="shared" si="8"/>
        <v>new HoloCard("Deino", Pokedex.Deino, HoloRarity.SV_REVERSE_ROCKY_HOLO, Types.Darkness, Sets.Paldea_Evolved, 138),</v>
      </c>
    </row>
    <row r="311" spans="1:7" x14ac:dyDescent="0.3">
      <c r="A311">
        <v>139</v>
      </c>
      <c r="B311" t="s">
        <v>1424</v>
      </c>
      <c r="C311" t="s">
        <v>1424</v>
      </c>
      <c r="D311" t="s">
        <v>146</v>
      </c>
      <c r="E311" t="s">
        <v>3428</v>
      </c>
      <c r="F311" t="s">
        <v>3417</v>
      </c>
      <c r="G311" t="str">
        <f t="shared" si="8"/>
        <v>new HoloCard("Zweilous", Pokedex.Zweilous, HoloRarity.SV_REVERSE_ROCKY_HOLO, Types.Darkness, Sets.Paldea_Evolved, 139),</v>
      </c>
    </row>
    <row r="312" spans="1:7" x14ac:dyDescent="0.3">
      <c r="A312">
        <v>140</v>
      </c>
      <c r="B312" t="s">
        <v>1425</v>
      </c>
      <c r="C312" t="s">
        <v>1425</v>
      </c>
      <c r="D312" t="s">
        <v>146</v>
      </c>
      <c r="E312" t="s">
        <v>3428</v>
      </c>
      <c r="F312" t="s">
        <v>3417</v>
      </c>
      <c r="G312" t="str">
        <f t="shared" si="8"/>
        <v>new HoloCard("Hydreigon", Pokedex.Hydreigon, HoloRarity.SV_REVERSE_ROCKY_HOLO, Types.Darkness, Sets.Paldea_Evolved, 140),</v>
      </c>
    </row>
    <row r="313" spans="1:7" x14ac:dyDescent="0.3">
      <c r="A313">
        <v>141</v>
      </c>
      <c r="B313" t="s">
        <v>3394</v>
      </c>
      <c r="C313" t="s">
        <v>3394</v>
      </c>
      <c r="D313" t="s">
        <v>146</v>
      </c>
      <c r="E313" t="s">
        <v>3428</v>
      </c>
      <c r="F313" t="s">
        <v>3417</v>
      </c>
      <c r="G313" t="str">
        <f t="shared" si="8"/>
        <v>new HoloCard("Maschiff", Pokedex.Maschiff, HoloRarity.SV_REVERSE_ROCKY_HOLO, Types.Darkness, Sets.Paldea_Evolved, 141),</v>
      </c>
    </row>
    <row r="314" spans="1:7" x14ac:dyDescent="0.3">
      <c r="A314">
        <v>142</v>
      </c>
      <c r="B314" t="s">
        <v>3394</v>
      </c>
      <c r="C314" t="s">
        <v>3394</v>
      </c>
      <c r="D314" t="s">
        <v>146</v>
      </c>
      <c r="E314" t="s">
        <v>3428</v>
      </c>
      <c r="F314" t="s">
        <v>3417</v>
      </c>
      <c r="G314" t="str">
        <f t="shared" si="8"/>
        <v>new HoloCard("Maschiff", Pokedex.Maschiff, HoloRarity.SV_REVERSE_ROCKY_HOLO, Types.Darkness, Sets.Paldea_Evolved, 142),</v>
      </c>
    </row>
    <row r="315" spans="1:7" x14ac:dyDescent="0.3">
      <c r="A315">
        <v>143</v>
      </c>
      <c r="B315" t="s">
        <v>3395</v>
      </c>
      <c r="C315" t="s">
        <v>3395</v>
      </c>
      <c r="D315" t="s">
        <v>146</v>
      </c>
      <c r="E315" t="s">
        <v>3428</v>
      </c>
      <c r="F315" t="s">
        <v>3417</v>
      </c>
      <c r="G315" t="str">
        <f t="shared" si="8"/>
        <v>new HoloCard("Mabosstiff", Pokedex.Mabosstiff, HoloRarity.SV_REVERSE_ROCKY_HOLO, Types.Darkness, Sets.Paldea_Evolved, 143),</v>
      </c>
    </row>
    <row r="316" spans="1:7" x14ac:dyDescent="0.3">
      <c r="A316">
        <v>144</v>
      </c>
      <c r="B316" t="s">
        <v>3448</v>
      </c>
      <c r="C316" t="s">
        <v>3448</v>
      </c>
      <c r="D316" t="s">
        <v>146</v>
      </c>
      <c r="E316" t="s">
        <v>3428</v>
      </c>
      <c r="F316" t="s">
        <v>3417</v>
      </c>
      <c r="G316" t="str">
        <f t="shared" ref="G316:G379" si="9">"new HoloCard(""" &amp; B316 &amp; """, Pokedex." &amp; C316 &amp; ", HoloRarity." &amp; F316 &amp; ", Types." &amp; D316 &amp; ", Sets." &amp; E316 &amp; ", " &amp; A316 &amp; "),"</f>
        <v>new HoloCard("Shroodle", Pokedex.Shroodle, HoloRarity.SV_REVERSE_ROCKY_HOLO, Types.Darkness, Sets.Paldea_Evolved, 144),</v>
      </c>
    </row>
    <row r="317" spans="1:7" x14ac:dyDescent="0.3">
      <c r="A317">
        <v>145</v>
      </c>
      <c r="B317" t="s">
        <v>3448</v>
      </c>
      <c r="C317" t="s">
        <v>3448</v>
      </c>
      <c r="D317" t="s">
        <v>146</v>
      </c>
      <c r="E317" t="s">
        <v>3428</v>
      </c>
      <c r="F317" t="s">
        <v>3417</v>
      </c>
      <c r="G317" t="str">
        <f t="shared" si="9"/>
        <v>new HoloCard("Shroodle", Pokedex.Shroodle, HoloRarity.SV_REVERSE_ROCKY_HOLO, Types.Darkness, Sets.Paldea_Evolved, 145),</v>
      </c>
    </row>
    <row r="318" spans="1:7" x14ac:dyDescent="0.3">
      <c r="A318">
        <v>146</v>
      </c>
      <c r="B318" t="s">
        <v>3449</v>
      </c>
      <c r="C318" t="s">
        <v>3449</v>
      </c>
      <c r="D318" t="s">
        <v>146</v>
      </c>
      <c r="E318" t="s">
        <v>3428</v>
      </c>
      <c r="F318" t="s">
        <v>3417</v>
      </c>
      <c r="G318" t="str">
        <f t="shared" si="9"/>
        <v>new HoloCard("Grafaiai", Pokedex.Grafaiai, HoloRarity.SV_REVERSE_ROCKY_HOLO, Types.Darkness, Sets.Paldea_Evolved, 146),</v>
      </c>
    </row>
    <row r="319" spans="1:7" x14ac:dyDescent="0.3">
      <c r="A319">
        <v>147</v>
      </c>
      <c r="B319" t="s">
        <v>3396</v>
      </c>
      <c r="C319" t="s">
        <v>3396</v>
      </c>
      <c r="D319" t="s">
        <v>146</v>
      </c>
      <c r="E319" t="s">
        <v>3428</v>
      </c>
      <c r="F319" t="s">
        <v>3417</v>
      </c>
      <c r="G319" t="str">
        <f t="shared" si="9"/>
        <v>new HoloCard("Bombirdier", Pokedex.Bombirdier, HoloRarity.SV_REVERSE_ROCKY_HOLO, Types.Darkness, Sets.Paldea_Evolved, 147),</v>
      </c>
    </row>
    <row r="320" spans="1:7" x14ac:dyDescent="0.3">
      <c r="A320">
        <v>148</v>
      </c>
      <c r="B320" t="s">
        <v>2696</v>
      </c>
      <c r="C320" t="s">
        <v>2696</v>
      </c>
      <c r="D320" t="s">
        <v>143</v>
      </c>
      <c r="E320" t="s">
        <v>3428</v>
      </c>
      <c r="F320" t="s">
        <v>3417</v>
      </c>
      <c r="G320" t="str">
        <f t="shared" si="9"/>
        <v>new HoloCard("Corviknight", Pokedex.Corviknight, HoloRarity.SV_REVERSE_ROCKY_HOLO, Types.Metal, Sets.Paldea_Evolved, 148),</v>
      </c>
    </row>
    <row r="321" spans="1:7" x14ac:dyDescent="0.3">
      <c r="A321">
        <v>149</v>
      </c>
      <c r="B321" t="s">
        <v>2697</v>
      </c>
      <c r="C321" t="s">
        <v>2697</v>
      </c>
      <c r="D321" t="s">
        <v>143</v>
      </c>
      <c r="E321" t="s">
        <v>3428</v>
      </c>
      <c r="F321" t="s">
        <v>3417</v>
      </c>
      <c r="G321" t="str">
        <f t="shared" si="9"/>
        <v>new HoloCard("Cufant", Pokedex.Cufant, HoloRarity.SV_REVERSE_ROCKY_HOLO, Types.Metal, Sets.Paldea_Evolved, 149),</v>
      </c>
    </row>
    <row r="322" spans="1:7" x14ac:dyDescent="0.3">
      <c r="A322">
        <v>151</v>
      </c>
      <c r="B322" t="s">
        <v>3450</v>
      </c>
      <c r="C322" t="s">
        <v>3450</v>
      </c>
      <c r="D322" t="s">
        <v>143</v>
      </c>
      <c r="E322" t="s">
        <v>3428</v>
      </c>
      <c r="F322" t="s">
        <v>3417</v>
      </c>
      <c r="G322" t="str">
        <f t="shared" si="9"/>
        <v>new HoloCard("Orthworm", Pokedex.Orthworm, HoloRarity.SV_REVERSE_ROCKY_HOLO, Types.Metal, Sets.Paldea_Evolved, 151),</v>
      </c>
    </row>
    <row r="323" spans="1:7" x14ac:dyDescent="0.3">
      <c r="A323">
        <v>152</v>
      </c>
      <c r="B323" t="s">
        <v>1684</v>
      </c>
      <c r="C323" t="s">
        <v>1684</v>
      </c>
      <c r="D323" t="s">
        <v>1454</v>
      </c>
      <c r="E323" t="s">
        <v>3428</v>
      </c>
      <c r="F323" t="s">
        <v>3417</v>
      </c>
      <c r="G323" t="str">
        <f t="shared" si="9"/>
        <v>new HoloCard("Noibat", Pokedex.Noibat, HoloRarity.SV_REVERSE_ROCKY_HOLO, Types.Dragon, Sets.Paldea_Evolved, 152),</v>
      </c>
    </row>
    <row r="324" spans="1:7" x14ac:dyDescent="0.3">
      <c r="A324">
        <v>154</v>
      </c>
      <c r="B324" t="s">
        <v>316</v>
      </c>
      <c r="C324" t="s">
        <v>316</v>
      </c>
      <c r="D324" t="s">
        <v>8</v>
      </c>
      <c r="E324" t="s">
        <v>3428</v>
      </c>
      <c r="F324" t="s">
        <v>3417</v>
      </c>
      <c r="G324" t="str">
        <f t="shared" si="9"/>
        <v>new HoloCard("Girafarig", Pokedex.Girafarig, HoloRarity.SV_REVERSE_ROCKY_HOLO, Types.Colorless, Sets.Paldea_Evolved, 154),</v>
      </c>
    </row>
    <row r="325" spans="1:7" x14ac:dyDescent="0.3">
      <c r="A325">
        <v>155</v>
      </c>
      <c r="B325" t="s">
        <v>3451</v>
      </c>
      <c r="C325" t="s">
        <v>3451</v>
      </c>
      <c r="D325" t="s">
        <v>8</v>
      </c>
      <c r="E325" t="s">
        <v>3428</v>
      </c>
      <c r="F325" t="s">
        <v>3417</v>
      </c>
      <c r="G325" t="str">
        <f t="shared" si="9"/>
        <v>new HoloCard("Farigiraf", Pokedex.Farigiraf, HoloRarity.SV_REVERSE_ROCKY_HOLO, Types.Colorless, Sets.Paldea_Evolved, 155),</v>
      </c>
    </row>
    <row r="326" spans="1:7" x14ac:dyDescent="0.3">
      <c r="A326">
        <v>156</v>
      </c>
      <c r="B326" t="s">
        <v>314</v>
      </c>
      <c r="C326" t="s">
        <v>314</v>
      </c>
      <c r="D326" t="s">
        <v>8</v>
      </c>
      <c r="E326" t="s">
        <v>3428</v>
      </c>
      <c r="F326" t="s">
        <v>3417</v>
      </c>
      <c r="G326" t="str">
        <f t="shared" si="9"/>
        <v>new HoloCard("Dunsparce", Pokedex.Dunsparce, HoloRarity.SV_REVERSE_ROCKY_HOLO, Types.Colorless, Sets.Paldea_Evolved, 156),</v>
      </c>
    </row>
    <row r="327" spans="1:7" x14ac:dyDescent="0.3">
      <c r="A327">
        <v>157</v>
      </c>
      <c r="B327" t="s">
        <v>3452</v>
      </c>
      <c r="C327" t="s">
        <v>3452</v>
      </c>
      <c r="D327" t="s">
        <v>8</v>
      </c>
      <c r="E327" t="s">
        <v>3428</v>
      </c>
      <c r="F327" t="s">
        <v>3417</v>
      </c>
      <c r="G327" t="str">
        <f t="shared" si="9"/>
        <v>new HoloCard("Dudunsparce", Pokedex.Dudunsparce, HoloRarity.SV_REVERSE_ROCKY_HOLO, Types.Colorless, Sets.Paldea_Evolved, 157),</v>
      </c>
    </row>
    <row r="328" spans="1:7" x14ac:dyDescent="0.3">
      <c r="A328">
        <v>158</v>
      </c>
      <c r="B328" t="s">
        <v>554</v>
      </c>
      <c r="C328" t="s">
        <v>554</v>
      </c>
      <c r="D328" t="s">
        <v>8</v>
      </c>
      <c r="E328" t="s">
        <v>3428</v>
      </c>
      <c r="F328" t="s">
        <v>3417</v>
      </c>
      <c r="G328" t="str">
        <f t="shared" si="9"/>
        <v>new HoloCard("Wingull", Pokedex.Wingull, HoloRarity.SV_REVERSE_ROCKY_HOLO, Types.Colorless, Sets.Paldea_Evolved, 158),</v>
      </c>
    </row>
    <row r="329" spans="1:7" x14ac:dyDescent="0.3">
      <c r="A329">
        <v>159</v>
      </c>
      <c r="B329" t="s">
        <v>528</v>
      </c>
      <c r="C329" t="s">
        <v>528</v>
      </c>
      <c r="D329" t="s">
        <v>8</v>
      </c>
      <c r="E329" t="s">
        <v>3428</v>
      </c>
      <c r="F329" t="s">
        <v>3417</v>
      </c>
      <c r="G329" t="str">
        <f t="shared" si="9"/>
        <v>new HoloCard("Pelipper", Pokedex.Pelipper, HoloRarity.SV_REVERSE_ROCKY_HOLO, Types.Colorless, Sets.Paldea_Evolved, 159),</v>
      </c>
    </row>
    <row r="330" spans="1:7" x14ac:dyDescent="0.3">
      <c r="A330">
        <v>160</v>
      </c>
      <c r="B330" t="s">
        <v>541</v>
      </c>
      <c r="C330" t="s">
        <v>541</v>
      </c>
      <c r="D330" t="s">
        <v>8</v>
      </c>
      <c r="E330" t="s">
        <v>3428</v>
      </c>
      <c r="F330" t="s">
        <v>3417</v>
      </c>
      <c r="G330" t="str">
        <f t="shared" si="9"/>
        <v>new HoloCard("Slakoth", Pokedex.Slakoth, HoloRarity.SV_REVERSE_ROCKY_HOLO, Types.Colorless, Sets.Paldea_Evolved, 160),</v>
      </c>
    </row>
    <row r="331" spans="1:7" x14ac:dyDescent="0.3">
      <c r="A331">
        <v>161</v>
      </c>
      <c r="B331" t="s">
        <v>543</v>
      </c>
      <c r="C331" t="s">
        <v>543</v>
      </c>
      <c r="D331" t="s">
        <v>8</v>
      </c>
      <c r="E331" t="s">
        <v>3428</v>
      </c>
      <c r="F331" t="s">
        <v>3417</v>
      </c>
      <c r="G331" t="str">
        <f t="shared" si="9"/>
        <v>new HoloCard("Vigoroth", Pokedex.Vigoroth, HoloRarity.SV_REVERSE_ROCKY_HOLO, Types.Colorless, Sets.Paldea_Evolved, 161),</v>
      </c>
    </row>
    <row r="332" spans="1:7" x14ac:dyDescent="0.3">
      <c r="A332">
        <v>162</v>
      </c>
      <c r="B332" t="s">
        <v>382</v>
      </c>
      <c r="C332" t="s">
        <v>382</v>
      </c>
      <c r="D332" t="s">
        <v>8</v>
      </c>
      <c r="E332" t="s">
        <v>3428</v>
      </c>
      <c r="F332" t="s">
        <v>3417</v>
      </c>
      <c r="G332" t="str">
        <f t="shared" si="9"/>
        <v>new HoloCard("Slaking", Pokedex.Slaking, HoloRarity.SV_REVERSE_ROCKY_HOLO, Types.Colorless, Sets.Paldea_Evolved, 162),</v>
      </c>
    </row>
    <row r="333" spans="1:7" x14ac:dyDescent="0.3">
      <c r="A333">
        <v>163</v>
      </c>
      <c r="B333" t="s">
        <v>1624</v>
      </c>
      <c r="C333" t="s">
        <v>1624</v>
      </c>
      <c r="D333" t="s">
        <v>8</v>
      </c>
      <c r="E333" t="s">
        <v>3428</v>
      </c>
      <c r="F333" t="s">
        <v>3417</v>
      </c>
      <c r="G333" t="str">
        <f t="shared" si="9"/>
        <v>new HoloCard("Fletchling", Pokedex.Fletchling, HoloRarity.SV_REVERSE_ROCKY_HOLO, Types.Colorless, Sets.Paldea_Evolved, 163),</v>
      </c>
    </row>
    <row r="334" spans="1:7" x14ac:dyDescent="0.3">
      <c r="A334">
        <v>164</v>
      </c>
      <c r="B334" t="s">
        <v>2699</v>
      </c>
      <c r="C334" t="s">
        <v>2699</v>
      </c>
      <c r="D334" t="s">
        <v>8</v>
      </c>
      <c r="E334" t="s">
        <v>3428</v>
      </c>
      <c r="F334" t="s">
        <v>3417</v>
      </c>
      <c r="G334" t="str">
        <f t="shared" si="9"/>
        <v>new HoloCard("Rookidee", Pokedex.Rookidee, HoloRarity.SV_REVERSE_ROCKY_HOLO, Types.Colorless, Sets.Paldea_Evolved, 164),</v>
      </c>
    </row>
    <row r="335" spans="1:7" x14ac:dyDescent="0.3">
      <c r="A335">
        <v>165</v>
      </c>
      <c r="B335" t="s">
        <v>2700</v>
      </c>
      <c r="C335" t="s">
        <v>2700</v>
      </c>
      <c r="D335" t="s">
        <v>8</v>
      </c>
      <c r="E335" t="s">
        <v>3428</v>
      </c>
      <c r="F335" t="s">
        <v>3417</v>
      </c>
      <c r="G335" t="str">
        <f t="shared" si="9"/>
        <v>new HoloCard("Corvisquire", Pokedex.Corvisquire, HoloRarity.SV_REVERSE_ROCKY_HOLO, Types.Colorless, Sets.Paldea_Evolved, 165),</v>
      </c>
    </row>
    <row r="336" spans="1:7" x14ac:dyDescent="0.3">
      <c r="A336">
        <v>166</v>
      </c>
      <c r="B336" t="s">
        <v>3399</v>
      </c>
      <c r="C336" t="s">
        <v>3399</v>
      </c>
      <c r="D336" t="s">
        <v>8</v>
      </c>
      <c r="E336" t="s">
        <v>3428</v>
      </c>
      <c r="F336" t="s">
        <v>3417</v>
      </c>
      <c r="G336" t="str">
        <f t="shared" si="9"/>
        <v>new HoloCard("Tandemaus", Pokedex.Tandemaus, HoloRarity.SV_REVERSE_ROCKY_HOLO, Types.Colorless, Sets.Paldea_Evolved, 166),</v>
      </c>
    </row>
    <row r="337" spans="1:7" x14ac:dyDescent="0.3">
      <c r="A337">
        <v>167</v>
      </c>
      <c r="B337" t="s">
        <v>3399</v>
      </c>
      <c r="C337" t="s">
        <v>3399</v>
      </c>
      <c r="D337" t="s">
        <v>8</v>
      </c>
      <c r="E337" t="s">
        <v>3428</v>
      </c>
      <c r="F337" t="s">
        <v>3417</v>
      </c>
      <c r="G337" t="str">
        <f t="shared" si="9"/>
        <v>new HoloCard("Tandemaus", Pokedex.Tandemaus, HoloRarity.SV_REVERSE_ROCKY_HOLO, Types.Colorless, Sets.Paldea_Evolved, 167),</v>
      </c>
    </row>
    <row r="338" spans="1:7" x14ac:dyDescent="0.3">
      <c r="A338">
        <v>168</v>
      </c>
      <c r="B338" t="s">
        <v>3400</v>
      </c>
      <c r="C338" t="s">
        <v>3400</v>
      </c>
      <c r="D338" t="s">
        <v>8</v>
      </c>
      <c r="E338" t="s">
        <v>3428</v>
      </c>
      <c r="F338" t="s">
        <v>3417</v>
      </c>
      <c r="G338" t="str">
        <f t="shared" si="9"/>
        <v>new HoloCard("Maushold", Pokedex.Maushold, HoloRarity.SV_REVERSE_ROCKY_HOLO, Types.Colorless, Sets.Paldea_Evolved, 168),</v>
      </c>
    </row>
    <row r="339" spans="1:7" x14ac:dyDescent="0.3">
      <c r="A339">
        <v>170</v>
      </c>
      <c r="B339" t="s">
        <v>3402</v>
      </c>
      <c r="C339" t="s">
        <v>3402</v>
      </c>
      <c r="D339" t="s">
        <v>8</v>
      </c>
      <c r="E339" t="s">
        <v>3428</v>
      </c>
      <c r="F339" t="s">
        <v>3417</v>
      </c>
      <c r="G339" t="str">
        <f t="shared" si="9"/>
        <v>new HoloCard("Flamigo", Pokedex.Flamigo, HoloRarity.SV_REVERSE_ROCKY_HOLO, Types.Colorless, Sets.Paldea_Evolved, 170),</v>
      </c>
    </row>
    <row r="340" spans="1:7" x14ac:dyDescent="0.3">
      <c r="A340">
        <v>171</v>
      </c>
      <c r="B340" t="s">
        <v>3453</v>
      </c>
      <c r="C340" t="s">
        <v>127</v>
      </c>
      <c r="D340" t="s">
        <v>299</v>
      </c>
      <c r="E340" t="s">
        <v>3428</v>
      </c>
      <c r="F340" t="s">
        <v>3417</v>
      </c>
      <c r="G340" t="str">
        <f t="shared" si="9"/>
        <v>new HoloCard("Artazon", Pokedex.NVT, HoloRarity.SV_REVERSE_ROCKY_HOLO, Types.Stadium, Sets.Paldea_Evolved, 171),</v>
      </c>
    </row>
    <row r="341" spans="1:7" x14ac:dyDescent="0.3">
      <c r="A341">
        <v>172</v>
      </c>
      <c r="B341" t="s">
        <v>3427</v>
      </c>
      <c r="C341" t="s">
        <v>127</v>
      </c>
      <c r="D341" t="s">
        <v>232</v>
      </c>
      <c r="E341" t="s">
        <v>3428</v>
      </c>
      <c r="F341" t="s">
        <v>3417</v>
      </c>
      <c r="G341" t="str">
        <f t="shared" si="9"/>
        <v>new HoloCard("Boss's Orders [Ghetsis]", Pokedex.NVT, HoloRarity.SV_REVERSE_ROCKY_HOLO, Types.Supporter, Sets.Paldea_Evolved, 172),</v>
      </c>
    </row>
    <row r="342" spans="1:7" x14ac:dyDescent="0.3">
      <c r="A342">
        <v>173</v>
      </c>
      <c r="B342" t="s">
        <v>3454</v>
      </c>
      <c r="C342" t="s">
        <v>127</v>
      </c>
      <c r="D342" t="s">
        <v>234</v>
      </c>
      <c r="E342" t="s">
        <v>3428</v>
      </c>
      <c r="F342" t="s">
        <v>3417</v>
      </c>
      <c r="G342" t="str">
        <f t="shared" si="9"/>
        <v>new HoloCard("Bravery Charm", Pokedex.NVT, HoloRarity.SV_REVERSE_ROCKY_HOLO, Types.Tool, Sets.Paldea_Evolved, 173),</v>
      </c>
    </row>
    <row r="343" spans="1:7" x14ac:dyDescent="0.3">
      <c r="A343">
        <v>174</v>
      </c>
      <c r="B343" t="s">
        <v>3455</v>
      </c>
      <c r="C343" t="s">
        <v>127</v>
      </c>
      <c r="D343" t="s">
        <v>299</v>
      </c>
      <c r="E343" t="s">
        <v>3428</v>
      </c>
      <c r="F343" t="s">
        <v>3417</v>
      </c>
      <c r="G343" t="str">
        <f t="shared" si="9"/>
        <v>new HoloCard("Calamitous Snowy Mountain", Pokedex.NVT, HoloRarity.SV_REVERSE_ROCKY_HOLO, Types.Stadium, Sets.Paldea_Evolved, 174),</v>
      </c>
    </row>
    <row r="344" spans="1:7" x14ac:dyDescent="0.3">
      <c r="A344">
        <v>175</v>
      </c>
      <c r="B344" t="s">
        <v>3456</v>
      </c>
      <c r="C344" t="s">
        <v>127</v>
      </c>
      <c r="D344" t="s">
        <v>299</v>
      </c>
      <c r="E344" t="s">
        <v>3428</v>
      </c>
      <c r="F344" t="s">
        <v>3417</v>
      </c>
      <c r="G344" t="str">
        <f t="shared" si="9"/>
        <v>new HoloCard("Calamitous Wasteland", Pokedex.NVT, HoloRarity.SV_REVERSE_ROCKY_HOLO, Types.Stadium, Sets.Paldea_Evolved, 175),</v>
      </c>
    </row>
    <row r="345" spans="1:7" x14ac:dyDescent="0.3">
      <c r="A345">
        <v>176</v>
      </c>
      <c r="B345" t="s">
        <v>2947</v>
      </c>
      <c r="C345" t="s">
        <v>127</v>
      </c>
      <c r="D345" t="s">
        <v>234</v>
      </c>
      <c r="E345" t="s">
        <v>3428</v>
      </c>
      <c r="F345" t="s">
        <v>3417</v>
      </c>
      <c r="G345" t="str">
        <f t="shared" si="9"/>
        <v>new HoloCard("Choice Belt", Pokedex.NVT, HoloRarity.SV_REVERSE_ROCKY_HOLO, Types.Tool, Sets.Paldea_Evolved, 176),</v>
      </c>
    </row>
    <row r="346" spans="1:7" x14ac:dyDescent="0.3">
      <c r="A346">
        <v>177</v>
      </c>
      <c r="B346" t="s">
        <v>3457</v>
      </c>
      <c r="C346" t="s">
        <v>127</v>
      </c>
      <c r="D346" t="s">
        <v>232</v>
      </c>
      <c r="E346" t="s">
        <v>3428</v>
      </c>
      <c r="F346" t="s">
        <v>3417</v>
      </c>
      <c r="G346" t="str">
        <f t="shared" si="9"/>
        <v>new HoloCard("Clavell", Pokedex.NVT, HoloRarity.SV_REVERSE_ROCKY_HOLO, Types.Supporter, Sets.Paldea_Evolved, 177),</v>
      </c>
    </row>
    <row r="347" spans="1:7" x14ac:dyDescent="0.3">
      <c r="A347">
        <v>178</v>
      </c>
      <c r="B347" t="s">
        <v>3458</v>
      </c>
      <c r="C347" t="s">
        <v>127</v>
      </c>
      <c r="D347" t="s">
        <v>129</v>
      </c>
      <c r="E347" t="s">
        <v>3428</v>
      </c>
      <c r="F347" t="s">
        <v>3417</v>
      </c>
      <c r="G347" t="str">
        <f t="shared" si="9"/>
        <v>new HoloCard("Delivery Drone", Pokedex.NVT, HoloRarity.SV_REVERSE_ROCKY_HOLO, Types.Item, Sets.Paldea_Evolved, 178),</v>
      </c>
    </row>
    <row r="348" spans="1:7" x14ac:dyDescent="0.3">
      <c r="A348">
        <v>179</v>
      </c>
      <c r="B348" t="s">
        <v>3459</v>
      </c>
      <c r="C348" t="s">
        <v>127</v>
      </c>
      <c r="D348" t="s">
        <v>232</v>
      </c>
      <c r="E348" t="s">
        <v>3428</v>
      </c>
      <c r="F348" t="s">
        <v>3417</v>
      </c>
      <c r="G348" t="str">
        <f t="shared" si="9"/>
        <v>new HoloCard("Dendra", Pokedex.NVT, HoloRarity.SV_REVERSE_ROCKY_HOLO, Types.Supporter, Sets.Paldea_Evolved, 179),</v>
      </c>
    </row>
    <row r="349" spans="1:7" x14ac:dyDescent="0.3">
      <c r="A349">
        <v>180</v>
      </c>
      <c r="B349" t="s">
        <v>3460</v>
      </c>
      <c r="C349" t="s">
        <v>127</v>
      </c>
      <c r="D349" t="s">
        <v>232</v>
      </c>
      <c r="E349" t="s">
        <v>3428</v>
      </c>
      <c r="F349" t="s">
        <v>3417</v>
      </c>
      <c r="G349" t="str">
        <f t="shared" si="9"/>
        <v>new HoloCard("Falkner", Pokedex.NVT, HoloRarity.SV_REVERSE_ROCKY_HOLO, Types.Supporter, Sets.Paldea_Evolved, 180),</v>
      </c>
    </row>
    <row r="350" spans="1:7" x14ac:dyDescent="0.3">
      <c r="A350">
        <v>181</v>
      </c>
      <c r="B350" t="s">
        <v>3461</v>
      </c>
      <c r="C350" t="s">
        <v>127</v>
      </c>
      <c r="D350" t="s">
        <v>129</v>
      </c>
      <c r="E350" t="s">
        <v>3428</v>
      </c>
      <c r="F350" t="s">
        <v>3417</v>
      </c>
      <c r="G350" t="str">
        <f t="shared" si="9"/>
        <v>new HoloCard("Fighting Au Lait", Pokedex.NVT, HoloRarity.SV_REVERSE_ROCKY_HOLO, Types.Item, Sets.Paldea_Evolved, 181),</v>
      </c>
    </row>
    <row r="351" spans="1:7" x14ac:dyDescent="0.3">
      <c r="A351">
        <v>182</v>
      </c>
      <c r="B351" t="s">
        <v>3462</v>
      </c>
      <c r="C351" t="s">
        <v>127</v>
      </c>
      <c r="D351" t="s">
        <v>232</v>
      </c>
      <c r="E351" t="s">
        <v>3428</v>
      </c>
      <c r="F351" t="s">
        <v>3417</v>
      </c>
      <c r="G351" t="str">
        <f t="shared" si="9"/>
        <v>new HoloCard("Giacomo", Pokedex.NVT, HoloRarity.SV_REVERSE_ROCKY_HOLO, Types.Supporter, Sets.Paldea_Evolved, 182),</v>
      </c>
    </row>
    <row r="352" spans="1:7" x14ac:dyDescent="0.3">
      <c r="A352">
        <v>183</v>
      </c>
      <c r="B352" t="s">
        <v>688</v>
      </c>
      <c r="C352" t="s">
        <v>127</v>
      </c>
      <c r="D352" t="s">
        <v>129</v>
      </c>
      <c r="E352" t="s">
        <v>3428</v>
      </c>
      <c r="F352" t="s">
        <v>3417</v>
      </c>
      <c r="G352" t="str">
        <f t="shared" si="9"/>
        <v>new HoloCard("Great Ball", Pokedex.NVT, HoloRarity.SV_REVERSE_ROCKY_HOLO, Types.Item, Sets.Paldea_Evolved, 183),</v>
      </c>
    </row>
    <row r="353" spans="1:7" x14ac:dyDescent="0.3">
      <c r="A353">
        <v>184</v>
      </c>
      <c r="B353" t="s">
        <v>3463</v>
      </c>
      <c r="C353" t="s">
        <v>127</v>
      </c>
      <c r="D353" t="s">
        <v>232</v>
      </c>
      <c r="E353" t="s">
        <v>3428</v>
      </c>
      <c r="F353" t="s">
        <v>3417</v>
      </c>
      <c r="G353" t="str">
        <f t="shared" si="9"/>
        <v>new HoloCard("Grusha", Pokedex.NVT, HoloRarity.SV_REVERSE_ROCKY_HOLO, Types.Supporter, Sets.Paldea_Evolved, 184),</v>
      </c>
    </row>
    <row r="354" spans="1:7" x14ac:dyDescent="0.3">
      <c r="A354">
        <v>185</v>
      </c>
      <c r="B354" t="s">
        <v>3464</v>
      </c>
      <c r="C354" t="s">
        <v>127</v>
      </c>
      <c r="D354" t="s">
        <v>232</v>
      </c>
      <c r="E354" t="s">
        <v>3428</v>
      </c>
      <c r="F354" t="s">
        <v>3417</v>
      </c>
      <c r="G354" t="str">
        <f t="shared" si="9"/>
        <v>new HoloCard("Iono", Pokedex.NVT, HoloRarity.SV_REVERSE_ROCKY_HOLO, Types.Supporter, Sets.Paldea_Evolved, 185),</v>
      </c>
    </row>
    <row r="355" spans="1:7" x14ac:dyDescent="0.3">
      <c r="A355">
        <v>186</v>
      </c>
      <c r="B355" t="s">
        <v>3465</v>
      </c>
      <c r="C355" t="s">
        <v>127</v>
      </c>
      <c r="D355" t="s">
        <v>299</v>
      </c>
      <c r="E355" t="s">
        <v>3428</v>
      </c>
      <c r="F355" t="s">
        <v>3417</v>
      </c>
      <c r="G355" t="str">
        <f t="shared" si="9"/>
        <v>new HoloCard("Practice Studio", Pokedex.NVT, HoloRarity.SV_REVERSE_ROCKY_HOLO, Types.Stadium, Sets.Paldea_Evolved, 186),</v>
      </c>
    </row>
    <row r="356" spans="1:7" x14ac:dyDescent="0.3">
      <c r="A356">
        <v>187</v>
      </c>
      <c r="B356" t="s">
        <v>3466</v>
      </c>
      <c r="C356" t="s">
        <v>127</v>
      </c>
      <c r="D356" t="s">
        <v>232</v>
      </c>
      <c r="E356" t="s">
        <v>3428</v>
      </c>
      <c r="F356" t="s">
        <v>3417</v>
      </c>
      <c r="G356" t="str">
        <f t="shared" si="9"/>
        <v>new HoloCard("Saguaro", Pokedex.NVT, HoloRarity.SV_REVERSE_ROCKY_HOLO, Types.Supporter, Sets.Paldea_Evolved, 187),</v>
      </c>
    </row>
    <row r="357" spans="1:7" x14ac:dyDescent="0.3">
      <c r="A357">
        <v>188</v>
      </c>
      <c r="B357" t="s">
        <v>1437</v>
      </c>
      <c r="C357" t="s">
        <v>127</v>
      </c>
      <c r="D357" t="s">
        <v>129</v>
      </c>
      <c r="E357" t="s">
        <v>3428</v>
      </c>
      <c r="F357" t="s">
        <v>3417</v>
      </c>
      <c r="G357" t="str">
        <f t="shared" si="9"/>
        <v>new HoloCard("Super Rod", Pokedex.NVT, HoloRarity.SV_REVERSE_ROCKY_HOLO, Types.Item, Sets.Paldea_Evolved, 188),</v>
      </c>
    </row>
    <row r="358" spans="1:7" x14ac:dyDescent="0.3">
      <c r="A358">
        <v>189</v>
      </c>
      <c r="B358" t="s">
        <v>1482</v>
      </c>
      <c r="C358" t="s">
        <v>127</v>
      </c>
      <c r="D358" t="s">
        <v>129</v>
      </c>
      <c r="E358" t="s">
        <v>3428</v>
      </c>
      <c r="F358" t="s">
        <v>3417</v>
      </c>
      <c r="G358" t="str">
        <f t="shared" si="9"/>
        <v>new HoloCard("Superior Energy Retrieval", Pokedex.NVT, HoloRarity.SV_REVERSE_ROCKY_HOLO, Types.Item, Sets.Paldea_Evolved, 189),</v>
      </c>
    </row>
    <row r="359" spans="1:7" x14ac:dyDescent="0.3">
      <c r="A359">
        <v>190</v>
      </c>
      <c r="B359" t="s">
        <v>3467</v>
      </c>
      <c r="C359" t="s">
        <v>127</v>
      </c>
      <c r="D359" t="s">
        <v>128</v>
      </c>
      <c r="E359" t="s">
        <v>3428</v>
      </c>
      <c r="F359" t="s">
        <v>3417</v>
      </c>
      <c r="G359" t="str">
        <f t="shared" si="9"/>
        <v>new HoloCard("Jet Energy", Pokedex.NVT, HoloRarity.SV_REVERSE_ROCKY_HOLO, Types.Special_Energy, Sets.Paldea_Evolved, 190),</v>
      </c>
    </row>
    <row r="360" spans="1:7" x14ac:dyDescent="0.3">
      <c r="A360">
        <v>191</v>
      </c>
      <c r="B360" t="s">
        <v>3468</v>
      </c>
      <c r="C360" t="s">
        <v>127</v>
      </c>
      <c r="D360" t="s">
        <v>128</v>
      </c>
      <c r="E360" t="s">
        <v>3428</v>
      </c>
      <c r="F360" t="s">
        <v>3417</v>
      </c>
      <c r="G360" t="str">
        <f t="shared" si="9"/>
        <v>new HoloCard("Luminous Energy", Pokedex.NVT, HoloRarity.SV_REVERSE_ROCKY_HOLO, Types.Special_Energy, Sets.Paldea_Evolved, 191),</v>
      </c>
    </row>
    <row r="361" spans="1:7" x14ac:dyDescent="0.3">
      <c r="A361">
        <v>192</v>
      </c>
      <c r="B361" t="s">
        <v>3469</v>
      </c>
      <c r="C361" t="s">
        <v>127</v>
      </c>
      <c r="D361" t="s">
        <v>128</v>
      </c>
      <c r="E361" t="s">
        <v>3428</v>
      </c>
      <c r="F361" t="s">
        <v>3417</v>
      </c>
      <c r="G361" t="str">
        <f t="shared" si="9"/>
        <v>new HoloCard("Reversal Energy", Pokedex.NVT, HoloRarity.SV_REVERSE_ROCKY_HOLO, Types.Special_Energy, Sets.Paldea_Evolved, 192),</v>
      </c>
    </row>
    <row r="362" spans="1:7" x14ac:dyDescent="0.3">
      <c r="A362">
        <v>193</v>
      </c>
      <c r="B362" t="s">
        <v>3470</v>
      </c>
      <c r="C362" t="s">
        <v>127</v>
      </c>
      <c r="D362" t="s">
        <v>128</v>
      </c>
      <c r="E362" t="s">
        <v>3428</v>
      </c>
      <c r="F362" t="s">
        <v>3417</v>
      </c>
      <c r="G362" t="str">
        <f t="shared" si="9"/>
        <v>new HoloCard("Therapeutic Energy", Pokedex.NVT, HoloRarity.SV_REVERSE_ROCKY_HOLO, Types.Special_Energy, Sets.Paldea_Evolved, 193),</v>
      </c>
    </row>
    <row r="363" spans="1:7" x14ac:dyDescent="0.3">
      <c r="A363">
        <v>1</v>
      </c>
      <c r="B363" t="s">
        <v>205</v>
      </c>
      <c r="C363" t="s">
        <v>205</v>
      </c>
      <c r="D363" t="s">
        <v>22</v>
      </c>
      <c r="E363" t="s">
        <v>3525</v>
      </c>
      <c r="F363" t="s">
        <v>3417</v>
      </c>
      <c r="G363" t="str">
        <f t="shared" si="9"/>
        <v>new HoloCard("Oddish", Pokedex.Oddish, HoloRarity.SV_REVERSE_ROCKY_HOLO, Types.Grass, Sets.Obsidian_Flames, 1),</v>
      </c>
    </row>
    <row r="364" spans="1:7" x14ac:dyDescent="0.3">
      <c r="A364">
        <v>2</v>
      </c>
      <c r="B364" t="s">
        <v>185</v>
      </c>
      <c r="C364" t="s">
        <v>185</v>
      </c>
      <c r="D364" t="s">
        <v>22</v>
      </c>
      <c r="E364" t="s">
        <v>3525</v>
      </c>
      <c r="F364" t="s">
        <v>3417</v>
      </c>
      <c r="G364" t="str">
        <f t="shared" si="9"/>
        <v>new HoloCard("Gloom", Pokedex.Gloom, HoloRarity.SV_REVERSE_ROCKY_HOLO, Types.Grass, Sets.Obsidian_Flames, 2),</v>
      </c>
    </row>
    <row r="365" spans="1:7" x14ac:dyDescent="0.3">
      <c r="A365">
        <v>3</v>
      </c>
      <c r="B365" t="s">
        <v>153</v>
      </c>
      <c r="C365" t="s">
        <v>153</v>
      </c>
      <c r="D365" t="s">
        <v>22</v>
      </c>
      <c r="E365" t="s">
        <v>3525</v>
      </c>
      <c r="F365" t="s">
        <v>3417</v>
      </c>
      <c r="G365" t="str">
        <f t="shared" si="9"/>
        <v>new HoloCard("Bellossom", Pokedex.Bellossom, HoloRarity.SV_REVERSE_ROCKY_HOLO, Types.Grass, Sets.Obsidian_Flames, 3),</v>
      </c>
    </row>
    <row r="366" spans="1:7" x14ac:dyDescent="0.3">
      <c r="A366">
        <v>4</v>
      </c>
      <c r="B366" t="s">
        <v>243</v>
      </c>
      <c r="C366" t="s">
        <v>243</v>
      </c>
      <c r="D366" t="s">
        <v>22</v>
      </c>
      <c r="E366" t="s">
        <v>3525</v>
      </c>
      <c r="F366" t="s">
        <v>3417</v>
      </c>
      <c r="G366" t="str">
        <f t="shared" si="9"/>
        <v>new HoloCard("Scyther", Pokedex.Scyther, HoloRarity.SV_REVERSE_ROCKY_HOLO, Types.Grass, Sets.Obsidian_Flames, 4),</v>
      </c>
    </row>
    <row r="367" spans="1:7" x14ac:dyDescent="0.3">
      <c r="A367">
        <v>5</v>
      </c>
      <c r="B367" t="s">
        <v>330</v>
      </c>
      <c r="C367" t="s">
        <v>330</v>
      </c>
      <c r="D367" t="s">
        <v>22</v>
      </c>
      <c r="E367" t="s">
        <v>3525</v>
      </c>
      <c r="F367" t="s">
        <v>3417</v>
      </c>
      <c r="G367" t="str">
        <f t="shared" si="9"/>
        <v>new HoloCard("Shuckle", Pokedex.Shuckle, HoloRarity.SV_REVERSE_ROCKY_HOLO, Types.Grass, Sets.Obsidian_Flames, 5),</v>
      </c>
    </row>
    <row r="368" spans="1:7" x14ac:dyDescent="0.3">
      <c r="A368">
        <v>6</v>
      </c>
      <c r="B368" t="s">
        <v>674</v>
      </c>
      <c r="C368" t="s">
        <v>674</v>
      </c>
      <c r="D368" t="s">
        <v>22</v>
      </c>
      <c r="E368" t="s">
        <v>3525</v>
      </c>
      <c r="F368" t="s">
        <v>3417</v>
      </c>
      <c r="G368" t="str">
        <f t="shared" si="9"/>
        <v>new HoloCard("Surskit", Pokedex.Surskit, HoloRarity.SV_REVERSE_ROCKY_HOLO, Types.Grass, Sets.Obsidian_Flames, 6),</v>
      </c>
    </row>
    <row r="369" spans="1:7" x14ac:dyDescent="0.3">
      <c r="A369">
        <v>7</v>
      </c>
      <c r="B369" t="s">
        <v>659</v>
      </c>
      <c r="C369" t="s">
        <v>659</v>
      </c>
      <c r="D369" t="s">
        <v>22</v>
      </c>
      <c r="E369" t="s">
        <v>3525</v>
      </c>
      <c r="F369" t="s">
        <v>3417</v>
      </c>
      <c r="G369" t="str">
        <f t="shared" si="9"/>
        <v>new HoloCard("Masquerain", Pokedex.Masquerain, HoloRarity.SV_REVERSE_ROCKY_HOLO, Types.Grass, Sets.Obsidian_Flames, 7),</v>
      </c>
    </row>
    <row r="370" spans="1:7" x14ac:dyDescent="0.3">
      <c r="A370">
        <v>8</v>
      </c>
      <c r="B370" t="s">
        <v>1004</v>
      </c>
      <c r="C370" t="s">
        <v>1004</v>
      </c>
      <c r="D370" t="s">
        <v>22</v>
      </c>
      <c r="E370" t="s">
        <v>3525</v>
      </c>
      <c r="F370" t="s">
        <v>3417</v>
      </c>
      <c r="G370" t="str">
        <f t="shared" si="9"/>
        <v>new HoloCard("Combee", Pokedex.Combee, HoloRarity.SV_REVERSE_ROCKY_HOLO, Types.Grass, Sets.Obsidian_Flames, 8),</v>
      </c>
    </row>
    <row r="371" spans="1:7" x14ac:dyDescent="0.3">
      <c r="A371">
        <v>9</v>
      </c>
      <c r="B371" t="s">
        <v>1380</v>
      </c>
      <c r="C371" t="s">
        <v>1380</v>
      </c>
      <c r="D371" t="s">
        <v>22</v>
      </c>
      <c r="E371" t="s">
        <v>3525</v>
      </c>
      <c r="F371" t="s">
        <v>3417</v>
      </c>
      <c r="G371" t="str">
        <f t="shared" si="9"/>
        <v>new HoloCard("Foongus", Pokedex.Foongus, HoloRarity.SV_REVERSE_ROCKY_HOLO, Types.Grass, Sets.Obsidian_Flames, 9),</v>
      </c>
    </row>
    <row r="372" spans="1:7" x14ac:dyDescent="0.3">
      <c r="A372">
        <v>10</v>
      </c>
      <c r="B372" t="s">
        <v>1381</v>
      </c>
      <c r="C372" t="s">
        <v>1381</v>
      </c>
      <c r="D372" t="s">
        <v>22</v>
      </c>
      <c r="E372" t="s">
        <v>3525</v>
      </c>
      <c r="F372" t="s">
        <v>3417</v>
      </c>
      <c r="G372" t="str">
        <f t="shared" si="9"/>
        <v>new HoloCard("Amoonguss", Pokedex.Amoonguss, HoloRarity.SV_REVERSE_ROCKY_HOLO, Types.Grass, Sets.Obsidian_Flames, 10),</v>
      </c>
    </row>
    <row r="373" spans="1:7" x14ac:dyDescent="0.3">
      <c r="A373">
        <v>11</v>
      </c>
      <c r="B373" t="s">
        <v>1606</v>
      </c>
      <c r="C373" t="s">
        <v>1606</v>
      </c>
      <c r="D373" t="s">
        <v>22</v>
      </c>
      <c r="E373" t="s">
        <v>3525</v>
      </c>
      <c r="F373" t="s">
        <v>3417</v>
      </c>
      <c r="G373" t="str">
        <f t="shared" si="9"/>
        <v>new HoloCard("Phantump", Pokedex.Phantump, HoloRarity.SV_REVERSE_ROCKY_HOLO, Types.Grass, Sets.Obsidian_Flames, 11),</v>
      </c>
    </row>
    <row r="374" spans="1:7" x14ac:dyDescent="0.3">
      <c r="A374">
        <v>12</v>
      </c>
      <c r="B374" t="s">
        <v>1607</v>
      </c>
      <c r="C374" t="s">
        <v>1607</v>
      </c>
      <c r="D374" t="s">
        <v>22</v>
      </c>
      <c r="E374" t="s">
        <v>3525</v>
      </c>
      <c r="F374" t="s">
        <v>3417</v>
      </c>
      <c r="G374" t="str">
        <f t="shared" si="9"/>
        <v>new HoloCard("Trevenant", Pokedex.Trevenant, HoloRarity.SV_REVERSE_ROCKY_HOLO, Types.Grass, Sets.Obsidian_Flames, 12),</v>
      </c>
    </row>
    <row r="375" spans="1:7" x14ac:dyDescent="0.3">
      <c r="A375">
        <v>13</v>
      </c>
      <c r="B375" t="s">
        <v>2030</v>
      </c>
      <c r="C375" t="s">
        <v>2030</v>
      </c>
      <c r="D375" t="s">
        <v>22</v>
      </c>
      <c r="E375" t="s">
        <v>3525</v>
      </c>
      <c r="F375" t="s">
        <v>3417</v>
      </c>
      <c r="G375" t="str">
        <f t="shared" si="9"/>
        <v>new HoloCard("Rowlet", Pokedex.Rowlet, HoloRarity.SV_REVERSE_ROCKY_HOLO, Types.Grass, Sets.Obsidian_Flames, 13),</v>
      </c>
    </row>
    <row r="376" spans="1:7" x14ac:dyDescent="0.3">
      <c r="A376">
        <v>14</v>
      </c>
      <c r="B376" t="s">
        <v>2031</v>
      </c>
      <c r="C376" t="s">
        <v>2031</v>
      </c>
      <c r="D376" t="s">
        <v>22</v>
      </c>
      <c r="E376" t="s">
        <v>3525</v>
      </c>
      <c r="F376" t="s">
        <v>3417</v>
      </c>
      <c r="G376" t="str">
        <f t="shared" si="9"/>
        <v>new HoloCard("Dartrix", Pokedex.Dartrix, HoloRarity.SV_REVERSE_ROCKY_HOLO, Types.Grass, Sets.Obsidian_Flames, 14),</v>
      </c>
    </row>
    <row r="377" spans="1:7" x14ac:dyDescent="0.3">
      <c r="A377">
        <v>16</v>
      </c>
      <c r="B377" t="s">
        <v>2037</v>
      </c>
      <c r="C377" t="s">
        <v>2037</v>
      </c>
      <c r="D377" t="s">
        <v>22</v>
      </c>
      <c r="E377" t="s">
        <v>3525</v>
      </c>
      <c r="F377" t="s">
        <v>3417</v>
      </c>
      <c r="G377" t="str">
        <f t="shared" si="9"/>
        <v>new HoloCard("Bounsweet", Pokedex.Bounsweet, HoloRarity.SV_REVERSE_ROCKY_HOLO, Types.Grass, Sets.Obsidian_Flames, 16),</v>
      </c>
    </row>
    <row r="378" spans="1:7" x14ac:dyDescent="0.3">
      <c r="A378">
        <v>17</v>
      </c>
      <c r="B378" t="s">
        <v>2038</v>
      </c>
      <c r="C378" t="s">
        <v>2038</v>
      </c>
      <c r="D378" t="s">
        <v>22</v>
      </c>
      <c r="E378" t="s">
        <v>3525</v>
      </c>
      <c r="F378" t="s">
        <v>3417</v>
      </c>
      <c r="G378" t="str">
        <f t="shared" si="9"/>
        <v>new HoloCard("Steenee", Pokedex.Steenee, HoloRarity.SV_REVERSE_ROCKY_HOLO, Types.Grass, Sets.Obsidian_Flames, 17),</v>
      </c>
    </row>
    <row r="379" spans="1:7" x14ac:dyDescent="0.3">
      <c r="A379">
        <v>18</v>
      </c>
      <c r="B379" t="s">
        <v>2039</v>
      </c>
      <c r="C379" t="s">
        <v>2039</v>
      </c>
      <c r="D379" t="s">
        <v>22</v>
      </c>
      <c r="E379" t="s">
        <v>3525</v>
      </c>
      <c r="F379" t="s">
        <v>3417</v>
      </c>
      <c r="G379" t="str">
        <f t="shared" si="9"/>
        <v>new HoloCard("Tsareena", Pokedex.Tsareena, HoloRarity.SV_REVERSE_ROCKY_HOLO, Types.Grass, Sets.Obsidian_Flames, 18),</v>
      </c>
    </row>
    <row r="380" spans="1:7" x14ac:dyDescent="0.3">
      <c r="A380">
        <v>19</v>
      </c>
      <c r="B380" t="s">
        <v>3368</v>
      </c>
      <c r="C380" t="s">
        <v>3368</v>
      </c>
      <c r="D380" t="s">
        <v>22</v>
      </c>
      <c r="E380" t="s">
        <v>3525</v>
      </c>
      <c r="F380" t="s">
        <v>3417</v>
      </c>
      <c r="G380" t="str">
        <f t="shared" ref="G380:G443" si="10">"new HoloCard(""" &amp; B380 &amp; """, Pokedex." &amp; C380 &amp; ", HoloRarity." &amp; F380 &amp; ", Types." &amp; D380 &amp; ", Sets." &amp; E380 &amp; ", " &amp; A380 &amp; "),"</f>
        <v>new HoloCard("Smoliv", Pokedex.Smoliv, HoloRarity.SV_REVERSE_ROCKY_HOLO, Types.Grass, Sets.Obsidian_Flames, 19),</v>
      </c>
    </row>
    <row r="381" spans="1:7" x14ac:dyDescent="0.3">
      <c r="A381">
        <v>20</v>
      </c>
      <c r="B381" t="s">
        <v>3369</v>
      </c>
      <c r="C381" t="s">
        <v>3369</v>
      </c>
      <c r="D381" t="s">
        <v>22</v>
      </c>
      <c r="E381" t="s">
        <v>3525</v>
      </c>
      <c r="F381" t="s">
        <v>3417</v>
      </c>
      <c r="G381" t="str">
        <f t="shared" si="10"/>
        <v>new HoloCard("Dolliv", Pokedex.Dolliv, HoloRarity.SV_REVERSE_ROCKY_HOLO, Types.Grass, Sets.Obsidian_Flames, 20),</v>
      </c>
    </row>
    <row r="382" spans="1:7" x14ac:dyDescent="0.3">
      <c r="A382">
        <v>21</v>
      </c>
      <c r="B382" t="s">
        <v>3316</v>
      </c>
      <c r="C382" t="s">
        <v>3316</v>
      </c>
      <c r="D382" t="s">
        <v>22</v>
      </c>
      <c r="E382" t="s">
        <v>3525</v>
      </c>
      <c r="F382" t="s">
        <v>3417</v>
      </c>
      <c r="G382" t="str">
        <f t="shared" si="10"/>
        <v>new HoloCard("Arboliva", Pokedex.Arboliva, HoloRarity.SV_REVERSE_ROCKY_HOLO, Types.Grass, Sets.Obsidian_Flames, 21),</v>
      </c>
    </row>
    <row r="383" spans="1:7" x14ac:dyDescent="0.3">
      <c r="A383">
        <v>23</v>
      </c>
      <c r="B383" t="s">
        <v>3372</v>
      </c>
      <c r="C383" t="s">
        <v>3372</v>
      </c>
      <c r="D383" t="s">
        <v>22</v>
      </c>
      <c r="E383" t="s">
        <v>3525</v>
      </c>
      <c r="F383" t="s">
        <v>3417</v>
      </c>
      <c r="G383" t="str">
        <f t="shared" si="10"/>
        <v>new HoloCard("Capsakid", Pokedex.Capsakid, HoloRarity.SV_REVERSE_ROCKY_HOLO, Types.Grass, Sets.Obsidian_Flames, 23),</v>
      </c>
    </row>
    <row r="384" spans="1:7" x14ac:dyDescent="0.3">
      <c r="A384">
        <v>24</v>
      </c>
      <c r="B384" t="s">
        <v>3372</v>
      </c>
      <c r="C384" t="s">
        <v>3372</v>
      </c>
      <c r="D384" t="s">
        <v>22</v>
      </c>
      <c r="E384" t="s">
        <v>3525</v>
      </c>
      <c r="F384" t="s">
        <v>3417</v>
      </c>
      <c r="G384" t="str">
        <f t="shared" si="10"/>
        <v>new HoloCard("Capsakid", Pokedex.Capsakid, HoloRarity.SV_REVERSE_ROCKY_HOLO, Types.Grass, Sets.Obsidian_Flames, 24),</v>
      </c>
    </row>
    <row r="385" spans="1:7" x14ac:dyDescent="0.3">
      <c r="A385">
        <v>25</v>
      </c>
      <c r="B385" t="s">
        <v>3373</v>
      </c>
      <c r="C385" t="s">
        <v>3373</v>
      </c>
      <c r="D385" t="s">
        <v>22</v>
      </c>
      <c r="E385" t="s">
        <v>3525</v>
      </c>
      <c r="F385" t="s">
        <v>3417</v>
      </c>
      <c r="G385" t="str">
        <f t="shared" si="10"/>
        <v>new HoloCard("Scovillain", Pokedex.Scovillain, HoloRarity.SV_REVERSE_ROCKY_HOLO, Types.Grass, Sets.Obsidian_Flames, 25),</v>
      </c>
    </row>
    <row r="386" spans="1:7" x14ac:dyDescent="0.3">
      <c r="A386">
        <v>26</v>
      </c>
      <c r="B386" t="s">
        <v>76</v>
      </c>
      <c r="C386" t="s">
        <v>76</v>
      </c>
      <c r="D386" t="s">
        <v>5</v>
      </c>
      <c r="E386" t="s">
        <v>3525</v>
      </c>
      <c r="F386" t="s">
        <v>3417</v>
      </c>
      <c r="G386" t="str">
        <f t="shared" si="10"/>
        <v>new HoloCard("Charmander", Pokedex.Charmander, HoloRarity.SV_REVERSE_ROCKY_HOLO, Types.Fire, Sets.Obsidian_Flames, 26),</v>
      </c>
    </row>
    <row r="387" spans="1:7" x14ac:dyDescent="0.3">
      <c r="A387">
        <v>27</v>
      </c>
      <c r="B387" t="s">
        <v>43</v>
      </c>
      <c r="C387" t="s">
        <v>43</v>
      </c>
      <c r="D387" t="s">
        <v>5</v>
      </c>
      <c r="E387" t="s">
        <v>3525</v>
      </c>
      <c r="F387" t="s">
        <v>3417</v>
      </c>
      <c r="G387" t="str">
        <f t="shared" si="10"/>
        <v>new HoloCard("Charmeleon", Pokedex.Charmeleon, HoloRarity.SV_REVERSE_ROCKY_HOLO, Types.Fire, Sets.Obsidian_Flames, 27),</v>
      </c>
    </row>
    <row r="388" spans="1:7" x14ac:dyDescent="0.3">
      <c r="A388">
        <v>28</v>
      </c>
      <c r="B388" t="s">
        <v>104</v>
      </c>
      <c r="C388" t="s">
        <v>104</v>
      </c>
      <c r="D388" t="s">
        <v>5</v>
      </c>
      <c r="E388" t="s">
        <v>3525</v>
      </c>
      <c r="F388" t="s">
        <v>3417</v>
      </c>
      <c r="G388" t="str">
        <f t="shared" si="10"/>
        <v>new HoloCard("Vulpix", Pokedex.Vulpix, HoloRarity.SV_REVERSE_ROCKY_HOLO, Types.Fire, Sets.Obsidian_Flames, 28),</v>
      </c>
    </row>
    <row r="389" spans="1:7" x14ac:dyDescent="0.3">
      <c r="A389">
        <v>29</v>
      </c>
      <c r="B389" t="s">
        <v>23</v>
      </c>
      <c r="C389" t="s">
        <v>23</v>
      </c>
      <c r="D389" t="s">
        <v>5</v>
      </c>
      <c r="E389" t="s">
        <v>3525</v>
      </c>
      <c r="F389" t="s">
        <v>3417</v>
      </c>
      <c r="G389" t="str">
        <f t="shared" si="10"/>
        <v>new HoloCard("Ninetales", Pokedex.Ninetales, HoloRarity.SV_REVERSE_ROCKY_HOLO, Types.Fire, Sets.Obsidian_Flames, 29),</v>
      </c>
    </row>
    <row r="390" spans="1:7" x14ac:dyDescent="0.3">
      <c r="A390">
        <v>30</v>
      </c>
      <c r="B390" t="s">
        <v>155</v>
      </c>
      <c r="C390" t="s">
        <v>155</v>
      </c>
      <c r="D390" t="s">
        <v>5</v>
      </c>
      <c r="E390" t="s">
        <v>3525</v>
      </c>
      <c r="F390" t="s">
        <v>3417</v>
      </c>
      <c r="G390" t="str">
        <f t="shared" si="10"/>
        <v>new HoloCard("Entei", Pokedex.Entei, HoloRarity.SV_REVERSE_ROCKY_HOLO, Types.Fire, Sets.Obsidian_Flames, 30),</v>
      </c>
    </row>
    <row r="391" spans="1:7" x14ac:dyDescent="0.3">
      <c r="A391">
        <v>31</v>
      </c>
      <c r="B391" t="s">
        <v>547</v>
      </c>
      <c r="C391" t="s">
        <v>547</v>
      </c>
      <c r="D391" t="s">
        <v>5</v>
      </c>
      <c r="E391" t="s">
        <v>3525</v>
      </c>
      <c r="F391" t="s">
        <v>3417</v>
      </c>
      <c r="G391" t="str">
        <f t="shared" si="10"/>
        <v>new HoloCard("Numel", Pokedex.Numel, HoloRarity.SV_REVERSE_ROCKY_HOLO, Types.Fire, Sets.Obsidian_Flames, 31),</v>
      </c>
    </row>
    <row r="392" spans="1:7" x14ac:dyDescent="0.3">
      <c r="A392">
        <v>32</v>
      </c>
      <c r="B392" t="s">
        <v>374</v>
      </c>
      <c r="C392" t="s">
        <v>374</v>
      </c>
      <c r="D392" t="s">
        <v>5</v>
      </c>
      <c r="E392" t="s">
        <v>3525</v>
      </c>
      <c r="F392" t="s">
        <v>3417</v>
      </c>
      <c r="G392" t="str">
        <f t="shared" si="10"/>
        <v>new HoloCard("Camerupt", Pokedex.Camerupt, HoloRarity.SV_REVERSE_ROCKY_HOLO, Types.Fire, Sets.Obsidian_Flames, 32),</v>
      </c>
    </row>
    <row r="393" spans="1:7" x14ac:dyDescent="0.3">
      <c r="A393">
        <v>34</v>
      </c>
      <c r="B393" t="s">
        <v>1284</v>
      </c>
      <c r="C393" t="s">
        <v>1284</v>
      </c>
      <c r="D393" t="s">
        <v>5</v>
      </c>
      <c r="E393" t="s">
        <v>3525</v>
      </c>
      <c r="F393" t="s">
        <v>3417</v>
      </c>
      <c r="G393" t="str">
        <f t="shared" si="10"/>
        <v>new HoloCard("Darumaka", Pokedex.Darumaka, HoloRarity.SV_REVERSE_ROCKY_HOLO, Types.Fire, Sets.Obsidian_Flames, 34),</v>
      </c>
    </row>
    <row r="394" spans="1:7" x14ac:dyDescent="0.3">
      <c r="A394">
        <v>35</v>
      </c>
      <c r="B394" t="s">
        <v>1285</v>
      </c>
      <c r="C394" t="s">
        <v>1285</v>
      </c>
      <c r="D394" t="s">
        <v>5</v>
      </c>
      <c r="E394" t="s">
        <v>3525</v>
      </c>
      <c r="F394" t="s">
        <v>3417</v>
      </c>
      <c r="G394" t="str">
        <f t="shared" si="10"/>
        <v>new HoloCard("Darmanitan", Pokedex.Darmanitan, HoloRarity.SV_REVERSE_ROCKY_HOLO, Types.Fire, Sets.Obsidian_Flames, 35),</v>
      </c>
    </row>
    <row r="395" spans="1:7" x14ac:dyDescent="0.3">
      <c r="A395">
        <v>36</v>
      </c>
      <c r="B395" t="s">
        <v>1410</v>
      </c>
      <c r="C395" t="s">
        <v>1410</v>
      </c>
      <c r="D395" t="s">
        <v>5</v>
      </c>
      <c r="E395" t="s">
        <v>3525</v>
      </c>
      <c r="F395" t="s">
        <v>3417</v>
      </c>
      <c r="G395" t="str">
        <f t="shared" si="10"/>
        <v>new HoloCard("Litwick", Pokedex.Litwick, HoloRarity.SV_REVERSE_ROCKY_HOLO, Types.Fire, Sets.Obsidian_Flames, 36),</v>
      </c>
    </row>
    <row r="396" spans="1:7" x14ac:dyDescent="0.3">
      <c r="A396">
        <v>37</v>
      </c>
      <c r="B396" t="s">
        <v>1411</v>
      </c>
      <c r="C396" t="s">
        <v>1411</v>
      </c>
      <c r="D396" t="s">
        <v>5</v>
      </c>
      <c r="E396" t="s">
        <v>3525</v>
      </c>
      <c r="F396" t="s">
        <v>3417</v>
      </c>
      <c r="G396" t="str">
        <f t="shared" si="10"/>
        <v>new HoloCard("Lampent", Pokedex.Lampent, HoloRarity.SV_REVERSE_ROCKY_HOLO, Types.Fire, Sets.Obsidian_Flames, 37),</v>
      </c>
    </row>
    <row r="397" spans="1:7" x14ac:dyDescent="0.3">
      <c r="A397">
        <v>38</v>
      </c>
      <c r="B397" t="s">
        <v>1412</v>
      </c>
      <c r="C397" t="s">
        <v>1412</v>
      </c>
      <c r="D397" t="s">
        <v>5</v>
      </c>
      <c r="E397" t="s">
        <v>3525</v>
      </c>
      <c r="F397" t="s">
        <v>3417</v>
      </c>
      <c r="G397" t="str">
        <f t="shared" si="10"/>
        <v>new HoloCard("Chandelure", Pokedex.Chandelure, HoloRarity.SV_REVERSE_ROCKY_HOLO, Types.Fire, Sets.Obsidian_Flames, 38),</v>
      </c>
    </row>
    <row r="398" spans="1:7" x14ac:dyDescent="0.3">
      <c r="A398">
        <v>39</v>
      </c>
      <c r="B398" t="s">
        <v>1385</v>
      </c>
      <c r="C398" t="s">
        <v>1385</v>
      </c>
      <c r="D398" t="s">
        <v>5</v>
      </c>
      <c r="E398" t="s">
        <v>3525</v>
      </c>
      <c r="F398" t="s">
        <v>3417</v>
      </c>
      <c r="G398" t="str">
        <f t="shared" si="10"/>
        <v>new HoloCard("Heatmor", Pokedex.Heatmor, HoloRarity.SV_REVERSE_ROCKY_HOLO, Types.Fire, Sets.Obsidian_Flames, 39),</v>
      </c>
    </row>
    <row r="399" spans="1:7" x14ac:dyDescent="0.3">
      <c r="A399">
        <v>40</v>
      </c>
      <c r="B399" t="s">
        <v>1386</v>
      </c>
      <c r="C399" t="s">
        <v>1386</v>
      </c>
      <c r="D399" t="s">
        <v>5</v>
      </c>
      <c r="E399" t="s">
        <v>3525</v>
      </c>
      <c r="F399" t="s">
        <v>3417</v>
      </c>
      <c r="G399" t="str">
        <f t="shared" si="10"/>
        <v>new HoloCard("Larvesta", Pokedex.Larvesta, HoloRarity.SV_REVERSE_ROCKY_HOLO, Types.Fire, Sets.Obsidian_Flames, 40),</v>
      </c>
    </row>
    <row r="400" spans="1:7" x14ac:dyDescent="0.3">
      <c r="A400">
        <v>41</v>
      </c>
      <c r="B400" t="s">
        <v>1387</v>
      </c>
      <c r="C400" t="s">
        <v>1387</v>
      </c>
      <c r="D400" t="s">
        <v>5</v>
      </c>
      <c r="E400" t="s">
        <v>3525</v>
      </c>
      <c r="F400" t="s">
        <v>3417</v>
      </c>
      <c r="G400" t="str">
        <f t="shared" si="10"/>
        <v>new HoloCard("Volcarona", Pokedex.Volcarona, HoloRarity.SV_REVERSE_ROCKY_HOLO, Types.Fire, Sets.Obsidian_Flames, 41),</v>
      </c>
    </row>
    <row r="401" spans="1:7" x14ac:dyDescent="0.3">
      <c r="A401">
        <v>43</v>
      </c>
      <c r="B401" t="s">
        <v>3376</v>
      </c>
      <c r="C401" t="s">
        <v>3376</v>
      </c>
      <c r="D401" t="s">
        <v>5</v>
      </c>
      <c r="E401" t="s">
        <v>3525</v>
      </c>
      <c r="F401" t="s">
        <v>3417</v>
      </c>
      <c r="G401" t="str">
        <f t="shared" si="10"/>
        <v>new HoloCard("Charcadet", Pokedex.Charcadet, HoloRarity.SV_REVERSE_ROCKY_HOLO, Types.Fire, Sets.Obsidian_Flames, 43),</v>
      </c>
    </row>
    <row r="402" spans="1:7" x14ac:dyDescent="0.3">
      <c r="A402">
        <v>44</v>
      </c>
      <c r="B402" t="s">
        <v>3320</v>
      </c>
      <c r="C402" t="s">
        <v>3320</v>
      </c>
      <c r="D402" t="s">
        <v>5</v>
      </c>
      <c r="E402" t="s">
        <v>3525</v>
      </c>
      <c r="F402" t="s">
        <v>3417</v>
      </c>
      <c r="G402" t="str">
        <f t="shared" si="10"/>
        <v>new HoloCard("Armarouge", Pokedex.Armarouge, HoloRarity.SV_REVERSE_ROCKY_HOLO, Types.Fire, Sets.Obsidian_Flames, 44),</v>
      </c>
    </row>
    <row r="403" spans="1:7" x14ac:dyDescent="0.3">
      <c r="A403">
        <v>45</v>
      </c>
      <c r="B403" t="s">
        <v>324</v>
      </c>
      <c r="C403" t="s">
        <v>324</v>
      </c>
      <c r="D403" t="s">
        <v>3</v>
      </c>
      <c r="E403" t="s">
        <v>3525</v>
      </c>
      <c r="F403" t="s">
        <v>3417</v>
      </c>
      <c r="G403" t="str">
        <f t="shared" si="10"/>
        <v>new HoloCard("Lapras", Pokedex.Lapras, HoloRarity.SV_REVERSE_ROCKY_HOLO, Types.Water, Sets.Obsidian_Flames, 45),</v>
      </c>
    </row>
    <row r="404" spans="1:7" x14ac:dyDescent="0.3">
      <c r="A404">
        <v>46</v>
      </c>
      <c r="B404" t="s">
        <v>545</v>
      </c>
      <c r="C404" t="s">
        <v>545</v>
      </c>
      <c r="D404" t="s">
        <v>3</v>
      </c>
      <c r="E404" t="s">
        <v>3525</v>
      </c>
      <c r="F404" t="s">
        <v>3417</v>
      </c>
      <c r="G404" t="str">
        <f t="shared" si="10"/>
        <v>new HoloCard("Carvanha", Pokedex.Carvanha, HoloRarity.SV_REVERSE_ROCKY_HOLO, Types.Water, Sets.Obsidian_Flames, 46),</v>
      </c>
    </row>
    <row r="405" spans="1:7" x14ac:dyDescent="0.3">
      <c r="A405">
        <v>47</v>
      </c>
      <c r="B405" t="s">
        <v>428</v>
      </c>
      <c r="C405" t="s">
        <v>428</v>
      </c>
      <c r="D405" t="s">
        <v>3</v>
      </c>
      <c r="E405" t="s">
        <v>3525</v>
      </c>
      <c r="F405" t="s">
        <v>3417</v>
      </c>
      <c r="G405" t="str">
        <f t="shared" si="10"/>
        <v>new HoloCard("Sharpedo", Pokedex.Sharpedo, HoloRarity.SV_REVERSE_ROCKY_HOLO, Types.Water, Sets.Obsidian_Flames, 47),</v>
      </c>
    </row>
    <row r="406" spans="1:7" x14ac:dyDescent="0.3">
      <c r="A406">
        <v>48</v>
      </c>
      <c r="B406" t="s">
        <v>1002</v>
      </c>
      <c r="C406" t="s">
        <v>1002</v>
      </c>
      <c r="D406" t="s">
        <v>3</v>
      </c>
      <c r="E406" t="s">
        <v>3525</v>
      </c>
      <c r="F406" t="s">
        <v>3417</v>
      </c>
      <c r="G406" t="str">
        <f t="shared" si="10"/>
        <v>new HoloCard("Buizel", Pokedex.Buizel, HoloRarity.SV_REVERSE_ROCKY_HOLO, Types.Water, Sets.Obsidian_Flames, 48),</v>
      </c>
    </row>
    <row r="407" spans="1:7" x14ac:dyDescent="0.3">
      <c r="A407">
        <v>49</v>
      </c>
      <c r="B407" t="s">
        <v>957</v>
      </c>
      <c r="C407" t="s">
        <v>957</v>
      </c>
      <c r="D407" t="s">
        <v>3</v>
      </c>
      <c r="E407" t="s">
        <v>3525</v>
      </c>
      <c r="F407" t="s">
        <v>3417</v>
      </c>
      <c r="G407" t="str">
        <f t="shared" si="10"/>
        <v>new HoloCard("Floatzel", Pokedex.Floatzel, HoloRarity.SV_REVERSE_ROCKY_HOLO, Types.Water, Sets.Obsidian_Flames, 49),</v>
      </c>
    </row>
    <row r="408" spans="1:7" x14ac:dyDescent="0.3">
      <c r="A408">
        <v>50</v>
      </c>
      <c r="B408" t="s">
        <v>1388</v>
      </c>
      <c r="C408" t="s">
        <v>1388</v>
      </c>
      <c r="D408" t="s">
        <v>3</v>
      </c>
      <c r="E408" t="s">
        <v>3525</v>
      </c>
      <c r="F408" t="s">
        <v>3417</v>
      </c>
      <c r="G408" t="str">
        <f t="shared" si="10"/>
        <v>new HoloCard("Tympole", Pokedex.Tympole, HoloRarity.SV_REVERSE_ROCKY_HOLO, Types.Water, Sets.Obsidian_Flames, 50),</v>
      </c>
    </row>
    <row r="409" spans="1:7" x14ac:dyDescent="0.3">
      <c r="A409">
        <v>51</v>
      </c>
      <c r="B409" t="s">
        <v>1389</v>
      </c>
      <c r="C409" t="s">
        <v>1389</v>
      </c>
      <c r="D409" t="s">
        <v>3</v>
      </c>
      <c r="E409" t="s">
        <v>3525</v>
      </c>
      <c r="F409" t="s">
        <v>3417</v>
      </c>
      <c r="G409" t="str">
        <f t="shared" si="10"/>
        <v>new HoloCard("Palpitoad", Pokedex.Palpitoad, HoloRarity.SV_REVERSE_ROCKY_HOLO, Types.Water, Sets.Obsidian_Flames, 51),</v>
      </c>
    </row>
    <row r="410" spans="1:7" x14ac:dyDescent="0.3">
      <c r="A410">
        <v>52</v>
      </c>
      <c r="B410" t="s">
        <v>1390</v>
      </c>
      <c r="C410" t="s">
        <v>1390</v>
      </c>
      <c r="D410" t="s">
        <v>3</v>
      </c>
      <c r="E410" t="s">
        <v>3525</v>
      </c>
      <c r="F410" t="s">
        <v>3417</v>
      </c>
      <c r="G410" t="str">
        <f t="shared" si="10"/>
        <v>new HoloCard("Seismitoad", Pokedex.Seismitoad, HoloRarity.SV_REVERSE_ROCKY_HOLO, Types.Water, Sets.Obsidian_Flames, 52),</v>
      </c>
    </row>
    <row r="411" spans="1:7" x14ac:dyDescent="0.3">
      <c r="A411">
        <v>53</v>
      </c>
      <c r="B411" t="s">
        <v>1351</v>
      </c>
      <c r="C411" t="s">
        <v>1351</v>
      </c>
      <c r="D411" t="s">
        <v>3</v>
      </c>
      <c r="E411" t="s">
        <v>3525</v>
      </c>
      <c r="F411" t="s">
        <v>3417</v>
      </c>
      <c r="G411" t="str">
        <f t="shared" si="10"/>
        <v>new HoloCard("Cubchoo", Pokedex.Cubchoo, HoloRarity.SV_REVERSE_ROCKY_HOLO, Types.Water, Sets.Obsidian_Flames, 53),</v>
      </c>
    </row>
    <row r="412" spans="1:7" x14ac:dyDescent="0.3">
      <c r="A412">
        <v>54</v>
      </c>
      <c r="B412" t="s">
        <v>1352</v>
      </c>
      <c r="C412" t="s">
        <v>1352</v>
      </c>
      <c r="D412" t="s">
        <v>3</v>
      </c>
      <c r="E412" t="s">
        <v>3525</v>
      </c>
      <c r="F412" t="s">
        <v>3417</v>
      </c>
      <c r="G412" t="str">
        <f t="shared" si="10"/>
        <v>new HoloCard("Beartic", Pokedex.Beartic, HoloRarity.SV_REVERSE_ROCKY_HOLO, Types.Water, Sets.Obsidian_Flames, 54),</v>
      </c>
    </row>
    <row r="413" spans="1:7" x14ac:dyDescent="0.3">
      <c r="A413">
        <v>55</v>
      </c>
      <c r="B413" t="s">
        <v>1398</v>
      </c>
      <c r="C413" t="s">
        <v>1398</v>
      </c>
      <c r="D413" t="s">
        <v>3</v>
      </c>
      <c r="E413" t="s">
        <v>3525</v>
      </c>
      <c r="F413" t="s">
        <v>3417</v>
      </c>
      <c r="G413" t="str">
        <f t="shared" si="10"/>
        <v>new HoloCard("Cryogonal", Pokedex.Cryogonal, HoloRarity.SV_REVERSE_ROCKY_HOLO, Types.Water, Sets.Obsidian_Flames, 55),</v>
      </c>
    </row>
    <row r="414" spans="1:7" x14ac:dyDescent="0.3">
      <c r="A414">
        <v>56</v>
      </c>
      <c r="B414" t="s">
        <v>1603</v>
      </c>
      <c r="C414" t="s">
        <v>1603</v>
      </c>
      <c r="D414" t="s">
        <v>3</v>
      </c>
      <c r="E414" t="s">
        <v>3525</v>
      </c>
      <c r="F414" t="s">
        <v>3417</v>
      </c>
      <c r="G414" t="str">
        <f t="shared" si="10"/>
        <v>new HoloCard("Froakie", Pokedex.Froakie, HoloRarity.SV_REVERSE_ROCKY_HOLO, Types.Water, Sets.Obsidian_Flames, 56),</v>
      </c>
    </row>
    <row r="415" spans="1:7" x14ac:dyDescent="0.3">
      <c r="A415">
        <v>57</v>
      </c>
      <c r="B415" t="s">
        <v>1604</v>
      </c>
      <c r="C415" t="s">
        <v>1604</v>
      </c>
      <c r="D415" t="s">
        <v>3</v>
      </c>
      <c r="E415" t="s">
        <v>3525</v>
      </c>
      <c r="F415" t="s">
        <v>3417</v>
      </c>
      <c r="G415" t="str">
        <f t="shared" si="10"/>
        <v>new HoloCard("Frogadier", Pokedex.Frogadier, HoloRarity.SV_REVERSE_ROCKY_HOLO, Types.Water, Sets.Obsidian_Flames, 57),</v>
      </c>
    </row>
    <row r="416" spans="1:7" x14ac:dyDescent="0.3">
      <c r="A416">
        <v>58</v>
      </c>
      <c r="B416" t="s">
        <v>3378</v>
      </c>
      <c r="C416" t="s">
        <v>3378</v>
      </c>
      <c r="D416" t="s">
        <v>3</v>
      </c>
      <c r="E416" t="s">
        <v>3525</v>
      </c>
      <c r="F416" t="s">
        <v>3417</v>
      </c>
      <c r="G416" t="str">
        <f t="shared" si="10"/>
        <v>new HoloCard("Wiglett", Pokedex.Wiglett, HoloRarity.SV_REVERSE_ROCKY_HOLO, Types.Water, Sets.Obsidian_Flames, 58),</v>
      </c>
    </row>
    <row r="417" spans="1:7" x14ac:dyDescent="0.3">
      <c r="A417">
        <v>59</v>
      </c>
      <c r="B417" t="s">
        <v>3379</v>
      </c>
      <c r="C417" t="s">
        <v>3379</v>
      </c>
      <c r="D417" t="s">
        <v>3</v>
      </c>
      <c r="E417" t="s">
        <v>3525</v>
      </c>
      <c r="F417" t="s">
        <v>3417</v>
      </c>
      <c r="G417" t="str">
        <f t="shared" si="10"/>
        <v>new HoloCard("Wugtrio", Pokedex.Wugtrio, HoloRarity.SV_REVERSE_ROCKY_HOLO, Types.Water, Sets.Obsidian_Flames, 59),</v>
      </c>
    </row>
    <row r="418" spans="1:7" x14ac:dyDescent="0.3">
      <c r="A418">
        <v>60</v>
      </c>
      <c r="B418" t="s">
        <v>3511</v>
      </c>
      <c r="C418" t="s">
        <v>3511</v>
      </c>
      <c r="D418" t="s">
        <v>3</v>
      </c>
      <c r="E418" t="s">
        <v>3525</v>
      </c>
      <c r="F418" t="s">
        <v>3417</v>
      </c>
      <c r="G418" t="str">
        <f t="shared" si="10"/>
        <v>new HoloCard("Finizen", Pokedex.Finizen, HoloRarity.SV_REVERSE_ROCKY_HOLO, Types.Water, Sets.Obsidian_Flames, 60),</v>
      </c>
    </row>
    <row r="419" spans="1:7" x14ac:dyDescent="0.3">
      <c r="A419">
        <v>61</v>
      </c>
      <c r="B419" t="s">
        <v>3511</v>
      </c>
      <c r="C419" t="s">
        <v>3511</v>
      </c>
      <c r="D419" t="s">
        <v>3</v>
      </c>
      <c r="E419" t="s">
        <v>3525</v>
      </c>
      <c r="F419" t="s">
        <v>3417</v>
      </c>
      <c r="G419" t="str">
        <f t="shared" si="10"/>
        <v>new HoloCard("Finizen", Pokedex.Finizen, HoloRarity.SV_REVERSE_ROCKY_HOLO, Types.Water, Sets.Obsidian_Flames, 61),</v>
      </c>
    </row>
    <row r="420" spans="1:7" x14ac:dyDescent="0.3">
      <c r="A420">
        <v>62</v>
      </c>
      <c r="B420" t="s">
        <v>3483</v>
      </c>
      <c r="C420" t="s">
        <v>3483</v>
      </c>
      <c r="D420" t="s">
        <v>3</v>
      </c>
      <c r="E420" t="s">
        <v>3525</v>
      </c>
      <c r="F420" t="s">
        <v>3417</v>
      </c>
      <c r="G420" t="str">
        <f t="shared" si="10"/>
        <v>new HoloCard("Palafin", Pokedex.Palafin, HoloRarity.SV_REVERSE_ROCKY_HOLO, Types.Water, Sets.Obsidian_Flames, 62),</v>
      </c>
    </row>
    <row r="421" spans="1:7" x14ac:dyDescent="0.3">
      <c r="A421">
        <v>63</v>
      </c>
      <c r="B421" t="s">
        <v>86</v>
      </c>
      <c r="C421" t="s">
        <v>86</v>
      </c>
      <c r="D421" t="s">
        <v>11</v>
      </c>
      <c r="E421" t="s">
        <v>3525</v>
      </c>
      <c r="F421" t="s">
        <v>3417</v>
      </c>
      <c r="G421" t="str">
        <f t="shared" si="10"/>
        <v>new HoloCard("Magnemite", Pokedex.Magnemite, HoloRarity.SV_REVERSE_ROCKY_HOLO, Types.Lightning, Sets.Obsidian_Flames, 63),</v>
      </c>
    </row>
    <row r="422" spans="1:7" x14ac:dyDescent="0.3">
      <c r="A422">
        <v>64</v>
      </c>
      <c r="B422" t="s">
        <v>34</v>
      </c>
      <c r="C422" t="s">
        <v>34</v>
      </c>
      <c r="D422" t="s">
        <v>11</v>
      </c>
      <c r="E422" t="s">
        <v>3525</v>
      </c>
      <c r="F422" t="s">
        <v>3417</v>
      </c>
      <c r="G422" t="str">
        <f t="shared" si="10"/>
        <v>new HoloCard("Magneton", Pokedex.Magneton, HoloRarity.SV_REVERSE_ROCKY_HOLO, Types.Lightning, Sets.Obsidian_Flames, 64),</v>
      </c>
    </row>
    <row r="423" spans="1:7" x14ac:dyDescent="0.3">
      <c r="A423">
        <v>65</v>
      </c>
      <c r="B423" t="s">
        <v>888</v>
      </c>
      <c r="C423" t="s">
        <v>888</v>
      </c>
      <c r="D423" t="s">
        <v>11</v>
      </c>
      <c r="E423" t="s">
        <v>3525</v>
      </c>
      <c r="F423" t="s">
        <v>3417</v>
      </c>
      <c r="G423" t="str">
        <f t="shared" si="10"/>
        <v>new HoloCard("Magnezone", Pokedex.Magnezone, HoloRarity.SV_REVERSE_ROCKY_HOLO, Types.Lightning, Sets.Obsidian_Flames, 65),</v>
      </c>
    </row>
    <row r="424" spans="1:7" x14ac:dyDescent="0.3">
      <c r="A424">
        <v>67</v>
      </c>
      <c r="B424" t="s">
        <v>1400</v>
      </c>
      <c r="C424" t="s">
        <v>1400</v>
      </c>
      <c r="D424" t="s">
        <v>11</v>
      </c>
      <c r="E424" t="s">
        <v>3525</v>
      </c>
      <c r="F424" t="s">
        <v>3417</v>
      </c>
      <c r="G424" t="str">
        <f t="shared" si="10"/>
        <v>new HoloCard("Tynamo", Pokedex.Tynamo, HoloRarity.SV_REVERSE_ROCKY_HOLO, Types.Lightning, Sets.Obsidian_Flames, 67),</v>
      </c>
    </row>
    <row r="425" spans="1:7" x14ac:dyDescent="0.3">
      <c r="A425">
        <v>68</v>
      </c>
      <c r="B425" t="s">
        <v>1401</v>
      </c>
      <c r="C425" t="s">
        <v>1401</v>
      </c>
      <c r="D425" t="s">
        <v>11</v>
      </c>
      <c r="E425" t="s">
        <v>3525</v>
      </c>
      <c r="F425" t="s">
        <v>3417</v>
      </c>
      <c r="G425" t="str">
        <f t="shared" si="10"/>
        <v>new HoloCard("Eelektrik", Pokedex.Eelektrik, HoloRarity.SV_REVERSE_ROCKY_HOLO, Types.Lightning, Sets.Obsidian_Flames, 68),</v>
      </c>
    </row>
    <row r="426" spans="1:7" x14ac:dyDescent="0.3">
      <c r="A426">
        <v>69</v>
      </c>
      <c r="B426" t="s">
        <v>1402</v>
      </c>
      <c r="C426" t="s">
        <v>1402</v>
      </c>
      <c r="D426" t="s">
        <v>11</v>
      </c>
      <c r="E426" t="s">
        <v>3525</v>
      </c>
      <c r="F426" t="s">
        <v>3417</v>
      </c>
      <c r="G426" t="str">
        <f t="shared" si="10"/>
        <v>new HoloCard("Eelektross", Pokedex.Eelektross, HoloRarity.SV_REVERSE_ROCKY_HOLO, Types.Lightning, Sets.Obsidian_Flames, 69),</v>
      </c>
    </row>
    <row r="427" spans="1:7" x14ac:dyDescent="0.3">
      <c r="A427">
        <v>70</v>
      </c>
      <c r="B427" t="s">
        <v>1354</v>
      </c>
      <c r="C427" t="s">
        <v>1354</v>
      </c>
      <c r="D427" t="s">
        <v>11</v>
      </c>
      <c r="E427" t="s">
        <v>3525</v>
      </c>
      <c r="F427" t="s">
        <v>3417</v>
      </c>
      <c r="G427" t="str">
        <f t="shared" si="10"/>
        <v>new HoloCard("Thundurus", Pokedex.Thundurus, HoloRarity.SV_REVERSE_ROCKY_HOLO, Types.Lightning, Sets.Obsidian_Flames, 70),</v>
      </c>
    </row>
    <row r="428" spans="1:7" x14ac:dyDescent="0.3">
      <c r="A428">
        <v>71</v>
      </c>
      <c r="B428" t="s">
        <v>2728</v>
      </c>
      <c r="C428" t="s">
        <v>2728</v>
      </c>
      <c r="D428" t="s">
        <v>11</v>
      </c>
      <c r="E428" t="s">
        <v>3525</v>
      </c>
      <c r="F428" t="s">
        <v>3417</v>
      </c>
      <c r="G428" t="str">
        <f t="shared" si="10"/>
        <v>new HoloCard("Toxel", Pokedex.Toxel, HoloRarity.SV_REVERSE_ROCKY_HOLO, Types.Lightning, Sets.Obsidian_Flames, 71),</v>
      </c>
    </row>
    <row r="429" spans="1:7" x14ac:dyDescent="0.3">
      <c r="A429">
        <v>72</v>
      </c>
      <c r="B429" t="s">
        <v>2729</v>
      </c>
      <c r="C429" t="s">
        <v>2729</v>
      </c>
      <c r="D429" t="s">
        <v>11</v>
      </c>
      <c r="E429" t="s">
        <v>3525</v>
      </c>
      <c r="F429" t="s">
        <v>3417</v>
      </c>
      <c r="G429" t="str">
        <f t="shared" si="10"/>
        <v>new HoloCard("Toxtricity", Pokedex.Toxtricity, HoloRarity.SV_REVERSE_ROCKY_HOLO, Types.Lightning, Sets.Obsidian_Flames, 72),</v>
      </c>
    </row>
    <row r="430" spans="1:7" x14ac:dyDescent="0.3">
      <c r="A430">
        <v>74</v>
      </c>
      <c r="B430" t="s">
        <v>3437</v>
      </c>
      <c r="C430" t="s">
        <v>3437</v>
      </c>
      <c r="D430" t="s">
        <v>11</v>
      </c>
      <c r="E430" t="s">
        <v>3525</v>
      </c>
      <c r="F430" t="s">
        <v>3417</v>
      </c>
      <c r="G430" t="str">
        <f t="shared" si="10"/>
        <v>new HoloCard("Tadbulb", Pokedex.Tadbulb, HoloRarity.SV_REVERSE_ROCKY_HOLO, Types.Lightning, Sets.Obsidian_Flames, 74),</v>
      </c>
    </row>
    <row r="431" spans="1:7" x14ac:dyDescent="0.3">
      <c r="A431">
        <v>75</v>
      </c>
      <c r="B431" t="s">
        <v>3437</v>
      </c>
      <c r="C431" t="s">
        <v>3437</v>
      </c>
      <c r="D431" t="s">
        <v>11</v>
      </c>
      <c r="E431" t="s">
        <v>3525</v>
      </c>
      <c r="F431" t="s">
        <v>3417</v>
      </c>
      <c r="G431" t="str">
        <f t="shared" si="10"/>
        <v>new HoloCard("Tadbulb", Pokedex.Tadbulb, HoloRarity.SV_REVERSE_ROCKY_HOLO, Types.Lightning, Sets.Obsidian_Flames, 75),</v>
      </c>
    </row>
    <row r="432" spans="1:7" x14ac:dyDescent="0.3">
      <c r="A432">
        <v>76</v>
      </c>
      <c r="B432" t="s">
        <v>3437</v>
      </c>
      <c r="C432" t="s">
        <v>3437</v>
      </c>
      <c r="D432" t="s">
        <v>11</v>
      </c>
      <c r="E432" t="s">
        <v>3525</v>
      </c>
      <c r="F432" t="s">
        <v>3417</v>
      </c>
      <c r="G432" t="str">
        <f t="shared" si="10"/>
        <v>new HoloCard("Tadbulb", Pokedex.Tadbulb, HoloRarity.SV_REVERSE_ROCKY_HOLO, Types.Lightning, Sets.Obsidian_Flames, 76),</v>
      </c>
    </row>
    <row r="433" spans="1:7" x14ac:dyDescent="0.3">
      <c r="A433">
        <v>77</v>
      </c>
      <c r="B433" t="s">
        <v>3512</v>
      </c>
      <c r="C433" t="s">
        <v>3512</v>
      </c>
      <c r="D433" t="s">
        <v>11</v>
      </c>
      <c r="E433" t="s">
        <v>3525</v>
      </c>
      <c r="F433" t="s">
        <v>3417</v>
      </c>
      <c r="G433" t="str">
        <f t="shared" si="10"/>
        <v>new HoloCard("Bellibolt", Pokedex.Bellibolt, HoloRarity.SV_REVERSE_ROCKY_HOLO, Types.Lightning, Sets.Obsidian_Flames, 77),</v>
      </c>
    </row>
    <row r="434" spans="1:7" x14ac:dyDescent="0.3">
      <c r="A434">
        <v>78</v>
      </c>
      <c r="B434" t="s">
        <v>3512</v>
      </c>
      <c r="C434" t="s">
        <v>3512</v>
      </c>
      <c r="D434" t="s">
        <v>11</v>
      </c>
      <c r="E434" t="s">
        <v>3525</v>
      </c>
      <c r="F434" t="s">
        <v>3417</v>
      </c>
      <c r="G434" t="str">
        <f t="shared" si="10"/>
        <v>new HoloCard("Bellibolt", Pokedex.Bellibolt, HoloRarity.SV_REVERSE_ROCKY_HOLO, Types.Lightning, Sets.Obsidian_Flames, 78),</v>
      </c>
    </row>
    <row r="435" spans="1:7" x14ac:dyDescent="0.3">
      <c r="A435">
        <v>80</v>
      </c>
      <c r="B435" t="s">
        <v>311</v>
      </c>
      <c r="C435" t="s">
        <v>311</v>
      </c>
      <c r="D435" t="s">
        <v>1</v>
      </c>
      <c r="E435" t="s">
        <v>3525</v>
      </c>
      <c r="F435" t="s">
        <v>3417</v>
      </c>
      <c r="G435" t="str">
        <f t="shared" si="10"/>
        <v>new HoloCard("Cleffa", Pokedex.Cleffa, HoloRarity.SV_REVERSE_ROCKY_HOLO, Types.Psychic, Sets.Obsidian_Flames, 80),</v>
      </c>
    </row>
    <row r="436" spans="1:7" x14ac:dyDescent="0.3">
      <c r="A436">
        <v>81</v>
      </c>
      <c r="B436" t="s">
        <v>191</v>
      </c>
      <c r="C436" t="s">
        <v>191</v>
      </c>
      <c r="D436" t="s">
        <v>1</v>
      </c>
      <c r="E436" t="s">
        <v>3525</v>
      </c>
      <c r="F436" t="s">
        <v>3417</v>
      </c>
      <c r="G436" t="str">
        <f t="shared" si="10"/>
        <v>new HoloCard("Clefairy", Pokedex.Clefairy, HoloRarity.SV_REVERSE_ROCKY_HOLO, Types.Psychic, Sets.Obsidian_Flames, 81),</v>
      </c>
    </row>
    <row r="437" spans="1:7" x14ac:dyDescent="0.3">
      <c r="A437">
        <v>83</v>
      </c>
      <c r="B437" t="s">
        <v>269</v>
      </c>
      <c r="C437" t="s">
        <v>269</v>
      </c>
      <c r="D437" t="s">
        <v>1</v>
      </c>
      <c r="E437" t="s">
        <v>3525</v>
      </c>
      <c r="F437" t="s">
        <v>3417</v>
      </c>
      <c r="G437" t="str">
        <f t="shared" si="10"/>
        <v>new HoloCard("Togepi", Pokedex.Togepi, HoloRarity.SV_REVERSE_ROCKY_HOLO, Types.Psychic, Sets.Obsidian_Flames, 83),</v>
      </c>
    </row>
    <row r="438" spans="1:7" x14ac:dyDescent="0.3">
      <c r="A438">
        <v>84</v>
      </c>
      <c r="B438" t="s">
        <v>167</v>
      </c>
      <c r="C438" t="s">
        <v>167</v>
      </c>
      <c r="D438" t="s">
        <v>1</v>
      </c>
      <c r="E438" t="s">
        <v>3525</v>
      </c>
      <c r="F438" t="s">
        <v>3417</v>
      </c>
      <c r="G438" t="str">
        <f t="shared" si="10"/>
        <v>new HoloCard("Togetic", Pokedex.Togetic, HoloRarity.SV_REVERSE_ROCKY_HOLO, Types.Psychic, Sets.Obsidian_Flames, 84),</v>
      </c>
    </row>
    <row r="439" spans="1:7" x14ac:dyDescent="0.3">
      <c r="A439">
        <v>85</v>
      </c>
      <c r="B439" t="s">
        <v>921</v>
      </c>
      <c r="C439" t="s">
        <v>921</v>
      </c>
      <c r="D439" t="s">
        <v>1</v>
      </c>
      <c r="E439" t="s">
        <v>3525</v>
      </c>
      <c r="F439" t="s">
        <v>3417</v>
      </c>
      <c r="G439" t="str">
        <f t="shared" si="10"/>
        <v>new HoloCard("Togekiss", Pokedex.Togekiss, HoloRarity.SV_REVERSE_ROCKY_HOLO, Types.Psychic, Sets.Obsidian_Flames, 85),</v>
      </c>
    </row>
    <row r="440" spans="1:7" x14ac:dyDescent="0.3">
      <c r="A440">
        <v>86</v>
      </c>
      <c r="B440" t="s">
        <v>156</v>
      </c>
      <c r="C440" t="s">
        <v>156</v>
      </c>
      <c r="D440" t="s">
        <v>1</v>
      </c>
      <c r="E440" t="s">
        <v>3525</v>
      </c>
      <c r="F440" t="s">
        <v>3417</v>
      </c>
      <c r="G440" t="str">
        <f t="shared" si="10"/>
        <v>new HoloCard("Espeon", Pokedex.Espeon, HoloRarity.SV_REVERSE_ROCKY_HOLO, Types.Psychic, Sets.Obsidian_Flames, 86),</v>
      </c>
    </row>
    <row r="441" spans="1:7" x14ac:dyDescent="0.3">
      <c r="A441">
        <v>87</v>
      </c>
      <c r="B441" t="s">
        <v>332</v>
      </c>
      <c r="C441" t="s">
        <v>332</v>
      </c>
      <c r="D441" t="s">
        <v>1</v>
      </c>
      <c r="E441" t="s">
        <v>3525</v>
      </c>
      <c r="F441" t="s">
        <v>3417</v>
      </c>
      <c r="G441" t="str">
        <f t="shared" si="10"/>
        <v>new HoloCard("Snubbull", Pokedex.Snubbull, HoloRarity.SV_REVERSE_ROCKY_HOLO, Types.Psychic, Sets.Obsidian_Flames, 87),</v>
      </c>
    </row>
    <row r="442" spans="1:7" x14ac:dyDescent="0.3">
      <c r="A442">
        <v>88</v>
      </c>
      <c r="B442" t="s">
        <v>319</v>
      </c>
      <c r="C442" t="s">
        <v>319</v>
      </c>
      <c r="D442" t="s">
        <v>1</v>
      </c>
      <c r="E442" t="s">
        <v>3525</v>
      </c>
      <c r="F442" t="s">
        <v>3417</v>
      </c>
      <c r="G442" t="str">
        <f t="shared" si="10"/>
        <v>new HoloCard("Granbull", Pokedex.Granbull, HoloRarity.SV_REVERSE_ROCKY_HOLO, Types.Psychic, Sets.Obsidian_Flames, 88),</v>
      </c>
    </row>
    <row r="443" spans="1:7" x14ac:dyDescent="0.3">
      <c r="A443">
        <v>89</v>
      </c>
      <c r="B443" t="s">
        <v>394</v>
      </c>
      <c r="C443" t="s">
        <v>394</v>
      </c>
      <c r="D443" t="s">
        <v>1</v>
      </c>
      <c r="E443" t="s">
        <v>3525</v>
      </c>
      <c r="F443" t="s">
        <v>3417</v>
      </c>
      <c r="G443" t="str">
        <f t="shared" si="10"/>
        <v>new HoloCard("Mawile", Pokedex.Mawile, HoloRarity.SV_REVERSE_ROCKY_HOLO, Types.Psychic, Sets.Obsidian_Flames, 89),</v>
      </c>
    </row>
    <row r="444" spans="1:7" x14ac:dyDescent="0.3">
      <c r="A444">
        <v>90</v>
      </c>
      <c r="B444" t="s">
        <v>607</v>
      </c>
      <c r="C444" t="s">
        <v>607</v>
      </c>
      <c r="D444" t="s">
        <v>1</v>
      </c>
      <c r="E444" t="s">
        <v>3525</v>
      </c>
      <c r="F444" t="s">
        <v>3417</v>
      </c>
      <c r="G444" t="str">
        <f t="shared" ref="G444:G507" si="11">"new HoloCard(""" &amp; B444 &amp; """, Pokedex." &amp; C444 &amp; ", HoloRarity." &amp; F444 &amp; ", Types." &amp; D444 &amp; ", Sets." &amp; E444 &amp; ", " &amp; A444 &amp; "),"</f>
        <v>new HoloCard("Spoink", Pokedex.Spoink, HoloRarity.SV_REVERSE_ROCKY_HOLO, Types.Psychic, Sets.Obsidian_Flames, 90),</v>
      </c>
    </row>
    <row r="445" spans="1:7" x14ac:dyDescent="0.3">
      <c r="A445">
        <v>91</v>
      </c>
      <c r="B445" t="s">
        <v>406</v>
      </c>
      <c r="C445" t="s">
        <v>406</v>
      </c>
      <c r="D445" t="s">
        <v>1</v>
      </c>
      <c r="E445" t="s">
        <v>3525</v>
      </c>
      <c r="F445" t="s">
        <v>3417</v>
      </c>
      <c r="G445" t="str">
        <f t="shared" si="11"/>
        <v>new HoloCard("Grumpig", Pokedex.Grumpig, HoloRarity.SV_REVERSE_ROCKY_HOLO, Types.Psychic, Sets.Obsidian_Flames, 91),</v>
      </c>
    </row>
    <row r="446" spans="1:7" x14ac:dyDescent="0.3">
      <c r="A446">
        <v>92</v>
      </c>
      <c r="B446" t="s">
        <v>393</v>
      </c>
      <c r="C446" t="s">
        <v>393</v>
      </c>
      <c r="D446" t="s">
        <v>1</v>
      </c>
      <c r="E446" t="s">
        <v>3525</v>
      </c>
      <c r="F446" t="s">
        <v>3417</v>
      </c>
      <c r="G446" t="str">
        <f t="shared" si="11"/>
        <v>new HoloCard("Lunatone", Pokedex.Lunatone, HoloRarity.SV_REVERSE_ROCKY_HOLO, Types.Psychic, Sets.Obsidian_Flames, 92),</v>
      </c>
    </row>
    <row r="447" spans="1:7" x14ac:dyDescent="0.3">
      <c r="A447">
        <v>93</v>
      </c>
      <c r="B447" t="s">
        <v>398</v>
      </c>
      <c r="C447" t="s">
        <v>398</v>
      </c>
      <c r="D447" t="s">
        <v>1</v>
      </c>
      <c r="E447" t="s">
        <v>3525</v>
      </c>
      <c r="F447" t="s">
        <v>3417</v>
      </c>
      <c r="G447" t="str">
        <f t="shared" si="11"/>
        <v>new HoloCard("Solrock", Pokedex.Solrock, HoloRarity.SV_REVERSE_ROCKY_HOLO, Types.Psychic, Sets.Obsidian_Flames, 93),</v>
      </c>
    </row>
    <row r="448" spans="1:7" x14ac:dyDescent="0.3">
      <c r="A448">
        <v>94</v>
      </c>
      <c r="B448" t="s">
        <v>579</v>
      </c>
      <c r="C448" t="s">
        <v>579</v>
      </c>
      <c r="D448" t="s">
        <v>1</v>
      </c>
      <c r="E448" t="s">
        <v>3525</v>
      </c>
      <c r="F448" t="s">
        <v>3417</v>
      </c>
      <c r="G448" t="str">
        <f t="shared" si="11"/>
        <v>new HoloCard("Baltoy", Pokedex.Baltoy, HoloRarity.SV_REVERSE_ROCKY_HOLO, Types.Psychic, Sets.Obsidian_Flames, 94),</v>
      </c>
    </row>
    <row r="449" spans="1:7" x14ac:dyDescent="0.3">
      <c r="A449">
        <v>95</v>
      </c>
      <c r="B449" t="s">
        <v>430</v>
      </c>
      <c r="C449" t="s">
        <v>430</v>
      </c>
      <c r="D449" t="s">
        <v>1</v>
      </c>
      <c r="E449" t="s">
        <v>3525</v>
      </c>
      <c r="F449" t="s">
        <v>3417</v>
      </c>
      <c r="G449" t="str">
        <f t="shared" si="11"/>
        <v>new HoloCard("Claydol", Pokedex.Claydol, HoloRarity.SV_REVERSE_ROCKY_HOLO, Types.Psychic, Sets.Obsidian_Flames, 95),</v>
      </c>
    </row>
    <row r="450" spans="1:7" x14ac:dyDescent="0.3">
      <c r="A450">
        <v>97</v>
      </c>
      <c r="B450" t="s">
        <v>2681</v>
      </c>
      <c r="C450" t="s">
        <v>2681</v>
      </c>
      <c r="D450" t="s">
        <v>1</v>
      </c>
      <c r="E450" t="s">
        <v>3525</v>
      </c>
      <c r="F450" t="s">
        <v>3417</v>
      </c>
      <c r="G450" t="str">
        <f t="shared" si="11"/>
        <v>new HoloCard("Sinistea", Pokedex.Sinistea, HoloRarity.SV_REVERSE_ROCKY_HOLO, Types.Psychic, Sets.Obsidian_Flames, 97),</v>
      </c>
    </row>
    <row r="451" spans="1:7" x14ac:dyDescent="0.3">
      <c r="A451">
        <v>98</v>
      </c>
      <c r="B451" t="s">
        <v>2682</v>
      </c>
      <c r="C451" t="s">
        <v>2682</v>
      </c>
      <c r="D451" t="s">
        <v>1</v>
      </c>
      <c r="E451" t="s">
        <v>3525</v>
      </c>
      <c r="F451" t="s">
        <v>3417</v>
      </c>
      <c r="G451" t="str">
        <f t="shared" si="11"/>
        <v>new HoloCard("Polteageist", Pokedex.Polteageist, HoloRarity.SV_REVERSE_ROCKY_HOLO, Types.Psychic, Sets.Obsidian_Flames, 98),</v>
      </c>
    </row>
    <row r="452" spans="1:7" x14ac:dyDescent="0.3">
      <c r="A452">
        <v>99</v>
      </c>
      <c r="B452" t="s">
        <v>3333</v>
      </c>
      <c r="C452" t="s">
        <v>3333</v>
      </c>
      <c r="D452" t="s">
        <v>1</v>
      </c>
      <c r="E452" t="s">
        <v>3525</v>
      </c>
      <c r="F452" t="s">
        <v>3417</v>
      </c>
      <c r="G452" t="str">
        <f t="shared" si="11"/>
        <v>new HoloCard("Greavard", Pokedex.Greavard, HoloRarity.SV_REVERSE_ROCKY_HOLO, Types.Psychic, Sets.Obsidian_Flames, 99),</v>
      </c>
    </row>
    <row r="453" spans="1:7" x14ac:dyDescent="0.3">
      <c r="A453">
        <v>100</v>
      </c>
      <c r="B453" t="s">
        <v>3333</v>
      </c>
      <c r="C453" t="s">
        <v>3333</v>
      </c>
      <c r="D453" t="s">
        <v>1</v>
      </c>
      <c r="E453" t="s">
        <v>3525</v>
      </c>
      <c r="F453" t="s">
        <v>3417</v>
      </c>
      <c r="G453" t="str">
        <f t="shared" si="11"/>
        <v>new HoloCard("Greavard", Pokedex.Greavard, HoloRarity.SV_REVERSE_ROCKY_HOLO, Types.Psychic, Sets.Obsidian_Flames, 100),</v>
      </c>
    </row>
    <row r="454" spans="1:7" x14ac:dyDescent="0.3">
      <c r="A454">
        <v>101</v>
      </c>
      <c r="B454" t="s">
        <v>3391</v>
      </c>
      <c r="C454" t="s">
        <v>3391</v>
      </c>
      <c r="D454" t="s">
        <v>1</v>
      </c>
      <c r="E454" t="s">
        <v>3525</v>
      </c>
      <c r="F454" t="s">
        <v>3417</v>
      </c>
      <c r="G454" t="str">
        <f t="shared" si="11"/>
        <v>new HoloCard("Houndstone", Pokedex.Houndstone, HoloRarity.SV_REVERSE_ROCKY_HOLO, Types.Psychic, Sets.Obsidian_Flames, 101),</v>
      </c>
    </row>
    <row r="455" spans="1:7" x14ac:dyDescent="0.3">
      <c r="A455">
        <v>103</v>
      </c>
      <c r="B455" t="s">
        <v>195</v>
      </c>
      <c r="C455" t="s">
        <v>195</v>
      </c>
      <c r="D455" t="s">
        <v>18</v>
      </c>
      <c r="E455" t="s">
        <v>3525</v>
      </c>
      <c r="F455" t="s">
        <v>3417</v>
      </c>
      <c r="G455" t="str">
        <f t="shared" si="11"/>
        <v>new HoloCard("Diglett", Pokedex.Diglett, HoloRarity.SV_REVERSE_ROCKY_HOLO, Types.Fighting, Sets.Obsidian_Flames, 103),</v>
      </c>
    </row>
    <row r="456" spans="1:7" x14ac:dyDescent="0.3">
      <c r="A456">
        <v>104</v>
      </c>
      <c r="B456" t="s">
        <v>134</v>
      </c>
      <c r="C456" t="s">
        <v>134</v>
      </c>
      <c r="D456" t="s">
        <v>18</v>
      </c>
      <c r="E456" t="s">
        <v>3525</v>
      </c>
      <c r="F456" t="s">
        <v>3417</v>
      </c>
      <c r="G456" t="str">
        <f t="shared" si="11"/>
        <v>new HoloCard("Dugtrio", Pokedex.Dugtrio, HoloRarity.SV_REVERSE_ROCKY_HOLO, Types.Fighting, Sets.Obsidian_Flames, 104),</v>
      </c>
    </row>
    <row r="457" spans="1:7" x14ac:dyDescent="0.3">
      <c r="A457">
        <v>105</v>
      </c>
      <c r="B457" t="s">
        <v>202</v>
      </c>
      <c r="C457" t="s">
        <v>202</v>
      </c>
      <c r="D457" t="s">
        <v>18</v>
      </c>
      <c r="E457" t="s">
        <v>3525</v>
      </c>
      <c r="F457" t="s">
        <v>3417</v>
      </c>
      <c r="G457" t="str">
        <f t="shared" si="11"/>
        <v>new HoloCard("Larvitar", Pokedex.Larvitar, HoloRarity.SV_REVERSE_ROCKY_HOLO, Types.Fighting, Sets.Obsidian_Flames, 105),</v>
      </c>
    </row>
    <row r="458" spans="1:7" x14ac:dyDescent="0.3">
      <c r="A458">
        <v>106</v>
      </c>
      <c r="B458" t="s">
        <v>188</v>
      </c>
      <c r="C458" t="s">
        <v>188</v>
      </c>
      <c r="D458" t="s">
        <v>18</v>
      </c>
      <c r="E458" t="s">
        <v>3525</v>
      </c>
      <c r="F458" t="s">
        <v>3417</v>
      </c>
      <c r="G458" t="str">
        <f t="shared" si="11"/>
        <v>new HoloCard("Pupitar", Pokedex.Pupitar, HoloRarity.SV_REVERSE_ROCKY_HOLO, Types.Fighting, Sets.Obsidian_Flames, 106),</v>
      </c>
    </row>
    <row r="459" spans="1:7" x14ac:dyDescent="0.3">
      <c r="A459">
        <v>107</v>
      </c>
      <c r="B459" t="s">
        <v>530</v>
      </c>
      <c r="C459" t="s">
        <v>530</v>
      </c>
      <c r="D459" t="s">
        <v>18</v>
      </c>
      <c r="E459" t="s">
        <v>3525</v>
      </c>
      <c r="F459" t="s">
        <v>3417</v>
      </c>
      <c r="G459" t="str">
        <f t="shared" si="11"/>
        <v>new HoloCard("Nosepass", Pokedex.Nosepass, HoloRarity.SV_REVERSE_ROCKY_HOLO, Types.Fighting, Sets.Obsidian_Flames, 107),</v>
      </c>
    </row>
    <row r="460" spans="1:7" x14ac:dyDescent="0.3">
      <c r="A460">
        <v>108</v>
      </c>
      <c r="B460" t="s">
        <v>604</v>
      </c>
      <c r="C460" t="s">
        <v>604</v>
      </c>
      <c r="D460" t="s">
        <v>18</v>
      </c>
      <c r="E460" t="s">
        <v>3525</v>
      </c>
      <c r="F460" t="s">
        <v>3417</v>
      </c>
      <c r="G460" t="str">
        <f t="shared" si="11"/>
        <v>new HoloCard("Barboach", Pokedex.Barboach, HoloRarity.SV_REVERSE_ROCKY_HOLO, Types.Fighting, Sets.Obsidian_Flames, 108),</v>
      </c>
    </row>
    <row r="461" spans="1:7" x14ac:dyDescent="0.3">
      <c r="A461">
        <v>109</v>
      </c>
      <c r="B461" t="s">
        <v>603</v>
      </c>
      <c r="C461" t="s">
        <v>603</v>
      </c>
      <c r="D461" t="s">
        <v>18</v>
      </c>
      <c r="E461" t="s">
        <v>3525</v>
      </c>
      <c r="F461" t="s">
        <v>3417</v>
      </c>
      <c r="G461" t="str">
        <f t="shared" si="11"/>
        <v>new HoloCard("Whiscash", Pokedex.Whiscash, HoloRarity.SV_REVERSE_ROCKY_HOLO, Types.Fighting, Sets.Obsidian_Flames, 109),</v>
      </c>
    </row>
    <row r="462" spans="1:7" x14ac:dyDescent="0.3">
      <c r="A462">
        <v>110</v>
      </c>
      <c r="B462" t="s">
        <v>1058</v>
      </c>
      <c r="C462" t="s">
        <v>1058</v>
      </c>
      <c r="D462" t="s">
        <v>18</v>
      </c>
      <c r="E462" t="s">
        <v>3525</v>
      </c>
      <c r="F462" t="s">
        <v>3417</v>
      </c>
      <c r="G462" t="str">
        <f t="shared" si="11"/>
        <v>new HoloCard("Bonsly", Pokedex.Bonsly, HoloRarity.SV_REVERSE_ROCKY_HOLO, Types.Fighting, Sets.Obsidian_Flames, 110),</v>
      </c>
    </row>
    <row r="463" spans="1:7" x14ac:dyDescent="0.3">
      <c r="A463">
        <v>111</v>
      </c>
      <c r="B463" t="s">
        <v>1362</v>
      </c>
      <c r="C463" t="s">
        <v>1362</v>
      </c>
      <c r="D463" t="s">
        <v>18</v>
      </c>
      <c r="E463" t="s">
        <v>3525</v>
      </c>
      <c r="F463" t="s">
        <v>3417</v>
      </c>
      <c r="G463" t="str">
        <f t="shared" si="11"/>
        <v>new HoloCard("Drilbur", Pokedex.Drilbur, HoloRarity.SV_REVERSE_ROCKY_HOLO, Types.Fighting, Sets.Obsidian_Flames, 111),</v>
      </c>
    </row>
    <row r="464" spans="1:7" x14ac:dyDescent="0.3">
      <c r="A464">
        <v>112</v>
      </c>
      <c r="B464" t="s">
        <v>1403</v>
      </c>
      <c r="C464" t="s">
        <v>1403</v>
      </c>
      <c r="D464" t="s">
        <v>18</v>
      </c>
      <c r="E464" t="s">
        <v>3525</v>
      </c>
      <c r="F464" t="s">
        <v>3417</v>
      </c>
      <c r="G464" t="str">
        <f t="shared" si="11"/>
        <v>new HoloCard("Stunfisk", Pokedex.Stunfisk, HoloRarity.SV_REVERSE_ROCKY_HOLO, Types.Fighting, Sets.Obsidian_Flames, 112),</v>
      </c>
    </row>
    <row r="465" spans="1:7" x14ac:dyDescent="0.3">
      <c r="A465">
        <v>113</v>
      </c>
      <c r="B465" t="s">
        <v>1623</v>
      </c>
      <c r="C465" t="s">
        <v>1623</v>
      </c>
      <c r="D465" t="s">
        <v>18</v>
      </c>
      <c r="E465" t="s">
        <v>3525</v>
      </c>
      <c r="F465" t="s">
        <v>3417</v>
      </c>
      <c r="G465" t="str">
        <f t="shared" si="11"/>
        <v>new HoloCard("Diggersby", Pokedex.Diggersby, HoloRarity.SV_REVERSE_ROCKY_HOLO, Types.Fighting, Sets.Obsidian_Flames, 113),</v>
      </c>
    </row>
    <row r="466" spans="1:7" x14ac:dyDescent="0.3">
      <c r="A466">
        <v>114</v>
      </c>
      <c r="B466" t="s">
        <v>2061</v>
      </c>
      <c r="C466" t="s">
        <v>2061</v>
      </c>
      <c r="D466" t="s">
        <v>18</v>
      </c>
      <c r="E466" t="s">
        <v>3525</v>
      </c>
      <c r="F466" t="s">
        <v>3417</v>
      </c>
      <c r="G466" t="str">
        <f t="shared" si="11"/>
        <v>new HoloCard("Crabrawler", Pokedex.Crabrawler, HoloRarity.SV_REVERSE_ROCKY_HOLO, Types.Fighting, Sets.Obsidian_Flames, 114),</v>
      </c>
    </row>
    <row r="467" spans="1:7" x14ac:dyDescent="0.3">
      <c r="A467">
        <v>115</v>
      </c>
      <c r="B467" t="s">
        <v>2046</v>
      </c>
      <c r="C467" t="s">
        <v>2046</v>
      </c>
      <c r="D467" t="s">
        <v>18</v>
      </c>
      <c r="E467" t="s">
        <v>3525</v>
      </c>
      <c r="F467" t="s">
        <v>3417</v>
      </c>
      <c r="G467" t="str">
        <f t="shared" si="11"/>
        <v>new HoloCard("Crabominable", Pokedex.Crabominable, HoloRarity.SV_REVERSE_ROCKY_HOLO, Types.Fighting, Sets.Obsidian_Flames, 115),</v>
      </c>
    </row>
    <row r="468" spans="1:7" x14ac:dyDescent="0.3">
      <c r="A468">
        <v>116</v>
      </c>
      <c r="B468" t="s">
        <v>2107</v>
      </c>
      <c r="C468" t="s">
        <v>2107</v>
      </c>
      <c r="D468" t="s">
        <v>18</v>
      </c>
      <c r="E468" t="s">
        <v>3525</v>
      </c>
      <c r="F468" t="s">
        <v>3417</v>
      </c>
      <c r="G468" t="str">
        <f t="shared" si="11"/>
        <v>new HoloCard("Rockruff", Pokedex.Rockruff, HoloRarity.SV_REVERSE_ROCKY_HOLO, Types.Fighting, Sets.Obsidian_Flames, 116),</v>
      </c>
    </row>
    <row r="469" spans="1:7" x14ac:dyDescent="0.3">
      <c r="A469">
        <v>117</v>
      </c>
      <c r="B469" t="s">
        <v>2131</v>
      </c>
      <c r="C469" t="s">
        <v>2131</v>
      </c>
      <c r="D469" t="s">
        <v>18</v>
      </c>
      <c r="E469" t="s">
        <v>3525</v>
      </c>
      <c r="F469" t="s">
        <v>3417</v>
      </c>
      <c r="G469" t="str">
        <f t="shared" si="11"/>
        <v>new HoloCard("Lycanroc", Pokedex.Lycanroc, HoloRarity.SV_REVERSE_ROCKY_HOLO, Types.Fighting, Sets.Obsidian_Flames, 117),</v>
      </c>
    </row>
    <row r="470" spans="1:7" x14ac:dyDescent="0.3">
      <c r="A470">
        <v>118</v>
      </c>
      <c r="B470" t="s">
        <v>3370</v>
      </c>
      <c r="C470" t="s">
        <v>3370</v>
      </c>
      <c r="D470" t="s">
        <v>18</v>
      </c>
      <c r="E470" t="s">
        <v>3525</v>
      </c>
      <c r="F470" t="s">
        <v>3417</v>
      </c>
      <c r="G470" t="str">
        <f t="shared" si="11"/>
        <v>new HoloCard("Toedscool", Pokedex.Toedscool, HoloRarity.SV_REVERSE_ROCKY_HOLO, Types.Fighting, Sets.Obsidian_Flames, 118),</v>
      </c>
    </row>
    <row r="471" spans="1:7" x14ac:dyDescent="0.3">
      <c r="A471">
        <v>119</v>
      </c>
      <c r="B471" t="s">
        <v>3371</v>
      </c>
      <c r="C471" t="s">
        <v>3371</v>
      </c>
      <c r="D471" t="s">
        <v>18</v>
      </c>
      <c r="E471" t="s">
        <v>3525</v>
      </c>
      <c r="F471" t="s">
        <v>3417</v>
      </c>
      <c r="G471" t="str">
        <f t="shared" si="11"/>
        <v>new HoloCard("Toedscruel", Pokedex.Toedscruel, HoloRarity.SV_REVERSE_ROCKY_HOLO, Types.Fighting, Sets.Obsidian_Flames, 119),</v>
      </c>
    </row>
    <row r="472" spans="1:7" x14ac:dyDescent="0.3">
      <c r="A472">
        <v>121</v>
      </c>
      <c r="B472" t="s">
        <v>3445</v>
      </c>
      <c r="C472" t="s">
        <v>3445</v>
      </c>
      <c r="D472" t="s">
        <v>18</v>
      </c>
      <c r="E472" t="s">
        <v>3525</v>
      </c>
      <c r="F472" t="s">
        <v>3417</v>
      </c>
      <c r="G472" t="str">
        <f t="shared" si="11"/>
        <v>new HoloCard("Glimmet", Pokedex.Glimmet, HoloRarity.SV_REVERSE_ROCKY_HOLO, Types.Fighting, Sets.Obsidian_Flames, 121),</v>
      </c>
    </row>
    <row r="473" spans="1:7" x14ac:dyDescent="0.3">
      <c r="A473">
        <v>122</v>
      </c>
      <c r="B473" t="s">
        <v>3445</v>
      </c>
      <c r="C473" t="s">
        <v>3445</v>
      </c>
      <c r="D473" t="s">
        <v>18</v>
      </c>
      <c r="E473" t="s">
        <v>3525</v>
      </c>
      <c r="F473" t="s">
        <v>3417</v>
      </c>
      <c r="G473" t="str">
        <f t="shared" si="11"/>
        <v>new HoloCard("Glimmet", Pokedex.Glimmet, HoloRarity.SV_REVERSE_ROCKY_HOLO, Types.Fighting, Sets.Obsidian_Flames, 122),</v>
      </c>
    </row>
    <row r="474" spans="1:7" x14ac:dyDescent="0.3">
      <c r="A474">
        <v>126</v>
      </c>
      <c r="B474" t="s">
        <v>3447</v>
      </c>
      <c r="C474" t="s">
        <v>3472</v>
      </c>
      <c r="D474" t="s">
        <v>146</v>
      </c>
      <c r="E474" t="s">
        <v>3525</v>
      </c>
      <c r="F474" t="s">
        <v>3417</v>
      </c>
      <c r="G474" t="str">
        <f t="shared" si="11"/>
        <v>new HoloCard("Paldean Wooper", Pokedex.Paldean_Wooper, HoloRarity.SV_REVERSE_ROCKY_HOLO, Types.Darkness, Sets.Obsidian_Flames, 126),</v>
      </c>
    </row>
    <row r="475" spans="1:7" x14ac:dyDescent="0.3">
      <c r="A475">
        <v>127</v>
      </c>
      <c r="B475" t="s">
        <v>3447</v>
      </c>
      <c r="C475" t="s">
        <v>3472</v>
      </c>
      <c r="D475" t="s">
        <v>146</v>
      </c>
      <c r="E475" t="s">
        <v>3525</v>
      </c>
      <c r="F475" t="s">
        <v>3417</v>
      </c>
      <c r="G475" t="str">
        <f t="shared" si="11"/>
        <v>new HoloCard("Paldean Wooper", Pokedex.Paldean_Wooper, HoloRarity.SV_REVERSE_ROCKY_HOLO, Types.Darkness, Sets.Obsidian_Flames, 127),</v>
      </c>
    </row>
    <row r="476" spans="1:7" x14ac:dyDescent="0.3">
      <c r="A476">
        <v>128</v>
      </c>
      <c r="B476" t="s">
        <v>3513</v>
      </c>
      <c r="C476" t="s">
        <v>3524</v>
      </c>
      <c r="D476" t="s">
        <v>146</v>
      </c>
      <c r="E476" t="s">
        <v>3525</v>
      </c>
      <c r="F476" t="s">
        <v>3417</v>
      </c>
      <c r="G476" t="str">
        <f t="shared" si="11"/>
        <v>new HoloCard("Paldean Clodsire", Pokedex.Clodsire, HoloRarity.SV_REVERSE_ROCKY_HOLO, Types.Darkness, Sets.Obsidian_Flames, 128),</v>
      </c>
    </row>
    <row r="477" spans="1:7" x14ac:dyDescent="0.3">
      <c r="A477">
        <v>129</v>
      </c>
      <c r="B477" t="s">
        <v>3513</v>
      </c>
      <c r="C477" t="s">
        <v>3524</v>
      </c>
      <c r="D477" t="s">
        <v>146</v>
      </c>
      <c r="E477" t="s">
        <v>3525</v>
      </c>
      <c r="F477" t="s">
        <v>3417</v>
      </c>
      <c r="G477" t="str">
        <f t="shared" si="11"/>
        <v>new HoloCard("Paldean Clodsire", Pokedex.Clodsire, HoloRarity.SV_REVERSE_ROCKY_HOLO, Types.Darkness, Sets.Obsidian_Flames, 129),</v>
      </c>
    </row>
    <row r="478" spans="1:7" x14ac:dyDescent="0.3">
      <c r="A478">
        <v>130</v>
      </c>
      <c r="B478" t="s">
        <v>168</v>
      </c>
      <c r="C478" t="s">
        <v>168</v>
      </c>
      <c r="D478" t="s">
        <v>146</v>
      </c>
      <c r="E478" t="s">
        <v>3525</v>
      </c>
      <c r="F478" t="s">
        <v>3417</v>
      </c>
      <c r="G478" t="str">
        <f t="shared" si="11"/>
        <v>new HoloCard("Umbreon", Pokedex.Umbreon, HoloRarity.SV_REVERSE_ROCKY_HOLO, Types.Darkness, Sets.Obsidian_Flames, 130),</v>
      </c>
    </row>
    <row r="479" spans="1:7" x14ac:dyDescent="0.3">
      <c r="A479">
        <v>131</v>
      </c>
      <c r="B479" t="s">
        <v>199</v>
      </c>
      <c r="C479" t="s">
        <v>199</v>
      </c>
      <c r="D479" t="s">
        <v>146</v>
      </c>
      <c r="E479" t="s">
        <v>3525</v>
      </c>
      <c r="F479" t="s">
        <v>3417</v>
      </c>
      <c r="G479" t="str">
        <f t="shared" si="11"/>
        <v>new HoloCard("Houndour", Pokedex.Houndour, HoloRarity.SV_REVERSE_ROCKY_HOLO, Types.Darkness, Sets.Obsidian_Flames, 131),</v>
      </c>
    </row>
    <row r="480" spans="1:7" x14ac:dyDescent="0.3">
      <c r="A480">
        <v>132</v>
      </c>
      <c r="B480" t="s">
        <v>199</v>
      </c>
      <c r="C480" t="s">
        <v>199</v>
      </c>
      <c r="D480" t="s">
        <v>146</v>
      </c>
      <c r="E480" t="s">
        <v>3525</v>
      </c>
      <c r="F480" t="s">
        <v>3417</v>
      </c>
      <c r="G480" t="str">
        <f t="shared" si="11"/>
        <v>new HoloCard("Houndour", Pokedex.Houndour, HoloRarity.SV_REVERSE_ROCKY_HOLO, Types.Darkness, Sets.Obsidian_Flames, 132),</v>
      </c>
    </row>
    <row r="481" spans="1:7" x14ac:dyDescent="0.3">
      <c r="A481">
        <v>133</v>
      </c>
      <c r="B481" t="s">
        <v>157</v>
      </c>
      <c r="C481" t="s">
        <v>157</v>
      </c>
      <c r="D481" t="s">
        <v>146</v>
      </c>
      <c r="E481" t="s">
        <v>3525</v>
      </c>
      <c r="F481" t="s">
        <v>3417</v>
      </c>
      <c r="G481" t="str">
        <f t="shared" si="11"/>
        <v>new HoloCard("Houndoom", Pokedex.Houndoom, HoloRarity.SV_REVERSE_ROCKY_HOLO, Types.Darkness, Sets.Obsidian_Flames, 133),</v>
      </c>
    </row>
    <row r="482" spans="1:7" x14ac:dyDescent="0.3">
      <c r="A482">
        <v>136</v>
      </c>
      <c r="B482" t="s">
        <v>916</v>
      </c>
      <c r="C482" t="s">
        <v>916</v>
      </c>
      <c r="D482" t="s">
        <v>146</v>
      </c>
      <c r="E482" t="s">
        <v>3525</v>
      </c>
      <c r="F482" t="s">
        <v>3417</v>
      </c>
      <c r="G482" t="str">
        <f t="shared" si="11"/>
        <v>new HoloCard("Darkrai", Pokedex.Darkrai, HoloRarity.SV_REVERSE_ROCKY_HOLO, Types.Darkness, Sets.Obsidian_Flames, 136),</v>
      </c>
    </row>
    <row r="483" spans="1:7" x14ac:dyDescent="0.3">
      <c r="A483">
        <v>137</v>
      </c>
      <c r="B483" t="s">
        <v>1610</v>
      </c>
      <c r="C483" t="s">
        <v>1610</v>
      </c>
      <c r="D483" t="s">
        <v>146</v>
      </c>
      <c r="E483" t="s">
        <v>3525</v>
      </c>
      <c r="F483" t="s">
        <v>3417</v>
      </c>
      <c r="G483" t="str">
        <f t="shared" si="11"/>
        <v>new HoloCard("Inkay", Pokedex.Inkay, HoloRarity.SV_REVERSE_ROCKY_HOLO, Types.Darkness, Sets.Obsidian_Flames, 137),</v>
      </c>
    </row>
    <row r="484" spans="1:7" x14ac:dyDescent="0.3">
      <c r="A484">
        <v>138</v>
      </c>
      <c r="B484" t="s">
        <v>1611</v>
      </c>
      <c r="C484" t="s">
        <v>1611</v>
      </c>
      <c r="D484" t="s">
        <v>146</v>
      </c>
      <c r="E484" t="s">
        <v>3525</v>
      </c>
      <c r="F484" t="s">
        <v>3417</v>
      </c>
      <c r="G484" t="str">
        <f t="shared" si="11"/>
        <v>new HoloCard("Malamar", Pokedex.Malamar, HoloRarity.SV_REVERSE_ROCKY_HOLO, Types.Darkness, Sets.Obsidian_Flames, 138),</v>
      </c>
    </row>
    <row r="485" spans="1:7" x14ac:dyDescent="0.3">
      <c r="A485">
        <v>139</v>
      </c>
      <c r="B485" t="s">
        <v>2095</v>
      </c>
      <c r="C485" t="s">
        <v>2095</v>
      </c>
      <c r="D485" t="s">
        <v>146</v>
      </c>
      <c r="E485" t="s">
        <v>3525</v>
      </c>
      <c r="F485" t="s">
        <v>3417</v>
      </c>
      <c r="G485" t="str">
        <f t="shared" si="11"/>
        <v>new HoloCard("Salandit", Pokedex.Salandit, HoloRarity.SV_REVERSE_ROCKY_HOLO, Types.Darkness, Sets.Obsidian_Flames, 139),</v>
      </c>
    </row>
    <row r="486" spans="1:7" x14ac:dyDescent="0.3">
      <c r="A486">
        <v>140</v>
      </c>
      <c r="B486" t="s">
        <v>2096</v>
      </c>
      <c r="C486" t="s">
        <v>2096</v>
      </c>
      <c r="D486" t="s">
        <v>146</v>
      </c>
      <c r="E486" t="s">
        <v>3525</v>
      </c>
      <c r="F486" t="s">
        <v>3417</v>
      </c>
      <c r="G486" t="str">
        <f t="shared" si="11"/>
        <v>new HoloCard("Salazzle", Pokedex.Salazzle, HoloRarity.SV_REVERSE_ROCKY_HOLO, Types.Darkness, Sets.Obsidian_Flames, 140),</v>
      </c>
    </row>
    <row r="487" spans="1:7" x14ac:dyDescent="0.3">
      <c r="A487">
        <v>141</v>
      </c>
      <c r="B487" t="s">
        <v>162</v>
      </c>
      <c r="C487" t="s">
        <v>162</v>
      </c>
      <c r="D487" t="s">
        <v>143</v>
      </c>
      <c r="E487" t="s">
        <v>3525</v>
      </c>
      <c r="F487" t="s">
        <v>3417</v>
      </c>
      <c r="G487" t="str">
        <f t="shared" si="11"/>
        <v>new HoloCard("Scizor", Pokedex.Scizor, HoloRarity.SV_REVERSE_ROCKY_HOLO, Types.Metal, Sets.Obsidian_Flames, 141),</v>
      </c>
    </row>
    <row r="488" spans="1:7" x14ac:dyDescent="0.3">
      <c r="A488">
        <v>142</v>
      </c>
      <c r="B488" t="s">
        <v>142</v>
      </c>
      <c r="C488" t="s">
        <v>142</v>
      </c>
      <c r="D488" t="s">
        <v>143</v>
      </c>
      <c r="E488" t="s">
        <v>3525</v>
      </c>
      <c r="F488" t="s">
        <v>3417</v>
      </c>
      <c r="G488" t="str">
        <f t="shared" si="11"/>
        <v>new HoloCard("Skarmory", Pokedex.Skarmory, HoloRarity.SV_REVERSE_ROCKY_HOLO, Types.Metal, Sets.Obsidian_Flames, 142),</v>
      </c>
    </row>
    <row r="489" spans="1:7" x14ac:dyDescent="0.3">
      <c r="A489">
        <v>143</v>
      </c>
      <c r="B489" t="s">
        <v>394</v>
      </c>
      <c r="C489" t="s">
        <v>394</v>
      </c>
      <c r="D489" t="s">
        <v>143</v>
      </c>
      <c r="E489" t="s">
        <v>3525</v>
      </c>
      <c r="F489" t="s">
        <v>3417</v>
      </c>
      <c r="G489" t="str">
        <f t="shared" si="11"/>
        <v>new HoloCard("Mawile", Pokedex.Mawile, HoloRarity.SV_REVERSE_ROCKY_HOLO, Types.Metal, Sets.Obsidian_Flames, 143),</v>
      </c>
    </row>
    <row r="490" spans="1:7" x14ac:dyDescent="0.3">
      <c r="A490">
        <v>144</v>
      </c>
      <c r="B490" t="s">
        <v>992</v>
      </c>
      <c r="C490" t="s">
        <v>992</v>
      </c>
      <c r="D490" t="s">
        <v>143</v>
      </c>
      <c r="E490" t="s">
        <v>3525</v>
      </c>
      <c r="F490" t="s">
        <v>3417</v>
      </c>
      <c r="G490" t="str">
        <f t="shared" si="11"/>
        <v>new HoloCard("Bronzor", Pokedex.Bronzor, HoloRarity.SV_REVERSE_ROCKY_HOLO, Types.Metal, Sets.Obsidian_Flames, 144),</v>
      </c>
    </row>
    <row r="491" spans="1:7" x14ac:dyDescent="0.3">
      <c r="A491">
        <v>145</v>
      </c>
      <c r="B491" t="s">
        <v>901</v>
      </c>
      <c r="C491" t="s">
        <v>901</v>
      </c>
      <c r="D491" t="s">
        <v>143</v>
      </c>
      <c r="E491" t="s">
        <v>3525</v>
      </c>
      <c r="F491" t="s">
        <v>3417</v>
      </c>
      <c r="G491" t="str">
        <f t="shared" si="11"/>
        <v>new HoloCard("Bronzong", Pokedex.Bronzong, HoloRarity.SV_REVERSE_ROCKY_HOLO, Types.Metal, Sets.Obsidian_Flames, 145),</v>
      </c>
    </row>
    <row r="492" spans="1:7" x14ac:dyDescent="0.3">
      <c r="A492">
        <v>146</v>
      </c>
      <c r="B492" t="s">
        <v>934</v>
      </c>
      <c r="C492" t="s">
        <v>934</v>
      </c>
      <c r="D492" t="s">
        <v>143</v>
      </c>
      <c r="E492" t="s">
        <v>3525</v>
      </c>
      <c r="F492" t="s">
        <v>3417</v>
      </c>
      <c r="G492" t="str">
        <f t="shared" si="11"/>
        <v>new HoloCard("Probopass", Pokedex.Probopass, HoloRarity.SV_REVERSE_ROCKY_HOLO, Types.Metal, Sets.Obsidian_Flames, 146),</v>
      </c>
    </row>
    <row r="493" spans="1:7" x14ac:dyDescent="0.3">
      <c r="A493">
        <v>147</v>
      </c>
      <c r="B493" t="s">
        <v>1363</v>
      </c>
      <c r="C493" t="s">
        <v>1363</v>
      </c>
      <c r="D493" t="s">
        <v>143</v>
      </c>
      <c r="E493" t="s">
        <v>3525</v>
      </c>
      <c r="F493" t="s">
        <v>3417</v>
      </c>
      <c r="G493" t="str">
        <f t="shared" si="11"/>
        <v>new HoloCard("Excadrill", Pokedex.Excadrill, HoloRarity.SV_REVERSE_ROCKY_HOLO, Types.Metal, Sets.Obsidian_Flames, 147),</v>
      </c>
    </row>
    <row r="494" spans="1:7" x14ac:dyDescent="0.3">
      <c r="A494">
        <v>148</v>
      </c>
      <c r="B494" t="s">
        <v>1421</v>
      </c>
      <c r="C494" t="s">
        <v>1421</v>
      </c>
      <c r="D494" t="s">
        <v>143</v>
      </c>
      <c r="E494" t="s">
        <v>3525</v>
      </c>
      <c r="F494" t="s">
        <v>3417</v>
      </c>
      <c r="G494" t="str">
        <f t="shared" si="11"/>
        <v>new HoloCard("Pawniard", Pokedex.Pawniard, HoloRarity.SV_REVERSE_ROCKY_HOLO, Types.Metal, Sets.Obsidian_Flames, 148),</v>
      </c>
    </row>
    <row r="495" spans="1:7" x14ac:dyDescent="0.3">
      <c r="A495">
        <v>149</v>
      </c>
      <c r="B495" t="s">
        <v>1422</v>
      </c>
      <c r="C495" t="s">
        <v>1422</v>
      </c>
      <c r="D495" t="s">
        <v>143</v>
      </c>
      <c r="E495" t="s">
        <v>3525</v>
      </c>
      <c r="F495" t="s">
        <v>3417</v>
      </c>
      <c r="G495" t="str">
        <f t="shared" si="11"/>
        <v>new HoloCard("Bisharp", Pokedex.Bisharp, HoloRarity.SV_REVERSE_ROCKY_HOLO, Types.Metal, Sets.Obsidian_Flames, 149),</v>
      </c>
    </row>
    <row r="496" spans="1:7" x14ac:dyDescent="0.3">
      <c r="A496">
        <v>150</v>
      </c>
      <c r="B496" t="s">
        <v>3393</v>
      </c>
      <c r="C496" t="s">
        <v>3393</v>
      </c>
      <c r="D496" t="s">
        <v>143</v>
      </c>
      <c r="E496" t="s">
        <v>3525</v>
      </c>
      <c r="F496" t="s">
        <v>3417</v>
      </c>
      <c r="G496" t="str">
        <f t="shared" si="11"/>
        <v>new HoloCard("Kingambit", Pokedex.Kingambit, HoloRarity.SV_REVERSE_ROCKY_HOLO, Types.Metal, Sets.Obsidian_Flames, 150),</v>
      </c>
    </row>
    <row r="497" spans="1:7" x14ac:dyDescent="0.3">
      <c r="A497">
        <v>151</v>
      </c>
      <c r="B497" t="s">
        <v>2054</v>
      </c>
      <c r="C497" t="s">
        <v>2054</v>
      </c>
      <c r="D497" t="s">
        <v>143</v>
      </c>
      <c r="E497" t="s">
        <v>3525</v>
      </c>
      <c r="F497" t="s">
        <v>3417</v>
      </c>
      <c r="G497" t="str">
        <f t="shared" si="11"/>
        <v>new HoloCard("Togedemaru", Pokedex.Togedemaru, HoloRarity.SV_REVERSE_ROCKY_HOLO, Types.Metal, Sets.Obsidian_Flames, 151),</v>
      </c>
    </row>
    <row r="498" spans="1:7" x14ac:dyDescent="0.3">
      <c r="A498">
        <v>152</v>
      </c>
      <c r="B498" t="s">
        <v>2286</v>
      </c>
      <c r="C498" t="s">
        <v>2286</v>
      </c>
      <c r="D498" t="s">
        <v>143</v>
      </c>
      <c r="E498" t="s">
        <v>3525</v>
      </c>
      <c r="F498" t="s">
        <v>3417</v>
      </c>
      <c r="G498" t="str">
        <f t="shared" si="11"/>
        <v>new HoloCard("Meltan", Pokedex.Meltan, HoloRarity.SV_REVERSE_ROCKY_HOLO, Types.Metal, Sets.Obsidian_Flames, 152),</v>
      </c>
    </row>
    <row r="499" spans="1:7" x14ac:dyDescent="0.3">
      <c r="A499">
        <v>154</v>
      </c>
      <c r="B499" t="s">
        <v>3397</v>
      </c>
      <c r="C499" t="s">
        <v>3397</v>
      </c>
      <c r="D499" t="s">
        <v>143</v>
      </c>
      <c r="E499" t="s">
        <v>3525</v>
      </c>
      <c r="F499" t="s">
        <v>3417</v>
      </c>
      <c r="G499" t="str">
        <f t="shared" si="11"/>
        <v>new HoloCard("Varoom", Pokedex.Varoom, HoloRarity.SV_REVERSE_ROCKY_HOLO, Types.Metal, Sets.Obsidian_Flames, 154),</v>
      </c>
    </row>
    <row r="500" spans="1:7" x14ac:dyDescent="0.3">
      <c r="A500">
        <v>155</v>
      </c>
      <c r="B500" t="s">
        <v>3397</v>
      </c>
      <c r="C500" t="s">
        <v>3397</v>
      </c>
      <c r="D500" t="s">
        <v>143</v>
      </c>
      <c r="E500" t="s">
        <v>3525</v>
      </c>
      <c r="F500" t="s">
        <v>3417</v>
      </c>
      <c r="G500" t="str">
        <f t="shared" si="11"/>
        <v>new HoloCard("Varoom", Pokedex.Varoom, HoloRarity.SV_REVERSE_ROCKY_HOLO, Types.Metal, Sets.Obsidian_Flames, 155),</v>
      </c>
    </row>
    <row r="501" spans="1:7" x14ac:dyDescent="0.3">
      <c r="A501">
        <v>157</v>
      </c>
      <c r="B501" t="s">
        <v>78</v>
      </c>
      <c r="C501" t="s">
        <v>78</v>
      </c>
      <c r="D501" t="s">
        <v>1454</v>
      </c>
      <c r="E501" t="s">
        <v>3525</v>
      </c>
      <c r="F501" t="s">
        <v>3417</v>
      </c>
      <c r="G501" t="str">
        <f t="shared" si="11"/>
        <v>new HoloCard("Dratini", Pokedex.Dratini, HoloRarity.SV_REVERSE_ROCKY_HOLO, Types.Dragon, Sets.Obsidian_Flames, 157),</v>
      </c>
    </row>
    <row r="502" spans="1:7" x14ac:dyDescent="0.3">
      <c r="A502">
        <v>158</v>
      </c>
      <c r="B502" t="s">
        <v>123</v>
      </c>
      <c r="C502" t="s">
        <v>123</v>
      </c>
      <c r="D502" t="s">
        <v>1454</v>
      </c>
      <c r="E502" t="s">
        <v>3525</v>
      </c>
      <c r="F502" t="s">
        <v>3417</v>
      </c>
      <c r="G502" t="str">
        <f t="shared" si="11"/>
        <v>new HoloCard("Dragonair", Pokedex.Dragonair, HoloRarity.SV_REVERSE_ROCKY_HOLO, Types.Dragon, Sets.Obsidian_Flames, 158),</v>
      </c>
    </row>
    <row r="503" spans="1:7" x14ac:dyDescent="0.3">
      <c r="A503">
        <v>160</v>
      </c>
      <c r="B503" t="s">
        <v>403</v>
      </c>
      <c r="C503" t="s">
        <v>403</v>
      </c>
      <c r="D503" t="s">
        <v>1454</v>
      </c>
      <c r="E503" t="s">
        <v>3525</v>
      </c>
      <c r="F503" t="s">
        <v>3417</v>
      </c>
      <c r="G503" t="str">
        <f t="shared" si="11"/>
        <v>new HoloCard("Altaria", Pokedex.Altaria, HoloRarity.SV_REVERSE_ROCKY_HOLO, Types.Dragon, Sets.Obsidian_Flames, 160),</v>
      </c>
    </row>
    <row r="504" spans="1:7" x14ac:dyDescent="0.3">
      <c r="A504">
        <v>161</v>
      </c>
      <c r="B504" t="s">
        <v>2113</v>
      </c>
      <c r="C504" t="s">
        <v>2113</v>
      </c>
      <c r="D504" t="s">
        <v>1454</v>
      </c>
      <c r="E504" t="s">
        <v>3525</v>
      </c>
      <c r="F504" t="s">
        <v>3417</v>
      </c>
      <c r="G504" t="str">
        <f t="shared" si="11"/>
        <v>new HoloCard("Drampa", Pokedex.Drampa, HoloRarity.SV_REVERSE_ROCKY_HOLO, Types.Dragon, Sets.Obsidian_Flames, 161),</v>
      </c>
    </row>
    <row r="505" spans="1:7" x14ac:dyDescent="0.3">
      <c r="A505">
        <v>162</v>
      </c>
      <c r="B505" t="s">
        <v>91</v>
      </c>
      <c r="C505" t="s">
        <v>91</v>
      </c>
      <c r="D505" t="s">
        <v>8</v>
      </c>
      <c r="E505" t="s">
        <v>3525</v>
      </c>
      <c r="F505" t="s">
        <v>3417</v>
      </c>
      <c r="G505" t="str">
        <f t="shared" si="11"/>
        <v>new HoloCard("Pidgey", Pokedex.Pidgey, HoloRarity.SV_REVERSE_ROCKY_HOLO, Types.Colorless, Sets.Obsidian_Flames, 162),</v>
      </c>
    </row>
    <row r="506" spans="1:7" x14ac:dyDescent="0.3">
      <c r="A506">
        <v>163</v>
      </c>
      <c r="B506" t="s">
        <v>40</v>
      </c>
      <c r="C506" t="s">
        <v>40</v>
      </c>
      <c r="D506" t="s">
        <v>8</v>
      </c>
      <c r="E506" t="s">
        <v>3525</v>
      </c>
      <c r="F506" t="s">
        <v>3417</v>
      </c>
      <c r="G506" t="str">
        <f t="shared" si="11"/>
        <v>new HoloCard("Pidgeotto", Pokedex.Pidgeotto, HoloRarity.SV_REVERSE_ROCKY_HOLO, Types.Colorless, Sets.Obsidian_Flames, 163),</v>
      </c>
    </row>
    <row r="507" spans="1:7" x14ac:dyDescent="0.3">
      <c r="A507">
        <v>165</v>
      </c>
      <c r="B507" t="s">
        <v>256</v>
      </c>
      <c r="C507" t="s">
        <v>256</v>
      </c>
      <c r="D507" t="s">
        <v>8</v>
      </c>
      <c r="E507" t="s">
        <v>3525</v>
      </c>
      <c r="F507" t="s">
        <v>3417</v>
      </c>
      <c r="G507" t="str">
        <f t="shared" si="11"/>
        <v>new HoloCard("Kangaskhan", Pokedex.Kangaskhan, HoloRarity.SV_REVERSE_ROCKY_HOLO, Types.Colorless, Sets.Obsidian_Flames, 165),</v>
      </c>
    </row>
    <row r="508" spans="1:7" x14ac:dyDescent="0.3">
      <c r="A508">
        <v>166</v>
      </c>
      <c r="B508" t="s">
        <v>80</v>
      </c>
      <c r="C508" t="s">
        <v>80</v>
      </c>
      <c r="D508" t="s">
        <v>8</v>
      </c>
      <c r="E508" t="s">
        <v>3525</v>
      </c>
      <c r="F508" t="s">
        <v>3417</v>
      </c>
      <c r="G508" t="str">
        <f t="shared" ref="G508:G538" si="12">"new HoloCard(""" &amp; B508 &amp; """, Pokedex." &amp; C508 &amp; ", HoloRarity." &amp; F508 &amp; ", Types." &amp; D508 &amp; ", Sets." &amp; E508 &amp; ", " &amp; A508 &amp; "),"</f>
        <v>new HoloCard("Eevee", Pokedex.Eevee, HoloRarity.SV_REVERSE_ROCKY_HOLO, Types.Colorless, Sets.Obsidian_Flames, 166),</v>
      </c>
    </row>
    <row r="509" spans="1:7" x14ac:dyDescent="0.3">
      <c r="A509">
        <v>167</v>
      </c>
      <c r="B509" t="s">
        <v>556</v>
      </c>
      <c r="C509" t="s">
        <v>556</v>
      </c>
      <c r="D509" t="s">
        <v>8</v>
      </c>
      <c r="E509" t="s">
        <v>3525</v>
      </c>
      <c r="F509" t="s">
        <v>3417</v>
      </c>
      <c r="G509" t="str">
        <f t="shared" si="12"/>
        <v>new HoloCard("Zigzagoon", Pokedex.Zigzagoon, HoloRarity.SV_REVERSE_ROCKY_HOLO, Types.Colorless, Sets.Obsidian_Flames, 167),</v>
      </c>
    </row>
    <row r="510" spans="1:7" x14ac:dyDescent="0.3">
      <c r="A510">
        <v>168</v>
      </c>
      <c r="B510" t="s">
        <v>537</v>
      </c>
      <c r="C510" t="s">
        <v>537</v>
      </c>
      <c r="D510" t="s">
        <v>8</v>
      </c>
      <c r="E510" t="s">
        <v>3525</v>
      </c>
      <c r="F510" t="s">
        <v>3417</v>
      </c>
      <c r="G510" t="str">
        <f t="shared" si="12"/>
        <v>new HoloCard("Linoone", Pokedex.Linoone, HoloRarity.SV_REVERSE_ROCKY_HOLO, Types.Colorless, Sets.Obsidian_Flames, 168),</v>
      </c>
    </row>
    <row r="511" spans="1:7" x14ac:dyDescent="0.3">
      <c r="A511">
        <v>169</v>
      </c>
      <c r="B511" t="s">
        <v>608</v>
      </c>
      <c r="C511" t="s">
        <v>608</v>
      </c>
      <c r="D511" t="s">
        <v>8</v>
      </c>
      <c r="E511" t="s">
        <v>3525</v>
      </c>
      <c r="F511" t="s">
        <v>3417</v>
      </c>
      <c r="G511" t="str">
        <f t="shared" si="12"/>
        <v>new HoloCard("Swablu", Pokedex.Swablu, HoloRarity.SV_REVERSE_ROCKY_HOLO, Types.Colorless, Sets.Obsidian_Flames, 169),</v>
      </c>
    </row>
    <row r="512" spans="1:7" x14ac:dyDescent="0.3">
      <c r="A512">
        <v>170</v>
      </c>
      <c r="B512" t="s">
        <v>1331</v>
      </c>
      <c r="C512" t="s">
        <v>1331</v>
      </c>
      <c r="D512" t="s">
        <v>8</v>
      </c>
      <c r="E512" t="s">
        <v>3525</v>
      </c>
      <c r="F512" t="s">
        <v>3417</v>
      </c>
      <c r="G512" t="str">
        <f t="shared" si="12"/>
        <v>new HoloCard("Lillipup", Pokedex.Lillipup, HoloRarity.SV_REVERSE_ROCKY_HOLO, Types.Colorless, Sets.Obsidian_Flames, 170),</v>
      </c>
    </row>
    <row r="513" spans="1:7" x14ac:dyDescent="0.3">
      <c r="A513">
        <v>171</v>
      </c>
      <c r="B513" t="s">
        <v>1332</v>
      </c>
      <c r="C513" t="s">
        <v>1332</v>
      </c>
      <c r="D513" t="s">
        <v>8</v>
      </c>
      <c r="E513" t="s">
        <v>3525</v>
      </c>
      <c r="F513" t="s">
        <v>3417</v>
      </c>
      <c r="G513" t="str">
        <f t="shared" si="12"/>
        <v>new HoloCard("Herdier", Pokedex.Herdier, HoloRarity.SV_REVERSE_ROCKY_HOLO, Types.Colorless, Sets.Obsidian_Flames, 171),</v>
      </c>
    </row>
    <row r="514" spans="1:7" x14ac:dyDescent="0.3">
      <c r="A514">
        <v>172</v>
      </c>
      <c r="B514" t="s">
        <v>1333</v>
      </c>
      <c r="C514" t="s">
        <v>1333</v>
      </c>
      <c r="D514" t="s">
        <v>8</v>
      </c>
      <c r="E514" t="s">
        <v>3525</v>
      </c>
      <c r="F514" t="s">
        <v>3417</v>
      </c>
      <c r="G514" t="str">
        <f t="shared" si="12"/>
        <v>new HoloCard("Stoutland", Pokedex.Stoutland, HoloRarity.SV_REVERSE_ROCKY_HOLO, Types.Colorless, Sets.Obsidian_Flames, 172),</v>
      </c>
    </row>
    <row r="515" spans="1:7" x14ac:dyDescent="0.3">
      <c r="A515">
        <v>173</v>
      </c>
      <c r="B515" t="s">
        <v>1337</v>
      </c>
      <c r="C515" t="s">
        <v>1337</v>
      </c>
      <c r="D515" t="s">
        <v>8</v>
      </c>
      <c r="E515" t="s">
        <v>3525</v>
      </c>
      <c r="F515" t="s">
        <v>3417</v>
      </c>
      <c r="G515" t="str">
        <f t="shared" si="12"/>
        <v>new HoloCard("Audino", Pokedex.Audino, HoloRarity.SV_REVERSE_ROCKY_HOLO, Types.Colorless, Sets.Obsidian_Flames, 173),</v>
      </c>
    </row>
    <row r="516" spans="1:7" x14ac:dyDescent="0.3">
      <c r="A516">
        <v>174</v>
      </c>
      <c r="B516" t="s">
        <v>1340</v>
      </c>
      <c r="C516" t="s">
        <v>1340</v>
      </c>
      <c r="D516" t="s">
        <v>8</v>
      </c>
      <c r="E516" t="s">
        <v>3525</v>
      </c>
      <c r="F516" t="s">
        <v>3417</v>
      </c>
      <c r="G516" t="str">
        <f t="shared" si="12"/>
        <v>new HoloCard("Bouffalant", Pokedex.Bouffalant, HoloRarity.SV_REVERSE_ROCKY_HOLO, Types.Colorless, Sets.Obsidian_Flames, 174),</v>
      </c>
    </row>
    <row r="517" spans="1:7" x14ac:dyDescent="0.3">
      <c r="A517">
        <v>175</v>
      </c>
      <c r="B517" t="s">
        <v>1622</v>
      </c>
      <c r="C517" t="s">
        <v>1622</v>
      </c>
      <c r="D517" t="s">
        <v>8</v>
      </c>
      <c r="E517" t="s">
        <v>3525</v>
      </c>
      <c r="F517" t="s">
        <v>3417</v>
      </c>
      <c r="G517" t="str">
        <f t="shared" si="12"/>
        <v>new HoloCard("Bunnelby", Pokedex.Bunnelby, HoloRarity.SV_REVERSE_ROCKY_HOLO, Types.Colorless, Sets.Obsidian_Flames, 175),</v>
      </c>
    </row>
    <row r="518" spans="1:7" x14ac:dyDescent="0.3">
      <c r="A518">
        <v>176</v>
      </c>
      <c r="B518" t="s">
        <v>2076</v>
      </c>
      <c r="C518" t="s">
        <v>2076</v>
      </c>
      <c r="D518" t="s">
        <v>8</v>
      </c>
      <c r="E518" t="s">
        <v>3525</v>
      </c>
      <c r="F518" t="s">
        <v>3417</v>
      </c>
      <c r="G518" t="str">
        <f t="shared" si="12"/>
        <v>new HoloCard("Yungoos", Pokedex.Yungoos, HoloRarity.SV_REVERSE_ROCKY_HOLO, Types.Colorless, Sets.Obsidian_Flames, 176),</v>
      </c>
    </row>
    <row r="519" spans="1:7" x14ac:dyDescent="0.3">
      <c r="A519">
        <v>177</v>
      </c>
      <c r="B519" t="s">
        <v>2172</v>
      </c>
      <c r="C519" t="s">
        <v>2172</v>
      </c>
      <c r="D519" t="s">
        <v>8</v>
      </c>
      <c r="E519" t="s">
        <v>3525</v>
      </c>
      <c r="F519" t="s">
        <v>3417</v>
      </c>
      <c r="G519" t="str">
        <f t="shared" si="12"/>
        <v>new HoloCard("Gumshoos", Pokedex.Gumshoos, HoloRarity.SV_REVERSE_ROCKY_HOLO, Types.Colorless, Sets.Obsidian_Flames, 177),</v>
      </c>
    </row>
    <row r="520" spans="1:7" x14ac:dyDescent="0.3">
      <c r="A520">
        <v>178</v>
      </c>
      <c r="B520" t="s">
        <v>2756</v>
      </c>
      <c r="C520" t="s">
        <v>2756</v>
      </c>
      <c r="D520" t="s">
        <v>8</v>
      </c>
      <c r="E520" t="s">
        <v>3525</v>
      </c>
      <c r="F520" t="s">
        <v>3417</v>
      </c>
      <c r="G520" t="str">
        <f t="shared" si="12"/>
        <v>new HoloCard("Skwovet", Pokedex.Skwovet, HoloRarity.SV_REVERSE_ROCKY_HOLO, Types.Colorless, Sets.Obsidian_Flames, 178),</v>
      </c>
    </row>
    <row r="521" spans="1:7" x14ac:dyDescent="0.3">
      <c r="A521">
        <v>180</v>
      </c>
      <c r="B521" t="s">
        <v>3341</v>
      </c>
      <c r="C521" t="s">
        <v>3341</v>
      </c>
      <c r="D521" t="s">
        <v>8</v>
      </c>
      <c r="E521" t="s">
        <v>3525</v>
      </c>
      <c r="F521" t="s">
        <v>3417</v>
      </c>
      <c r="G521" t="str">
        <f t="shared" si="12"/>
        <v>new HoloCard("Lechonk", Pokedex.Lechonk, HoloRarity.SV_REVERSE_ROCKY_HOLO, Types.Colorless, Sets.Obsidian_Flames, 180),</v>
      </c>
    </row>
    <row r="522" spans="1:7" x14ac:dyDescent="0.3">
      <c r="A522">
        <v>181</v>
      </c>
      <c r="B522" t="s">
        <v>3341</v>
      </c>
      <c r="C522" t="s">
        <v>3341</v>
      </c>
      <c r="D522" t="s">
        <v>8</v>
      </c>
      <c r="E522" t="s">
        <v>3525</v>
      </c>
      <c r="F522" t="s">
        <v>3417</v>
      </c>
      <c r="G522" t="str">
        <f t="shared" si="12"/>
        <v>new HoloCard("Lechonk", Pokedex.Lechonk, HoloRarity.SV_REVERSE_ROCKY_HOLO, Types.Colorless, Sets.Obsidian_Flames, 181),</v>
      </c>
    </row>
    <row r="523" spans="1:7" x14ac:dyDescent="0.3">
      <c r="A523">
        <v>182</v>
      </c>
      <c r="B523" t="s">
        <v>3341</v>
      </c>
      <c r="C523" t="s">
        <v>3341</v>
      </c>
      <c r="D523" t="s">
        <v>8</v>
      </c>
      <c r="E523" t="s">
        <v>3525</v>
      </c>
      <c r="F523" t="s">
        <v>3417</v>
      </c>
      <c r="G523" t="str">
        <f t="shared" si="12"/>
        <v>new HoloCard("Lechonk", Pokedex.Lechonk, HoloRarity.SV_REVERSE_ROCKY_HOLO, Types.Colorless, Sets.Obsidian_Flames, 182),</v>
      </c>
    </row>
    <row r="524" spans="1:7" x14ac:dyDescent="0.3">
      <c r="A524">
        <v>183</v>
      </c>
      <c r="B524" t="s">
        <v>3398</v>
      </c>
      <c r="C524" t="s">
        <v>3398</v>
      </c>
      <c r="D524" t="s">
        <v>8</v>
      </c>
      <c r="E524" t="s">
        <v>3525</v>
      </c>
      <c r="F524" t="s">
        <v>3417</v>
      </c>
      <c r="G524" t="str">
        <f t="shared" si="12"/>
        <v>new HoloCard("Oinkologne", Pokedex.Oinkologne, HoloRarity.SV_REVERSE_ROCKY_HOLO, Types.Colorless, Sets.Obsidian_Flames, 183),</v>
      </c>
    </row>
    <row r="525" spans="1:7" x14ac:dyDescent="0.3">
      <c r="A525">
        <v>184</v>
      </c>
      <c r="B525" t="s">
        <v>3398</v>
      </c>
      <c r="C525" t="s">
        <v>3398</v>
      </c>
      <c r="D525" t="s">
        <v>8</v>
      </c>
      <c r="E525" t="s">
        <v>3525</v>
      </c>
      <c r="F525" t="s">
        <v>3417</v>
      </c>
      <c r="G525" t="str">
        <f t="shared" si="12"/>
        <v>new HoloCard("Oinkologne", Pokedex.Oinkologne, HoloRarity.SV_REVERSE_ROCKY_HOLO, Types.Colorless, Sets.Obsidian_Flames, 184),</v>
      </c>
    </row>
    <row r="526" spans="1:7" x14ac:dyDescent="0.3">
      <c r="A526">
        <v>185</v>
      </c>
      <c r="B526" t="s">
        <v>3402</v>
      </c>
      <c r="C526" t="s">
        <v>3402</v>
      </c>
      <c r="D526" t="s">
        <v>8</v>
      </c>
      <c r="E526" t="s">
        <v>3525</v>
      </c>
      <c r="F526" t="s">
        <v>3417</v>
      </c>
      <c r="G526" t="str">
        <f t="shared" si="12"/>
        <v>new HoloCard("Flamigo", Pokedex.Flamigo, HoloRarity.SV_REVERSE_ROCKY_HOLO, Types.Colorless, Sets.Obsidian_Flames, 185),</v>
      </c>
    </row>
    <row r="527" spans="1:7" x14ac:dyDescent="0.3">
      <c r="A527">
        <v>186</v>
      </c>
      <c r="B527" t="s">
        <v>3349</v>
      </c>
      <c r="C527" t="s">
        <v>127</v>
      </c>
      <c r="D527" t="s">
        <v>232</v>
      </c>
      <c r="E527" t="s">
        <v>3525</v>
      </c>
      <c r="F527" t="s">
        <v>3417</v>
      </c>
      <c r="G527" t="str">
        <f t="shared" si="12"/>
        <v>new HoloCard("Arven", Pokedex.NVT, HoloRarity.SV_REVERSE_ROCKY_HOLO, Types.Supporter, Sets.Obsidian_Flames, 186),</v>
      </c>
    </row>
    <row r="528" spans="1:7" x14ac:dyDescent="0.3">
      <c r="A528">
        <v>187</v>
      </c>
      <c r="B528" t="s">
        <v>3514</v>
      </c>
      <c r="C528" t="s">
        <v>127</v>
      </c>
      <c r="D528" t="s">
        <v>232</v>
      </c>
      <c r="E528" t="s">
        <v>3525</v>
      </c>
      <c r="F528" t="s">
        <v>3417</v>
      </c>
      <c r="G528" t="str">
        <f t="shared" si="12"/>
        <v>new HoloCard("Brassius", Pokedex.NVT, HoloRarity.SV_REVERSE_ROCKY_HOLO, Types.Supporter, Sets.Obsidian_Flames, 187),</v>
      </c>
    </row>
    <row r="529" spans="1:7" x14ac:dyDescent="0.3">
      <c r="A529">
        <v>188</v>
      </c>
      <c r="B529" t="s">
        <v>3515</v>
      </c>
      <c r="C529" t="s">
        <v>127</v>
      </c>
      <c r="D529" t="s">
        <v>232</v>
      </c>
      <c r="E529" t="s">
        <v>3525</v>
      </c>
      <c r="F529" t="s">
        <v>3417</v>
      </c>
      <c r="G529" t="str">
        <f t="shared" si="12"/>
        <v>new HoloCard("Geeta", Pokedex.NVT, HoloRarity.SV_REVERSE_ROCKY_HOLO, Types.Supporter, Sets.Obsidian_Flames, 188),</v>
      </c>
    </row>
    <row r="530" spans="1:7" x14ac:dyDescent="0.3">
      <c r="A530">
        <v>189</v>
      </c>
      <c r="B530" t="s">
        <v>3516</v>
      </c>
      <c r="C530" t="s">
        <v>127</v>
      </c>
      <c r="D530" t="s">
        <v>129</v>
      </c>
      <c r="E530" t="s">
        <v>3525</v>
      </c>
      <c r="F530" t="s">
        <v>3417</v>
      </c>
      <c r="G530" t="str">
        <f t="shared" si="12"/>
        <v>new HoloCard("Letter of Encouragement", Pokedex.NVT, HoloRarity.SV_REVERSE_ROCKY_HOLO, Types.Item, Sets.Obsidian_Flames, 189),</v>
      </c>
    </row>
    <row r="531" spans="1:7" x14ac:dyDescent="0.3">
      <c r="A531">
        <v>190</v>
      </c>
      <c r="B531" t="s">
        <v>3517</v>
      </c>
      <c r="C531" t="s">
        <v>127</v>
      </c>
      <c r="D531" t="s">
        <v>232</v>
      </c>
      <c r="E531" t="s">
        <v>3525</v>
      </c>
      <c r="F531" t="s">
        <v>3417</v>
      </c>
      <c r="G531" t="str">
        <f t="shared" si="12"/>
        <v>new HoloCard("Ortega", Pokedex.NVT, HoloRarity.SV_REVERSE_ROCKY_HOLO, Types.Supporter, Sets.Obsidian_Flames, 190),</v>
      </c>
    </row>
    <row r="532" spans="1:7" x14ac:dyDescent="0.3">
      <c r="A532">
        <v>191</v>
      </c>
      <c r="B532" t="s">
        <v>3518</v>
      </c>
      <c r="C532" t="s">
        <v>127</v>
      </c>
      <c r="D532" t="s">
        <v>234</v>
      </c>
      <c r="E532" t="s">
        <v>3525</v>
      </c>
      <c r="F532" t="s">
        <v>3417</v>
      </c>
      <c r="G532" t="str">
        <f t="shared" si="12"/>
        <v>new HoloCard("Patrol Cap", Pokedex.NVT, HoloRarity.SV_REVERSE_ROCKY_HOLO, Types.Tool, Sets.Obsidian_Flames, 191),</v>
      </c>
    </row>
    <row r="533" spans="1:7" x14ac:dyDescent="0.3">
      <c r="A533">
        <v>192</v>
      </c>
      <c r="B533" t="s">
        <v>3519</v>
      </c>
      <c r="C533" t="s">
        <v>127</v>
      </c>
      <c r="D533" t="s">
        <v>299</v>
      </c>
      <c r="E533" t="s">
        <v>3525</v>
      </c>
      <c r="F533" t="s">
        <v>3417</v>
      </c>
      <c r="G533" t="str">
        <f t="shared" si="12"/>
        <v>new HoloCard("Pokémon League Headquarters", Pokedex.NVT, HoloRarity.SV_REVERSE_ROCKY_HOLO, Types.Stadium, Sets.Obsidian_Flames, 192),</v>
      </c>
    </row>
    <row r="534" spans="1:7" x14ac:dyDescent="0.3">
      <c r="A534">
        <v>193</v>
      </c>
      <c r="B534" t="s">
        <v>3520</v>
      </c>
      <c r="C534" t="s">
        <v>127</v>
      </c>
      <c r="D534" t="s">
        <v>232</v>
      </c>
      <c r="E534" t="s">
        <v>3525</v>
      </c>
      <c r="F534" t="s">
        <v>3417</v>
      </c>
      <c r="G534" t="str">
        <f t="shared" si="12"/>
        <v>new HoloCard("Poppy", Pokedex.NVT, HoloRarity.SV_REVERSE_ROCKY_HOLO, Types.Supporter, Sets.Obsidian_Flames, 193),</v>
      </c>
    </row>
    <row r="535" spans="1:7" x14ac:dyDescent="0.3">
      <c r="A535">
        <v>194</v>
      </c>
      <c r="B535" t="s">
        <v>3521</v>
      </c>
      <c r="C535" t="s">
        <v>127</v>
      </c>
      <c r="D535" t="s">
        <v>232</v>
      </c>
      <c r="E535" t="s">
        <v>3525</v>
      </c>
      <c r="F535" t="s">
        <v>3417</v>
      </c>
      <c r="G535" t="str">
        <f t="shared" si="12"/>
        <v>new HoloCard("Ryme", Pokedex.NVT, HoloRarity.SV_REVERSE_ROCKY_HOLO, Types.Supporter, Sets.Obsidian_Flames, 194),</v>
      </c>
    </row>
    <row r="536" spans="1:7" x14ac:dyDescent="0.3">
      <c r="A536">
        <v>195</v>
      </c>
      <c r="B536" t="s">
        <v>3414</v>
      </c>
      <c r="C536" t="s">
        <v>127</v>
      </c>
      <c r="D536" t="s">
        <v>232</v>
      </c>
      <c r="E536" t="s">
        <v>3525</v>
      </c>
      <c r="F536" t="s">
        <v>3417</v>
      </c>
      <c r="G536" t="str">
        <f t="shared" si="12"/>
        <v>new HoloCard("Team Star Grunt", Pokedex.NVT, HoloRarity.SV_REVERSE_ROCKY_HOLO, Types.Supporter, Sets.Obsidian_Flames, 195),</v>
      </c>
    </row>
    <row r="537" spans="1:7" x14ac:dyDescent="0.3">
      <c r="A537">
        <v>196</v>
      </c>
      <c r="B537" t="s">
        <v>3522</v>
      </c>
      <c r="C537" t="s">
        <v>127</v>
      </c>
      <c r="D537" t="s">
        <v>299</v>
      </c>
      <c r="E537" t="s">
        <v>3525</v>
      </c>
      <c r="F537" t="s">
        <v>3417</v>
      </c>
      <c r="G537" t="str">
        <f t="shared" si="12"/>
        <v>new HoloCard("Town Store", Pokedex.NVT, HoloRarity.SV_REVERSE_ROCKY_HOLO, Types.Stadium, Sets.Obsidian_Flames, 196),</v>
      </c>
    </row>
    <row r="538" spans="1:7" x14ac:dyDescent="0.3">
      <c r="A538">
        <v>197</v>
      </c>
      <c r="B538" t="s">
        <v>3523</v>
      </c>
      <c r="C538" t="s">
        <v>127</v>
      </c>
      <c r="D538" t="s">
        <v>234</v>
      </c>
      <c r="E538" t="s">
        <v>3525</v>
      </c>
      <c r="F538" t="s">
        <v>3417</v>
      </c>
      <c r="G538" t="str">
        <f t="shared" si="12"/>
        <v>new HoloCard("Vengeful Punch", Pokedex.NVT, HoloRarity.SV_REVERSE_ROCKY_HOLO, Types.Tool, Sets.Obsidian_Flames, 197),</v>
      </c>
    </row>
    <row r="539" spans="1:7" x14ac:dyDescent="0.3">
      <c r="A539">
        <v>1</v>
      </c>
      <c r="B539" t="s">
        <v>74</v>
      </c>
      <c r="C539" t="s">
        <v>74</v>
      </c>
      <c r="D539" t="s">
        <v>22</v>
      </c>
      <c r="E539" t="s">
        <v>3535</v>
      </c>
      <c r="F539" t="s">
        <v>3417</v>
      </c>
      <c r="G539" t="str">
        <f t="shared" ref="G539:G602" si="13">"new HoloCard(""" &amp; B539 &amp; """, Pokedex." &amp; C539 &amp; ", HoloRarity." &amp; F539 &amp; ", Types." &amp; D539 &amp; ", Sets." &amp; E539 &amp; ", " &amp; A539 &amp; "),"</f>
        <v>new HoloCard("Bulbasaur", Pokedex.Bulbasaur, HoloRarity.SV_REVERSE_ROCKY_HOLO, Types.Grass, Sets.SV_151, 1),</v>
      </c>
    </row>
    <row r="540" spans="1:7" x14ac:dyDescent="0.3">
      <c r="A540">
        <v>2</v>
      </c>
      <c r="B540" t="s">
        <v>53</v>
      </c>
      <c r="C540" t="s">
        <v>53</v>
      </c>
      <c r="D540" t="s">
        <v>22</v>
      </c>
      <c r="E540" t="s">
        <v>3535</v>
      </c>
      <c r="F540" t="s">
        <v>3417</v>
      </c>
      <c r="G540" t="str">
        <f t="shared" si="13"/>
        <v>new HoloCard("Ivysaur", Pokedex.Ivysaur, HoloRarity.SV_REVERSE_ROCKY_HOLO, Types.Grass, Sets.SV_151, 2),</v>
      </c>
    </row>
    <row r="541" spans="1:7" x14ac:dyDescent="0.3">
      <c r="A541">
        <v>4</v>
      </c>
      <c r="B541" t="s">
        <v>76</v>
      </c>
      <c r="C541" t="s">
        <v>76</v>
      </c>
      <c r="D541" t="s">
        <v>5</v>
      </c>
      <c r="E541" t="s">
        <v>3535</v>
      </c>
      <c r="F541" t="s">
        <v>3417</v>
      </c>
      <c r="G541" t="str">
        <f t="shared" si="13"/>
        <v>new HoloCard("Charmander", Pokedex.Charmander, HoloRarity.SV_REVERSE_ROCKY_HOLO, Types.Fire, Sets.SV_151, 4),</v>
      </c>
    </row>
    <row r="542" spans="1:7" x14ac:dyDescent="0.3">
      <c r="A542">
        <v>5</v>
      </c>
      <c r="B542" t="s">
        <v>43</v>
      </c>
      <c r="C542" t="s">
        <v>43</v>
      </c>
      <c r="D542" t="s">
        <v>5</v>
      </c>
      <c r="E542" t="s">
        <v>3535</v>
      </c>
      <c r="F542" t="s">
        <v>3417</v>
      </c>
      <c r="G542" t="str">
        <f t="shared" si="13"/>
        <v>new HoloCard("Charmeleon", Pokedex.Charmeleon, HoloRarity.SV_REVERSE_ROCKY_HOLO, Types.Fire, Sets.SV_151, 5),</v>
      </c>
    </row>
    <row r="543" spans="1:7" x14ac:dyDescent="0.3">
      <c r="A543">
        <v>7</v>
      </c>
      <c r="B543" t="s">
        <v>101</v>
      </c>
      <c r="C543" t="s">
        <v>101</v>
      </c>
      <c r="D543" t="s">
        <v>3</v>
      </c>
      <c r="E543" t="s">
        <v>3535</v>
      </c>
      <c r="F543" t="s">
        <v>3417</v>
      </c>
      <c r="G543" t="str">
        <f t="shared" si="13"/>
        <v>new HoloCard("Squirtle", Pokedex.Squirtle, HoloRarity.SV_REVERSE_ROCKY_HOLO, Types.Water, Sets.SV_151, 7),</v>
      </c>
    </row>
    <row r="544" spans="1:7" x14ac:dyDescent="0.3">
      <c r="A544">
        <v>8</v>
      </c>
      <c r="B544" t="s">
        <v>124</v>
      </c>
      <c r="C544" t="s">
        <v>124</v>
      </c>
      <c r="D544" t="s">
        <v>3</v>
      </c>
      <c r="E544" t="s">
        <v>3535</v>
      </c>
      <c r="F544" t="s">
        <v>3417</v>
      </c>
      <c r="G544" t="str">
        <f t="shared" si="13"/>
        <v>new HoloCard("Wartortle", Pokedex.Wartortle, HoloRarity.SV_REVERSE_ROCKY_HOLO, Types.Water, Sets.SV_151, 8),</v>
      </c>
    </row>
    <row r="545" spans="1:7" x14ac:dyDescent="0.3">
      <c r="A545">
        <v>10</v>
      </c>
      <c r="B545" t="s">
        <v>75</v>
      </c>
      <c r="C545" t="s">
        <v>75</v>
      </c>
      <c r="D545" t="s">
        <v>22</v>
      </c>
      <c r="E545" t="s">
        <v>3535</v>
      </c>
      <c r="F545" t="s">
        <v>3417</v>
      </c>
      <c r="G545" t="str">
        <f t="shared" si="13"/>
        <v>new HoloCard("Caterpie", Pokedex.Caterpie, HoloRarity.SV_REVERSE_ROCKY_HOLO, Types.Grass, Sets.SV_151, 10),</v>
      </c>
    </row>
    <row r="546" spans="1:7" x14ac:dyDescent="0.3">
      <c r="A546">
        <v>11</v>
      </c>
      <c r="B546" t="s">
        <v>60</v>
      </c>
      <c r="C546" t="s">
        <v>60</v>
      </c>
      <c r="D546" t="s">
        <v>22</v>
      </c>
      <c r="E546" t="s">
        <v>3535</v>
      </c>
      <c r="F546" t="s">
        <v>3417</v>
      </c>
      <c r="G546" t="str">
        <f t="shared" si="13"/>
        <v>new HoloCard("Metapod", Pokedex.Metapod, HoloRarity.SV_REVERSE_ROCKY_HOLO, Types.Grass, Sets.SV_151, 11),</v>
      </c>
    </row>
    <row r="547" spans="1:7" x14ac:dyDescent="0.3">
      <c r="A547">
        <v>12</v>
      </c>
      <c r="B547" t="s">
        <v>27</v>
      </c>
      <c r="C547" t="s">
        <v>27</v>
      </c>
      <c r="D547" t="s">
        <v>22</v>
      </c>
      <c r="E547" t="s">
        <v>3535</v>
      </c>
      <c r="F547" t="s">
        <v>3417</v>
      </c>
      <c r="G547" t="str">
        <f t="shared" si="13"/>
        <v>new HoloCard("Butterfree", Pokedex.Butterfree, HoloRarity.SV_REVERSE_ROCKY_HOLO, Types.Grass, Sets.SV_151, 12),</v>
      </c>
    </row>
    <row r="548" spans="1:7" x14ac:dyDescent="0.3">
      <c r="A548">
        <v>13</v>
      </c>
      <c r="B548" t="s">
        <v>105</v>
      </c>
      <c r="C548" t="s">
        <v>105</v>
      </c>
      <c r="D548" t="s">
        <v>22</v>
      </c>
      <c r="E548" t="s">
        <v>3535</v>
      </c>
      <c r="F548" t="s">
        <v>3417</v>
      </c>
      <c r="G548" t="str">
        <f t="shared" si="13"/>
        <v>new HoloCard("Weedle", Pokedex.Weedle, HoloRarity.SV_REVERSE_ROCKY_HOLO, Types.Grass, Sets.SV_151, 13),</v>
      </c>
    </row>
    <row r="549" spans="1:7" x14ac:dyDescent="0.3">
      <c r="A549">
        <v>14</v>
      </c>
      <c r="B549" t="s">
        <v>56</v>
      </c>
      <c r="C549" t="s">
        <v>56</v>
      </c>
      <c r="D549" t="s">
        <v>22</v>
      </c>
      <c r="E549" t="s">
        <v>3535</v>
      </c>
      <c r="F549" t="s">
        <v>3417</v>
      </c>
      <c r="G549" t="str">
        <f t="shared" si="13"/>
        <v>new HoloCard("Kakuna", Pokedex.Kakuna, HoloRarity.SV_REVERSE_ROCKY_HOLO, Types.Grass, Sets.SV_151, 14),</v>
      </c>
    </row>
    <row r="550" spans="1:7" x14ac:dyDescent="0.3">
      <c r="A550">
        <v>15</v>
      </c>
      <c r="B550" t="s">
        <v>26</v>
      </c>
      <c r="C550" t="s">
        <v>26</v>
      </c>
      <c r="D550" t="s">
        <v>22</v>
      </c>
      <c r="E550" t="s">
        <v>3535</v>
      </c>
      <c r="F550" t="s">
        <v>3417</v>
      </c>
      <c r="G550" t="str">
        <f t="shared" si="13"/>
        <v>new HoloCard("Beedrill", Pokedex.Beedrill, HoloRarity.SV_REVERSE_ROCKY_HOLO, Types.Grass, Sets.SV_151, 15),</v>
      </c>
    </row>
    <row r="551" spans="1:7" x14ac:dyDescent="0.3">
      <c r="A551">
        <v>16</v>
      </c>
      <c r="B551" t="s">
        <v>91</v>
      </c>
      <c r="C551" t="s">
        <v>91</v>
      </c>
      <c r="D551" t="s">
        <v>8</v>
      </c>
      <c r="E551" t="s">
        <v>3535</v>
      </c>
      <c r="F551" t="s">
        <v>3417</v>
      </c>
      <c r="G551" t="str">
        <f t="shared" si="13"/>
        <v>new HoloCard("Pidgey", Pokedex.Pidgey, HoloRarity.SV_REVERSE_ROCKY_HOLO, Types.Colorless, Sets.SV_151, 16),</v>
      </c>
    </row>
    <row r="552" spans="1:7" x14ac:dyDescent="0.3">
      <c r="A552">
        <v>17</v>
      </c>
      <c r="B552" t="s">
        <v>40</v>
      </c>
      <c r="C552" t="s">
        <v>40</v>
      </c>
      <c r="D552" t="s">
        <v>8</v>
      </c>
      <c r="E552" t="s">
        <v>3535</v>
      </c>
      <c r="F552" t="s">
        <v>3417</v>
      </c>
      <c r="G552" t="str">
        <f t="shared" si="13"/>
        <v>new HoloCard("Pidgeotto", Pokedex.Pidgeotto, HoloRarity.SV_REVERSE_ROCKY_HOLO, Types.Colorless, Sets.SV_151, 17),</v>
      </c>
    </row>
    <row r="553" spans="1:7" x14ac:dyDescent="0.3">
      <c r="A553">
        <v>18</v>
      </c>
      <c r="B553" t="s">
        <v>39</v>
      </c>
      <c r="C553" t="s">
        <v>39</v>
      </c>
      <c r="D553" t="s">
        <v>8</v>
      </c>
      <c r="E553" t="s">
        <v>3535</v>
      </c>
      <c r="F553" t="s">
        <v>3417</v>
      </c>
      <c r="G553" t="str">
        <f t="shared" si="13"/>
        <v>new HoloCard("Pidgeot", Pokedex.Pidgeot, HoloRarity.SV_REVERSE_ROCKY_HOLO, Types.Colorless, Sets.SV_151, 18),</v>
      </c>
    </row>
    <row r="554" spans="1:7" x14ac:dyDescent="0.3">
      <c r="A554">
        <v>19</v>
      </c>
      <c r="B554" t="s">
        <v>95</v>
      </c>
      <c r="C554" t="s">
        <v>95</v>
      </c>
      <c r="D554" t="s">
        <v>8</v>
      </c>
      <c r="E554" t="s">
        <v>3535</v>
      </c>
      <c r="F554" t="s">
        <v>3417</v>
      </c>
      <c r="G554" t="str">
        <f t="shared" si="13"/>
        <v>new HoloCard("Rattata", Pokedex.Rattata, HoloRarity.SV_REVERSE_ROCKY_HOLO, Types.Colorless, Sets.SV_151, 19),</v>
      </c>
    </row>
    <row r="555" spans="1:7" x14ac:dyDescent="0.3">
      <c r="A555">
        <v>20</v>
      </c>
      <c r="B555" t="s">
        <v>67</v>
      </c>
      <c r="C555" t="s">
        <v>67</v>
      </c>
      <c r="D555" t="s">
        <v>8</v>
      </c>
      <c r="E555" t="s">
        <v>3535</v>
      </c>
      <c r="F555" t="s">
        <v>3417</v>
      </c>
      <c r="G555" t="str">
        <f t="shared" si="13"/>
        <v>new HoloCard("Raticate", Pokedex.Raticate, HoloRarity.SV_REVERSE_ROCKY_HOLO, Types.Colorless, Sets.SV_151, 20),</v>
      </c>
    </row>
    <row r="556" spans="1:7" x14ac:dyDescent="0.3">
      <c r="A556">
        <v>21</v>
      </c>
      <c r="B556" t="s">
        <v>100</v>
      </c>
      <c r="C556" t="s">
        <v>100</v>
      </c>
      <c r="D556" t="s">
        <v>8</v>
      </c>
      <c r="E556" t="s">
        <v>3535</v>
      </c>
      <c r="F556" t="s">
        <v>3417</v>
      </c>
      <c r="G556" t="str">
        <f t="shared" si="13"/>
        <v>new HoloCard("Spearow", Pokedex.Spearow, HoloRarity.SV_REVERSE_ROCKY_HOLO, Types.Colorless, Sets.SV_151, 21),</v>
      </c>
    </row>
    <row r="557" spans="1:7" x14ac:dyDescent="0.3">
      <c r="A557">
        <v>22</v>
      </c>
      <c r="B557" t="s">
        <v>48</v>
      </c>
      <c r="C557" t="s">
        <v>48</v>
      </c>
      <c r="D557" t="s">
        <v>8</v>
      </c>
      <c r="E557" t="s">
        <v>3535</v>
      </c>
      <c r="F557" t="s">
        <v>3417</v>
      </c>
      <c r="G557" t="str">
        <f t="shared" si="13"/>
        <v>new HoloCard("Fearow", Pokedex.Fearow, HoloRarity.SV_REVERSE_ROCKY_HOLO, Types.Colorless, Sets.SV_151, 22),</v>
      </c>
    </row>
    <row r="558" spans="1:7" x14ac:dyDescent="0.3">
      <c r="A558">
        <v>23</v>
      </c>
      <c r="B558" t="s">
        <v>196</v>
      </c>
      <c r="C558" t="s">
        <v>196</v>
      </c>
      <c r="D558" t="s">
        <v>146</v>
      </c>
      <c r="E558" t="s">
        <v>3535</v>
      </c>
      <c r="F558" t="s">
        <v>3417</v>
      </c>
      <c r="G558" t="str">
        <f t="shared" si="13"/>
        <v>new HoloCard("Ekans", Pokedex.Ekans, HoloRarity.SV_REVERSE_ROCKY_HOLO, Types.Darkness, Sets.SV_151, 23),</v>
      </c>
    </row>
    <row r="559" spans="1:7" x14ac:dyDescent="0.3">
      <c r="A559">
        <v>25</v>
      </c>
      <c r="B559" t="s">
        <v>92</v>
      </c>
      <c r="C559" t="s">
        <v>92</v>
      </c>
      <c r="D559" t="s">
        <v>11</v>
      </c>
      <c r="E559" t="s">
        <v>3535</v>
      </c>
      <c r="F559" t="s">
        <v>3417</v>
      </c>
      <c r="G559" t="str">
        <f t="shared" si="13"/>
        <v>new HoloCard("Pikachu", Pokedex.Pikachu, HoloRarity.SV_REVERSE_ROCKY_HOLO, Types.Lightning, Sets.SV_151, 25),</v>
      </c>
    </row>
    <row r="560" spans="1:7" x14ac:dyDescent="0.3">
      <c r="A560">
        <v>26</v>
      </c>
      <c r="B560" t="s">
        <v>120</v>
      </c>
      <c r="C560" t="s">
        <v>120</v>
      </c>
      <c r="D560" t="s">
        <v>11</v>
      </c>
      <c r="E560" t="s">
        <v>3535</v>
      </c>
      <c r="F560" t="s">
        <v>3417</v>
      </c>
      <c r="G560" t="str">
        <f t="shared" si="13"/>
        <v>new HoloCard("Raichu", Pokedex.Raichu, HoloRarity.SV_REVERSE_ROCKY_HOLO, Types.Lightning, Sets.SV_151, 26),</v>
      </c>
    </row>
    <row r="561" spans="1:7" x14ac:dyDescent="0.3">
      <c r="A561">
        <v>27</v>
      </c>
      <c r="B561" t="s">
        <v>97</v>
      </c>
      <c r="C561" t="s">
        <v>97</v>
      </c>
      <c r="D561" t="s">
        <v>18</v>
      </c>
      <c r="E561" t="s">
        <v>3535</v>
      </c>
      <c r="F561" t="s">
        <v>3417</v>
      </c>
      <c r="G561" t="str">
        <f t="shared" si="13"/>
        <v>new HoloCard("Sandshrew", Pokedex.Sandshrew, HoloRarity.SV_REVERSE_ROCKY_HOLO, Types.Fighting, Sets.SV_151, 27),</v>
      </c>
    </row>
    <row r="562" spans="1:7" x14ac:dyDescent="0.3">
      <c r="A562">
        <v>28</v>
      </c>
      <c r="B562" t="s">
        <v>68</v>
      </c>
      <c r="C562" t="s">
        <v>68</v>
      </c>
      <c r="D562" t="s">
        <v>18</v>
      </c>
      <c r="E562" t="s">
        <v>3535</v>
      </c>
      <c r="F562" t="s">
        <v>3417</v>
      </c>
      <c r="G562" t="str">
        <f t="shared" si="13"/>
        <v>new HoloCard("Sandslash", Pokedex.Sandslash, HoloRarity.SV_REVERSE_ROCKY_HOLO, Types.Fighting, Sets.SV_151, 28),</v>
      </c>
    </row>
    <row r="563" spans="1:7" x14ac:dyDescent="0.3">
      <c r="A563">
        <v>29</v>
      </c>
      <c r="B563" t="s">
        <v>88</v>
      </c>
      <c r="C563" t="s">
        <v>125</v>
      </c>
      <c r="D563" t="s">
        <v>146</v>
      </c>
      <c r="E563" t="s">
        <v>3535</v>
      </c>
      <c r="F563" t="s">
        <v>3417</v>
      </c>
      <c r="G563" t="str">
        <f t="shared" si="13"/>
        <v>new HoloCard("Nidoran♀", Pokedex.Nidoran_F, HoloRarity.SV_REVERSE_ROCKY_HOLO, Types.Darkness, Sets.SV_151, 29),</v>
      </c>
    </row>
    <row r="564" spans="1:7" x14ac:dyDescent="0.3">
      <c r="A564">
        <v>30</v>
      </c>
      <c r="B564" t="s">
        <v>61</v>
      </c>
      <c r="C564" t="s">
        <v>61</v>
      </c>
      <c r="D564" t="s">
        <v>146</v>
      </c>
      <c r="E564" t="s">
        <v>3535</v>
      </c>
      <c r="F564" t="s">
        <v>3417</v>
      </c>
      <c r="G564" t="str">
        <f t="shared" si="13"/>
        <v>new HoloCard("Nidorina", Pokedex.Nidorina, HoloRarity.SV_REVERSE_ROCKY_HOLO, Types.Darkness, Sets.SV_151, 30),</v>
      </c>
    </row>
    <row r="565" spans="1:7" x14ac:dyDescent="0.3">
      <c r="A565">
        <v>31</v>
      </c>
      <c r="B565" t="s">
        <v>38</v>
      </c>
      <c r="C565" t="s">
        <v>38</v>
      </c>
      <c r="D565" t="s">
        <v>146</v>
      </c>
      <c r="E565" t="s">
        <v>3535</v>
      </c>
      <c r="F565" t="s">
        <v>3417</v>
      </c>
      <c r="G565" t="str">
        <f t="shared" si="13"/>
        <v>new HoloCard("Nidoqueen", Pokedex.Nidoqueen, HoloRarity.SV_REVERSE_ROCKY_HOLO, Types.Darkness, Sets.SV_151, 31),</v>
      </c>
    </row>
    <row r="566" spans="1:7" x14ac:dyDescent="0.3">
      <c r="A566">
        <v>32</v>
      </c>
      <c r="B566" t="s">
        <v>89</v>
      </c>
      <c r="C566" t="s">
        <v>126</v>
      </c>
      <c r="D566" t="s">
        <v>146</v>
      </c>
      <c r="E566" t="s">
        <v>3535</v>
      </c>
      <c r="F566" t="s">
        <v>3417</v>
      </c>
      <c r="G566" t="str">
        <f t="shared" si="13"/>
        <v>new HoloCard("Nidoran♂", Pokedex.Nidoran_M, HoloRarity.SV_REVERSE_ROCKY_HOLO, Types.Darkness, Sets.SV_151, 32),</v>
      </c>
    </row>
    <row r="567" spans="1:7" x14ac:dyDescent="0.3">
      <c r="A567">
        <v>33</v>
      </c>
      <c r="B567" t="s">
        <v>62</v>
      </c>
      <c r="C567" t="s">
        <v>62</v>
      </c>
      <c r="D567" t="s">
        <v>146</v>
      </c>
      <c r="E567" t="s">
        <v>3535</v>
      </c>
      <c r="F567" t="s">
        <v>3417</v>
      </c>
      <c r="G567" t="str">
        <f t="shared" si="13"/>
        <v>new HoloCard("Nidorino", Pokedex.Nidorino, HoloRarity.SV_REVERSE_ROCKY_HOLO, Types.Darkness, Sets.SV_151, 33),</v>
      </c>
    </row>
    <row r="568" spans="1:7" x14ac:dyDescent="0.3">
      <c r="A568">
        <v>34</v>
      </c>
      <c r="B568" t="s">
        <v>37</v>
      </c>
      <c r="C568" t="s">
        <v>37</v>
      </c>
      <c r="D568" t="s">
        <v>146</v>
      </c>
      <c r="E568" t="s">
        <v>3535</v>
      </c>
      <c r="F568" t="s">
        <v>3417</v>
      </c>
      <c r="G568" t="str">
        <f t="shared" si="13"/>
        <v>new HoloCard("Nidoking", Pokedex.Nidoking, HoloRarity.SV_REVERSE_ROCKY_HOLO, Types.Darkness, Sets.SV_151, 34),</v>
      </c>
    </row>
    <row r="569" spans="1:7" x14ac:dyDescent="0.3">
      <c r="A569">
        <v>35</v>
      </c>
      <c r="B569" t="s">
        <v>191</v>
      </c>
      <c r="C569" t="s">
        <v>191</v>
      </c>
      <c r="D569" t="s">
        <v>1</v>
      </c>
      <c r="E569" t="s">
        <v>3535</v>
      </c>
      <c r="F569" t="s">
        <v>3417</v>
      </c>
      <c r="G569" t="str">
        <f t="shared" si="13"/>
        <v>new HoloCard("Clefairy", Pokedex.Clefairy, HoloRarity.SV_REVERSE_ROCKY_HOLO, Types.Psychic, Sets.SV_151, 35),</v>
      </c>
    </row>
    <row r="570" spans="1:7" x14ac:dyDescent="0.3">
      <c r="A570">
        <v>36</v>
      </c>
      <c r="B570" t="s">
        <v>132</v>
      </c>
      <c r="C570" t="s">
        <v>132</v>
      </c>
      <c r="D570" t="s">
        <v>1</v>
      </c>
      <c r="E570" t="s">
        <v>3535</v>
      </c>
      <c r="F570" t="s">
        <v>3417</v>
      </c>
      <c r="G570" t="str">
        <f t="shared" si="13"/>
        <v>new HoloCard("Clefable", Pokedex.Clefable, HoloRarity.SV_REVERSE_ROCKY_HOLO, Types.Psychic, Sets.SV_151, 36),</v>
      </c>
    </row>
    <row r="571" spans="1:7" x14ac:dyDescent="0.3">
      <c r="A571">
        <v>37</v>
      </c>
      <c r="B571" t="s">
        <v>104</v>
      </c>
      <c r="C571" t="s">
        <v>104</v>
      </c>
      <c r="D571" t="s">
        <v>5</v>
      </c>
      <c r="E571" t="s">
        <v>3535</v>
      </c>
      <c r="F571" t="s">
        <v>3417</v>
      </c>
      <c r="G571" t="str">
        <f t="shared" si="13"/>
        <v>new HoloCard("Vulpix", Pokedex.Vulpix, HoloRarity.SV_REVERSE_ROCKY_HOLO, Types.Fire, Sets.SV_151, 37),</v>
      </c>
    </row>
    <row r="572" spans="1:7" x14ac:dyDescent="0.3">
      <c r="A572">
        <v>39</v>
      </c>
      <c r="B572" t="s">
        <v>323</v>
      </c>
      <c r="C572" t="s">
        <v>323</v>
      </c>
      <c r="D572" t="s">
        <v>8</v>
      </c>
      <c r="E572" t="s">
        <v>3535</v>
      </c>
      <c r="F572" t="s">
        <v>3417</v>
      </c>
      <c r="G572" t="str">
        <f t="shared" si="13"/>
        <v>new HoloCard("Jigglypuff", Pokedex.Jigglypuff, HoloRarity.SV_REVERSE_ROCKY_HOLO, Types.Colorless, Sets.SV_151, 39),</v>
      </c>
    </row>
    <row r="573" spans="1:7" x14ac:dyDescent="0.3">
      <c r="A573">
        <v>41</v>
      </c>
      <c r="B573" t="s">
        <v>343</v>
      </c>
      <c r="C573" t="s">
        <v>343</v>
      </c>
      <c r="D573" t="s">
        <v>146</v>
      </c>
      <c r="E573" t="s">
        <v>3535</v>
      </c>
      <c r="F573" t="s">
        <v>3417</v>
      </c>
      <c r="G573" t="str">
        <f t="shared" si="13"/>
        <v>new HoloCard("Zubat", Pokedex.Zubat, HoloRarity.SV_REVERSE_ROCKY_HOLO, Types.Darkness, Sets.SV_151, 41),</v>
      </c>
    </row>
    <row r="574" spans="1:7" x14ac:dyDescent="0.3">
      <c r="A574">
        <v>42</v>
      </c>
      <c r="B574" t="s">
        <v>318</v>
      </c>
      <c r="C574" t="s">
        <v>318</v>
      </c>
      <c r="D574" t="s">
        <v>146</v>
      </c>
      <c r="E574" t="s">
        <v>3535</v>
      </c>
      <c r="F574" t="s">
        <v>3417</v>
      </c>
      <c r="G574" t="str">
        <f t="shared" si="13"/>
        <v>new HoloCard("Golbat", Pokedex.Golbat, HoloRarity.SV_REVERSE_ROCKY_HOLO, Types.Darkness, Sets.SV_151, 42),</v>
      </c>
    </row>
    <row r="575" spans="1:7" x14ac:dyDescent="0.3">
      <c r="A575">
        <v>43</v>
      </c>
      <c r="B575" t="s">
        <v>205</v>
      </c>
      <c r="C575" t="s">
        <v>205</v>
      </c>
      <c r="D575" t="s">
        <v>22</v>
      </c>
      <c r="E575" t="s">
        <v>3535</v>
      </c>
      <c r="F575" t="s">
        <v>3417</v>
      </c>
      <c r="G575" t="str">
        <f t="shared" si="13"/>
        <v>new HoloCard("Oddish", Pokedex.Oddish, HoloRarity.SV_REVERSE_ROCKY_HOLO, Types.Grass, Sets.SV_151, 43),</v>
      </c>
    </row>
    <row r="576" spans="1:7" x14ac:dyDescent="0.3">
      <c r="A576">
        <v>44</v>
      </c>
      <c r="B576" t="s">
        <v>185</v>
      </c>
      <c r="C576" t="s">
        <v>185</v>
      </c>
      <c r="D576" t="s">
        <v>22</v>
      </c>
      <c r="E576" t="s">
        <v>3535</v>
      </c>
      <c r="F576" t="s">
        <v>3417</v>
      </c>
      <c r="G576" t="str">
        <f t="shared" si="13"/>
        <v>new HoloCard("Gloom", Pokedex.Gloom, HoloRarity.SV_REVERSE_ROCKY_HOLO, Types.Grass, Sets.SV_151, 44),</v>
      </c>
    </row>
    <row r="577" spans="1:7" x14ac:dyDescent="0.3">
      <c r="A577">
        <v>45</v>
      </c>
      <c r="B577" t="s">
        <v>147</v>
      </c>
      <c r="C577" t="s">
        <v>147</v>
      </c>
      <c r="D577" t="s">
        <v>22</v>
      </c>
      <c r="E577" t="s">
        <v>3535</v>
      </c>
      <c r="F577" t="s">
        <v>3417</v>
      </c>
      <c r="G577" t="str">
        <f t="shared" si="13"/>
        <v>new HoloCard("Vileplume", Pokedex.Vileplume, HoloRarity.SV_REVERSE_ROCKY_HOLO, Types.Grass, Sets.SV_151, 45),</v>
      </c>
    </row>
    <row r="578" spans="1:7" x14ac:dyDescent="0.3">
      <c r="A578">
        <v>46</v>
      </c>
      <c r="B578" t="s">
        <v>260</v>
      </c>
      <c r="C578" t="s">
        <v>260</v>
      </c>
      <c r="D578" t="s">
        <v>22</v>
      </c>
      <c r="E578" t="s">
        <v>3535</v>
      </c>
      <c r="F578" t="s">
        <v>3417</v>
      </c>
      <c r="G578" t="str">
        <f t="shared" si="13"/>
        <v>new HoloCard("Paras", Pokedex.Paras, HoloRarity.SV_REVERSE_ROCKY_HOLO, Types.Grass, Sets.SV_151, 46),</v>
      </c>
    </row>
    <row r="579" spans="1:7" x14ac:dyDescent="0.3">
      <c r="A579">
        <v>47</v>
      </c>
      <c r="B579" t="s">
        <v>237</v>
      </c>
      <c r="C579" t="s">
        <v>237</v>
      </c>
      <c r="D579" t="s">
        <v>22</v>
      </c>
      <c r="E579" t="s">
        <v>3535</v>
      </c>
      <c r="F579" t="s">
        <v>3417</v>
      </c>
      <c r="G579" t="str">
        <f t="shared" si="13"/>
        <v>new HoloCard("Parasect", Pokedex.Parasect, HoloRarity.SV_REVERSE_ROCKY_HOLO, Types.Grass, Sets.SV_151, 47),</v>
      </c>
    </row>
    <row r="580" spans="1:7" x14ac:dyDescent="0.3">
      <c r="A580">
        <v>48</v>
      </c>
      <c r="B580" t="s">
        <v>341</v>
      </c>
      <c r="C580" t="s">
        <v>341</v>
      </c>
      <c r="D580" t="s">
        <v>22</v>
      </c>
      <c r="E580" t="s">
        <v>3535</v>
      </c>
      <c r="F580" t="s">
        <v>3417</v>
      </c>
      <c r="G580" t="str">
        <f t="shared" si="13"/>
        <v>new HoloCard("Venonat", Pokedex.Venonat, HoloRarity.SV_REVERSE_ROCKY_HOLO, Types.Grass, Sets.SV_151, 48),</v>
      </c>
    </row>
    <row r="581" spans="1:7" x14ac:dyDescent="0.3">
      <c r="A581">
        <v>49</v>
      </c>
      <c r="B581" t="s">
        <v>340</v>
      </c>
      <c r="C581" t="s">
        <v>340</v>
      </c>
      <c r="D581" t="s">
        <v>22</v>
      </c>
      <c r="E581" t="s">
        <v>3535</v>
      </c>
      <c r="F581" t="s">
        <v>3417</v>
      </c>
      <c r="G581" t="str">
        <f t="shared" si="13"/>
        <v>new HoloCard("Venomoth", Pokedex.Venomoth, HoloRarity.SV_REVERSE_ROCKY_HOLO, Types.Grass, Sets.SV_151, 49),</v>
      </c>
    </row>
    <row r="582" spans="1:7" x14ac:dyDescent="0.3">
      <c r="A582">
        <v>50</v>
      </c>
      <c r="B582" t="s">
        <v>195</v>
      </c>
      <c r="C582" t="s">
        <v>195</v>
      </c>
      <c r="D582" t="s">
        <v>18</v>
      </c>
      <c r="E582" t="s">
        <v>3535</v>
      </c>
      <c r="F582" t="s">
        <v>3417</v>
      </c>
      <c r="G582" t="str">
        <f t="shared" si="13"/>
        <v>new HoloCard("Diglett", Pokedex.Diglett, HoloRarity.SV_REVERSE_ROCKY_HOLO, Types.Fighting, Sets.SV_151, 50),</v>
      </c>
    </row>
    <row r="583" spans="1:7" x14ac:dyDescent="0.3">
      <c r="A583">
        <v>51</v>
      </c>
      <c r="B583" t="s">
        <v>134</v>
      </c>
      <c r="C583" t="s">
        <v>134</v>
      </c>
      <c r="D583" t="s">
        <v>18</v>
      </c>
      <c r="E583" t="s">
        <v>3535</v>
      </c>
      <c r="F583" t="s">
        <v>3417</v>
      </c>
      <c r="G583" t="str">
        <f t="shared" si="13"/>
        <v>new HoloCard("Dugtrio", Pokedex.Dugtrio, HoloRarity.SV_REVERSE_ROCKY_HOLO, Types.Fighting, Sets.SV_151, 51),</v>
      </c>
    </row>
    <row r="584" spans="1:7" x14ac:dyDescent="0.3">
      <c r="A584">
        <v>52</v>
      </c>
      <c r="B584" t="s">
        <v>59</v>
      </c>
      <c r="C584" t="s">
        <v>59</v>
      </c>
      <c r="D584" t="s">
        <v>8</v>
      </c>
      <c r="E584" t="s">
        <v>3535</v>
      </c>
      <c r="F584" t="s">
        <v>3417</v>
      </c>
      <c r="G584" t="str">
        <f t="shared" si="13"/>
        <v>new HoloCard("Meowth", Pokedex.Meowth, HoloRarity.SV_REVERSE_ROCKY_HOLO, Types.Colorless, Sets.SV_151, 52),</v>
      </c>
    </row>
    <row r="585" spans="1:7" x14ac:dyDescent="0.3">
      <c r="A585">
        <v>53</v>
      </c>
      <c r="B585" t="s">
        <v>119</v>
      </c>
      <c r="C585" t="s">
        <v>119</v>
      </c>
      <c r="D585" t="s">
        <v>8</v>
      </c>
      <c r="E585" t="s">
        <v>3535</v>
      </c>
      <c r="F585" t="s">
        <v>3417</v>
      </c>
      <c r="G585" t="str">
        <f t="shared" si="13"/>
        <v>new HoloCard("Persian", Pokedex.Persian, HoloRarity.SV_REVERSE_ROCKY_HOLO, Types.Colorless, Sets.SV_151, 53),</v>
      </c>
    </row>
    <row r="586" spans="1:7" x14ac:dyDescent="0.3">
      <c r="A586">
        <v>54</v>
      </c>
      <c r="B586" t="s">
        <v>94</v>
      </c>
      <c r="C586" t="s">
        <v>94</v>
      </c>
      <c r="D586" t="s">
        <v>3</v>
      </c>
      <c r="E586" t="s">
        <v>3535</v>
      </c>
      <c r="F586" t="s">
        <v>3417</v>
      </c>
      <c r="G586" t="str">
        <f t="shared" si="13"/>
        <v>new HoloCard("Psyduck", Pokedex.Psyduck, HoloRarity.SV_REVERSE_ROCKY_HOLO, Types.Water, Sets.SV_151, 54),</v>
      </c>
    </row>
    <row r="587" spans="1:7" x14ac:dyDescent="0.3">
      <c r="A587">
        <v>55</v>
      </c>
      <c r="B587" t="s">
        <v>49</v>
      </c>
      <c r="C587" t="s">
        <v>49</v>
      </c>
      <c r="D587" t="s">
        <v>3</v>
      </c>
      <c r="E587" t="s">
        <v>3535</v>
      </c>
      <c r="F587" t="s">
        <v>3417</v>
      </c>
      <c r="G587" t="str">
        <f t="shared" si="13"/>
        <v>new HoloCard("Golduck", Pokedex.Golduck, HoloRarity.SV_REVERSE_ROCKY_HOLO, Types.Water, Sets.SV_151, 55),</v>
      </c>
    </row>
    <row r="588" spans="1:7" x14ac:dyDescent="0.3">
      <c r="A588">
        <v>56</v>
      </c>
      <c r="B588" t="s">
        <v>87</v>
      </c>
      <c r="C588" t="s">
        <v>87</v>
      </c>
      <c r="D588" t="s">
        <v>18</v>
      </c>
      <c r="E588" t="s">
        <v>3535</v>
      </c>
      <c r="F588" t="s">
        <v>3417</v>
      </c>
      <c r="G588" t="str">
        <f t="shared" si="13"/>
        <v>new HoloCard("Mankey", Pokedex.Mankey, HoloRarity.SV_REVERSE_ROCKY_HOLO, Types.Fighting, Sets.SV_151, 56),</v>
      </c>
    </row>
    <row r="589" spans="1:7" x14ac:dyDescent="0.3">
      <c r="A589">
        <v>57</v>
      </c>
      <c r="B589" t="s">
        <v>65</v>
      </c>
      <c r="C589" t="s">
        <v>65</v>
      </c>
      <c r="D589" t="s">
        <v>18</v>
      </c>
      <c r="E589" t="s">
        <v>3535</v>
      </c>
      <c r="F589" t="s">
        <v>3417</v>
      </c>
      <c r="G589" t="str">
        <f t="shared" si="13"/>
        <v>new HoloCard("Primeape", Pokedex.Primeape, HoloRarity.SV_REVERSE_ROCKY_HOLO, Types.Fighting, Sets.SV_151, 57),</v>
      </c>
    </row>
    <row r="590" spans="1:7" x14ac:dyDescent="0.3">
      <c r="A590">
        <v>58</v>
      </c>
      <c r="B590" t="s">
        <v>51</v>
      </c>
      <c r="C590" t="s">
        <v>51</v>
      </c>
      <c r="D590" t="s">
        <v>5</v>
      </c>
      <c r="E590" t="s">
        <v>3535</v>
      </c>
      <c r="F590" t="s">
        <v>3417</v>
      </c>
      <c r="G590" t="str">
        <f t="shared" si="13"/>
        <v>new HoloCard("Growlithe", Pokedex.Growlithe, HoloRarity.SV_REVERSE_ROCKY_HOLO, Types.Fire, Sets.SV_151, 58),</v>
      </c>
    </row>
    <row r="591" spans="1:7" x14ac:dyDescent="0.3">
      <c r="A591">
        <v>59</v>
      </c>
      <c r="B591" t="s">
        <v>42</v>
      </c>
      <c r="C591" t="s">
        <v>42</v>
      </c>
      <c r="D591" t="s">
        <v>5</v>
      </c>
      <c r="E591" t="s">
        <v>3535</v>
      </c>
      <c r="F591" t="s">
        <v>3417</v>
      </c>
      <c r="G591" t="str">
        <f t="shared" si="13"/>
        <v>new HoloCard("Arcanine", Pokedex.Arcanine, HoloRarity.SV_REVERSE_ROCKY_HOLO, Types.Fire, Sets.SV_151, 59),</v>
      </c>
    </row>
    <row r="592" spans="1:7" x14ac:dyDescent="0.3">
      <c r="A592">
        <v>60</v>
      </c>
      <c r="B592" t="s">
        <v>206</v>
      </c>
      <c r="C592" t="s">
        <v>206</v>
      </c>
      <c r="D592" t="s">
        <v>3</v>
      </c>
      <c r="E592" t="s">
        <v>3535</v>
      </c>
      <c r="F592" t="s">
        <v>3417</v>
      </c>
      <c r="G592" t="str">
        <f t="shared" si="13"/>
        <v>new HoloCard("Poliwag", Pokedex.Poliwag, HoloRarity.SV_REVERSE_ROCKY_HOLO, Types.Water, Sets.SV_151, 60),</v>
      </c>
    </row>
    <row r="593" spans="1:7" x14ac:dyDescent="0.3">
      <c r="A593">
        <v>61</v>
      </c>
      <c r="B593" t="s">
        <v>187</v>
      </c>
      <c r="C593" t="s">
        <v>187</v>
      </c>
      <c r="D593" t="s">
        <v>3</v>
      </c>
      <c r="E593" t="s">
        <v>3535</v>
      </c>
      <c r="F593" t="s">
        <v>3417</v>
      </c>
      <c r="G593" t="str">
        <f t="shared" si="13"/>
        <v>new HoloCard("Poliwhirl", Pokedex.Poliwhirl, HoloRarity.SV_REVERSE_ROCKY_HOLO, Types.Water, Sets.SV_151, 61),</v>
      </c>
    </row>
    <row r="594" spans="1:7" x14ac:dyDescent="0.3">
      <c r="A594">
        <v>62</v>
      </c>
      <c r="B594" t="s">
        <v>141</v>
      </c>
      <c r="C594" t="s">
        <v>141</v>
      </c>
      <c r="D594" t="s">
        <v>3</v>
      </c>
      <c r="E594" t="s">
        <v>3535</v>
      </c>
      <c r="F594" t="s">
        <v>3417</v>
      </c>
      <c r="G594" t="str">
        <f t="shared" si="13"/>
        <v>new HoloCard("Poliwrath", Pokedex.Poliwrath, HoloRarity.SV_REVERSE_ROCKY_HOLO, Types.Water, Sets.SV_151, 62),</v>
      </c>
    </row>
    <row r="595" spans="1:7" x14ac:dyDescent="0.3">
      <c r="A595">
        <v>63</v>
      </c>
      <c r="B595" t="s">
        <v>73</v>
      </c>
      <c r="C595" t="s">
        <v>73</v>
      </c>
      <c r="D595" t="s">
        <v>1</v>
      </c>
      <c r="E595" t="s">
        <v>3535</v>
      </c>
      <c r="F595" t="s">
        <v>3417</v>
      </c>
      <c r="G595" t="str">
        <f t="shared" si="13"/>
        <v>new HoloCard("Abra", Pokedex.Abra, HoloRarity.SV_REVERSE_ROCKY_HOLO, Types.Psychic, Sets.SV_151, 63),</v>
      </c>
    </row>
    <row r="596" spans="1:7" x14ac:dyDescent="0.3">
      <c r="A596">
        <v>64</v>
      </c>
      <c r="B596" t="s">
        <v>55</v>
      </c>
      <c r="C596" t="s">
        <v>55</v>
      </c>
      <c r="D596" t="s">
        <v>1</v>
      </c>
      <c r="E596" t="s">
        <v>3535</v>
      </c>
      <c r="F596" t="s">
        <v>3417</v>
      </c>
      <c r="G596" t="str">
        <f t="shared" si="13"/>
        <v>new HoloCard("Kadabra", Pokedex.Kadabra, HoloRarity.SV_REVERSE_ROCKY_HOLO, Types.Psychic, Sets.SV_151, 64),</v>
      </c>
    </row>
    <row r="597" spans="1:7" x14ac:dyDescent="0.3">
      <c r="A597">
        <v>66</v>
      </c>
      <c r="B597" t="s">
        <v>85</v>
      </c>
      <c r="C597" t="s">
        <v>85</v>
      </c>
      <c r="D597" t="s">
        <v>18</v>
      </c>
      <c r="E597" t="s">
        <v>3535</v>
      </c>
      <c r="F597" t="s">
        <v>3417</v>
      </c>
      <c r="G597" t="str">
        <f t="shared" si="13"/>
        <v>new HoloCard("Machop", Pokedex.Machop, HoloRarity.SV_REVERSE_ROCKY_HOLO, Types.Fighting, Sets.SV_151, 66),</v>
      </c>
    </row>
    <row r="598" spans="1:7" x14ac:dyDescent="0.3">
      <c r="A598">
        <v>67</v>
      </c>
      <c r="B598" t="s">
        <v>57</v>
      </c>
      <c r="C598" t="s">
        <v>57</v>
      </c>
      <c r="D598" t="s">
        <v>18</v>
      </c>
      <c r="E598" t="s">
        <v>3535</v>
      </c>
      <c r="F598" t="s">
        <v>3417</v>
      </c>
      <c r="G598" t="str">
        <f t="shared" si="13"/>
        <v>new HoloCard("Machoke", Pokedex.Machoke, HoloRarity.SV_REVERSE_ROCKY_HOLO, Types.Fighting, Sets.SV_151, 67),</v>
      </c>
    </row>
    <row r="599" spans="1:7" x14ac:dyDescent="0.3">
      <c r="A599">
        <v>68</v>
      </c>
      <c r="B599" t="s">
        <v>20</v>
      </c>
      <c r="C599" t="s">
        <v>20</v>
      </c>
      <c r="D599" t="s">
        <v>18</v>
      </c>
      <c r="E599" t="s">
        <v>3535</v>
      </c>
      <c r="F599" t="s">
        <v>3417</v>
      </c>
      <c r="G599" t="str">
        <f t="shared" si="13"/>
        <v>new HoloCard("Machamp", Pokedex.Machamp, HoloRarity.SV_REVERSE_ROCKY_HOLO, Types.Fighting, Sets.SV_151, 68),</v>
      </c>
    </row>
    <row r="600" spans="1:7" x14ac:dyDescent="0.3">
      <c r="A600">
        <v>69</v>
      </c>
      <c r="B600" t="s">
        <v>240</v>
      </c>
      <c r="C600" t="s">
        <v>240</v>
      </c>
      <c r="D600" t="s">
        <v>22</v>
      </c>
      <c r="E600" t="s">
        <v>3535</v>
      </c>
      <c r="F600" t="s">
        <v>3417</v>
      </c>
      <c r="G600" t="str">
        <f t="shared" si="13"/>
        <v>new HoloCard("Bellsprout", Pokedex.Bellsprout, HoloRarity.SV_REVERSE_ROCKY_HOLO, Types.Grass, Sets.SV_151, 69),</v>
      </c>
    </row>
    <row r="601" spans="1:7" x14ac:dyDescent="0.3">
      <c r="A601">
        <v>70</v>
      </c>
      <c r="B601" t="s">
        <v>249</v>
      </c>
      <c r="C601" t="s">
        <v>249</v>
      </c>
      <c r="D601" t="s">
        <v>22</v>
      </c>
      <c r="E601" t="s">
        <v>3535</v>
      </c>
      <c r="F601" t="s">
        <v>3417</v>
      </c>
      <c r="G601" t="str">
        <f t="shared" si="13"/>
        <v>new HoloCard("Weepinbell", Pokedex.Weepinbell, HoloRarity.SV_REVERSE_ROCKY_HOLO, Types.Grass, Sets.SV_151, 70),</v>
      </c>
    </row>
    <row r="602" spans="1:7" x14ac:dyDescent="0.3">
      <c r="A602">
        <v>71</v>
      </c>
      <c r="B602" t="s">
        <v>169</v>
      </c>
      <c r="C602" t="s">
        <v>169</v>
      </c>
      <c r="D602" t="s">
        <v>22</v>
      </c>
      <c r="E602" t="s">
        <v>3535</v>
      </c>
      <c r="F602" t="s">
        <v>3417</v>
      </c>
      <c r="G602" t="str">
        <f t="shared" si="13"/>
        <v>new HoloCard("Victreebel", Pokedex.Victreebel, HoloRarity.SV_REVERSE_ROCKY_HOLO, Types.Grass, Sets.SV_151, 71),</v>
      </c>
    </row>
    <row r="603" spans="1:7" x14ac:dyDescent="0.3">
      <c r="A603">
        <v>72</v>
      </c>
      <c r="B603" t="s">
        <v>102</v>
      </c>
      <c r="C603" t="s">
        <v>102</v>
      </c>
      <c r="D603" t="s">
        <v>3</v>
      </c>
      <c r="E603" t="s">
        <v>3535</v>
      </c>
      <c r="F603" t="s">
        <v>3417</v>
      </c>
      <c r="G603" t="str">
        <f t="shared" ref="G603:G666" si="14">"new HoloCard(""" &amp; B603 &amp; """, Pokedex." &amp; C603 &amp; ", HoloRarity." &amp; F603 &amp; ", Types." &amp; D603 &amp; ", Sets." &amp; E603 &amp; ", " &amp; A603 &amp; "),"</f>
        <v>new HoloCard("Tentacool", Pokedex.Tentacool, HoloRarity.SV_REVERSE_ROCKY_HOLO, Types.Water, Sets.SV_151, 72),</v>
      </c>
    </row>
    <row r="604" spans="1:7" x14ac:dyDescent="0.3">
      <c r="A604">
        <v>73</v>
      </c>
      <c r="B604" t="s">
        <v>72</v>
      </c>
      <c r="C604" t="s">
        <v>72</v>
      </c>
      <c r="D604" t="s">
        <v>3</v>
      </c>
      <c r="E604" t="s">
        <v>3535</v>
      </c>
      <c r="F604" t="s">
        <v>3417</v>
      </c>
      <c r="G604" t="str">
        <f t="shared" si="14"/>
        <v>new HoloCard("Tentacruel", Pokedex.Tentacruel, HoloRarity.SV_REVERSE_ROCKY_HOLO, Types.Water, Sets.SV_151, 73),</v>
      </c>
    </row>
    <row r="605" spans="1:7" x14ac:dyDescent="0.3">
      <c r="A605">
        <v>74</v>
      </c>
      <c r="B605" t="s">
        <v>83</v>
      </c>
      <c r="C605" t="s">
        <v>83</v>
      </c>
      <c r="D605" t="s">
        <v>18</v>
      </c>
      <c r="E605" t="s">
        <v>3535</v>
      </c>
      <c r="F605" t="s">
        <v>3417</v>
      </c>
      <c r="G605" t="str">
        <f t="shared" si="14"/>
        <v>new HoloCard("Geodude", Pokedex.Geodude, HoloRarity.SV_REVERSE_ROCKY_HOLO, Types.Fighting, Sets.SV_151, 74),</v>
      </c>
    </row>
    <row r="606" spans="1:7" x14ac:dyDescent="0.3">
      <c r="A606">
        <v>75</v>
      </c>
      <c r="B606" t="s">
        <v>50</v>
      </c>
      <c r="C606" t="s">
        <v>50</v>
      </c>
      <c r="D606" t="s">
        <v>18</v>
      </c>
      <c r="E606" t="s">
        <v>3535</v>
      </c>
      <c r="F606" t="s">
        <v>3417</v>
      </c>
      <c r="G606" t="str">
        <f t="shared" si="14"/>
        <v>new HoloCard("Graveler", Pokedex.Graveler, HoloRarity.SV_REVERSE_ROCKY_HOLO, Types.Fighting, Sets.SV_151, 75),</v>
      </c>
    </row>
    <row r="607" spans="1:7" x14ac:dyDescent="0.3">
      <c r="A607">
        <v>77</v>
      </c>
      <c r="B607" t="s">
        <v>93</v>
      </c>
      <c r="C607" t="s">
        <v>93</v>
      </c>
      <c r="D607" t="s">
        <v>5</v>
      </c>
      <c r="E607" t="s">
        <v>3535</v>
      </c>
      <c r="F607" t="s">
        <v>3417</v>
      </c>
      <c r="G607" t="str">
        <f t="shared" si="14"/>
        <v>new HoloCard("Ponyta", Pokedex.Ponyta, HoloRarity.SV_REVERSE_ROCKY_HOLO, Types.Fire, Sets.SV_151, 77),</v>
      </c>
    </row>
    <row r="608" spans="1:7" x14ac:dyDescent="0.3">
      <c r="A608">
        <v>78</v>
      </c>
      <c r="B608" t="s">
        <v>66</v>
      </c>
      <c r="C608" t="s">
        <v>66</v>
      </c>
      <c r="D608" t="s">
        <v>5</v>
      </c>
      <c r="E608" t="s">
        <v>3535</v>
      </c>
      <c r="F608" t="s">
        <v>3417</v>
      </c>
      <c r="G608" t="str">
        <f t="shared" si="14"/>
        <v>new HoloCard("Rapidash", Pokedex.Rapidash, HoloRarity.SV_REVERSE_ROCKY_HOLO, Types.Fire, Sets.SV_151, 78),</v>
      </c>
    </row>
    <row r="609" spans="1:7" x14ac:dyDescent="0.3">
      <c r="A609">
        <v>79</v>
      </c>
      <c r="B609" t="s">
        <v>99</v>
      </c>
      <c r="C609" t="s">
        <v>99</v>
      </c>
      <c r="D609" t="s">
        <v>1</v>
      </c>
      <c r="E609" t="s">
        <v>3535</v>
      </c>
      <c r="F609" t="s">
        <v>3417</v>
      </c>
      <c r="G609" t="str">
        <f t="shared" si="14"/>
        <v>new HoloCard("Slowpoke", Pokedex.Slowpoke, HoloRarity.SV_REVERSE_ROCKY_HOLO, Types.Psychic, Sets.SV_151, 79),</v>
      </c>
    </row>
    <row r="610" spans="1:7" x14ac:dyDescent="0.3">
      <c r="A610">
        <v>80</v>
      </c>
      <c r="B610" t="s">
        <v>121</v>
      </c>
      <c r="C610" t="s">
        <v>121</v>
      </c>
      <c r="D610" t="s">
        <v>1</v>
      </c>
      <c r="E610" t="s">
        <v>3535</v>
      </c>
      <c r="F610" t="s">
        <v>3417</v>
      </c>
      <c r="G610" t="str">
        <f t="shared" si="14"/>
        <v>new HoloCard("Slowbro", Pokedex.Slowbro, HoloRarity.SV_REVERSE_ROCKY_HOLO, Types.Psychic, Sets.SV_151, 80),</v>
      </c>
    </row>
    <row r="611" spans="1:7" x14ac:dyDescent="0.3">
      <c r="A611">
        <v>81</v>
      </c>
      <c r="B611" t="s">
        <v>86</v>
      </c>
      <c r="C611" t="s">
        <v>86</v>
      </c>
      <c r="D611" t="s">
        <v>11</v>
      </c>
      <c r="E611" t="s">
        <v>3535</v>
      </c>
      <c r="F611" t="s">
        <v>3417</v>
      </c>
      <c r="G611" t="str">
        <f t="shared" si="14"/>
        <v>new HoloCard("Magnemite", Pokedex.Magnemite, HoloRarity.SV_REVERSE_ROCKY_HOLO, Types.Lightning, Sets.SV_151, 81),</v>
      </c>
    </row>
    <row r="612" spans="1:7" x14ac:dyDescent="0.3">
      <c r="A612">
        <v>82</v>
      </c>
      <c r="B612" t="s">
        <v>34</v>
      </c>
      <c r="C612" t="s">
        <v>34</v>
      </c>
      <c r="D612" t="s">
        <v>11</v>
      </c>
      <c r="E612" t="s">
        <v>3535</v>
      </c>
      <c r="F612" t="s">
        <v>3417</v>
      </c>
      <c r="G612" t="str">
        <f t="shared" si="14"/>
        <v>new HoloCard("Magneton", Pokedex.Magneton, HoloRarity.SV_REVERSE_ROCKY_HOLO, Types.Lightning, Sets.SV_151, 82),</v>
      </c>
    </row>
    <row r="613" spans="1:7" x14ac:dyDescent="0.3">
      <c r="A613">
        <v>83</v>
      </c>
      <c r="B613" t="s">
        <v>315</v>
      </c>
      <c r="C613" t="s">
        <v>370</v>
      </c>
      <c r="D613" t="s">
        <v>8</v>
      </c>
      <c r="E613" t="s">
        <v>3535</v>
      </c>
      <c r="F613" t="s">
        <v>3417</v>
      </c>
      <c r="G613" t="str">
        <f t="shared" si="14"/>
        <v>new HoloCard("Farfetch'd", Pokedex.Farfetch_d, HoloRarity.SV_REVERSE_ROCKY_HOLO, Types.Colorless, Sets.SV_151, 83),</v>
      </c>
    </row>
    <row r="614" spans="1:7" x14ac:dyDescent="0.3">
      <c r="A614">
        <v>84</v>
      </c>
      <c r="B614" t="s">
        <v>77</v>
      </c>
      <c r="C614" t="s">
        <v>77</v>
      </c>
      <c r="D614" t="s">
        <v>8</v>
      </c>
      <c r="E614" t="s">
        <v>3535</v>
      </c>
      <c r="F614" t="s">
        <v>3417</v>
      </c>
      <c r="G614" t="str">
        <f t="shared" si="14"/>
        <v>new HoloCard("Doduo", Pokedex.Doduo, HoloRarity.SV_REVERSE_ROCKY_HOLO, Types.Colorless, Sets.SV_151, 84),</v>
      </c>
    </row>
    <row r="615" spans="1:7" x14ac:dyDescent="0.3">
      <c r="A615">
        <v>85</v>
      </c>
      <c r="B615" t="s">
        <v>47</v>
      </c>
      <c r="C615" t="s">
        <v>47</v>
      </c>
      <c r="D615" t="s">
        <v>8</v>
      </c>
      <c r="E615" t="s">
        <v>3535</v>
      </c>
      <c r="F615" t="s">
        <v>3417</v>
      </c>
      <c r="G615" t="str">
        <f t="shared" si="14"/>
        <v>new HoloCard("Dodrio", Pokedex.Dodrio, HoloRarity.SV_REVERSE_ROCKY_HOLO, Types.Colorless, Sets.SV_151, 85),</v>
      </c>
    </row>
    <row r="616" spans="1:7" x14ac:dyDescent="0.3">
      <c r="A616">
        <v>86</v>
      </c>
      <c r="B616" t="s">
        <v>98</v>
      </c>
      <c r="C616" t="s">
        <v>98</v>
      </c>
      <c r="D616" t="s">
        <v>3</v>
      </c>
      <c r="E616" t="s">
        <v>3535</v>
      </c>
      <c r="F616" t="s">
        <v>3417</v>
      </c>
      <c r="G616" t="str">
        <f t="shared" si="14"/>
        <v>new HoloCard("Seel", Pokedex.Seel, HoloRarity.SV_REVERSE_ROCKY_HOLO, Types.Water, Sets.SV_151, 86),</v>
      </c>
    </row>
    <row r="617" spans="1:7" x14ac:dyDescent="0.3">
      <c r="A617">
        <v>87</v>
      </c>
      <c r="B617" t="s">
        <v>46</v>
      </c>
      <c r="C617" t="s">
        <v>46</v>
      </c>
      <c r="D617" t="s">
        <v>3</v>
      </c>
      <c r="E617" t="s">
        <v>3535</v>
      </c>
      <c r="F617" t="s">
        <v>3417</v>
      </c>
      <c r="G617" t="str">
        <f t="shared" si="14"/>
        <v>new HoloCard("Dewgong", Pokedex.Dewgong, HoloRarity.SV_REVERSE_ROCKY_HOLO, Types.Water, Sets.SV_151, 87),</v>
      </c>
    </row>
    <row r="618" spans="1:7" x14ac:dyDescent="0.3">
      <c r="A618">
        <v>88</v>
      </c>
      <c r="B618" t="s">
        <v>84</v>
      </c>
      <c r="C618" t="s">
        <v>84</v>
      </c>
      <c r="D618" t="s">
        <v>146</v>
      </c>
      <c r="E618" t="s">
        <v>3535</v>
      </c>
      <c r="F618" t="s">
        <v>3417</v>
      </c>
      <c r="G618" t="str">
        <f t="shared" si="14"/>
        <v>new HoloCard("Grimer", Pokedex.Grimer, HoloRarity.SV_REVERSE_ROCKY_HOLO, Types.Darkness, Sets.SV_151, 88),</v>
      </c>
    </row>
    <row r="619" spans="1:7" x14ac:dyDescent="0.3">
      <c r="A619">
        <v>89</v>
      </c>
      <c r="B619" t="s">
        <v>21</v>
      </c>
      <c r="C619" t="s">
        <v>21</v>
      </c>
      <c r="D619" t="s">
        <v>146</v>
      </c>
      <c r="E619" t="s">
        <v>3535</v>
      </c>
      <c r="F619" t="s">
        <v>3417</v>
      </c>
      <c r="G619" t="str">
        <f t="shared" si="14"/>
        <v>new HoloCard("Muk", Pokedex.Muk, HoloRarity.SV_REVERSE_ROCKY_HOLO, Types.Darkness, Sets.SV_151, 89),</v>
      </c>
    </row>
    <row r="620" spans="1:7" x14ac:dyDescent="0.3">
      <c r="A620">
        <v>90</v>
      </c>
      <c r="B620" t="s">
        <v>208</v>
      </c>
      <c r="C620" t="s">
        <v>208</v>
      </c>
      <c r="D620" t="s">
        <v>3</v>
      </c>
      <c r="E620" t="s">
        <v>3535</v>
      </c>
      <c r="F620" t="s">
        <v>3417</v>
      </c>
      <c r="G620" t="str">
        <f t="shared" si="14"/>
        <v>new HoloCard("Shellder", Pokedex.Shellder, HoloRarity.SV_REVERSE_ROCKY_HOLO, Types.Water, Sets.SV_151, 90),</v>
      </c>
    </row>
    <row r="621" spans="1:7" x14ac:dyDescent="0.3">
      <c r="A621">
        <v>91</v>
      </c>
      <c r="B621" t="s">
        <v>133</v>
      </c>
      <c r="C621" t="s">
        <v>133</v>
      </c>
      <c r="D621" t="s">
        <v>3</v>
      </c>
      <c r="E621" t="s">
        <v>3535</v>
      </c>
      <c r="F621" t="s">
        <v>3417</v>
      </c>
      <c r="G621" t="str">
        <f t="shared" si="14"/>
        <v>new HoloCard("Cloyster", Pokedex.Cloyster, HoloRarity.SV_REVERSE_ROCKY_HOLO, Types.Water, Sets.SV_151, 91),</v>
      </c>
    </row>
    <row r="622" spans="1:7" x14ac:dyDescent="0.3">
      <c r="A622">
        <v>92</v>
      </c>
      <c r="B622" t="s">
        <v>82</v>
      </c>
      <c r="C622" t="s">
        <v>82</v>
      </c>
      <c r="D622" t="s">
        <v>1</v>
      </c>
      <c r="E622" t="s">
        <v>3535</v>
      </c>
      <c r="F622" t="s">
        <v>3417</v>
      </c>
      <c r="G622" t="str">
        <f t="shared" si="14"/>
        <v>new HoloCard("Gastly", Pokedex.Gastly, HoloRarity.SV_REVERSE_ROCKY_HOLO, Types.Psychic, Sets.SV_151, 92),</v>
      </c>
    </row>
    <row r="623" spans="1:7" x14ac:dyDescent="0.3">
      <c r="A623">
        <v>93</v>
      </c>
      <c r="B623" t="s">
        <v>52</v>
      </c>
      <c r="C623" t="s">
        <v>52</v>
      </c>
      <c r="D623" t="s">
        <v>1</v>
      </c>
      <c r="E623" t="s">
        <v>3535</v>
      </c>
      <c r="F623" t="s">
        <v>3417</v>
      </c>
      <c r="G623" t="str">
        <f t="shared" si="14"/>
        <v>new HoloCard("Haunter", Pokedex.Haunter, HoloRarity.SV_REVERSE_ROCKY_HOLO, Types.Psychic, Sets.SV_151, 93),</v>
      </c>
    </row>
    <row r="624" spans="1:7" x14ac:dyDescent="0.3">
      <c r="A624">
        <v>94</v>
      </c>
      <c r="B624" t="s">
        <v>15</v>
      </c>
      <c r="C624" t="s">
        <v>15</v>
      </c>
      <c r="D624" t="s">
        <v>1</v>
      </c>
      <c r="E624" t="s">
        <v>3535</v>
      </c>
      <c r="F624" t="s">
        <v>3417</v>
      </c>
      <c r="G624" t="str">
        <f t="shared" si="14"/>
        <v>new HoloCard("Gengar", Pokedex.Gengar, HoloRarity.SV_REVERSE_ROCKY_HOLO, Types.Psychic, Sets.SV_151, 94),</v>
      </c>
    </row>
    <row r="625" spans="1:7" x14ac:dyDescent="0.3">
      <c r="A625">
        <v>95</v>
      </c>
      <c r="B625" t="s">
        <v>90</v>
      </c>
      <c r="C625" t="s">
        <v>90</v>
      </c>
      <c r="D625" t="s">
        <v>18</v>
      </c>
      <c r="E625" t="s">
        <v>3535</v>
      </c>
      <c r="F625" t="s">
        <v>3417</v>
      </c>
      <c r="G625" t="str">
        <f t="shared" si="14"/>
        <v>new HoloCard("Onix", Pokedex.Onix, HoloRarity.SV_REVERSE_ROCKY_HOLO, Types.Fighting, Sets.SV_151, 95),</v>
      </c>
    </row>
    <row r="626" spans="1:7" x14ac:dyDescent="0.3">
      <c r="A626">
        <v>96</v>
      </c>
      <c r="B626" t="s">
        <v>79</v>
      </c>
      <c r="C626" t="s">
        <v>79</v>
      </c>
      <c r="D626" t="s">
        <v>1</v>
      </c>
      <c r="E626" t="s">
        <v>3535</v>
      </c>
      <c r="F626" t="s">
        <v>3417</v>
      </c>
      <c r="G626" t="str">
        <f t="shared" si="14"/>
        <v>new HoloCard("Drowzee", Pokedex.Drowzee, HoloRarity.SV_REVERSE_ROCKY_HOLO, Types.Psychic, Sets.SV_151, 96),</v>
      </c>
    </row>
    <row r="627" spans="1:7" x14ac:dyDescent="0.3">
      <c r="A627">
        <v>97</v>
      </c>
      <c r="B627" t="s">
        <v>31</v>
      </c>
      <c r="C627" t="s">
        <v>31</v>
      </c>
      <c r="D627" t="s">
        <v>1</v>
      </c>
      <c r="E627" t="s">
        <v>3535</v>
      </c>
      <c r="F627" t="s">
        <v>3417</v>
      </c>
      <c r="G627" t="str">
        <f t="shared" si="14"/>
        <v>new HoloCard("Hypno", Pokedex.Hypno, HoloRarity.SV_REVERSE_ROCKY_HOLO, Types.Psychic, Sets.SV_151, 97),</v>
      </c>
    </row>
    <row r="628" spans="1:7" x14ac:dyDescent="0.3">
      <c r="A628">
        <v>98</v>
      </c>
      <c r="B628" t="s">
        <v>201</v>
      </c>
      <c r="C628" t="s">
        <v>201</v>
      </c>
      <c r="D628" t="s">
        <v>3</v>
      </c>
      <c r="E628" t="s">
        <v>3535</v>
      </c>
      <c r="F628" t="s">
        <v>3417</v>
      </c>
      <c r="G628" t="str">
        <f t="shared" si="14"/>
        <v>new HoloCard("Krabby", Pokedex.Krabby, HoloRarity.SV_REVERSE_ROCKY_HOLO, Types.Water, Sets.SV_151, 98),</v>
      </c>
    </row>
    <row r="629" spans="1:7" x14ac:dyDescent="0.3">
      <c r="A629">
        <v>99</v>
      </c>
      <c r="B629" t="s">
        <v>136</v>
      </c>
      <c r="C629" t="s">
        <v>136</v>
      </c>
      <c r="D629" t="s">
        <v>3</v>
      </c>
      <c r="E629" t="s">
        <v>3535</v>
      </c>
      <c r="F629" t="s">
        <v>3417</v>
      </c>
      <c r="G629" t="str">
        <f t="shared" si="14"/>
        <v>new HoloCard("Kingler", Pokedex.Kingler, HoloRarity.SV_REVERSE_ROCKY_HOLO, Types.Water, Sets.SV_151, 99),</v>
      </c>
    </row>
    <row r="630" spans="1:7" x14ac:dyDescent="0.3">
      <c r="A630">
        <v>100</v>
      </c>
      <c r="B630" t="s">
        <v>103</v>
      </c>
      <c r="C630" t="s">
        <v>103</v>
      </c>
      <c r="D630" t="s">
        <v>11</v>
      </c>
      <c r="E630" t="s">
        <v>3535</v>
      </c>
      <c r="F630" t="s">
        <v>3417</v>
      </c>
      <c r="G630" t="str">
        <f t="shared" si="14"/>
        <v>new HoloCard("Voltorb", Pokedex.Voltorb, HoloRarity.SV_REVERSE_ROCKY_HOLO, Types.Lightning, Sets.SV_151, 100),</v>
      </c>
    </row>
    <row r="631" spans="1:7" x14ac:dyDescent="0.3">
      <c r="A631">
        <v>101</v>
      </c>
      <c r="B631" t="s">
        <v>28</v>
      </c>
      <c r="C631" t="s">
        <v>28</v>
      </c>
      <c r="D631" t="s">
        <v>11</v>
      </c>
      <c r="E631" t="s">
        <v>3535</v>
      </c>
      <c r="F631" t="s">
        <v>3417</v>
      </c>
      <c r="G631" t="str">
        <f t="shared" si="14"/>
        <v>new HoloCard("Electrode", Pokedex.Electrode, HoloRarity.SV_REVERSE_ROCKY_HOLO, Types.Lightning, Sets.SV_151, 101),</v>
      </c>
    </row>
    <row r="632" spans="1:7" x14ac:dyDescent="0.3">
      <c r="A632">
        <v>102</v>
      </c>
      <c r="B632" t="s">
        <v>81</v>
      </c>
      <c r="C632" t="s">
        <v>81</v>
      </c>
      <c r="D632" t="s">
        <v>22</v>
      </c>
      <c r="E632" t="s">
        <v>3535</v>
      </c>
      <c r="F632" t="s">
        <v>3417</v>
      </c>
      <c r="G632" t="str">
        <f t="shared" si="14"/>
        <v>new HoloCard("Exeggcute", Pokedex.Exeggcute, HoloRarity.SV_REVERSE_ROCKY_HOLO, Types.Grass, Sets.SV_151, 102),</v>
      </c>
    </row>
    <row r="633" spans="1:7" x14ac:dyDescent="0.3">
      <c r="A633">
        <v>103</v>
      </c>
      <c r="B633" t="s">
        <v>29</v>
      </c>
      <c r="C633" t="s">
        <v>29</v>
      </c>
      <c r="D633" t="s">
        <v>22</v>
      </c>
      <c r="E633" t="s">
        <v>3535</v>
      </c>
      <c r="F633" t="s">
        <v>3417</v>
      </c>
      <c r="G633" t="str">
        <f t="shared" si="14"/>
        <v>new HoloCard("Exeggutor", Pokedex.Exeggutor, HoloRarity.SV_REVERSE_ROCKY_HOLO, Types.Grass, Sets.SV_151, 103),</v>
      </c>
    </row>
    <row r="634" spans="1:7" x14ac:dyDescent="0.3">
      <c r="A634">
        <v>104</v>
      </c>
      <c r="B634" t="s">
        <v>193</v>
      </c>
      <c r="C634" t="s">
        <v>193</v>
      </c>
      <c r="D634" t="s">
        <v>18</v>
      </c>
      <c r="E634" t="s">
        <v>3535</v>
      </c>
      <c r="F634" t="s">
        <v>3417</v>
      </c>
      <c r="G634" t="str">
        <f t="shared" si="14"/>
        <v>new HoloCard("Cubone", Pokedex.Cubone, HoloRarity.SV_REVERSE_ROCKY_HOLO, Types.Fighting, Sets.SV_151, 104),</v>
      </c>
    </row>
    <row r="635" spans="1:7" x14ac:dyDescent="0.3">
      <c r="A635">
        <v>105</v>
      </c>
      <c r="B635" t="s">
        <v>242</v>
      </c>
      <c r="C635" t="s">
        <v>242</v>
      </c>
      <c r="D635" t="s">
        <v>18</v>
      </c>
      <c r="E635" t="s">
        <v>3535</v>
      </c>
      <c r="F635" t="s">
        <v>3417</v>
      </c>
      <c r="G635" t="str">
        <f t="shared" si="14"/>
        <v>new HoloCard("Marowak", Pokedex.Marowak, HoloRarity.SV_REVERSE_ROCKY_HOLO, Types.Fighting, Sets.SV_151, 105),</v>
      </c>
    </row>
    <row r="636" spans="1:7" x14ac:dyDescent="0.3">
      <c r="A636">
        <v>106</v>
      </c>
      <c r="B636" t="s">
        <v>17</v>
      </c>
      <c r="C636" t="s">
        <v>17</v>
      </c>
      <c r="D636" t="s">
        <v>18</v>
      </c>
      <c r="E636" t="s">
        <v>3535</v>
      </c>
      <c r="F636" t="s">
        <v>3417</v>
      </c>
      <c r="G636" t="str">
        <f t="shared" si="14"/>
        <v>new HoloCard("Hitmonlee", Pokedex.Hitmonlee, HoloRarity.SV_REVERSE_ROCKY_HOLO, Types.Fighting, Sets.SV_151, 106),</v>
      </c>
    </row>
    <row r="637" spans="1:7" x14ac:dyDescent="0.3">
      <c r="A637">
        <v>107</v>
      </c>
      <c r="B637" t="s">
        <v>253</v>
      </c>
      <c r="C637" t="s">
        <v>253</v>
      </c>
      <c r="D637" t="s">
        <v>18</v>
      </c>
      <c r="E637" t="s">
        <v>3535</v>
      </c>
      <c r="F637" t="s">
        <v>3417</v>
      </c>
      <c r="G637" t="str">
        <f t="shared" si="14"/>
        <v>new HoloCard("Hitmonchan", Pokedex.Hitmonchan, HoloRarity.SV_REVERSE_ROCKY_HOLO, Types.Fighting, Sets.SV_151, 107),</v>
      </c>
    </row>
    <row r="638" spans="1:7" x14ac:dyDescent="0.3">
      <c r="A638">
        <v>108</v>
      </c>
      <c r="B638" t="s">
        <v>257</v>
      </c>
      <c r="C638" t="s">
        <v>257</v>
      </c>
      <c r="D638" t="s">
        <v>8</v>
      </c>
      <c r="E638" t="s">
        <v>3535</v>
      </c>
      <c r="F638" t="s">
        <v>3417</v>
      </c>
      <c r="G638" t="str">
        <f t="shared" si="14"/>
        <v>new HoloCard("Lickitung", Pokedex.Lickitung, HoloRarity.SV_REVERSE_ROCKY_HOLO, Types.Colorless, Sets.SV_151, 108),</v>
      </c>
    </row>
    <row r="639" spans="1:7" x14ac:dyDescent="0.3">
      <c r="A639">
        <v>109</v>
      </c>
      <c r="B639" t="s">
        <v>200</v>
      </c>
      <c r="C639" t="s">
        <v>200</v>
      </c>
      <c r="D639" t="s">
        <v>146</v>
      </c>
      <c r="E639" t="s">
        <v>3535</v>
      </c>
      <c r="F639" t="s">
        <v>3417</v>
      </c>
      <c r="G639" t="str">
        <f t="shared" si="14"/>
        <v>new HoloCard("Koffing", Pokedex.Koffing, HoloRarity.SV_REVERSE_ROCKY_HOLO, Types.Darkness, Sets.SV_151, 109),</v>
      </c>
    </row>
    <row r="640" spans="1:7" x14ac:dyDescent="0.3">
      <c r="A640">
        <v>110</v>
      </c>
      <c r="B640" t="s">
        <v>148</v>
      </c>
      <c r="C640" t="s">
        <v>148</v>
      </c>
      <c r="D640" t="s">
        <v>146</v>
      </c>
      <c r="E640" t="s">
        <v>3535</v>
      </c>
      <c r="F640" t="s">
        <v>3417</v>
      </c>
      <c r="G640" t="str">
        <f t="shared" si="14"/>
        <v>new HoloCard("Weezing", Pokedex.Weezing, HoloRarity.SV_REVERSE_ROCKY_HOLO, Types.Darkness, Sets.SV_151, 110),</v>
      </c>
    </row>
    <row r="641" spans="1:7" x14ac:dyDescent="0.3">
      <c r="A641">
        <v>111</v>
      </c>
      <c r="B641" t="s">
        <v>96</v>
      </c>
      <c r="C641" t="s">
        <v>96</v>
      </c>
      <c r="D641" t="s">
        <v>18</v>
      </c>
      <c r="E641" t="s">
        <v>3535</v>
      </c>
      <c r="F641" t="s">
        <v>3417</v>
      </c>
      <c r="G641" t="str">
        <f t="shared" si="14"/>
        <v>new HoloCard("Rhyhorn", Pokedex.Rhyhorn, HoloRarity.SV_REVERSE_ROCKY_HOLO, Types.Fighting, Sets.SV_151, 111),</v>
      </c>
    </row>
    <row r="642" spans="1:7" x14ac:dyDescent="0.3">
      <c r="A642">
        <v>112</v>
      </c>
      <c r="B642" t="s">
        <v>41</v>
      </c>
      <c r="C642" t="s">
        <v>41</v>
      </c>
      <c r="D642" t="s">
        <v>18</v>
      </c>
      <c r="E642" t="s">
        <v>3535</v>
      </c>
      <c r="F642" t="s">
        <v>3417</v>
      </c>
      <c r="G642" t="str">
        <f t="shared" si="14"/>
        <v>new HoloCard("Rhydon", Pokedex.Rhydon, HoloRarity.SV_REVERSE_ROCKY_HOLO, Types.Fighting, Sets.SV_151, 112),</v>
      </c>
    </row>
    <row r="643" spans="1:7" x14ac:dyDescent="0.3">
      <c r="A643">
        <v>113</v>
      </c>
      <c r="B643" t="s">
        <v>181</v>
      </c>
      <c r="C643" t="s">
        <v>181</v>
      </c>
      <c r="D643" t="s">
        <v>8</v>
      </c>
      <c r="E643" t="s">
        <v>3535</v>
      </c>
      <c r="F643" t="s">
        <v>3417</v>
      </c>
      <c r="G643" t="str">
        <f t="shared" si="14"/>
        <v>new HoloCard("Chansey", Pokedex.Chansey, HoloRarity.SV_REVERSE_ROCKY_HOLO, Types.Colorless, Sets.SV_151, 113),</v>
      </c>
    </row>
    <row r="644" spans="1:7" x14ac:dyDescent="0.3">
      <c r="A644">
        <v>114</v>
      </c>
      <c r="B644" t="s">
        <v>268</v>
      </c>
      <c r="C644" t="s">
        <v>268</v>
      </c>
      <c r="D644" t="s">
        <v>22</v>
      </c>
      <c r="E644" t="s">
        <v>3535</v>
      </c>
      <c r="F644" t="s">
        <v>3417</v>
      </c>
      <c r="G644" t="str">
        <f t="shared" si="14"/>
        <v>new HoloCard("Tangela", Pokedex.Tangela, HoloRarity.SV_REVERSE_ROCKY_HOLO, Types.Grass, Sets.SV_151, 114),</v>
      </c>
    </row>
    <row r="645" spans="1:7" x14ac:dyDescent="0.3">
      <c r="A645">
        <v>116</v>
      </c>
      <c r="B645" t="s">
        <v>255</v>
      </c>
      <c r="C645" t="s">
        <v>255</v>
      </c>
      <c r="D645" t="s">
        <v>3</v>
      </c>
      <c r="E645" t="s">
        <v>3535</v>
      </c>
      <c r="F645" t="s">
        <v>3417</v>
      </c>
      <c r="G645" t="str">
        <f t="shared" si="14"/>
        <v>new HoloCard("Horsea", Pokedex.Horsea, HoloRarity.SV_REVERSE_ROCKY_HOLO, Types.Water, Sets.SV_151, 116),</v>
      </c>
    </row>
    <row r="646" spans="1:7" x14ac:dyDescent="0.3">
      <c r="A646">
        <v>117</v>
      </c>
      <c r="B646" t="s">
        <v>69</v>
      </c>
      <c r="C646" t="s">
        <v>69</v>
      </c>
      <c r="D646" t="s">
        <v>3</v>
      </c>
      <c r="E646" t="s">
        <v>3535</v>
      </c>
      <c r="F646" t="s">
        <v>3417</v>
      </c>
      <c r="G646" t="str">
        <f t="shared" si="14"/>
        <v>new HoloCard("Seadra", Pokedex.Seadra, HoloRarity.SV_REVERSE_ROCKY_HOLO, Types.Water, Sets.SV_151, 117),</v>
      </c>
    </row>
    <row r="647" spans="1:7" x14ac:dyDescent="0.3">
      <c r="A647">
        <v>118</v>
      </c>
      <c r="B647" t="s">
        <v>197</v>
      </c>
      <c r="C647" t="s">
        <v>197</v>
      </c>
      <c r="D647" t="s">
        <v>3</v>
      </c>
      <c r="E647" t="s">
        <v>3535</v>
      </c>
      <c r="F647" t="s">
        <v>3417</v>
      </c>
      <c r="G647" t="str">
        <f t="shared" si="14"/>
        <v>new HoloCard("Goldeen", Pokedex.Goldeen, HoloRarity.SV_REVERSE_ROCKY_HOLO, Types.Water, Sets.SV_151, 118),</v>
      </c>
    </row>
    <row r="648" spans="1:7" x14ac:dyDescent="0.3">
      <c r="A648">
        <v>119</v>
      </c>
      <c r="B648" t="s">
        <v>244</v>
      </c>
      <c r="C648" t="s">
        <v>244</v>
      </c>
      <c r="D648" t="s">
        <v>3</v>
      </c>
      <c r="E648" t="s">
        <v>3535</v>
      </c>
      <c r="F648" t="s">
        <v>3417</v>
      </c>
      <c r="G648" t="str">
        <f t="shared" si="14"/>
        <v>new HoloCard("Seaking", Pokedex.Seaking, HoloRarity.SV_REVERSE_ROCKY_HOLO, Types.Water, Sets.SV_151, 119),</v>
      </c>
    </row>
    <row r="649" spans="1:7" x14ac:dyDescent="0.3">
      <c r="A649">
        <v>120</v>
      </c>
      <c r="B649" t="s">
        <v>334</v>
      </c>
      <c r="C649" t="s">
        <v>334</v>
      </c>
      <c r="D649" t="s">
        <v>3</v>
      </c>
      <c r="E649" t="s">
        <v>3535</v>
      </c>
      <c r="F649" t="s">
        <v>3417</v>
      </c>
      <c r="G649" t="str">
        <f t="shared" si="14"/>
        <v>new HoloCard("Staryu", Pokedex.Staryu, HoloRarity.SV_REVERSE_ROCKY_HOLO, Types.Water, Sets.SV_151, 120),</v>
      </c>
    </row>
    <row r="650" spans="1:7" x14ac:dyDescent="0.3">
      <c r="A650">
        <v>121</v>
      </c>
      <c r="B650" t="s">
        <v>178</v>
      </c>
      <c r="C650" t="s">
        <v>178</v>
      </c>
      <c r="D650" t="s">
        <v>3</v>
      </c>
      <c r="E650" t="s">
        <v>3535</v>
      </c>
      <c r="F650" t="s">
        <v>3417</v>
      </c>
      <c r="G650" t="str">
        <f t="shared" si="14"/>
        <v>new HoloCard("Starmie", Pokedex.Starmie, HoloRarity.SV_REVERSE_ROCKY_HOLO, Types.Water, Sets.SV_151, 121),</v>
      </c>
    </row>
    <row r="651" spans="1:7" x14ac:dyDescent="0.3">
      <c r="A651">
        <v>122</v>
      </c>
      <c r="B651" t="s">
        <v>259</v>
      </c>
      <c r="C651" t="s">
        <v>298</v>
      </c>
      <c r="D651" t="s">
        <v>1</v>
      </c>
      <c r="E651" t="s">
        <v>3535</v>
      </c>
      <c r="F651" t="s">
        <v>3417</v>
      </c>
      <c r="G651" t="str">
        <f t="shared" si="14"/>
        <v>new HoloCard("Mr. Mime", Pokedex.Mr_Mime, HoloRarity.SV_REVERSE_ROCKY_HOLO, Types.Psychic, Sets.SV_151, 122),</v>
      </c>
    </row>
    <row r="652" spans="1:7" x14ac:dyDescent="0.3">
      <c r="A652">
        <v>123</v>
      </c>
      <c r="B652" t="s">
        <v>243</v>
      </c>
      <c r="C652" t="s">
        <v>243</v>
      </c>
      <c r="D652" t="s">
        <v>22</v>
      </c>
      <c r="E652" t="s">
        <v>3535</v>
      </c>
      <c r="F652" t="s">
        <v>3417</v>
      </c>
      <c r="G652" t="str">
        <f t="shared" si="14"/>
        <v>new HoloCard("Scyther", Pokedex.Scyther, HoloRarity.SV_REVERSE_ROCKY_HOLO, Types.Grass, Sets.SV_151, 123),</v>
      </c>
    </row>
    <row r="653" spans="1:7" x14ac:dyDescent="0.3">
      <c r="A653">
        <v>125</v>
      </c>
      <c r="B653" t="s">
        <v>183</v>
      </c>
      <c r="C653" t="s">
        <v>183</v>
      </c>
      <c r="D653" t="s">
        <v>11</v>
      </c>
      <c r="E653" t="s">
        <v>3535</v>
      </c>
      <c r="F653" t="s">
        <v>3417</v>
      </c>
      <c r="G653" t="str">
        <f t="shared" si="14"/>
        <v>new HoloCard("Electabuzz", Pokedex.Electabuzz, HoloRarity.SV_REVERSE_ROCKY_HOLO, Types.Lightning, Sets.SV_151, 125),</v>
      </c>
    </row>
    <row r="654" spans="1:7" x14ac:dyDescent="0.3">
      <c r="A654">
        <v>126</v>
      </c>
      <c r="B654" t="s">
        <v>186</v>
      </c>
      <c r="C654" t="s">
        <v>186</v>
      </c>
      <c r="D654" t="s">
        <v>5</v>
      </c>
      <c r="E654" t="s">
        <v>3535</v>
      </c>
      <c r="F654" t="s">
        <v>3417</v>
      </c>
      <c r="G654" t="str">
        <f t="shared" si="14"/>
        <v>new HoloCard("Magmar", Pokedex.Magmar, HoloRarity.SV_REVERSE_ROCKY_HOLO, Types.Fire, Sets.SV_151, 126),</v>
      </c>
    </row>
    <row r="655" spans="1:7" x14ac:dyDescent="0.3">
      <c r="A655">
        <v>127</v>
      </c>
      <c r="B655" t="s">
        <v>262</v>
      </c>
      <c r="C655" t="s">
        <v>262</v>
      </c>
      <c r="D655" t="s">
        <v>22</v>
      </c>
      <c r="E655" t="s">
        <v>3535</v>
      </c>
      <c r="F655" t="s">
        <v>3417</v>
      </c>
      <c r="G655" t="str">
        <f t="shared" si="14"/>
        <v>new HoloCard("Pinsir", Pokedex.Pinsir, HoloRarity.SV_REVERSE_ROCKY_HOLO, Types.Grass, Sets.SV_151, 127),</v>
      </c>
    </row>
    <row r="656" spans="1:7" x14ac:dyDescent="0.3">
      <c r="A656">
        <v>128</v>
      </c>
      <c r="B656" t="s">
        <v>71</v>
      </c>
      <c r="C656" t="s">
        <v>71</v>
      </c>
      <c r="D656" t="s">
        <v>8</v>
      </c>
      <c r="E656" t="s">
        <v>3535</v>
      </c>
      <c r="F656" t="s">
        <v>3417</v>
      </c>
      <c r="G656" t="str">
        <f t="shared" si="14"/>
        <v>new HoloCard("Tauros", Pokedex.Tauros, HoloRarity.SV_REVERSE_ROCKY_HOLO, Types.Colorless, Sets.SV_151, 128),</v>
      </c>
    </row>
    <row r="657" spans="1:7" x14ac:dyDescent="0.3">
      <c r="A657">
        <v>129</v>
      </c>
      <c r="B657" t="s">
        <v>58</v>
      </c>
      <c r="C657" t="s">
        <v>58</v>
      </c>
      <c r="D657" t="s">
        <v>3</v>
      </c>
      <c r="E657" t="s">
        <v>3535</v>
      </c>
      <c r="F657" t="s">
        <v>3417</v>
      </c>
      <c r="G657" t="str">
        <f t="shared" si="14"/>
        <v>new HoloCard("Magikarp", Pokedex.Magikarp, HoloRarity.SV_REVERSE_ROCKY_HOLO, Types.Water, Sets.SV_151, 129),</v>
      </c>
    </row>
    <row r="658" spans="1:7" x14ac:dyDescent="0.3">
      <c r="A658">
        <v>130</v>
      </c>
      <c r="B658" t="s">
        <v>16</v>
      </c>
      <c r="C658" t="s">
        <v>16</v>
      </c>
      <c r="D658" t="s">
        <v>3</v>
      </c>
      <c r="E658" t="s">
        <v>3535</v>
      </c>
      <c r="F658" t="s">
        <v>3417</v>
      </c>
      <c r="G658" t="str">
        <f t="shared" si="14"/>
        <v>new HoloCard("Gyarados", Pokedex.Gyarados, HoloRarity.SV_REVERSE_ROCKY_HOLO, Types.Water, Sets.SV_151, 130),</v>
      </c>
    </row>
    <row r="659" spans="1:7" x14ac:dyDescent="0.3">
      <c r="A659">
        <v>131</v>
      </c>
      <c r="B659" t="s">
        <v>324</v>
      </c>
      <c r="C659" t="s">
        <v>324</v>
      </c>
      <c r="D659" t="s">
        <v>3</v>
      </c>
      <c r="E659" t="s">
        <v>3535</v>
      </c>
      <c r="F659" t="s">
        <v>3417</v>
      </c>
      <c r="G659" t="str">
        <f t="shared" si="14"/>
        <v>new HoloCard("Lapras", Pokedex.Lapras, HoloRarity.SV_REVERSE_ROCKY_HOLO, Types.Water, Sets.SV_151, 131),</v>
      </c>
    </row>
    <row r="660" spans="1:7" x14ac:dyDescent="0.3">
      <c r="A660">
        <v>132</v>
      </c>
      <c r="B660" t="s">
        <v>313</v>
      </c>
      <c r="C660" t="s">
        <v>313</v>
      </c>
      <c r="D660" t="s">
        <v>8</v>
      </c>
      <c r="E660" t="s">
        <v>3535</v>
      </c>
      <c r="F660" t="s">
        <v>3417</v>
      </c>
      <c r="G660" t="str">
        <f t="shared" si="14"/>
        <v>new HoloCard("Ditto", Pokedex.Ditto, HoloRarity.SV_REVERSE_ROCKY_HOLO, Types.Colorless, Sets.SV_151, 132),</v>
      </c>
    </row>
    <row r="661" spans="1:7" x14ac:dyDescent="0.3">
      <c r="A661">
        <v>133</v>
      </c>
      <c r="B661" t="s">
        <v>80</v>
      </c>
      <c r="C661" t="s">
        <v>80</v>
      </c>
      <c r="D661" t="s">
        <v>8</v>
      </c>
      <c r="E661" t="s">
        <v>3535</v>
      </c>
      <c r="F661" t="s">
        <v>3417</v>
      </c>
      <c r="G661" t="str">
        <f t="shared" si="14"/>
        <v>new HoloCard("Eevee", Pokedex.Eevee, HoloRarity.SV_REVERSE_ROCKY_HOLO, Types.Colorless, Sets.SV_151, 133),</v>
      </c>
    </row>
    <row r="662" spans="1:7" x14ac:dyDescent="0.3">
      <c r="A662">
        <v>134</v>
      </c>
      <c r="B662" t="s">
        <v>122</v>
      </c>
      <c r="C662" t="s">
        <v>122</v>
      </c>
      <c r="D662" t="s">
        <v>3</v>
      </c>
      <c r="E662" t="s">
        <v>3535</v>
      </c>
      <c r="F662" t="s">
        <v>3417</v>
      </c>
      <c r="G662" t="str">
        <f t="shared" si="14"/>
        <v>new HoloCard("Vaporeon", Pokedex.Vaporeon, HoloRarity.SV_REVERSE_ROCKY_HOLO, Types.Water, Sets.SV_151, 134),</v>
      </c>
    </row>
    <row r="663" spans="1:7" x14ac:dyDescent="0.3">
      <c r="A663">
        <v>135</v>
      </c>
      <c r="B663" t="s">
        <v>19</v>
      </c>
      <c r="C663" t="s">
        <v>19</v>
      </c>
      <c r="D663" t="s">
        <v>11</v>
      </c>
      <c r="E663" t="s">
        <v>3535</v>
      </c>
      <c r="F663" t="s">
        <v>3417</v>
      </c>
      <c r="G663" t="str">
        <f t="shared" si="14"/>
        <v>new HoloCard("Jolteon", Pokedex.Jolteon, HoloRarity.SV_REVERSE_ROCKY_HOLO, Types.Lightning, Sets.SV_151, 135),</v>
      </c>
    </row>
    <row r="664" spans="1:7" x14ac:dyDescent="0.3">
      <c r="A664">
        <v>136</v>
      </c>
      <c r="B664" t="s">
        <v>14</v>
      </c>
      <c r="C664" t="s">
        <v>14</v>
      </c>
      <c r="D664" t="s">
        <v>5</v>
      </c>
      <c r="E664" t="s">
        <v>3535</v>
      </c>
      <c r="F664" t="s">
        <v>3417</v>
      </c>
      <c r="G664" t="str">
        <f t="shared" si="14"/>
        <v>new HoloCard("Flareon", Pokedex.Flareon, HoloRarity.SV_REVERSE_ROCKY_HOLO, Types.Fire, Sets.SV_151, 136),</v>
      </c>
    </row>
    <row r="665" spans="1:7" x14ac:dyDescent="0.3">
      <c r="A665">
        <v>137</v>
      </c>
      <c r="B665" t="s">
        <v>263</v>
      </c>
      <c r="C665" t="s">
        <v>263</v>
      </c>
      <c r="D665" t="s">
        <v>8</v>
      </c>
      <c r="E665" t="s">
        <v>3535</v>
      </c>
      <c r="F665" t="s">
        <v>3417</v>
      </c>
      <c r="G665" t="str">
        <f t="shared" si="14"/>
        <v>new HoloCard("Porygon", Pokedex.Porygon, HoloRarity.SV_REVERSE_ROCKY_HOLO, Types.Colorless, Sets.SV_151, 137),</v>
      </c>
    </row>
    <row r="666" spans="1:7" x14ac:dyDescent="0.3">
      <c r="A666">
        <v>138</v>
      </c>
      <c r="B666" t="s">
        <v>63</v>
      </c>
      <c r="C666" t="s">
        <v>63</v>
      </c>
      <c r="D666" t="s">
        <v>3</v>
      </c>
      <c r="E666" t="s">
        <v>3535</v>
      </c>
      <c r="F666" t="s">
        <v>3417</v>
      </c>
      <c r="G666" t="str">
        <f t="shared" si="14"/>
        <v>new HoloCard("Omanyte", Pokedex.Omanyte, HoloRarity.SV_REVERSE_ROCKY_HOLO, Types.Water, Sets.SV_151, 138),</v>
      </c>
    </row>
    <row r="667" spans="1:7" x14ac:dyDescent="0.3">
      <c r="A667">
        <v>139</v>
      </c>
      <c r="B667" t="s">
        <v>64</v>
      </c>
      <c r="C667" t="s">
        <v>64</v>
      </c>
      <c r="D667" t="s">
        <v>3</v>
      </c>
      <c r="E667" t="s">
        <v>3535</v>
      </c>
      <c r="F667" t="s">
        <v>3417</v>
      </c>
      <c r="G667" t="str">
        <f t="shared" ref="G667:G730" si="15">"new HoloCard(""" &amp; B667 &amp; """, Pokedex." &amp; C667 &amp; ", HoloRarity." &amp; F667 &amp; ", Types." &amp; D667 &amp; ", Sets." &amp; E667 &amp; ", " &amp; A667 &amp; "),"</f>
        <v>new HoloCard("Omastar", Pokedex.Omastar, HoloRarity.SV_REVERSE_ROCKY_HOLO, Types.Water, Sets.SV_151, 139),</v>
      </c>
    </row>
    <row r="668" spans="1:7" x14ac:dyDescent="0.3">
      <c r="A668">
        <v>140</v>
      </c>
      <c r="B668" t="s">
        <v>54</v>
      </c>
      <c r="C668" t="s">
        <v>54</v>
      </c>
      <c r="D668" t="s">
        <v>18</v>
      </c>
      <c r="E668" t="s">
        <v>3535</v>
      </c>
      <c r="F668" t="s">
        <v>3417</v>
      </c>
      <c r="G668" t="str">
        <f t="shared" si="15"/>
        <v>new HoloCard("Kabuto", Pokedex.Kabuto, HoloRarity.SV_REVERSE_ROCKY_HOLO, Types.Fighting, Sets.SV_151, 140),</v>
      </c>
    </row>
    <row r="669" spans="1:7" x14ac:dyDescent="0.3">
      <c r="A669">
        <v>141</v>
      </c>
      <c r="B669" t="s">
        <v>33</v>
      </c>
      <c r="C669" t="s">
        <v>33</v>
      </c>
      <c r="D669" t="s">
        <v>18</v>
      </c>
      <c r="E669" t="s">
        <v>3535</v>
      </c>
      <c r="F669" t="s">
        <v>3417</v>
      </c>
      <c r="G669" t="str">
        <f t="shared" si="15"/>
        <v>new HoloCard("Kabutops", Pokedex.Kabutops, HoloRarity.SV_REVERSE_ROCKY_HOLO, Types.Fighting, Sets.SV_151, 141),</v>
      </c>
    </row>
    <row r="670" spans="1:7" x14ac:dyDescent="0.3">
      <c r="A670">
        <v>142</v>
      </c>
      <c r="B670" t="s">
        <v>305</v>
      </c>
      <c r="C670" t="s">
        <v>305</v>
      </c>
      <c r="D670" t="s">
        <v>8</v>
      </c>
      <c r="E670" t="s">
        <v>3535</v>
      </c>
      <c r="F670" t="s">
        <v>3417</v>
      </c>
      <c r="G670" t="str">
        <f t="shared" si="15"/>
        <v>new HoloCard("Aerodactyl", Pokedex.Aerodactyl, HoloRarity.SV_REVERSE_ROCKY_HOLO, Types.Colorless, Sets.SV_151, 142),</v>
      </c>
    </row>
    <row r="671" spans="1:7" x14ac:dyDescent="0.3">
      <c r="A671">
        <v>143</v>
      </c>
      <c r="B671" t="s">
        <v>70</v>
      </c>
      <c r="C671" t="s">
        <v>70</v>
      </c>
      <c r="D671" t="s">
        <v>8</v>
      </c>
      <c r="E671" t="s">
        <v>3535</v>
      </c>
      <c r="F671" t="s">
        <v>3417</v>
      </c>
      <c r="G671" t="str">
        <f t="shared" si="15"/>
        <v>new HoloCard("Snorlax", Pokedex.Snorlax, HoloRarity.SV_REVERSE_ROCKY_HOLO, Types.Colorless, Sets.SV_151, 143),</v>
      </c>
    </row>
    <row r="672" spans="1:7" x14ac:dyDescent="0.3">
      <c r="A672">
        <v>144</v>
      </c>
      <c r="B672" t="s">
        <v>2</v>
      </c>
      <c r="C672" t="s">
        <v>2</v>
      </c>
      <c r="D672" t="s">
        <v>3</v>
      </c>
      <c r="E672" t="s">
        <v>3535</v>
      </c>
      <c r="F672" t="s">
        <v>3417</v>
      </c>
      <c r="G672" t="str">
        <f t="shared" si="15"/>
        <v>new HoloCard("Articuno", Pokedex.Articuno, HoloRarity.SV_REVERSE_ROCKY_HOLO, Types.Water, Sets.SV_151, 144),</v>
      </c>
    </row>
    <row r="673" spans="1:7" x14ac:dyDescent="0.3">
      <c r="A673">
        <v>146</v>
      </c>
      <c r="B673" t="s">
        <v>36</v>
      </c>
      <c r="C673" t="s">
        <v>36</v>
      </c>
      <c r="D673" t="s">
        <v>5</v>
      </c>
      <c r="E673" t="s">
        <v>3535</v>
      </c>
      <c r="F673" t="s">
        <v>3417</v>
      </c>
      <c r="G673" t="str">
        <f t="shared" si="15"/>
        <v>new HoloCard("Moltres", Pokedex.Moltres, HoloRarity.SV_REVERSE_ROCKY_HOLO, Types.Fire, Sets.SV_151, 146),</v>
      </c>
    </row>
    <row r="674" spans="1:7" x14ac:dyDescent="0.3">
      <c r="A674">
        <v>147</v>
      </c>
      <c r="B674" t="s">
        <v>78</v>
      </c>
      <c r="C674" t="s">
        <v>78</v>
      </c>
      <c r="D674" t="s">
        <v>1454</v>
      </c>
      <c r="E674" t="s">
        <v>3535</v>
      </c>
      <c r="F674" t="s">
        <v>3417</v>
      </c>
      <c r="G674" t="str">
        <f t="shared" si="15"/>
        <v>new HoloCard("Dratini", Pokedex.Dratini, HoloRarity.SV_REVERSE_ROCKY_HOLO, Types.Dragon, Sets.SV_151, 147),</v>
      </c>
    </row>
    <row r="675" spans="1:7" x14ac:dyDescent="0.3">
      <c r="A675">
        <v>148</v>
      </c>
      <c r="B675" t="s">
        <v>123</v>
      </c>
      <c r="C675" t="s">
        <v>123</v>
      </c>
      <c r="D675" t="s">
        <v>1454</v>
      </c>
      <c r="E675" t="s">
        <v>3535</v>
      </c>
      <c r="F675" t="s">
        <v>3417</v>
      </c>
      <c r="G675" t="str">
        <f t="shared" si="15"/>
        <v>new HoloCard("Dragonair", Pokedex.Dragonair, HoloRarity.SV_REVERSE_ROCKY_HOLO, Types.Dragon, Sets.SV_151, 148),</v>
      </c>
    </row>
    <row r="676" spans="1:7" x14ac:dyDescent="0.3">
      <c r="A676">
        <v>149</v>
      </c>
      <c r="B676" t="s">
        <v>118</v>
      </c>
      <c r="C676" t="s">
        <v>118</v>
      </c>
      <c r="D676" t="s">
        <v>1454</v>
      </c>
      <c r="E676" t="s">
        <v>3535</v>
      </c>
      <c r="F676" t="s">
        <v>3417</v>
      </c>
      <c r="G676" t="str">
        <f t="shared" si="15"/>
        <v>new HoloCard("Dragonite", Pokedex.Dragonite, HoloRarity.SV_REVERSE_ROCKY_HOLO, Types.Dragon, Sets.SV_151, 149),</v>
      </c>
    </row>
    <row r="677" spans="1:7" x14ac:dyDescent="0.3">
      <c r="A677">
        <v>150</v>
      </c>
      <c r="B677" t="s">
        <v>35</v>
      </c>
      <c r="C677" t="s">
        <v>35</v>
      </c>
      <c r="D677" t="s">
        <v>1</v>
      </c>
      <c r="E677" t="s">
        <v>3535</v>
      </c>
      <c r="F677" t="s">
        <v>3417</v>
      </c>
      <c r="G677" t="str">
        <f t="shared" si="15"/>
        <v>new HoloCard("Mewtwo", Pokedex.Mewtwo, HoloRarity.SV_REVERSE_ROCKY_HOLO, Types.Psychic, Sets.SV_151, 150),</v>
      </c>
    </row>
    <row r="678" spans="1:7" x14ac:dyDescent="0.3">
      <c r="A678">
        <v>152</v>
      </c>
      <c r="B678" t="s">
        <v>3536</v>
      </c>
      <c r="C678" t="s">
        <v>127</v>
      </c>
      <c r="D678" t="s">
        <v>129</v>
      </c>
      <c r="E678" t="s">
        <v>3535</v>
      </c>
      <c r="F678" t="s">
        <v>3417</v>
      </c>
      <c r="G678" t="str">
        <f t="shared" si="15"/>
        <v>new HoloCard("Antique Dome Fossil", Pokedex.NVT, HoloRarity.SV_REVERSE_ROCKY_HOLO, Types.Item, Sets.SV_151, 152),</v>
      </c>
    </row>
    <row r="679" spans="1:7" x14ac:dyDescent="0.3">
      <c r="A679">
        <v>153</v>
      </c>
      <c r="B679" t="s">
        <v>3537</v>
      </c>
      <c r="C679" t="s">
        <v>127</v>
      </c>
      <c r="D679" t="s">
        <v>129</v>
      </c>
      <c r="E679" t="s">
        <v>3535</v>
      </c>
      <c r="F679" t="s">
        <v>3417</v>
      </c>
      <c r="G679" t="str">
        <f t="shared" si="15"/>
        <v>new HoloCard("Antique Helix Fossil", Pokedex.NVT, HoloRarity.SV_REVERSE_ROCKY_HOLO, Types.Item, Sets.SV_151, 153),</v>
      </c>
    </row>
    <row r="680" spans="1:7" x14ac:dyDescent="0.3">
      <c r="A680">
        <v>154</v>
      </c>
      <c r="B680" t="s">
        <v>3538</v>
      </c>
      <c r="C680" t="s">
        <v>127</v>
      </c>
      <c r="D680" t="s">
        <v>129</v>
      </c>
      <c r="E680" t="s">
        <v>3535</v>
      </c>
      <c r="F680" t="s">
        <v>3417</v>
      </c>
      <c r="G680" t="str">
        <f t="shared" si="15"/>
        <v>new HoloCard("Antique Old Amber", Pokedex.NVT, HoloRarity.SV_REVERSE_ROCKY_HOLO, Types.Item, Sets.SV_151, 154),</v>
      </c>
    </row>
    <row r="681" spans="1:7" x14ac:dyDescent="0.3">
      <c r="A681">
        <v>155</v>
      </c>
      <c r="B681" t="s">
        <v>3539</v>
      </c>
      <c r="C681" t="s">
        <v>127</v>
      </c>
      <c r="D681" t="s">
        <v>234</v>
      </c>
      <c r="E681" t="s">
        <v>3535</v>
      </c>
      <c r="F681" t="s">
        <v>3417</v>
      </c>
      <c r="G681" t="str">
        <f t="shared" si="15"/>
        <v>new HoloCard("Big Air Balloon", Pokedex.NVT, HoloRarity.SV_REVERSE_ROCKY_HOLO, Types.Tool, Sets.SV_151, 155),</v>
      </c>
    </row>
    <row r="682" spans="1:7" x14ac:dyDescent="0.3">
      <c r="A682">
        <v>156</v>
      </c>
      <c r="B682" t="s">
        <v>3540</v>
      </c>
      <c r="C682" t="s">
        <v>127</v>
      </c>
      <c r="D682" t="s">
        <v>232</v>
      </c>
      <c r="E682" t="s">
        <v>3535</v>
      </c>
      <c r="F682" t="s">
        <v>3417</v>
      </c>
      <c r="G682" t="str">
        <f t="shared" si="15"/>
        <v>new HoloCard("Bill's Transfer", Pokedex.NVT, HoloRarity.SV_REVERSE_ROCKY_HOLO, Types.Supporter, Sets.SV_151, 156),</v>
      </c>
    </row>
    <row r="683" spans="1:7" x14ac:dyDescent="0.3">
      <c r="A683">
        <v>157</v>
      </c>
      <c r="B683" t="s">
        <v>3541</v>
      </c>
      <c r="C683" t="s">
        <v>127</v>
      </c>
      <c r="D683" t="s">
        <v>299</v>
      </c>
      <c r="E683" t="s">
        <v>3535</v>
      </c>
      <c r="F683" t="s">
        <v>3417</v>
      </c>
      <c r="G683" t="str">
        <f t="shared" si="15"/>
        <v>new HoloCard("Cycling Road", Pokedex.NVT, HoloRarity.SV_REVERSE_ROCKY_HOLO, Types.Stadium, Sets.SV_151, 157),</v>
      </c>
    </row>
    <row r="684" spans="1:7" x14ac:dyDescent="0.3">
      <c r="A684">
        <v>158</v>
      </c>
      <c r="B684" t="s">
        <v>3542</v>
      </c>
      <c r="C684" t="s">
        <v>127</v>
      </c>
      <c r="D684" t="s">
        <v>232</v>
      </c>
      <c r="E684" t="s">
        <v>3535</v>
      </c>
      <c r="F684" t="s">
        <v>3417</v>
      </c>
      <c r="G684" t="str">
        <f t="shared" si="15"/>
        <v>new HoloCard("Daisy's Help", Pokedex.NVT, HoloRarity.SV_REVERSE_ROCKY_HOLO, Types.Supporter, Sets.SV_151, 158),</v>
      </c>
    </row>
    <row r="685" spans="1:7" x14ac:dyDescent="0.3">
      <c r="A685">
        <v>159</v>
      </c>
      <c r="B685" t="s">
        <v>3543</v>
      </c>
      <c r="C685" t="s">
        <v>127</v>
      </c>
      <c r="D685" t="s">
        <v>129</v>
      </c>
      <c r="E685" t="s">
        <v>3535</v>
      </c>
      <c r="F685" t="s">
        <v>3417</v>
      </c>
      <c r="G685" t="str">
        <f t="shared" si="15"/>
        <v>new HoloCard("Energy Sticker", Pokedex.NVT, HoloRarity.SV_REVERSE_ROCKY_HOLO, Types.Item, Sets.SV_151, 159),</v>
      </c>
    </row>
    <row r="686" spans="1:7" x14ac:dyDescent="0.3">
      <c r="A686">
        <v>160</v>
      </c>
      <c r="B686" t="s">
        <v>3544</v>
      </c>
      <c r="C686" t="s">
        <v>127</v>
      </c>
      <c r="D686" t="s">
        <v>232</v>
      </c>
      <c r="E686" t="s">
        <v>3535</v>
      </c>
      <c r="F686" t="s">
        <v>3417</v>
      </c>
      <c r="G686" t="str">
        <f t="shared" si="15"/>
        <v>new HoloCard("Erika's Invitation", Pokedex.NVT, HoloRarity.SV_REVERSE_ROCKY_HOLO, Types.Supporter, Sets.SV_151, 160),</v>
      </c>
    </row>
    <row r="687" spans="1:7" x14ac:dyDescent="0.3">
      <c r="A687">
        <v>161</v>
      </c>
      <c r="B687" t="s">
        <v>3545</v>
      </c>
      <c r="C687" t="s">
        <v>127</v>
      </c>
      <c r="D687" t="s">
        <v>232</v>
      </c>
      <c r="E687" t="s">
        <v>3535</v>
      </c>
      <c r="F687" t="s">
        <v>3417</v>
      </c>
      <c r="G687" t="str">
        <f t="shared" si="15"/>
        <v>new HoloCard("Giovanni's Charisma", Pokedex.NVT, HoloRarity.SV_REVERSE_ROCKY_HOLO, Types.Supporter, Sets.SV_151, 161),</v>
      </c>
    </row>
    <row r="688" spans="1:7" x14ac:dyDescent="0.3">
      <c r="A688">
        <v>162</v>
      </c>
      <c r="B688" t="s">
        <v>3546</v>
      </c>
      <c r="C688" t="s">
        <v>127</v>
      </c>
      <c r="D688" t="s">
        <v>129</v>
      </c>
      <c r="E688" t="s">
        <v>3535</v>
      </c>
      <c r="F688" t="s">
        <v>3417</v>
      </c>
      <c r="G688" t="str">
        <f t="shared" si="15"/>
        <v>new HoloCard("Grabber", Pokedex.NVT, HoloRarity.SV_REVERSE_ROCKY_HOLO, Types.Item, Sets.SV_151, 162),</v>
      </c>
    </row>
    <row r="689" spans="1:7" x14ac:dyDescent="0.3">
      <c r="A689">
        <v>163</v>
      </c>
      <c r="B689" t="s">
        <v>1104</v>
      </c>
      <c r="C689" t="s">
        <v>127</v>
      </c>
      <c r="D689" t="s">
        <v>234</v>
      </c>
      <c r="E689" t="s">
        <v>3535</v>
      </c>
      <c r="F689" t="s">
        <v>3417</v>
      </c>
      <c r="G689" t="str">
        <f t="shared" si="15"/>
        <v>new HoloCard("Leftovers", Pokedex.NVT, HoloRarity.SV_REVERSE_ROCKY_HOLO, Types.Tool, Sets.SV_151, 163),</v>
      </c>
    </row>
    <row r="690" spans="1:7" x14ac:dyDescent="0.3">
      <c r="A690">
        <v>164</v>
      </c>
      <c r="B690" t="s">
        <v>3547</v>
      </c>
      <c r="C690" t="s">
        <v>127</v>
      </c>
      <c r="D690" t="s">
        <v>234</v>
      </c>
      <c r="E690" t="s">
        <v>3535</v>
      </c>
      <c r="F690" t="s">
        <v>3417</v>
      </c>
      <c r="G690" t="str">
        <f t="shared" si="15"/>
        <v>new HoloCard("Protective Goggles", Pokedex.NVT, HoloRarity.SV_REVERSE_ROCKY_HOLO, Types.Tool, Sets.SV_151, 164),</v>
      </c>
    </row>
    <row r="691" spans="1:7" x14ac:dyDescent="0.3">
      <c r="A691">
        <v>165</v>
      </c>
      <c r="B691" t="s">
        <v>3548</v>
      </c>
      <c r="C691" t="s">
        <v>127</v>
      </c>
      <c r="D691" t="s">
        <v>234</v>
      </c>
      <c r="E691" t="s">
        <v>3535</v>
      </c>
      <c r="F691" t="s">
        <v>3417</v>
      </c>
      <c r="G691" t="str">
        <f t="shared" si="15"/>
        <v>new HoloCard("Rigid Band", Pokedex.NVT, HoloRarity.SV_REVERSE_ROCKY_HOLO, Types.Tool, Sets.SV_151, 165),</v>
      </c>
    </row>
    <row r="692" spans="1:7" x14ac:dyDescent="0.3">
      <c r="A692">
        <v>1</v>
      </c>
      <c r="B692" t="s">
        <v>674</v>
      </c>
      <c r="C692" t="s">
        <v>674</v>
      </c>
      <c r="D692" t="s">
        <v>22</v>
      </c>
      <c r="E692" t="s">
        <v>3549</v>
      </c>
      <c r="F692" t="s">
        <v>3417</v>
      </c>
      <c r="G692" t="str">
        <f t="shared" si="15"/>
        <v>new HoloCard("Surskit", Pokedex.Surskit, HoloRarity.SV_REVERSE_ROCKY_HOLO, Types.Grass, Sets.Paradox_Rift, 1),</v>
      </c>
    </row>
    <row r="693" spans="1:7" x14ac:dyDescent="0.3">
      <c r="A693">
        <v>2</v>
      </c>
      <c r="B693" t="s">
        <v>659</v>
      </c>
      <c r="C693" t="s">
        <v>659</v>
      </c>
      <c r="D693" t="s">
        <v>22</v>
      </c>
      <c r="E693" t="s">
        <v>3549</v>
      </c>
      <c r="F693" t="s">
        <v>3417</v>
      </c>
      <c r="G693" t="str">
        <f t="shared" si="15"/>
        <v>new HoloCard("Masquerain", Pokedex.Masquerain, HoloRarity.SV_REVERSE_ROCKY_HOLO, Types.Grass, Sets.Paradox_Rift, 2),</v>
      </c>
    </row>
    <row r="694" spans="1:7" x14ac:dyDescent="0.3">
      <c r="A694">
        <v>4</v>
      </c>
      <c r="B694" t="s">
        <v>1272</v>
      </c>
      <c r="C694" t="s">
        <v>1272</v>
      </c>
      <c r="D694" t="s">
        <v>22</v>
      </c>
      <c r="E694" t="s">
        <v>3549</v>
      </c>
      <c r="F694" t="s">
        <v>3417</v>
      </c>
      <c r="G694" t="str">
        <f t="shared" si="15"/>
        <v>new HoloCard("Pansage", Pokedex.Pansage, HoloRarity.SV_REVERSE_ROCKY_HOLO, Types.Grass, Sets.Paradox_Rift, 4),</v>
      </c>
    </row>
    <row r="695" spans="1:7" x14ac:dyDescent="0.3">
      <c r="A695">
        <v>5</v>
      </c>
      <c r="B695" t="s">
        <v>1273</v>
      </c>
      <c r="C695" t="s">
        <v>1273</v>
      </c>
      <c r="D695" t="s">
        <v>22</v>
      </c>
      <c r="E695" t="s">
        <v>3549</v>
      </c>
      <c r="F695" t="s">
        <v>3417</v>
      </c>
      <c r="G695" t="str">
        <f t="shared" si="15"/>
        <v>new HoloCard("Simisage", Pokedex.Simisage, HoloRarity.SV_REVERSE_ROCKY_HOLO, Types.Grass, Sets.Paradox_Rift, 5),</v>
      </c>
    </row>
    <row r="696" spans="1:7" x14ac:dyDescent="0.3">
      <c r="A696">
        <v>6</v>
      </c>
      <c r="B696" t="s">
        <v>1377</v>
      </c>
      <c r="C696" t="s">
        <v>1377</v>
      </c>
      <c r="D696" t="s">
        <v>22</v>
      </c>
      <c r="E696" t="s">
        <v>3549</v>
      </c>
      <c r="F696" t="s">
        <v>3417</v>
      </c>
      <c r="G696" t="str">
        <f t="shared" si="15"/>
        <v>new HoloCard("Dwebble", Pokedex.Dwebble, HoloRarity.SV_REVERSE_ROCKY_HOLO, Types.Grass, Sets.Paradox_Rift, 6),</v>
      </c>
    </row>
    <row r="697" spans="1:7" x14ac:dyDescent="0.3">
      <c r="A697">
        <v>7</v>
      </c>
      <c r="B697" t="s">
        <v>1378</v>
      </c>
      <c r="C697" t="s">
        <v>1378</v>
      </c>
      <c r="D697" t="s">
        <v>22</v>
      </c>
      <c r="E697" t="s">
        <v>3549</v>
      </c>
      <c r="F697" t="s">
        <v>3417</v>
      </c>
      <c r="G697" t="str">
        <f t="shared" si="15"/>
        <v>new HoloCard("Crustle", Pokedex.Crustle, HoloRarity.SV_REVERSE_ROCKY_HOLO, Types.Grass, Sets.Paradox_Rift, 7),</v>
      </c>
    </row>
    <row r="698" spans="1:7" x14ac:dyDescent="0.3">
      <c r="A698">
        <v>8</v>
      </c>
      <c r="B698" t="s">
        <v>2037</v>
      </c>
      <c r="C698" t="s">
        <v>2037</v>
      </c>
      <c r="D698" t="s">
        <v>22</v>
      </c>
      <c r="E698" t="s">
        <v>3549</v>
      </c>
      <c r="F698" t="s">
        <v>3417</v>
      </c>
      <c r="G698" t="str">
        <f t="shared" si="15"/>
        <v>new HoloCard("Bounsweet", Pokedex.Bounsweet, HoloRarity.SV_REVERSE_ROCKY_HOLO, Types.Grass, Sets.Paradox_Rift, 8),</v>
      </c>
    </row>
    <row r="699" spans="1:7" x14ac:dyDescent="0.3">
      <c r="A699">
        <v>9</v>
      </c>
      <c r="B699" t="s">
        <v>2038</v>
      </c>
      <c r="C699" t="s">
        <v>2038</v>
      </c>
      <c r="D699" t="s">
        <v>22</v>
      </c>
      <c r="E699" t="s">
        <v>3549</v>
      </c>
      <c r="F699" t="s">
        <v>3417</v>
      </c>
      <c r="G699" t="str">
        <f t="shared" si="15"/>
        <v>new HoloCard("Steenee", Pokedex.Steenee, HoloRarity.SV_REVERSE_ROCKY_HOLO, Types.Grass, Sets.Paradox_Rift, 9),</v>
      </c>
    </row>
    <row r="700" spans="1:7" x14ac:dyDescent="0.3">
      <c r="A700">
        <v>10</v>
      </c>
      <c r="B700" t="s">
        <v>2657</v>
      </c>
      <c r="C700" t="s">
        <v>2657</v>
      </c>
      <c r="D700" t="s">
        <v>22</v>
      </c>
      <c r="E700" t="s">
        <v>3549</v>
      </c>
      <c r="F700" t="s">
        <v>3417</v>
      </c>
      <c r="G700" t="str">
        <f t="shared" si="15"/>
        <v>new HoloCard("Blipbug", Pokedex.Blipbug, HoloRarity.SV_REVERSE_ROCKY_HOLO, Types.Grass, Sets.Paradox_Rift, 10),</v>
      </c>
    </row>
    <row r="701" spans="1:7" x14ac:dyDescent="0.3">
      <c r="A701">
        <v>11</v>
      </c>
      <c r="B701" t="s">
        <v>2658</v>
      </c>
      <c r="C701" t="s">
        <v>2658</v>
      </c>
      <c r="D701" t="s">
        <v>22</v>
      </c>
      <c r="E701" t="s">
        <v>3549</v>
      </c>
      <c r="F701" t="s">
        <v>3417</v>
      </c>
      <c r="G701" t="str">
        <f t="shared" si="15"/>
        <v>new HoloCard("Dottler", Pokedex.Dottler, HoloRarity.SV_REVERSE_ROCKY_HOLO, Types.Grass, Sets.Paradox_Rift, 11),</v>
      </c>
    </row>
    <row r="702" spans="1:7" x14ac:dyDescent="0.3">
      <c r="A702">
        <v>12</v>
      </c>
      <c r="B702" t="s">
        <v>2659</v>
      </c>
      <c r="C702" t="s">
        <v>2659</v>
      </c>
      <c r="D702" t="s">
        <v>22</v>
      </c>
      <c r="E702" t="s">
        <v>3549</v>
      </c>
      <c r="F702" t="s">
        <v>3417</v>
      </c>
      <c r="G702" t="str">
        <f t="shared" si="15"/>
        <v>new HoloCard("Orbeetle", Pokedex.Orbeetle, HoloRarity.SV_REVERSE_ROCKY_HOLO, Types.Grass, Sets.Paradox_Rift, 12),</v>
      </c>
    </row>
    <row r="703" spans="1:7" x14ac:dyDescent="0.3">
      <c r="A703">
        <v>13</v>
      </c>
      <c r="B703" t="s">
        <v>3429</v>
      </c>
      <c r="C703" t="s">
        <v>3429</v>
      </c>
      <c r="D703" t="s">
        <v>22</v>
      </c>
      <c r="E703" t="s">
        <v>3549</v>
      </c>
      <c r="F703" t="s">
        <v>3417</v>
      </c>
      <c r="G703" t="str">
        <f t="shared" si="15"/>
        <v>new HoloCard("Nymble", Pokedex.Nymble, HoloRarity.SV_REVERSE_ROCKY_HOLO, Types.Grass, Sets.Paradox_Rift, 13),</v>
      </c>
    </row>
    <row r="704" spans="1:7" x14ac:dyDescent="0.3">
      <c r="A704">
        <v>14</v>
      </c>
      <c r="B704" t="s">
        <v>3429</v>
      </c>
      <c r="C704" t="s">
        <v>3429</v>
      </c>
      <c r="D704" t="s">
        <v>22</v>
      </c>
      <c r="E704" t="s">
        <v>3549</v>
      </c>
      <c r="F704" t="s">
        <v>3417</v>
      </c>
      <c r="G704" t="str">
        <f t="shared" si="15"/>
        <v>new HoloCard("Nymble", Pokedex.Nymble, HoloRarity.SV_REVERSE_ROCKY_HOLO, Types.Grass, Sets.Paradox_Rift, 14),</v>
      </c>
    </row>
    <row r="705" spans="1:7" x14ac:dyDescent="0.3">
      <c r="A705">
        <v>15</v>
      </c>
      <c r="B705" t="s">
        <v>3370</v>
      </c>
      <c r="C705" t="s">
        <v>3370</v>
      </c>
      <c r="D705" t="s">
        <v>22</v>
      </c>
      <c r="E705" t="s">
        <v>3549</v>
      </c>
      <c r="F705" t="s">
        <v>3417</v>
      </c>
      <c r="G705" t="str">
        <f t="shared" si="15"/>
        <v>new HoloCard("Toedscool", Pokedex.Toedscool, HoloRarity.SV_REVERSE_ROCKY_HOLO, Types.Grass, Sets.Paradox_Rift, 15),</v>
      </c>
    </row>
    <row r="706" spans="1:7" x14ac:dyDescent="0.3">
      <c r="A706">
        <v>16</v>
      </c>
      <c r="B706" t="s">
        <v>3370</v>
      </c>
      <c r="C706" t="s">
        <v>3370</v>
      </c>
      <c r="D706" t="s">
        <v>22</v>
      </c>
      <c r="E706" t="s">
        <v>3549</v>
      </c>
      <c r="F706" t="s">
        <v>3417</v>
      </c>
      <c r="G706" t="str">
        <f t="shared" si="15"/>
        <v>new HoloCard("Toedscool", Pokedex.Toedscool, HoloRarity.SV_REVERSE_ROCKY_HOLO, Types.Grass, Sets.Paradox_Rift, 16),</v>
      </c>
    </row>
    <row r="707" spans="1:7" x14ac:dyDescent="0.3">
      <c r="A707">
        <v>17</v>
      </c>
      <c r="B707" t="s">
        <v>3371</v>
      </c>
      <c r="C707" t="s">
        <v>3371</v>
      </c>
      <c r="D707" t="s">
        <v>22</v>
      </c>
      <c r="E707" t="s">
        <v>3549</v>
      </c>
      <c r="F707" t="s">
        <v>3417</v>
      </c>
      <c r="G707" t="str">
        <f t="shared" si="15"/>
        <v>new HoloCard("Toedscruel", Pokedex.Toedscruel, HoloRarity.SV_REVERSE_ROCKY_HOLO, Types.Grass, Sets.Paradox_Rift, 17),</v>
      </c>
    </row>
    <row r="708" spans="1:7" x14ac:dyDescent="0.3">
      <c r="A708">
        <v>18</v>
      </c>
      <c r="B708" t="s">
        <v>3550</v>
      </c>
      <c r="C708" t="s">
        <v>3584</v>
      </c>
      <c r="D708" t="s">
        <v>22</v>
      </c>
      <c r="E708" t="s">
        <v>3549</v>
      </c>
      <c r="F708" t="s">
        <v>3417</v>
      </c>
      <c r="G708" t="str">
        <f t="shared" si="15"/>
        <v>new HoloCard("Wo-Chien", Pokedex.Wo_Chien, HoloRarity.SV_REVERSE_ROCKY_HOLO, Types.Grass, Sets.Paradox_Rift, 18),</v>
      </c>
    </row>
    <row r="709" spans="1:7" x14ac:dyDescent="0.3">
      <c r="A709">
        <v>19</v>
      </c>
      <c r="B709" t="s">
        <v>137</v>
      </c>
      <c r="C709" t="s">
        <v>137</v>
      </c>
      <c r="D709" t="s">
        <v>5</v>
      </c>
      <c r="E709" t="s">
        <v>3549</v>
      </c>
      <c r="F709" t="s">
        <v>3417</v>
      </c>
      <c r="G709" t="str">
        <f t="shared" si="15"/>
        <v>new HoloCard("Magby", Pokedex.Magby, HoloRarity.SV_REVERSE_ROCKY_HOLO, Types.Fire, Sets.Paradox_Rift, 19),</v>
      </c>
    </row>
    <row r="710" spans="1:7" x14ac:dyDescent="0.3">
      <c r="A710">
        <v>20</v>
      </c>
      <c r="B710" t="s">
        <v>1282</v>
      </c>
      <c r="C710" t="s">
        <v>1282</v>
      </c>
      <c r="D710" t="s">
        <v>5</v>
      </c>
      <c r="E710" t="s">
        <v>3549</v>
      </c>
      <c r="F710" t="s">
        <v>3417</v>
      </c>
      <c r="G710" t="str">
        <f t="shared" si="15"/>
        <v>new HoloCard("Pansear", Pokedex.Pansear, HoloRarity.SV_REVERSE_ROCKY_HOLO, Types.Fire, Sets.Paradox_Rift, 20),</v>
      </c>
    </row>
    <row r="711" spans="1:7" x14ac:dyDescent="0.3">
      <c r="A711">
        <v>21</v>
      </c>
      <c r="B711" t="s">
        <v>1283</v>
      </c>
      <c r="C711" t="s">
        <v>1283</v>
      </c>
      <c r="D711" t="s">
        <v>5</v>
      </c>
      <c r="E711" t="s">
        <v>3549</v>
      </c>
      <c r="F711" t="s">
        <v>3417</v>
      </c>
      <c r="G711" t="str">
        <f t="shared" si="15"/>
        <v>new HoloCard("Simisear", Pokedex.Simisear, HoloRarity.SV_REVERSE_ROCKY_HOLO, Types.Fire, Sets.Paradox_Rift, 21),</v>
      </c>
    </row>
    <row r="712" spans="1:7" x14ac:dyDescent="0.3">
      <c r="A712">
        <v>22</v>
      </c>
      <c r="B712" t="s">
        <v>1826</v>
      </c>
      <c r="C712" t="s">
        <v>1826</v>
      </c>
      <c r="D712" t="s">
        <v>5</v>
      </c>
      <c r="E712" t="s">
        <v>3549</v>
      </c>
      <c r="F712" t="s">
        <v>3417</v>
      </c>
      <c r="G712" t="str">
        <f t="shared" si="15"/>
        <v>new HoloCard("Volcanion", Pokedex.Volcanion, HoloRarity.SV_REVERSE_ROCKY_HOLO, Types.Fire, Sets.Paradox_Rift, 22),</v>
      </c>
    </row>
    <row r="713" spans="1:7" x14ac:dyDescent="0.3">
      <c r="A713">
        <v>23</v>
      </c>
      <c r="B713" t="s">
        <v>3318</v>
      </c>
      <c r="C713" t="s">
        <v>3318</v>
      </c>
      <c r="D713" t="s">
        <v>5</v>
      </c>
      <c r="E713" t="s">
        <v>3549</v>
      </c>
      <c r="F713" t="s">
        <v>3417</v>
      </c>
      <c r="G713" t="str">
        <f t="shared" si="15"/>
        <v>new HoloCard("Fuecoco", Pokedex.Fuecoco, HoloRarity.SV_REVERSE_ROCKY_HOLO, Types.Fire, Sets.Paradox_Rift, 23),</v>
      </c>
    </row>
    <row r="714" spans="1:7" x14ac:dyDescent="0.3">
      <c r="A714">
        <v>24</v>
      </c>
      <c r="B714" t="s">
        <v>3374</v>
      </c>
      <c r="C714" t="s">
        <v>3374</v>
      </c>
      <c r="D714" t="s">
        <v>5</v>
      </c>
      <c r="E714" t="s">
        <v>3549</v>
      </c>
      <c r="F714" t="s">
        <v>3417</v>
      </c>
      <c r="G714" t="str">
        <f t="shared" si="15"/>
        <v>new HoloCard("Crocalor", Pokedex.Crocalor, HoloRarity.SV_REVERSE_ROCKY_HOLO, Types.Fire, Sets.Paradox_Rift, 24),</v>
      </c>
    </row>
    <row r="715" spans="1:7" x14ac:dyDescent="0.3">
      <c r="A715">
        <v>25</v>
      </c>
      <c r="B715" t="s">
        <v>3376</v>
      </c>
      <c r="C715" t="s">
        <v>3376</v>
      </c>
      <c r="D715" t="s">
        <v>5</v>
      </c>
      <c r="E715" t="s">
        <v>3549</v>
      </c>
      <c r="F715" t="s">
        <v>3417</v>
      </c>
      <c r="G715" t="str">
        <f t="shared" si="15"/>
        <v>new HoloCard("Charcadet", Pokedex.Charcadet, HoloRarity.SV_REVERSE_ROCKY_HOLO, Types.Fire, Sets.Paradox_Rift, 25),</v>
      </c>
    </row>
    <row r="716" spans="1:7" x14ac:dyDescent="0.3">
      <c r="A716">
        <v>26</v>
      </c>
      <c r="B716" t="s">
        <v>3376</v>
      </c>
      <c r="C716" t="s">
        <v>3376</v>
      </c>
      <c r="D716" t="s">
        <v>5</v>
      </c>
      <c r="E716" t="s">
        <v>3549</v>
      </c>
      <c r="F716" t="s">
        <v>3417</v>
      </c>
      <c r="G716" t="str">
        <f t="shared" si="15"/>
        <v>new HoloCard("Charcadet", Pokedex.Charcadet, HoloRarity.SV_REVERSE_ROCKY_HOLO, Types.Fire, Sets.Paradox_Rift, 26),</v>
      </c>
    </row>
    <row r="717" spans="1:7" x14ac:dyDescent="0.3">
      <c r="A717">
        <v>28</v>
      </c>
      <c r="B717" t="s">
        <v>3551</v>
      </c>
      <c r="C717" t="s">
        <v>3585</v>
      </c>
      <c r="D717" t="s">
        <v>5</v>
      </c>
      <c r="E717" t="s">
        <v>3549</v>
      </c>
      <c r="F717" t="s">
        <v>3597</v>
      </c>
      <c r="G717" t="str">
        <f t="shared" si="15"/>
        <v>new HoloCard("Iron Moth", Pokedex.Iron_Moth, HoloRarity.SV_REVERSE_FUTURE_HOLO, Types.Fire, Sets.Paradox_Rift, 28),</v>
      </c>
    </row>
    <row r="718" spans="1:7" x14ac:dyDescent="0.3">
      <c r="A718">
        <v>29</v>
      </c>
      <c r="B718" t="s">
        <v>3552</v>
      </c>
      <c r="C718" t="s">
        <v>3586</v>
      </c>
      <c r="D718" t="s">
        <v>5</v>
      </c>
      <c r="E718" t="s">
        <v>3549</v>
      </c>
      <c r="F718" t="s">
        <v>3417</v>
      </c>
      <c r="G718" t="str">
        <f t="shared" si="15"/>
        <v>new HoloCard("Chi-Yu", Pokedex.Chi_Yu, HoloRarity.SV_REVERSE_ROCKY_HOLO, Types.Fire, Sets.Paradox_Rift, 29),</v>
      </c>
    </row>
    <row r="719" spans="1:7" x14ac:dyDescent="0.3">
      <c r="A719">
        <v>30</v>
      </c>
      <c r="B719" t="s">
        <v>255</v>
      </c>
      <c r="C719" t="s">
        <v>255</v>
      </c>
      <c r="D719" t="s">
        <v>3</v>
      </c>
      <c r="E719" t="s">
        <v>3549</v>
      </c>
      <c r="F719" t="s">
        <v>3417</v>
      </c>
      <c r="G719" t="str">
        <f t="shared" si="15"/>
        <v>new HoloCard("Horsea", Pokedex.Horsea, HoloRarity.SV_REVERSE_ROCKY_HOLO, Types.Water, Sets.Paradox_Rift, 30),</v>
      </c>
    </row>
    <row r="720" spans="1:7" x14ac:dyDescent="0.3">
      <c r="A720">
        <v>31</v>
      </c>
      <c r="B720" t="s">
        <v>69</v>
      </c>
      <c r="C720" t="s">
        <v>69</v>
      </c>
      <c r="D720" t="s">
        <v>3</v>
      </c>
      <c r="E720" t="s">
        <v>3549</v>
      </c>
      <c r="F720" t="s">
        <v>3417</v>
      </c>
      <c r="G720" t="str">
        <f t="shared" si="15"/>
        <v>new HoloCard("Seadra", Pokedex.Seadra, HoloRarity.SV_REVERSE_ROCKY_HOLO, Types.Water, Sets.Paradox_Rift, 31),</v>
      </c>
    </row>
    <row r="721" spans="1:7" x14ac:dyDescent="0.3">
      <c r="A721">
        <v>32</v>
      </c>
      <c r="B721" t="s">
        <v>159</v>
      </c>
      <c r="C721" t="s">
        <v>159</v>
      </c>
      <c r="D721" t="s">
        <v>3</v>
      </c>
      <c r="E721" t="s">
        <v>3549</v>
      </c>
      <c r="F721" t="s">
        <v>3417</v>
      </c>
      <c r="G721" t="str">
        <f t="shared" si="15"/>
        <v>new HoloCard("Kingdra", Pokedex.Kingdra, HoloRarity.SV_REVERSE_ROCKY_HOLO, Types.Water, Sets.Paradox_Rift, 32),</v>
      </c>
    </row>
    <row r="722" spans="1:7" x14ac:dyDescent="0.3">
      <c r="A722">
        <v>33</v>
      </c>
      <c r="B722" t="s">
        <v>264</v>
      </c>
      <c r="C722" t="s">
        <v>264</v>
      </c>
      <c r="D722" t="s">
        <v>3</v>
      </c>
      <c r="E722" t="s">
        <v>3549</v>
      </c>
      <c r="F722" t="s">
        <v>3417</v>
      </c>
      <c r="G722" t="str">
        <f t="shared" si="15"/>
        <v>new HoloCard("Remoraid", Pokedex.Remoraid, HoloRarity.SV_REVERSE_ROCKY_HOLO, Types.Water, Sets.Paradox_Rift, 33),</v>
      </c>
    </row>
    <row r="723" spans="1:7" x14ac:dyDescent="0.3">
      <c r="A723">
        <v>34</v>
      </c>
      <c r="B723" t="s">
        <v>161</v>
      </c>
      <c r="C723" t="s">
        <v>161</v>
      </c>
      <c r="D723" t="s">
        <v>3</v>
      </c>
      <c r="E723" t="s">
        <v>3549</v>
      </c>
      <c r="F723" t="s">
        <v>3417</v>
      </c>
      <c r="G723" t="str">
        <f t="shared" si="15"/>
        <v>new HoloCard("Octillery", Pokedex.Octillery, HoloRarity.SV_REVERSE_ROCKY_HOLO, Types.Water, Sets.Paradox_Rift, 34),</v>
      </c>
    </row>
    <row r="724" spans="1:7" x14ac:dyDescent="0.3">
      <c r="A724">
        <v>35</v>
      </c>
      <c r="B724" t="s">
        <v>672</v>
      </c>
      <c r="C724" t="s">
        <v>672</v>
      </c>
      <c r="D724" t="s">
        <v>3</v>
      </c>
      <c r="E724" t="s">
        <v>3549</v>
      </c>
      <c r="F724" t="s">
        <v>3417</v>
      </c>
      <c r="G724" t="str">
        <f t="shared" si="15"/>
        <v>new HoloCard("Feebas", Pokedex.Feebas, HoloRarity.SV_REVERSE_ROCKY_HOLO, Types.Water, Sets.Paradox_Rift, 35),</v>
      </c>
    </row>
    <row r="725" spans="1:7" x14ac:dyDescent="0.3">
      <c r="A725">
        <v>36</v>
      </c>
      <c r="B725" t="s">
        <v>438</v>
      </c>
      <c r="C725" t="s">
        <v>438</v>
      </c>
      <c r="D725" t="s">
        <v>3</v>
      </c>
      <c r="E725" t="s">
        <v>3549</v>
      </c>
      <c r="F725" t="s">
        <v>3417</v>
      </c>
      <c r="G725" t="str">
        <f t="shared" si="15"/>
        <v>new HoloCard("Milotic", Pokedex.Milotic, HoloRarity.SV_REVERSE_ROCKY_HOLO, Types.Water, Sets.Paradox_Rift, 36),</v>
      </c>
    </row>
    <row r="726" spans="1:7" x14ac:dyDescent="0.3">
      <c r="A726">
        <v>37</v>
      </c>
      <c r="B726" t="s">
        <v>602</v>
      </c>
      <c r="C726" t="s">
        <v>602</v>
      </c>
      <c r="D726" t="s">
        <v>3</v>
      </c>
      <c r="E726" t="s">
        <v>3549</v>
      </c>
      <c r="F726" t="s">
        <v>3417</v>
      </c>
      <c r="G726" t="str">
        <f t="shared" si="15"/>
        <v>new HoloCard("Snorunt", Pokedex.Snorunt, HoloRarity.SV_REVERSE_ROCKY_HOLO, Types.Water, Sets.Paradox_Rift, 37),</v>
      </c>
    </row>
    <row r="727" spans="1:7" x14ac:dyDescent="0.3">
      <c r="A727">
        <v>39</v>
      </c>
      <c r="B727" t="s">
        <v>1052</v>
      </c>
      <c r="C727" t="s">
        <v>1052</v>
      </c>
      <c r="D727" t="s">
        <v>3</v>
      </c>
      <c r="E727" t="s">
        <v>3549</v>
      </c>
      <c r="F727" t="s">
        <v>3417</v>
      </c>
      <c r="G727" t="str">
        <f t="shared" si="15"/>
        <v>new HoloCard("Mantyke", Pokedex.Mantyke, HoloRarity.SV_REVERSE_ROCKY_HOLO, Types.Water, Sets.Paradox_Rift, 39),</v>
      </c>
    </row>
    <row r="728" spans="1:7" x14ac:dyDescent="0.3">
      <c r="A728">
        <v>40</v>
      </c>
      <c r="B728" t="s">
        <v>891</v>
      </c>
      <c r="C728" t="s">
        <v>891</v>
      </c>
      <c r="D728" t="s">
        <v>3</v>
      </c>
      <c r="E728" t="s">
        <v>3549</v>
      </c>
      <c r="F728" t="s">
        <v>3417</v>
      </c>
      <c r="G728" t="str">
        <f t="shared" si="15"/>
        <v>new HoloCard("Palkia", Pokedex.Palkia, HoloRarity.SV_REVERSE_ROCKY_HOLO, Types.Water, Sets.Paradox_Rift, 40),</v>
      </c>
    </row>
    <row r="729" spans="1:7" x14ac:dyDescent="0.3">
      <c r="A729">
        <v>41</v>
      </c>
      <c r="B729" t="s">
        <v>1290</v>
      </c>
      <c r="C729" t="s">
        <v>1290</v>
      </c>
      <c r="D729" t="s">
        <v>3</v>
      </c>
      <c r="E729" t="s">
        <v>3549</v>
      </c>
      <c r="F729" t="s">
        <v>3417</v>
      </c>
      <c r="G729" t="str">
        <f t="shared" si="15"/>
        <v>new HoloCard("Panpour", Pokedex.Panpour, HoloRarity.SV_REVERSE_ROCKY_HOLO, Types.Water, Sets.Paradox_Rift, 41),</v>
      </c>
    </row>
    <row r="730" spans="1:7" x14ac:dyDescent="0.3">
      <c r="A730">
        <v>42</v>
      </c>
      <c r="B730" t="s">
        <v>1291</v>
      </c>
      <c r="C730" t="s">
        <v>1291</v>
      </c>
      <c r="D730" t="s">
        <v>3</v>
      </c>
      <c r="E730" t="s">
        <v>3549</v>
      </c>
      <c r="F730" t="s">
        <v>3417</v>
      </c>
      <c r="G730" t="str">
        <f t="shared" si="15"/>
        <v>new HoloCard("Simipour", Pokedex.Simipour, HoloRarity.SV_REVERSE_ROCKY_HOLO, Types.Water, Sets.Paradox_Rift, 42),</v>
      </c>
    </row>
    <row r="731" spans="1:7" x14ac:dyDescent="0.3">
      <c r="A731">
        <v>43</v>
      </c>
      <c r="B731" t="s">
        <v>1393</v>
      </c>
      <c r="C731" t="s">
        <v>1393</v>
      </c>
      <c r="D731" t="s">
        <v>3</v>
      </c>
      <c r="E731" t="s">
        <v>3549</v>
      </c>
      <c r="F731" t="s">
        <v>3417</v>
      </c>
      <c r="G731" t="str">
        <f t="shared" ref="G731:G794" si="16">"new HoloCard(""" &amp; B731 &amp; """, Pokedex." &amp; C731 &amp; ", HoloRarity." &amp; F731 &amp; ", Types." &amp; D731 &amp; ", Sets." &amp; E731 &amp; ", " &amp; A731 &amp; "),"</f>
        <v>new HoloCard("Vanillite", Pokedex.Vanillite, HoloRarity.SV_REVERSE_ROCKY_HOLO, Types.Water, Sets.Paradox_Rift, 43),</v>
      </c>
    </row>
    <row r="732" spans="1:7" x14ac:dyDescent="0.3">
      <c r="A732">
        <v>44</v>
      </c>
      <c r="B732" t="s">
        <v>1394</v>
      </c>
      <c r="C732" t="s">
        <v>1394</v>
      </c>
      <c r="D732" t="s">
        <v>3</v>
      </c>
      <c r="E732" t="s">
        <v>3549</v>
      </c>
      <c r="F732" t="s">
        <v>3417</v>
      </c>
      <c r="G732" t="str">
        <f t="shared" si="16"/>
        <v>new HoloCard("Vanillish", Pokedex.Vanillish, HoloRarity.SV_REVERSE_ROCKY_HOLO, Types.Water, Sets.Paradox_Rift, 44),</v>
      </c>
    </row>
    <row r="733" spans="1:7" x14ac:dyDescent="0.3">
      <c r="A733">
        <v>45</v>
      </c>
      <c r="B733" t="s">
        <v>1395</v>
      </c>
      <c r="C733" t="s">
        <v>1395</v>
      </c>
      <c r="D733" t="s">
        <v>3</v>
      </c>
      <c r="E733" t="s">
        <v>3549</v>
      </c>
      <c r="F733" t="s">
        <v>3417</v>
      </c>
      <c r="G733" t="str">
        <f t="shared" si="16"/>
        <v>new HoloCard("Vanilluxe", Pokedex.Vanilluxe, HoloRarity.SV_REVERSE_ROCKY_HOLO, Types.Water, Sets.Paradox_Rift, 45),</v>
      </c>
    </row>
    <row r="734" spans="1:7" x14ac:dyDescent="0.3">
      <c r="A734">
        <v>47</v>
      </c>
      <c r="B734" t="s">
        <v>2092</v>
      </c>
      <c r="C734" t="s">
        <v>2092</v>
      </c>
      <c r="D734" t="s">
        <v>3</v>
      </c>
      <c r="E734" t="s">
        <v>3549</v>
      </c>
      <c r="F734" t="s">
        <v>3417</v>
      </c>
      <c r="G734" t="str">
        <f t="shared" si="16"/>
        <v>new HoloCard("Wimpod", Pokedex.Wimpod, HoloRarity.SV_REVERSE_ROCKY_HOLO, Types.Water, Sets.Paradox_Rift, 47),</v>
      </c>
    </row>
    <row r="735" spans="1:7" x14ac:dyDescent="0.3">
      <c r="A735">
        <v>48</v>
      </c>
      <c r="B735" t="s">
        <v>2092</v>
      </c>
      <c r="C735" t="s">
        <v>2092</v>
      </c>
      <c r="D735" t="s">
        <v>3</v>
      </c>
      <c r="E735" t="s">
        <v>3549</v>
      </c>
      <c r="F735" t="s">
        <v>3417</v>
      </c>
      <c r="G735" t="str">
        <f t="shared" si="16"/>
        <v>new HoloCard("Wimpod", Pokedex.Wimpod, HoloRarity.SV_REVERSE_ROCKY_HOLO, Types.Water, Sets.Paradox_Rift, 48),</v>
      </c>
    </row>
    <row r="736" spans="1:7" x14ac:dyDescent="0.3">
      <c r="A736">
        <v>49</v>
      </c>
      <c r="B736" t="s">
        <v>2093</v>
      </c>
      <c r="C736" t="s">
        <v>2093</v>
      </c>
      <c r="D736" t="s">
        <v>3</v>
      </c>
      <c r="E736" t="s">
        <v>3549</v>
      </c>
      <c r="F736" t="s">
        <v>3417</v>
      </c>
      <c r="G736" t="str">
        <f t="shared" si="16"/>
        <v>new HoloCard("Golisopod", Pokedex.Golisopod, HoloRarity.SV_REVERSE_ROCKY_HOLO, Types.Water, Sets.Paradox_Rift, 49),</v>
      </c>
    </row>
    <row r="737" spans="1:7" x14ac:dyDescent="0.3">
      <c r="A737">
        <v>51</v>
      </c>
      <c r="B737" t="s">
        <v>3378</v>
      </c>
      <c r="C737" t="s">
        <v>3378</v>
      </c>
      <c r="D737" t="s">
        <v>3</v>
      </c>
      <c r="E737" t="s">
        <v>3549</v>
      </c>
      <c r="F737" t="s">
        <v>3417</v>
      </c>
      <c r="G737" t="str">
        <f t="shared" si="16"/>
        <v>new HoloCard("Wiglett", Pokedex.Wiglett, HoloRarity.SV_REVERSE_ROCKY_HOLO, Types.Water, Sets.Paradox_Rift, 51),</v>
      </c>
    </row>
    <row r="738" spans="1:7" x14ac:dyDescent="0.3">
      <c r="A738">
        <v>52</v>
      </c>
      <c r="B738" t="s">
        <v>3378</v>
      </c>
      <c r="C738" t="s">
        <v>3378</v>
      </c>
      <c r="D738" t="s">
        <v>3</v>
      </c>
      <c r="E738" t="s">
        <v>3549</v>
      </c>
      <c r="F738" t="s">
        <v>3417</v>
      </c>
      <c r="G738" t="str">
        <f t="shared" si="16"/>
        <v>new HoloCard("Wiglett", Pokedex.Wiglett, HoloRarity.SV_REVERSE_ROCKY_HOLO, Types.Water, Sets.Paradox_Rift, 52),</v>
      </c>
    </row>
    <row r="739" spans="1:7" x14ac:dyDescent="0.3">
      <c r="A739">
        <v>53</v>
      </c>
      <c r="B739" t="s">
        <v>3379</v>
      </c>
      <c r="C739" t="s">
        <v>3379</v>
      </c>
      <c r="D739" t="s">
        <v>3</v>
      </c>
      <c r="E739" t="s">
        <v>3549</v>
      </c>
      <c r="F739" t="s">
        <v>3417</v>
      </c>
      <c r="G739" t="str">
        <f t="shared" si="16"/>
        <v>new HoloCard("Wugtrio", Pokedex.Wugtrio, HoloRarity.SV_REVERSE_ROCKY_HOLO, Types.Water, Sets.Paradox_Rift, 53),</v>
      </c>
    </row>
    <row r="740" spans="1:7" x14ac:dyDescent="0.3">
      <c r="A740">
        <v>54</v>
      </c>
      <c r="B740" t="s">
        <v>3434</v>
      </c>
      <c r="C740" t="s">
        <v>3434</v>
      </c>
      <c r="D740" t="s">
        <v>3</v>
      </c>
      <c r="E740" t="s">
        <v>3549</v>
      </c>
      <c r="F740" t="s">
        <v>3417</v>
      </c>
      <c r="G740" t="str">
        <f t="shared" si="16"/>
        <v>new HoloCard("Veluza", Pokedex.Veluza, HoloRarity.SV_REVERSE_ROCKY_HOLO, Types.Water, Sets.Paradox_Rift, 54),</v>
      </c>
    </row>
    <row r="741" spans="1:7" x14ac:dyDescent="0.3">
      <c r="A741">
        <v>55</v>
      </c>
      <c r="B741" t="s">
        <v>3325</v>
      </c>
      <c r="C741" t="s">
        <v>3325</v>
      </c>
      <c r="D741" t="s">
        <v>3</v>
      </c>
      <c r="E741" t="s">
        <v>3549</v>
      </c>
      <c r="F741" t="s">
        <v>3417</v>
      </c>
      <c r="G741" t="str">
        <f t="shared" si="16"/>
        <v>new HoloCard("Dondozo", Pokedex.Dondozo, HoloRarity.SV_REVERSE_ROCKY_HOLO, Types.Water, Sets.Paradox_Rift, 55),</v>
      </c>
    </row>
    <row r="742" spans="1:7" x14ac:dyDescent="0.3">
      <c r="A742">
        <v>56</v>
      </c>
      <c r="B742" t="s">
        <v>3553</v>
      </c>
      <c r="C742" t="s">
        <v>3587</v>
      </c>
      <c r="D742" t="s">
        <v>3</v>
      </c>
      <c r="E742" t="s">
        <v>3549</v>
      </c>
      <c r="F742" t="s">
        <v>3597</v>
      </c>
      <c r="G742" t="str">
        <f t="shared" si="16"/>
        <v>new HoloCard("Iron Bundle", Pokedex.Iron_Bundle, HoloRarity.SV_REVERSE_FUTURE_HOLO, Types.Water, Sets.Paradox_Rift, 56),</v>
      </c>
    </row>
    <row r="743" spans="1:7" x14ac:dyDescent="0.3">
      <c r="A743">
        <v>57</v>
      </c>
      <c r="B743" t="s">
        <v>3554</v>
      </c>
      <c r="C743" t="s">
        <v>3588</v>
      </c>
      <c r="D743" t="s">
        <v>3</v>
      </c>
      <c r="E743" t="s">
        <v>3549</v>
      </c>
      <c r="F743" t="s">
        <v>3417</v>
      </c>
      <c r="G743" t="str">
        <f t="shared" si="16"/>
        <v>new HoloCard("Chien-Pao", Pokedex.Chien_Pao, HoloRarity.SV_REVERSE_ROCKY_HOLO, Types.Water, Sets.Paradox_Rift, 57),</v>
      </c>
    </row>
    <row r="744" spans="1:7" x14ac:dyDescent="0.3">
      <c r="A744">
        <v>59</v>
      </c>
      <c r="B744" t="s">
        <v>236</v>
      </c>
      <c r="C744" t="s">
        <v>236</v>
      </c>
      <c r="D744" t="s">
        <v>11</v>
      </c>
      <c r="E744" t="s">
        <v>3549</v>
      </c>
      <c r="F744" t="s">
        <v>3417</v>
      </c>
      <c r="G744" t="str">
        <f t="shared" si="16"/>
        <v>new HoloCard("Elekid", Pokedex.Elekid, HoloRarity.SV_REVERSE_ROCKY_HOLO, Types.Lightning, Sets.Paradox_Rift, 59),</v>
      </c>
    </row>
    <row r="745" spans="1:7" x14ac:dyDescent="0.3">
      <c r="A745">
        <v>60</v>
      </c>
      <c r="B745" t="s">
        <v>408</v>
      </c>
      <c r="C745" t="s">
        <v>408</v>
      </c>
      <c r="D745" t="s">
        <v>11</v>
      </c>
      <c r="E745" t="s">
        <v>3549</v>
      </c>
      <c r="F745" t="s">
        <v>3417</v>
      </c>
      <c r="G745" t="str">
        <f t="shared" si="16"/>
        <v>new HoloCard("Plusle", Pokedex.Plusle, HoloRarity.SV_REVERSE_ROCKY_HOLO, Types.Lightning, Sets.Paradox_Rift, 60),</v>
      </c>
    </row>
    <row r="746" spans="1:7" x14ac:dyDescent="0.3">
      <c r="A746">
        <v>61</v>
      </c>
      <c r="B746" t="s">
        <v>407</v>
      </c>
      <c r="C746" t="s">
        <v>407</v>
      </c>
      <c r="D746" t="s">
        <v>11</v>
      </c>
      <c r="E746" t="s">
        <v>3549</v>
      </c>
      <c r="F746" t="s">
        <v>3417</v>
      </c>
      <c r="G746" t="str">
        <f t="shared" si="16"/>
        <v>new HoloCard("Minun", Pokedex.Minun, HoloRarity.SV_REVERSE_ROCKY_HOLO, Types.Lightning, Sets.Paradox_Rift, 61),</v>
      </c>
    </row>
    <row r="747" spans="1:7" x14ac:dyDescent="0.3">
      <c r="A747">
        <v>62</v>
      </c>
      <c r="B747" t="s">
        <v>1296</v>
      </c>
      <c r="C747" t="s">
        <v>1296</v>
      </c>
      <c r="D747" t="s">
        <v>11</v>
      </c>
      <c r="E747" t="s">
        <v>3549</v>
      </c>
      <c r="F747" t="s">
        <v>3417</v>
      </c>
      <c r="G747" t="str">
        <f t="shared" si="16"/>
        <v>new HoloCard("Blitzle", Pokedex.Blitzle, HoloRarity.SV_REVERSE_ROCKY_HOLO, Types.Lightning, Sets.Paradox_Rift, 62),</v>
      </c>
    </row>
    <row r="748" spans="1:7" x14ac:dyDescent="0.3">
      <c r="A748">
        <v>63</v>
      </c>
      <c r="B748" t="s">
        <v>1297</v>
      </c>
      <c r="C748" t="s">
        <v>1297</v>
      </c>
      <c r="D748" t="s">
        <v>11</v>
      </c>
      <c r="E748" t="s">
        <v>3549</v>
      </c>
      <c r="F748" t="s">
        <v>3417</v>
      </c>
      <c r="G748" t="str">
        <f t="shared" si="16"/>
        <v>new HoloCard("Zebstrika", Pokedex.Zebstrika, HoloRarity.SV_REVERSE_ROCKY_HOLO, Types.Lightning, Sets.Paradox_Rift, 63),</v>
      </c>
    </row>
    <row r="749" spans="1:7" x14ac:dyDescent="0.3">
      <c r="A749">
        <v>64</v>
      </c>
      <c r="B749" t="s">
        <v>1298</v>
      </c>
      <c r="C749" t="s">
        <v>1298</v>
      </c>
      <c r="D749" t="s">
        <v>11</v>
      </c>
      <c r="E749" t="s">
        <v>3549</v>
      </c>
      <c r="F749" t="s">
        <v>3417</v>
      </c>
      <c r="G749" t="str">
        <f t="shared" si="16"/>
        <v>new HoloCard("Joltik", Pokedex.Joltik, HoloRarity.SV_REVERSE_ROCKY_HOLO, Types.Lightning, Sets.Paradox_Rift, 64),</v>
      </c>
    </row>
    <row r="750" spans="1:7" x14ac:dyDescent="0.3">
      <c r="A750">
        <v>65</v>
      </c>
      <c r="B750" t="s">
        <v>1299</v>
      </c>
      <c r="C750" t="s">
        <v>1299</v>
      </c>
      <c r="D750" t="s">
        <v>11</v>
      </c>
      <c r="E750" t="s">
        <v>3549</v>
      </c>
      <c r="F750" t="s">
        <v>3417</v>
      </c>
      <c r="G750" t="str">
        <f t="shared" si="16"/>
        <v>new HoloCard("Galvantula", Pokedex.Galvantula, HoloRarity.SV_REVERSE_ROCKY_HOLO, Types.Lightning, Sets.Paradox_Rift, 65),</v>
      </c>
    </row>
    <row r="751" spans="1:7" x14ac:dyDescent="0.3">
      <c r="A751">
        <v>66</v>
      </c>
      <c r="B751" t="s">
        <v>1300</v>
      </c>
      <c r="C751" t="s">
        <v>1300</v>
      </c>
      <c r="D751" t="s">
        <v>11</v>
      </c>
      <c r="E751" t="s">
        <v>3549</v>
      </c>
      <c r="F751" t="s">
        <v>3417</v>
      </c>
      <c r="G751" t="str">
        <f t="shared" si="16"/>
        <v>new HoloCard("Zekrom", Pokedex.Zekrom, HoloRarity.SV_REVERSE_ROCKY_HOLO, Types.Lightning, Sets.Paradox_Rift, 66),</v>
      </c>
    </row>
    <row r="752" spans="1:7" x14ac:dyDescent="0.3">
      <c r="A752">
        <v>67</v>
      </c>
      <c r="B752" t="s">
        <v>2094</v>
      </c>
      <c r="C752" t="s">
        <v>2094</v>
      </c>
      <c r="D752" t="s">
        <v>11</v>
      </c>
      <c r="E752" t="s">
        <v>3549</v>
      </c>
      <c r="F752" t="s">
        <v>3417</v>
      </c>
      <c r="G752" t="str">
        <f t="shared" si="16"/>
        <v>new HoloCard("Oricorio", Pokedex.Oricorio, HoloRarity.SV_REVERSE_ROCKY_HOLO, Types.Lightning, Sets.Paradox_Rift, 67),</v>
      </c>
    </row>
    <row r="753" spans="1:7" x14ac:dyDescent="0.3">
      <c r="A753">
        <v>69</v>
      </c>
      <c r="B753" t="s">
        <v>2728</v>
      </c>
      <c r="C753" t="s">
        <v>2728</v>
      </c>
      <c r="D753" t="s">
        <v>11</v>
      </c>
      <c r="E753" t="s">
        <v>3549</v>
      </c>
      <c r="F753" t="s">
        <v>3417</v>
      </c>
      <c r="G753" t="str">
        <f t="shared" si="16"/>
        <v>new HoloCard("Toxel", Pokedex.Toxel, HoloRarity.SV_REVERSE_ROCKY_HOLO, Types.Lightning, Sets.Paradox_Rift, 69),</v>
      </c>
    </row>
    <row r="754" spans="1:7" x14ac:dyDescent="0.3">
      <c r="A754">
        <v>71</v>
      </c>
      <c r="B754" t="s">
        <v>328</v>
      </c>
      <c r="C754" t="s">
        <v>328</v>
      </c>
      <c r="D754" t="s">
        <v>1</v>
      </c>
      <c r="E754" t="s">
        <v>3549</v>
      </c>
      <c r="F754" t="s">
        <v>3417</v>
      </c>
      <c r="G754" t="str">
        <f t="shared" si="16"/>
        <v>new HoloCard("Natu", Pokedex.Natu, HoloRarity.SV_REVERSE_ROCKY_HOLO, Types.Psychic, Sets.Paradox_Rift, 71),</v>
      </c>
    </row>
    <row r="755" spans="1:7" x14ac:dyDescent="0.3">
      <c r="A755">
        <v>72</v>
      </c>
      <c r="B755" t="s">
        <v>179</v>
      </c>
      <c r="C755" t="s">
        <v>179</v>
      </c>
      <c r="D755" t="s">
        <v>1</v>
      </c>
      <c r="E755" t="s">
        <v>3549</v>
      </c>
      <c r="F755" t="s">
        <v>3417</v>
      </c>
      <c r="G755" t="str">
        <f t="shared" si="16"/>
        <v>new HoloCard("Xatu", Pokedex.Xatu, HoloRarity.SV_REVERSE_ROCKY_HOLO, Types.Psychic, Sets.Paradox_Rift, 72),</v>
      </c>
    </row>
    <row r="756" spans="1:7" x14ac:dyDescent="0.3">
      <c r="A756">
        <v>73</v>
      </c>
      <c r="B756" t="s">
        <v>483</v>
      </c>
      <c r="C756" t="s">
        <v>483</v>
      </c>
      <c r="D756" t="s">
        <v>1</v>
      </c>
      <c r="E756" t="s">
        <v>3549</v>
      </c>
      <c r="F756" t="s">
        <v>3417</v>
      </c>
      <c r="G756" t="str">
        <f t="shared" si="16"/>
        <v>new HoloCard("Latios", Pokedex.Latios, HoloRarity.SV_REVERSE_ROCKY_HOLO, Types.Psychic, Sets.Paradox_Rift, 73),</v>
      </c>
    </row>
    <row r="757" spans="1:7" x14ac:dyDescent="0.3">
      <c r="A757">
        <v>74</v>
      </c>
      <c r="B757" t="s">
        <v>456</v>
      </c>
      <c r="C757" t="s">
        <v>456</v>
      </c>
      <c r="D757" t="s">
        <v>1</v>
      </c>
      <c r="E757" t="s">
        <v>3549</v>
      </c>
      <c r="F757" t="s">
        <v>3417</v>
      </c>
      <c r="G757" t="str">
        <f t="shared" si="16"/>
        <v>new HoloCard("Deoxys", Pokedex.Deoxys, HoloRarity.SV_REVERSE_ROCKY_HOLO, Types.Psychic, Sets.Paradox_Rift, 74),</v>
      </c>
    </row>
    <row r="758" spans="1:7" x14ac:dyDescent="0.3">
      <c r="A758">
        <v>75</v>
      </c>
      <c r="B758" t="s">
        <v>1404</v>
      </c>
      <c r="C758" t="s">
        <v>1404</v>
      </c>
      <c r="D758" t="s">
        <v>1</v>
      </c>
      <c r="E758" t="s">
        <v>3549</v>
      </c>
      <c r="F758" t="s">
        <v>3417</v>
      </c>
      <c r="G758" t="str">
        <f t="shared" si="16"/>
        <v>new HoloCard("Yamask", Pokedex.Yamask, HoloRarity.SV_REVERSE_ROCKY_HOLO, Types.Psychic, Sets.Paradox_Rift, 75),</v>
      </c>
    </row>
    <row r="759" spans="1:7" x14ac:dyDescent="0.3">
      <c r="A759">
        <v>77</v>
      </c>
      <c r="B759" t="s">
        <v>1608</v>
      </c>
      <c r="C759" t="s">
        <v>1608</v>
      </c>
      <c r="D759" t="s">
        <v>1</v>
      </c>
      <c r="E759" t="s">
        <v>3549</v>
      </c>
      <c r="F759" t="s">
        <v>3417</v>
      </c>
      <c r="G759" t="str">
        <f t="shared" si="16"/>
        <v>new HoloCard("Pumpkaboo", Pokedex.Pumpkaboo, HoloRarity.SV_REVERSE_ROCKY_HOLO, Types.Psychic, Sets.Paradox_Rift, 77),</v>
      </c>
    </row>
    <row r="760" spans="1:7" x14ac:dyDescent="0.3">
      <c r="A760">
        <v>78</v>
      </c>
      <c r="B760" t="s">
        <v>1609</v>
      </c>
      <c r="C760" t="s">
        <v>1609</v>
      </c>
      <c r="D760" t="s">
        <v>1</v>
      </c>
      <c r="E760" t="s">
        <v>3549</v>
      </c>
      <c r="F760" t="s">
        <v>3417</v>
      </c>
      <c r="G760" t="str">
        <f t="shared" si="16"/>
        <v>new HoloCard("Gourgeist", Pokedex.Gourgeist, HoloRarity.SV_REVERSE_ROCKY_HOLO, Types.Psychic, Sets.Paradox_Rift, 78),</v>
      </c>
    </row>
    <row r="761" spans="1:7" x14ac:dyDescent="0.3">
      <c r="A761">
        <v>79</v>
      </c>
      <c r="B761" t="s">
        <v>3389</v>
      </c>
      <c r="C761" t="s">
        <v>3389</v>
      </c>
      <c r="D761" t="s">
        <v>1</v>
      </c>
      <c r="E761" t="s">
        <v>3549</v>
      </c>
      <c r="F761" t="s">
        <v>3417</v>
      </c>
      <c r="G761" t="str">
        <f t="shared" si="16"/>
        <v>new HoloCard("Flittle", Pokedex.Flittle, HoloRarity.SV_REVERSE_ROCKY_HOLO, Types.Psychic, Sets.Paradox_Rift, 79),</v>
      </c>
    </row>
    <row r="762" spans="1:7" x14ac:dyDescent="0.3">
      <c r="A762">
        <v>80</v>
      </c>
      <c r="B762" t="s">
        <v>3389</v>
      </c>
      <c r="C762" t="s">
        <v>3389</v>
      </c>
      <c r="D762" t="s">
        <v>1</v>
      </c>
      <c r="E762" t="s">
        <v>3549</v>
      </c>
      <c r="F762" t="s">
        <v>3417</v>
      </c>
      <c r="G762" t="str">
        <f t="shared" si="16"/>
        <v>new HoloCard("Flittle", Pokedex.Flittle, HoloRarity.SV_REVERSE_ROCKY_HOLO, Types.Psychic, Sets.Paradox_Rift, 80),</v>
      </c>
    </row>
    <row r="763" spans="1:7" x14ac:dyDescent="0.3">
      <c r="A763">
        <v>81</v>
      </c>
      <c r="B763" t="s">
        <v>3390</v>
      </c>
      <c r="C763" t="s">
        <v>3390</v>
      </c>
      <c r="D763" t="s">
        <v>1</v>
      </c>
      <c r="E763" t="s">
        <v>3549</v>
      </c>
      <c r="F763" t="s">
        <v>3417</v>
      </c>
      <c r="G763" t="str">
        <f t="shared" si="16"/>
        <v>new HoloCard("Espathra", Pokedex.Espathra, HoloRarity.SV_REVERSE_ROCKY_HOLO, Types.Psychic, Sets.Paradox_Rift, 81),</v>
      </c>
    </row>
    <row r="764" spans="1:7" x14ac:dyDescent="0.3">
      <c r="A764">
        <v>82</v>
      </c>
      <c r="B764" t="s">
        <v>3440</v>
      </c>
      <c r="C764" t="s">
        <v>3440</v>
      </c>
      <c r="D764" t="s">
        <v>1</v>
      </c>
      <c r="E764" t="s">
        <v>3549</v>
      </c>
      <c r="F764" t="s">
        <v>3417</v>
      </c>
      <c r="G764" t="str">
        <f t="shared" si="16"/>
        <v>new HoloCard("Tinkatink", Pokedex.Tinkatink, HoloRarity.SV_REVERSE_ROCKY_HOLO, Types.Psychic, Sets.Paradox_Rift, 82),</v>
      </c>
    </row>
    <row r="765" spans="1:7" x14ac:dyDescent="0.3">
      <c r="A765">
        <v>83</v>
      </c>
      <c r="B765" t="s">
        <v>3440</v>
      </c>
      <c r="C765" t="s">
        <v>3440</v>
      </c>
      <c r="D765" t="s">
        <v>1</v>
      </c>
      <c r="E765" t="s">
        <v>3549</v>
      </c>
      <c r="F765" t="s">
        <v>3417</v>
      </c>
      <c r="G765" t="str">
        <f t="shared" si="16"/>
        <v>new HoloCard("Tinkatink", Pokedex.Tinkatink, HoloRarity.SV_REVERSE_ROCKY_HOLO, Types.Psychic, Sets.Paradox_Rift, 83),</v>
      </c>
    </row>
    <row r="766" spans="1:7" x14ac:dyDescent="0.3">
      <c r="A766">
        <v>84</v>
      </c>
      <c r="B766" t="s">
        <v>3441</v>
      </c>
      <c r="C766" t="s">
        <v>3441</v>
      </c>
      <c r="D766" t="s">
        <v>1</v>
      </c>
      <c r="E766" t="s">
        <v>3549</v>
      </c>
      <c r="F766" t="s">
        <v>3417</v>
      </c>
      <c r="G766" t="str">
        <f t="shared" si="16"/>
        <v>new HoloCard("Tinkatuff", Pokedex.Tinkatuff, HoloRarity.SV_REVERSE_ROCKY_HOLO, Types.Psychic, Sets.Paradox_Rift, 84),</v>
      </c>
    </row>
    <row r="767" spans="1:7" x14ac:dyDescent="0.3">
      <c r="A767">
        <v>85</v>
      </c>
      <c r="B767" t="s">
        <v>3423</v>
      </c>
      <c r="C767" t="s">
        <v>3423</v>
      </c>
      <c r="D767" t="s">
        <v>1</v>
      </c>
      <c r="E767" t="s">
        <v>3549</v>
      </c>
      <c r="F767" t="s">
        <v>3417</v>
      </c>
      <c r="G767" t="str">
        <f t="shared" si="16"/>
        <v>new HoloCard("Tinkaton", Pokedex.Tinkaton, HoloRarity.SV_REVERSE_ROCKY_HOLO, Types.Psychic, Sets.Paradox_Rift, 85),</v>
      </c>
    </row>
    <row r="768" spans="1:7" x14ac:dyDescent="0.3">
      <c r="A768">
        <v>86</v>
      </c>
      <c r="B768" t="s">
        <v>3555</v>
      </c>
      <c r="C768" t="s">
        <v>3589</v>
      </c>
      <c r="D768" t="s">
        <v>1</v>
      </c>
      <c r="E768" t="s">
        <v>3549</v>
      </c>
      <c r="F768" t="s">
        <v>3596</v>
      </c>
      <c r="G768" t="str">
        <f t="shared" si="16"/>
        <v>new HoloCard("Scream Tail", Pokedex.Scream_Tail, HoloRarity.SV_REVERSE_ANCIENT_HOLO, Types.Psychic, Sets.Paradox_Rift, 86),</v>
      </c>
    </row>
    <row r="769" spans="1:7" x14ac:dyDescent="0.3">
      <c r="A769">
        <v>87</v>
      </c>
      <c r="B769" t="s">
        <v>3556</v>
      </c>
      <c r="C769" t="s">
        <v>3556</v>
      </c>
      <c r="D769" t="s">
        <v>1</v>
      </c>
      <c r="E769" t="s">
        <v>3549</v>
      </c>
      <c r="F769" t="s">
        <v>3417</v>
      </c>
      <c r="G769" t="str">
        <f t="shared" si="16"/>
        <v>new HoloCard("Gimmighoul", Pokedex.Gimmighoul, HoloRarity.SV_REVERSE_ROCKY_HOLO, Types.Psychic, Sets.Paradox_Rift, 87),</v>
      </c>
    </row>
    <row r="770" spans="1:7" x14ac:dyDescent="0.3">
      <c r="A770">
        <v>88</v>
      </c>
      <c r="B770" t="s">
        <v>3556</v>
      </c>
      <c r="C770" t="s">
        <v>3556</v>
      </c>
      <c r="D770" t="s">
        <v>1</v>
      </c>
      <c r="E770" t="s">
        <v>3549</v>
      </c>
      <c r="F770" t="s">
        <v>3417</v>
      </c>
      <c r="G770" t="str">
        <f t="shared" si="16"/>
        <v>new HoloCard("Gimmighoul", Pokedex.Gimmighoul, HoloRarity.SV_REVERSE_ROCKY_HOLO, Types.Psychic, Sets.Paradox_Rift, 88),</v>
      </c>
    </row>
    <row r="771" spans="1:7" x14ac:dyDescent="0.3">
      <c r="A771">
        <v>90</v>
      </c>
      <c r="B771" t="s">
        <v>90</v>
      </c>
      <c r="C771" t="s">
        <v>90</v>
      </c>
      <c r="D771" t="s">
        <v>18</v>
      </c>
      <c r="E771" t="s">
        <v>3549</v>
      </c>
      <c r="F771" t="s">
        <v>3417</v>
      </c>
      <c r="G771" t="str">
        <f t="shared" si="16"/>
        <v>new HoloCard("Onix", Pokedex.Onix, HoloRarity.SV_REVERSE_ROCKY_HOLO, Types.Fighting, Sets.Paradox_Rift, 90),</v>
      </c>
    </row>
    <row r="772" spans="1:7" x14ac:dyDescent="0.3">
      <c r="A772">
        <v>91</v>
      </c>
      <c r="B772" t="s">
        <v>317</v>
      </c>
      <c r="C772" t="s">
        <v>317</v>
      </c>
      <c r="D772" t="s">
        <v>18</v>
      </c>
      <c r="E772" t="s">
        <v>3549</v>
      </c>
      <c r="F772" t="s">
        <v>3417</v>
      </c>
      <c r="G772" t="str">
        <f t="shared" si="16"/>
        <v>new HoloCard("Gligar", Pokedex.Gligar, HoloRarity.SV_REVERSE_ROCKY_HOLO, Types.Fighting, Sets.Paradox_Rift, 91),</v>
      </c>
    </row>
    <row r="773" spans="1:7" x14ac:dyDescent="0.3">
      <c r="A773">
        <v>92</v>
      </c>
      <c r="B773" t="s">
        <v>931</v>
      </c>
      <c r="C773" t="s">
        <v>931</v>
      </c>
      <c r="D773" t="s">
        <v>18</v>
      </c>
      <c r="E773" t="s">
        <v>3549</v>
      </c>
      <c r="F773" t="s">
        <v>3417</v>
      </c>
      <c r="G773" t="str">
        <f t="shared" si="16"/>
        <v>new HoloCard("Gliscor", Pokedex.Gliscor, HoloRarity.SV_REVERSE_ROCKY_HOLO, Types.Fighting, Sets.Paradox_Rift, 92),</v>
      </c>
    </row>
    <row r="774" spans="1:7" x14ac:dyDescent="0.3">
      <c r="A774">
        <v>93</v>
      </c>
      <c r="B774" t="s">
        <v>431</v>
      </c>
      <c r="C774" t="s">
        <v>431</v>
      </c>
      <c r="D774" t="s">
        <v>18</v>
      </c>
      <c r="E774" t="s">
        <v>3549</v>
      </c>
      <c r="F774" t="s">
        <v>3417</v>
      </c>
      <c r="G774" t="str">
        <f t="shared" si="16"/>
        <v>new HoloCard("Groudon", Pokedex.Groudon, HoloRarity.SV_REVERSE_ROCKY_HOLO, Types.Fighting, Sets.Paradox_Rift, 93),</v>
      </c>
    </row>
    <row r="775" spans="1:7" x14ac:dyDescent="0.3">
      <c r="A775">
        <v>94</v>
      </c>
      <c r="B775" t="s">
        <v>1031</v>
      </c>
      <c r="C775" t="s">
        <v>1031</v>
      </c>
      <c r="D775" t="s">
        <v>18</v>
      </c>
      <c r="E775" t="s">
        <v>3549</v>
      </c>
      <c r="F775" t="s">
        <v>3417</v>
      </c>
      <c r="G775" t="str">
        <f t="shared" si="16"/>
        <v>new HoloCard("Gible", Pokedex.Gible, HoloRarity.SV_REVERSE_ROCKY_HOLO, Types.Fighting, Sets.Paradox_Rift, 94),</v>
      </c>
    </row>
    <row r="776" spans="1:7" x14ac:dyDescent="0.3">
      <c r="A776">
        <v>95</v>
      </c>
      <c r="B776" t="s">
        <v>989</v>
      </c>
      <c r="C776" t="s">
        <v>989</v>
      </c>
      <c r="D776" t="s">
        <v>18</v>
      </c>
      <c r="E776" t="s">
        <v>3549</v>
      </c>
      <c r="F776" t="s">
        <v>3417</v>
      </c>
      <c r="G776" t="str">
        <f t="shared" si="16"/>
        <v>new HoloCard("Gabite", Pokedex.Gabite, HoloRarity.SV_REVERSE_ROCKY_HOLO, Types.Fighting, Sets.Paradox_Rift, 95),</v>
      </c>
    </row>
    <row r="777" spans="1:7" x14ac:dyDescent="0.3">
      <c r="A777">
        <v>96</v>
      </c>
      <c r="B777" t="s">
        <v>1416</v>
      </c>
      <c r="C777" t="s">
        <v>1416</v>
      </c>
      <c r="D777" t="s">
        <v>18</v>
      </c>
      <c r="E777" t="s">
        <v>3549</v>
      </c>
      <c r="F777" t="s">
        <v>3417</v>
      </c>
      <c r="G777" t="str">
        <f t="shared" si="16"/>
        <v>new HoloCard("Mienfoo", Pokedex.Mienfoo, HoloRarity.SV_REVERSE_ROCKY_HOLO, Types.Fighting, Sets.Paradox_Rift, 96),</v>
      </c>
    </row>
    <row r="778" spans="1:7" x14ac:dyDescent="0.3">
      <c r="A778">
        <v>97</v>
      </c>
      <c r="B778" t="s">
        <v>1417</v>
      </c>
      <c r="C778" t="s">
        <v>1417</v>
      </c>
      <c r="D778" t="s">
        <v>18</v>
      </c>
      <c r="E778" t="s">
        <v>3549</v>
      </c>
      <c r="F778" t="s">
        <v>3417</v>
      </c>
      <c r="G778" t="str">
        <f t="shared" si="16"/>
        <v>new HoloCard("Mienshao", Pokedex.Mienshao, HoloRarity.SV_REVERSE_ROCKY_HOLO, Types.Fighting, Sets.Paradox_Rift, 97),</v>
      </c>
    </row>
    <row r="779" spans="1:7" x14ac:dyDescent="0.3">
      <c r="A779">
        <v>99</v>
      </c>
      <c r="B779" t="s">
        <v>2110</v>
      </c>
      <c r="C779" t="s">
        <v>2110</v>
      </c>
      <c r="D779" t="s">
        <v>18</v>
      </c>
      <c r="E779" t="s">
        <v>3549</v>
      </c>
      <c r="F779" t="s">
        <v>3417</v>
      </c>
      <c r="G779" t="str">
        <f t="shared" si="16"/>
        <v>new HoloCard("Minior", Pokedex.Minior, HoloRarity.SV_REVERSE_ROCKY_HOLO, Types.Fighting, Sets.Paradox_Rift, 99),</v>
      </c>
    </row>
    <row r="780" spans="1:7" x14ac:dyDescent="0.3">
      <c r="A780">
        <v>101</v>
      </c>
      <c r="B780" t="s">
        <v>3442</v>
      </c>
      <c r="C780" t="s">
        <v>3442</v>
      </c>
      <c r="D780" t="s">
        <v>18</v>
      </c>
      <c r="E780" t="s">
        <v>3549</v>
      </c>
      <c r="F780" t="s">
        <v>3417</v>
      </c>
      <c r="G780" t="str">
        <f t="shared" si="16"/>
        <v>new HoloCard("Nacli", Pokedex.Nacli, HoloRarity.SV_REVERSE_ROCKY_HOLO, Types.Fighting, Sets.Paradox_Rift, 101),</v>
      </c>
    </row>
    <row r="781" spans="1:7" x14ac:dyDescent="0.3">
      <c r="A781">
        <v>102</v>
      </c>
      <c r="B781" t="s">
        <v>3442</v>
      </c>
      <c r="C781" t="s">
        <v>3442</v>
      </c>
      <c r="D781" t="s">
        <v>18</v>
      </c>
      <c r="E781" t="s">
        <v>3549</v>
      </c>
      <c r="F781" t="s">
        <v>3417</v>
      </c>
      <c r="G781" t="str">
        <f t="shared" si="16"/>
        <v>new HoloCard("Nacli", Pokedex.Nacli, HoloRarity.SV_REVERSE_ROCKY_HOLO, Types.Fighting, Sets.Paradox_Rift, 102),</v>
      </c>
    </row>
    <row r="782" spans="1:7" x14ac:dyDescent="0.3">
      <c r="A782">
        <v>103</v>
      </c>
      <c r="B782" t="s">
        <v>3443</v>
      </c>
      <c r="C782" t="s">
        <v>3443</v>
      </c>
      <c r="D782" t="s">
        <v>18</v>
      </c>
      <c r="E782" t="s">
        <v>3549</v>
      </c>
      <c r="F782" t="s">
        <v>3417</v>
      </c>
      <c r="G782" t="str">
        <f t="shared" si="16"/>
        <v>new HoloCard("Naclstack", Pokedex.Naclstack, HoloRarity.SV_REVERSE_ROCKY_HOLO, Types.Fighting, Sets.Paradox_Rift, 103),</v>
      </c>
    </row>
    <row r="783" spans="1:7" x14ac:dyDescent="0.3">
      <c r="A783">
        <v>104</v>
      </c>
      <c r="B783" t="s">
        <v>3444</v>
      </c>
      <c r="C783" t="s">
        <v>3444</v>
      </c>
      <c r="D783" t="s">
        <v>18</v>
      </c>
      <c r="E783" t="s">
        <v>3549</v>
      </c>
      <c r="F783" t="s">
        <v>3417</v>
      </c>
      <c r="G783" t="str">
        <f t="shared" si="16"/>
        <v>new HoloCard("Garganacl", Pokedex.Garganacl, HoloRarity.SV_REVERSE_ROCKY_HOLO, Types.Fighting, Sets.Paradox_Rift, 104),</v>
      </c>
    </row>
    <row r="784" spans="1:7" x14ac:dyDescent="0.3">
      <c r="A784">
        <v>105</v>
      </c>
      <c r="B784" t="s">
        <v>3392</v>
      </c>
      <c r="C784" t="s">
        <v>3392</v>
      </c>
      <c r="D784" t="s">
        <v>18</v>
      </c>
      <c r="E784" t="s">
        <v>3549</v>
      </c>
      <c r="F784" t="s">
        <v>3417</v>
      </c>
      <c r="G784" t="str">
        <f t="shared" si="16"/>
        <v>new HoloCard("Klawf", Pokedex.Klawf, HoloRarity.SV_REVERSE_ROCKY_HOLO, Types.Fighting, Sets.Paradox_Rift, 105),</v>
      </c>
    </row>
    <row r="785" spans="1:7" x14ac:dyDescent="0.3">
      <c r="A785">
        <v>106</v>
      </c>
      <c r="B785" t="s">
        <v>3402</v>
      </c>
      <c r="C785" t="s">
        <v>3402</v>
      </c>
      <c r="D785" t="s">
        <v>18</v>
      </c>
      <c r="E785" t="s">
        <v>3549</v>
      </c>
      <c r="F785" t="s">
        <v>3417</v>
      </c>
      <c r="G785" t="str">
        <f t="shared" si="16"/>
        <v>new HoloCard("Flamigo", Pokedex.Flamigo, HoloRarity.SV_REVERSE_ROCKY_HOLO, Types.Fighting, Sets.Paradox_Rift, 106),</v>
      </c>
    </row>
    <row r="786" spans="1:7" x14ac:dyDescent="0.3">
      <c r="A786">
        <v>107</v>
      </c>
      <c r="B786" t="s">
        <v>3557</v>
      </c>
      <c r="C786" t="s">
        <v>3590</v>
      </c>
      <c r="D786" t="s">
        <v>18</v>
      </c>
      <c r="E786" t="s">
        <v>3549</v>
      </c>
      <c r="F786" t="s">
        <v>3596</v>
      </c>
      <c r="G786" t="str">
        <f t="shared" si="16"/>
        <v>new HoloCard("Slither Wing", Pokedex.Slither_Wing, HoloRarity.SV_REVERSE_ANCIENT_HOLO, Types.Fighting, Sets.Paradox_Rift, 107),</v>
      </c>
    </row>
    <row r="787" spans="1:7" x14ac:dyDescent="0.3">
      <c r="A787">
        <v>109</v>
      </c>
      <c r="B787" t="s">
        <v>3558</v>
      </c>
      <c r="C787" t="s">
        <v>3591</v>
      </c>
      <c r="D787" t="s">
        <v>18</v>
      </c>
      <c r="E787" t="s">
        <v>3549</v>
      </c>
      <c r="F787" t="s">
        <v>3417</v>
      </c>
      <c r="G787" t="str">
        <f t="shared" si="16"/>
        <v>new HoloCard("Ting-Lu", Pokedex.Ting_Lu, HoloRarity.SV_REVERSE_ROCKY_HOLO, Types.Fighting, Sets.Paradox_Rift, 109),</v>
      </c>
    </row>
    <row r="788" spans="1:7" x14ac:dyDescent="0.3">
      <c r="A788">
        <v>110</v>
      </c>
      <c r="B788" t="s">
        <v>343</v>
      </c>
      <c r="C788" t="s">
        <v>343</v>
      </c>
      <c r="D788" t="s">
        <v>146</v>
      </c>
      <c r="E788" t="s">
        <v>3549</v>
      </c>
      <c r="F788" t="s">
        <v>3417</v>
      </c>
      <c r="G788" t="str">
        <f t="shared" si="16"/>
        <v>new HoloCard("Zubat", Pokedex.Zubat, HoloRarity.SV_REVERSE_ROCKY_HOLO, Types.Darkness, Sets.Paradox_Rift, 110),</v>
      </c>
    </row>
    <row r="789" spans="1:7" x14ac:dyDescent="0.3">
      <c r="A789">
        <v>111</v>
      </c>
      <c r="B789" t="s">
        <v>318</v>
      </c>
      <c r="C789" t="s">
        <v>318</v>
      </c>
      <c r="D789" t="s">
        <v>146</v>
      </c>
      <c r="E789" t="s">
        <v>3549</v>
      </c>
      <c r="F789" t="s">
        <v>3417</v>
      </c>
      <c r="G789" t="str">
        <f t="shared" si="16"/>
        <v>new HoloCard("Golbat", Pokedex.Golbat, HoloRarity.SV_REVERSE_ROCKY_HOLO, Types.Darkness, Sets.Paradox_Rift, 111),</v>
      </c>
    </row>
    <row r="790" spans="1:7" x14ac:dyDescent="0.3">
      <c r="A790">
        <v>112</v>
      </c>
      <c r="B790" t="s">
        <v>171</v>
      </c>
      <c r="C790" t="s">
        <v>171</v>
      </c>
      <c r="D790" t="s">
        <v>146</v>
      </c>
      <c r="E790" t="s">
        <v>3549</v>
      </c>
      <c r="F790" t="s">
        <v>3417</v>
      </c>
      <c r="G790" t="str">
        <f t="shared" si="16"/>
        <v>new HoloCard("Crobat", Pokedex.Crobat, HoloRarity.SV_REVERSE_ROCKY_HOLO, Types.Darkness, Sets.Paradox_Rift, 112),</v>
      </c>
    </row>
    <row r="791" spans="1:7" x14ac:dyDescent="0.3">
      <c r="A791">
        <v>113</v>
      </c>
      <c r="B791" t="s">
        <v>402</v>
      </c>
      <c r="C791" t="s">
        <v>402</v>
      </c>
      <c r="D791" t="s">
        <v>146</v>
      </c>
      <c r="E791" t="s">
        <v>3549</v>
      </c>
      <c r="F791" t="s">
        <v>3417</v>
      </c>
      <c r="G791" t="str">
        <f t="shared" si="16"/>
        <v>new HoloCard("Absol", Pokedex.Absol, HoloRarity.SV_REVERSE_ROCKY_HOLO, Types.Darkness, Sets.Paradox_Rift, 113),</v>
      </c>
    </row>
    <row r="792" spans="1:7" x14ac:dyDescent="0.3">
      <c r="A792">
        <v>114</v>
      </c>
      <c r="B792" t="s">
        <v>1318</v>
      </c>
      <c r="C792" t="s">
        <v>1318</v>
      </c>
      <c r="D792" t="s">
        <v>146</v>
      </c>
      <c r="E792" t="s">
        <v>3549</v>
      </c>
      <c r="F792" t="s">
        <v>3417</v>
      </c>
      <c r="G792" t="str">
        <f t="shared" si="16"/>
        <v>new HoloCard("Purrloin", Pokedex.Purrloin, HoloRarity.SV_REVERSE_ROCKY_HOLO, Types.Darkness, Sets.Paradox_Rift, 114),</v>
      </c>
    </row>
    <row r="793" spans="1:7" x14ac:dyDescent="0.3">
      <c r="A793">
        <v>115</v>
      </c>
      <c r="B793" t="s">
        <v>1319</v>
      </c>
      <c r="C793" t="s">
        <v>1319</v>
      </c>
      <c r="D793" t="s">
        <v>146</v>
      </c>
      <c r="E793" t="s">
        <v>3549</v>
      </c>
      <c r="F793" t="s">
        <v>3417</v>
      </c>
      <c r="G793" t="str">
        <f t="shared" si="16"/>
        <v>new HoloCard("Liepard", Pokedex.Liepard, HoloRarity.SV_REVERSE_ROCKY_HOLO, Types.Darkness, Sets.Paradox_Rift, 115),</v>
      </c>
    </row>
    <row r="794" spans="1:7" x14ac:dyDescent="0.3">
      <c r="A794">
        <v>116</v>
      </c>
      <c r="B794" t="s">
        <v>1406</v>
      </c>
      <c r="C794" t="s">
        <v>1406</v>
      </c>
      <c r="D794" t="s">
        <v>146</v>
      </c>
      <c r="E794" t="s">
        <v>3549</v>
      </c>
      <c r="F794" t="s">
        <v>3417</v>
      </c>
      <c r="G794" t="str">
        <f t="shared" si="16"/>
        <v>new HoloCard("Trubbish", Pokedex.Trubbish, HoloRarity.SV_REVERSE_ROCKY_HOLO, Types.Darkness, Sets.Paradox_Rift, 116),</v>
      </c>
    </row>
    <row r="795" spans="1:7" x14ac:dyDescent="0.3">
      <c r="A795">
        <v>117</v>
      </c>
      <c r="B795" t="s">
        <v>1407</v>
      </c>
      <c r="C795" t="s">
        <v>1407</v>
      </c>
      <c r="D795" t="s">
        <v>146</v>
      </c>
      <c r="E795" t="s">
        <v>3549</v>
      </c>
      <c r="F795" t="s">
        <v>3417</v>
      </c>
      <c r="G795" t="str">
        <f t="shared" ref="G795:G858" si="17">"new HoloCard(""" &amp; B795 &amp; """, Pokedex." &amp; C795 &amp; ", HoloRarity." &amp; F795 &amp; ", Types." &amp; D795 &amp; ", Sets." &amp; E795 &amp; ", " &amp; A795 &amp; "),"</f>
        <v>new HoloCard("Garbodor", Pokedex.Garbodor, HoloRarity.SV_REVERSE_ROCKY_HOLO, Types.Darkness, Sets.Paradox_Rift, 117),</v>
      </c>
    </row>
    <row r="796" spans="1:7" x14ac:dyDescent="0.3">
      <c r="A796">
        <v>118</v>
      </c>
      <c r="B796" t="s">
        <v>1612</v>
      </c>
      <c r="C796" t="s">
        <v>1612</v>
      </c>
      <c r="D796" t="s">
        <v>146</v>
      </c>
      <c r="E796" t="s">
        <v>3549</v>
      </c>
      <c r="F796" t="s">
        <v>3417</v>
      </c>
      <c r="G796" t="str">
        <f t="shared" si="17"/>
        <v>new HoloCard("Yveltal", Pokedex.Yveltal, HoloRarity.SV_REVERSE_ROCKY_HOLO, Types.Darkness, Sets.Paradox_Rift, 118),</v>
      </c>
    </row>
    <row r="797" spans="1:7" x14ac:dyDescent="0.3">
      <c r="A797">
        <v>119</v>
      </c>
      <c r="B797" t="s">
        <v>2691</v>
      </c>
      <c r="C797" t="s">
        <v>2691</v>
      </c>
      <c r="D797" t="s">
        <v>146</v>
      </c>
      <c r="E797" t="s">
        <v>3549</v>
      </c>
      <c r="F797" t="s">
        <v>3417</v>
      </c>
      <c r="G797" t="str">
        <f t="shared" si="17"/>
        <v>new HoloCard("Nickit", Pokedex.Nickit, HoloRarity.SV_REVERSE_ROCKY_HOLO, Types.Darkness, Sets.Paradox_Rift, 119),</v>
      </c>
    </row>
    <row r="798" spans="1:7" x14ac:dyDescent="0.3">
      <c r="A798">
        <v>120</v>
      </c>
      <c r="B798" t="s">
        <v>2692</v>
      </c>
      <c r="C798" t="s">
        <v>2692</v>
      </c>
      <c r="D798" t="s">
        <v>146</v>
      </c>
      <c r="E798" t="s">
        <v>3549</v>
      </c>
      <c r="F798" t="s">
        <v>3417</v>
      </c>
      <c r="G798" t="str">
        <f t="shared" si="17"/>
        <v>new HoloCard("Thievul", Pokedex.Thievul, HoloRarity.SV_REVERSE_ROCKY_HOLO, Types.Darkness, Sets.Paradox_Rift, 120),</v>
      </c>
    </row>
    <row r="799" spans="1:7" x14ac:dyDescent="0.3">
      <c r="A799">
        <v>121</v>
      </c>
      <c r="B799" t="s">
        <v>2678</v>
      </c>
      <c r="C799" t="s">
        <v>2678</v>
      </c>
      <c r="D799" t="s">
        <v>146</v>
      </c>
      <c r="E799" t="s">
        <v>3549</v>
      </c>
      <c r="F799" t="s">
        <v>3417</v>
      </c>
      <c r="G799" t="str">
        <f t="shared" si="17"/>
        <v>new HoloCard("Morpeko", Pokedex.Morpeko, HoloRarity.SV_REVERSE_ROCKY_HOLO, Types.Darkness, Sets.Paradox_Rift, 121),</v>
      </c>
    </row>
    <row r="800" spans="1:7" x14ac:dyDescent="0.3">
      <c r="A800">
        <v>122</v>
      </c>
      <c r="B800" t="s">
        <v>3418</v>
      </c>
      <c r="C800" t="s">
        <v>3418</v>
      </c>
      <c r="D800" t="s">
        <v>146</v>
      </c>
      <c r="E800" t="s">
        <v>3549</v>
      </c>
      <c r="F800" t="s">
        <v>3417</v>
      </c>
      <c r="G800" t="str">
        <f t="shared" si="17"/>
        <v>new HoloCard("Lokix", Pokedex.Lokix, HoloRarity.SV_REVERSE_ROCKY_HOLO, Types.Darkness, Sets.Paradox_Rift, 122),</v>
      </c>
    </row>
    <row r="801" spans="1:7" x14ac:dyDescent="0.3">
      <c r="A801">
        <v>123</v>
      </c>
      <c r="B801" t="s">
        <v>3559</v>
      </c>
      <c r="C801" t="s">
        <v>3592</v>
      </c>
      <c r="D801" t="s">
        <v>146</v>
      </c>
      <c r="E801" t="s">
        <v>3549</v>
      </c>
      <c r="F801" t="s">
        <v>3596</v>
      </c>
      <c r="G801" t="str">
        <f t="shared" si="17"/>
        <v>new HoloCard("Brute Bonnet", Pokedex.Brute_Bonnet, HoloRarity.SV_REVERSE_ANCIENT_HOLO, Types.Darkness, Sets.Paradox_Rift, 123),</v>
      </c>
    </row>
    <row r="802" spans="1:7" x14ac:dyDescent="0.3">
      <c r="A802">
        <v>125</v>
      </c>
      <c r="B802" t="s">
        <v>164</v>
      </c>
      <c r="C802" t="s">
        <v>164</v>
      </c>
      <c r="D802" t="s">
        <v>143</v>
      </c>
      <c r="E802" t="s">
        <v>3549</v>
      </c>
      <c r="F802" t="s">
        <v>3417</v>
      </c>
      <c r="G802" t="str">
        <f t="shared" si="17"/>
        <v>new HoloCard("Steelix", Pokedex.Steelix, HoloRarity.SV_REVERSE_ROCKY_HOLO, Types.Metal, Sets.Paradox_Rift, 125),</v>
      </c>
    </row>
    <row r="803" spans="1:7" x14ac:dyDescent="0.3">
      <c r="A803">
        <v>126</v>
      </c>
      <c r="B803" t="s">
        <v>435</v>
      </c>
      <c r="C803" t="s">
        <v>435</v>
      </c>
      <c r="D803" t="s">
        <v>143</v>
      </c>
      <c r="E803" t="s">
        <v>3549</v>
      </c>
      <c r="F803" t="s">
        <v>3417</v>
      </c>
      <c r="G803" t="str">
        <f t="shared" si="17"/>
        <v>new HoloCard("Jirachi", Pokedex.Jirachi, HoloRarity.SV_REVERSE_ROCKY_HOLO, Types.Metal, Sets.Paradox_Rift, 126),</v>
      </c>
    </row>
    <row r="804" spans="1:7" x14ac:dyDescent="0.3">
      <c r="A804">
        <v>127</v>
      </c>
      <c r="B804" t="s">
        <v>1365</v>
      </c>
      <c r="C804" t="s">
        <v>1365</v>
      </c>
      <c r="D804" t="s">
        <v>143</v>
      </c>
      <c r="E804" t="s">
        <v>3549</v>
      </c>
      <c r="F804" t="s">
        <v>3417</v>
      </c>
      <c r="G804" t="str">
        <f t="shared" si="17"/>
        <v>new HoloCard("Ferroseed", Pokedex.Ferroseed, HoloRarity.SV_REVERSE_ROCKY_HOLO, Types.Metal, Sets.Paradox_Rift, 127),</v>
      </c>
    </row>
    <row r="805" spans="1:7" x14ac:dyDescent="0.3">
      <c r="A805">
        <v>128</v>
      </c>
      <c r="B805" t="s">
        <v>1366</v>
      </c>
      <c r="C805" t="s">
        <v>1366</v>
      </c>
      <c r="D805" t="s">
        <v>143</v>
      </c>
      <c r="E805" t="s">
        <v>3549</v>
      </c>
      <c r="F805" t="s">
        <v>3417</v>
      </c>
      <c r="G805" t="str">
        <f t="shared" si="17"/>
        <v>new HoloCard("Ferrothorn", Pokedex.Ferrothorn, HoloRarity.SV_REVERSE_ROCKY_HOLO, Types.Metal, Sets.Paradox_Rift, 128),</v>
      </c>
    </row>
    <row r="806" spans="1:7" x14ac:dyDescent="0.3">
      <c r="A806">
        <v>129</v>
      </c>
      <c r="B806" t="s">
        <v>1427</v>
      </c>
      <c r="C806" t="s">
        <v>1427</v>
      </c>
      <c r="D806" t="s">
        <v>143</v>
      </c>
      <c r="E806" t="s">
        <v>3549</v>
      </c>
      <c r="F806" t="s">
        <v>3417</v>
      </c>
      <c r="G806" t="str">
        <f t="shared" si="17"/>
        <v>new HoloCard("Durant", Pokedex.Durant, HoloRarity.SV_REVERSE_ROCKY_HOLO, Types.Metal, Sets.Paradox_Rift, 129),</v>
      </c>
    </row>
    <row r="807" spans="1:7" x14ac:dyDescent="0.3">
      <c r="A807">
        <v>130</v>
      </c>
      <c r="B807" t="s">
        <v>1613</v>
      </c>
      <c r="C807" t="s">
        <v>1613</v>
      </c>
      <c r="D807" t="s">
        <v>143</v>
      </c>
      <c r="E807" t="s">
        <v>3549</v>
      </c>
      <c r="F807" t="s">
        <v>3417</v>
      </c>
      <c r="G807" t="str">
        <f t="shared" si="17"/>
        <v>new HoloCard("Honedge", Pokedex.Honedge, HoloRarity.SV_REVERSE_ROCKY_HOLO, Types.Metal, Sets.Paradox_Rift, 130),</v>
      </c>
    </row>
    <row r="808" spans="1:7" x14ac:dyDescent="0.3">
      <c r="A808">
        <v>131</v>
      </c>
      <c r="B808" t="s">
        <v>1613</v>
      </c>
      <c r="C808" t="s">
        <v>1613</v>
      </c>
      <c r="D808" t="s">
        <v>143</v>
      </c>
      <c r="E808" t="s">
        <v>3549</v>
      </c>
      <c r="F808" t="s">
        <v>3417</v>
      </c>
      <c r="G808" t="str">
        <f t="shared" si="17"/>
        <v>new HoloCard("Honedge", Pokedex.Honedge, HoloRarity.SV_REVERSE_ROCKY_HOLO, Types.Metal, Sets.Paradox_Rift, 131),</v>
      </c>
    </row>
    <row r="809" spans="1:7" x14ac:dyDescent="0.3">
      <c r="A809">
        <v>132</v>
      </c>
      <c r="B809" t="s">
        <v>1614</v>
      </c>
      <c r="C809" t="s">
        <v>1614</v>
      </c>
      <c r="D809" t="s">
        <v>143</v>
      </c>
      <c r="E809" t="s">
        <v>3549</v>
      </c>
      <c r="F809" t="s">
        <v>3417</v>
      </c>
      <c r="G809" t="str">
        <f t="shared" si="17"/>
        <v>new HoloCard("Doublade", Pokedex.Doublade, HoloRarity.SV_REVERSE_ROCKY_HOLO, Types.Metal, Sets.Paradox_Rift, 132),</v>
      </c>
    </row>
    <row r="810" spans="1:7" x14ac:dyDescent="0.3">
      <c r="A810">
        <v>133</v>
      </c>
      <c r="B810" t="s">
        <v>1614</v>
      </c>
      <c r="C810" t="s">
        <v>1614</v>
      </c>
      <c r="D810" t="s">
        <v>143</v>
      </c>
      <c r="E810" t="s">
        <v>3549</v>
      </c>
      <c r="F810" t="s">
        <v>3417</v>
      </c>
      <c r="G810" t="str">
        <f t="shared" si="17"/>
        <v>new HoloCard("Doublade", Pokedex.Doublade, HoloRarity.SV_REVERSE_ROCKY_HOLO, Types.Metal, Sets.Paradox_Rift, 133),</v>
      </c>
    </row>
    <row r="811" spans="1:7" x14ac:dyDescent="0.3">
      <c r="A811">
        <v>134</v>
      </c>
      <c r="B811" t="s">
        <v>1615</v>
      </c>
      <c r="C811" t="s">
        <v>1615</v>
      </c>
      <c r="D811" t="s">
        <v>143</v>
      </c>
      <c r="E811" t="s">
        <v>3549</v>
      </c>
      <c r="F811" t="s">
        <v>3417</v>
      </c>
      <c r="G811" t="str">
        <f t="shared" si="17"/>
        <v>new HoloCard("Aegislash", Pokedex.Aegislash, HoloRarity.SV_REVERSE_ROCKY_HOLO, Types.Metal, Sets.Paradox_Rift, 134),</v>
      </c>
    </row>
    <row r="812" spans="1:7" x14ac:dyDescent="0.3">
      <c r="A812">
        <v>136</v>
      </c>
      <c r="B812" t="s">
        <v>2754</v>
      </c>
      <c r="C812" t="s">
        <v>2754</v>
      </c>
      <c r="D812" t="s">
        <v>143</v>
      </c>
      <c r="E812" t="s">
        <v>3549</v>
      </c>
      <c r="F812" t="s">
        <v>3417</v>
      </c>
      <c r="G812" t="str">
        <f t="shared" si="17"/>
        <v>new HoloCard("Zacian", Pokedex.Zacian, HoloRarity.SV_REVERSE_ROCKY_HOLO, Types.Metal, Sets.Paradox_Rift, 136),</v>
      </c>
    </row>
    <row r="813" spans="1:7" x14ac:dyDescent="0.3">
      <c r="A813">
        <v>138</v>
      </c>
      <c r="B813" t="s">
        <v>3450</v>
      </c>
      <c r="C813" t="s">
        <v>3450</v>
      </c>
      <c r="D813" t="s">
        <v>143</v>
      </c>
      <c r="E813" t="s">
        <v>3549</v>
      </c>
      <c r="F813" t="s">
        <v>3417</v>
      </c>
      <c r="G813" t="str">
        <f t="shared" si="17"/>
        <v>new HoloCard("Orthworm", Pokedex.Orthworm, HoloRarity.SV_REVERSE_ROCKY_HOLO, Types.Metal, Sets.Paradox_Rift, 138),</v>
      </c>
    </row>
    <row r="814" spans="1:7" x14ac:dyDescent="0.3">
      <c r="A814">
        <v>141</v>
      </c>
      <c r="B814" t="s">
        <v>3382</v>
      </c>
      <c r="C814" t="s">
        <v>3382</v>
      </c>
      <c r="D814" t="s">
        <v>1454</v>
      </c>
      <c r="E814" t="s">
        <v>3549</v>
      </c>
      <c r="F814" t="s">
        <v>3417</v>
      </c>
      <c r="G814" t="str">
        <f t="shared" si="17"/>
        <v>new HoloCard("Tatsugiri", Pokedex.Tatsugiri, HoloRarity.SV_REVERSE_ROCKY_HOLO, Types.Dragon, Sets.Paradox_Rift, 141),</v>
      </c>
    </row>
    <row r="815" spans="1:7" x14ac:dyDescent="0.3">
      <c r="A815">
        <v>142</v>
      </c>
      <c r="B815" t="s">
        <v>263</v>
      </c>
      <c r="C815" t="s">
        <v>263</v>
      </c>
      <c r="D815" t="s">
        <v>8</v>
      </c>
      <c r="E815" t="s">
        <v>3549</v>
      </c>
      <c r="F815" t="s">
        <v>3417</v>
      </c>
      <c r="G815" t="str">
        <f t="shared" si="17"/>
        <v>new HoloCard("Porygon", Pokedex.Porygon, HoloRarity.SV_REVERSE_ROCKY_HOLO, Types.Colorless, Sets.Paradox_Rift, 142),</v>
      </c>
    </row>
    <row r="816" spans="1:7" x14ac:dyDescent="0.3">
      <c r="A816">
        <v>143</v>
      </c>
      <c r="B816" t="s">
        <v>238</v>
      </c>
      <c r="C816" t="s">
        <v>238</v>
      </c>
      <c r="D816" t="s">
        <v>8</v>
      </c>
      <c r="E816" t="s">
        <v>3549</v>
      </c>
      <c r="F816" t="s">
        <v>3417</v>
      </c>
      <c r="G816" t="str">
        <f t="shared" si="17"/>
        <v>new HoloCard("Porygon2", Pokedex.Porygon2, HoloRarity.SV_REVERSE_ROCKY_HOLO, Types.Colorless, Sets.Paradox_Rift, 143),</v>
      </c>
    </row>
    <row r="817" spans="1:7" x14ac:dyDescent="0.3">
      <c r="A817">
        <v>144</v>
      </c>
      <c r="B817" t="s">
        <v>918</v>
      </c>
      <c r="C817" t="s">
        <v>922</v>
      </c>
      <c r="D817" t="s">
        <v>8</v>
      </c>
      <c r="E817" t="s">
        <v>3549</v>
      </c>
      <c r="F817" t="s">
        <v>3417</v>
      </c>
      <c r="G817" t="str">
        <f t="shared" si="17"/>
        <v>new HoloCard("Porygon-Z", Pokedex.Porygon_Z, HoloRarity.SV_REVERSE_ROCKY_HOLO, Types.Colorless, Sets.Paradox_Rift, 144),</v>
      </c>
    </row>
    <row r="818" spans="1:7" x14ac:dyDescent="0.3">
      <c r="A818">
        <v>145</v>
      </c>
      <c r="B818" t="s">
        <v>251</v>
      </c>
      <c r="C818" t="s">
        <v>251</v>
      </c>
      <c r="D818" t="s">
        <v>8</v>
      </c>
      <c r="E818" t="s">
        <v>3549</v>
      </c>
      <c r="F818" t="s">
        <v>3417</v>
      </c>
      <c r="G818" t="str">
        <f t="shared" si="17"/>
        <v>new HoloCard("Aipom", Pokedex.Aipom, HoloRarity.SV_REVERSE_ROCKY_HOLO, Types.Colorless, Sets.Paradox_Rift, 145),</v>
      </c>
    </row>
    <row r="819" spans="1:7" x14ac:dyDescent="0.3">
      <c r="A819">
        <v>146</v>
      </c>
      <c r="B819" t="s">
        <v>899</v>
      </c>
      <c r="C819" t="s">
        <v>899</v>
      </c>
      <c r="D819" t="s">
        <v>8</v>
      </c>
      <c r="E819" t="s">
        <v>3549</v>
      </c>
      <c r="F819" t="s">
        <v>3417</v>
      </c>
      <c r="G819" t="str">
        <f t="shared" si="17"/>
        <v>new HoloCard("Ambipom", Pokedex.Ambipom, HoloRarity.SV_REVERSE_ROCKY_HOLO, Types.Colorless, Sets.Paradox_Rift, 146),</v>
      </c>
    </row>
    <row r="820" spans="1:7" x14ac:dyDescent="0.3">
      <c r="A820">
        <v>147</v>
      </c>
      <c r="B820" t="s">
        <v>258</v>
      </c>
      <c r="C820" t="s">
        <v>258</v>
      </c>
      <c r="D820" t="s">
        <v>8</v>
      </c>
      <c r="E820" t="s">
        <v>3549</v>
      </c>
      <c r="F820" t="s">
        <v>3417</v>
      </c>
      <c r="G820" t="str">
        <f t="shared" si="17"/>
        <v>new HoloCard("Miltank", Pokedex.Miltank, HoloRarity.SV_REVERSE_ROCKY_HOLO, Types.Colorless, Sets.Paradox_Rift, 147),</v>
      </c>
    </row>
    <row r="821" spans="1:7" x14ac:dyDescent="0.3">
      <c r="A821">
        <v>148</v>
      </c>
      <c r="B821" t="s">
        <v>675</v>
      </c>
      <c r="C821" t="s">
        <v>675</v>
      </c>
      <c r="D821" t="s">
        <v>8</v>
      </c>
      <c r="E821" t="s">
        <v>3549</v>
      </c>
      <c r="F821" t="s">
        <v>3417</v>
      </c>
      <c r="G821" t="str">
        <f t="shared" si="17"/>
        <v>new HoloCard("Whismur", Pokedex.Whismur, HoloRarity.SV_REVERSE_ROCKY_HOLO, Types.Colorless, Sets.Paradox_Rift, 148),</v>
      </c>
    </row>
    <row r="822" spans="1:7" x14ac:dyDescent="0.3">
      <c r="A822">
        <v>149</v>
      </c>
      <c r="B822" t="s">
        <v>669</v>
      </c>
      <c r="C822" t="s">
        <v>669</v>
      </c>
      <c r="D822" t="s">
        <v>8</v>
      </c>
      <c r="E822" t="s">
        <v>3549</v>
      </c>
      <c r="F822" t="s">
        <v>3417</v>
      </c>
      <c r="G822" t="str">
        <f t="shared" si="17"/>
        <v>new HoloCard("Loudred", Pokedex.Loudred, HoloRarity.SV_REVERSE_ROCKY_HOLO, Types.Colorless, Sets.Paradox_Rift, 149),</v>
      </c>
    </row>
    <row r="823" spans="1:7" x14ac:dyDescent="0.3">
      <c r="A823">
        <v>150</v>
      </c>
      <c r="B823" t="s">
        <v>434</v>
      </c>
      <c r="C823" t="s">
        <v>434</v>
      </c>
      <c r="D823" t="s">
        <v>8</v>
      </c>
      <c r="E823" t="s">
        <v>3549</v>
      </c>
      <c r="F823" t="s">
        <v>3417</v>
      </c>
      <c r="G823" t="str">
        <f t="shared" si="17"/>
        <v>new HoloCard("Exploud", Pokedex.Exploud, HoloRarity.SV_REVERSE_ROCKY_HOLO, Types.Colorless, Sets.Paradox_Rift, 150),</v>
      </c>
    </row>
    <row r="824" spans="1:7" x14ac:dyDescent="0.3">
      <c r="A824">
        <v>151</v>
      </c>
      <c r="B824" t="s">
        <v>670</v>
      </c>
      <c r="C824" t="s">
        <v>670</v>
      </c>
      <c r="D824" t="s">
        <v>8</v>
      </c>
      <c r="E824" t="s">
        <v>3549</v>
      </c>
      <c r="F824" t="s">
        <v>3417</v>
      </c>
      <c r="G824" t="str">
        <f t="shared" si="17"/>
        <v>new HoloCard("Spinda", Pokedex.Spinda, HoloRarity.SV_REVERSE_ROCKY_HOLO, Types.Colorless, Sets.Paradox_Rift, 151),</v>
      </c>
    </row>
    <row r="825" spans="1:7" x14ac:dyDescent="0.3">
      <c r="A825">
        <v>152</v>
      </c>
      <c r="B825" t="s">
        <v>608</v>
      </c>
      <c r="C825" t="s">
        <v>608</v>
      </c>
      <c r="D825" t="s">
        <v>8</v>
      </c>
      <c r="E825" t="s">
        <v>3549</v>
      </c>
      <c r="F825" t="s">
        <v>3417</v>
      </c>
      <c r="G825" t="str">
        <f t="shared" si="17"/>
        <v>new HoloCard("Swablu", Pokedex.Swablu, HoloRarity.SV_REVERSE_ROCKY_HOLO, Types.Colorless, Sets.Paradox_Rift, 152),</v>
      </c>
    </row>
    <row r="826" spans="1:7" x14ac:dyDescent="0.3">
      <c r="A826">
        <v>153</v>
      </c>
      <c r="B826" t="s">
        <v>3399</v>
      </c>
      <c r="C826" t="s">
        <v>3399</v>
      </c>
      <c r="D826" t="s">
        <v>8</v>
      </c>
      <c r="E826" t="s">
        <v>3549</v>
      </c>
      <c r="F826" t="s">
        <v>3417</v>
      </c>
      <c r="G826" t="str">
        <f t="shared" si="17"/>
        <v>new HoloCard("Tandemaus", Pokedex.Tandemaus, HoloRarity.SV_REVERSE_ROCKY_HOLO, Types.Colorless, Sets.Paradox_Rift, 153),</v>
      </c>
    </row>
    <row r="827" spans="1:7" x14ac:dyDescent="0.3">
      <c r="A827">
        <v>154</v>
      </c>
      <c r="B827" t="s">
        <v>3399</v>
      </c>
      <c r="C827" t="s">
        <v>3399</v>
      </c>
      <c r="D827" t="s">
        <v>8</v>
      </c>
      <c r="E827" t="s">
        <v>3549</v>
      </c>
      <c r="F827" t="s">
        <v>3417</v>
      </c>
      <c r="G827" t="str">
        <f t="shared" si="17"/>
        <v>new HoloCard("Tandemaus", Pokedex.Tandemaus, HoloRarity.SV_REVERSE_ROCKY_HOLO, Types.Colorless, Sets.Paradox_Rift, 154),</v>
      </c>
    </row>
    <row r="828" spans="1:7" x14ac:dyDescent="0.3">
      <c r="A828">
        <v>157</v>
      </c>
      <c r="B828" t="s">
        <v>3348</v>
      </c>
      <c r="C828" t="s">
        <v>3348</v>
      </c>
      <c r="D828" t="s">
        <v>8</v>
      </c>
      <c r="E828" t="s">
        <v>3549</v>
      </c>
      <c r="F828" t="s">
        <v>3417</v>
      </c>
      <c r="G828" t="str">
        <f t="shared" si="17"/>
        <v>new HoloCard("Cyclizar", Pokedex.Cyclizar, HoloRarity.SV_REVERSE_ROCKY_HOLO, Types.Colorless, Sets.Paradox_Rift, 157),</v>
      </c>
    </row>
    <row r="829" spans="1:7" x14ac:dyDescent="0.3">
      <c r="A829">
        <v>158</v>
      </c>
      <c r="B829" t="s">
        <v>3560</v>
      </c>
      <c r="C829" t="s">
        <v>3593</v>
      </c>
      <c r="D829" t="s">
        <v>8</v>
      </c>
      <c r="E829" t="s">
        <v>3549</v>
      </c>
      <c r="F829" s="2" t="s">
        <v>3597</v>
      </c>
      <c r="G829" t="str">
        <f t="shared" si="17"/>
        <v>new HoloCard("Iron Jugulis", Pokedex.Iron_Jugulis, HoloRarity.SV_REVERSE_FUTURE_HOLO, Types.Colorless, Sets.Paradox_Rift, 158),</v>
      </c>
    </row>
    <row r="830" spans="1:7" x14ac:dyDescent="0.3">
      <c r="A830">
        <v>159</v>
      </c>
      <c r="B830" t="s">
        <v>3561</v>
      </c>
      <c r="C830" t="s">
        <v>127</v>
      </c>
      <c r="D830" t="s">
        <v>234</v>
      </c>
      <c r="E830" t="s">
        <v>3549</v>
      </c>
      <c r="F830" t="s">
        <v>3596</v>
      </c>
      <c r="G830" t="str">
        <f t="shared" si="17"/>
        <v>new HoloCard("Ancient Booster Energy Capsule", Pokedex.NVT, HoloRarity.SV_REVERSE_ANCIENT_HOLO, Types.Tool, Sets.Paradox_Rift, 159),</v>
      </c>
    </row>
    <row r="831" spans="1:7" x14ac:dyDescent="0.3">
      <c r="A831">
        <v>160</v>
      </c>
      <c r="B831" t="s">
        <v>2154</v>
      </c>
      <c r="C831" t="s">
        <v>127</v>
      </c>
      <c r="D831" t="s">
        <v>129</v>
      </c>
      <c r="E831" t="s">
        <v>3549</v>
      </c>
      <c r="F831" t="s">
        <v>3417</v>
      </c>
      <c r="G831" t="str">
        <f t="shared" si="17"/>
        <v>new HoloCard("Counter Catcher", Pokedex.NVT, HoloRarity.SV_REVERSE_ROCKY_HOLO, Types.Item, Sets.Paradox_Rift, 160),</v>
      </c>
    </row>
    <row r="832" spans="1:7" x14ac:dyDescent="0.3">
      <c r="A832">
        <v>161</v>
      </c>
      <c r="B832" t="s">
        <v>3562</v>
      </c>
      <c r="C832" t="s">
        <v>127</v>
      </c>
      <c r="D832" t="s">
        <v>234</v>
      </c>
      <c r="E832" t="s">
        <v>3549</v>
      </c>
      <c r="F832" t="s">
        <v>3417</v>
      </c>
      <c r="G832" t="str">
        <f t="shared" si="17"/>
        <v>new HoloCard("Cursed Duster", Pokedex.NVT, HoloRarity.SV_REVERSE_ROCKY_HOLO, Types.Tool, Sets.Paradox_Rift, 161),</v>
      </c>
    </row>
    <row r="833" spans="1:7" x14ac:dyDescent="0.3">
      <c r="A833">
        <v>162</v>
      </c>
      <c r="B833" t="s">
        <v>3563</v>
      </c>
      <c r="C833" t="s">
        <v>127</v>
      </c>
      <c r="D833" t="s">
        <v>234</v>
      </c>
      <c r="E833" t="s">
        <v>3549</v>
      </c>
      <c r="F833" t="s">
        <v>3417</v>
      </c>
      <c r="G833" t="str">
        <f t="shared" si="17"/>
        <v>new HoloCard("Defiance Vest", Pokedex.NVT, HoloRarity.SV_REVERSE_ROCKY_HOLO, Types.Tool, Sets.Paradox_Rift, 162),</v>
      </c>
    </row>
    <row r="834" spans="1:7" x14ac:dyDescent="0.3">
      <c r="A834">
        <v>163</v>
      </c>
      <c r="B834" t="s">
        <v>3564</v>
      </c>
      <c r="C834" t="s">
        <v>127</v>
      </c>
      <c r="D834" t="s">
        <v>129</v>
      </c>
      <c r="E834" t="s">
        <v>3549</v>
      </c>
      <c r="F834" t="s">
        <v>3596</v>
      </c>
      <c r="G834" t="str">
        <f t="shared" si="17"/>
        <v>new HoloCard("Earthen Vessel", Pokedex.NVT, HoloRarity.SV_REVERSE_ANCIENT_HOLO, Types.Item, Sets.Paradox_Rift, 163),</v>
      </c>
    </row>
    <row r="835" spans="1:7" x14ac:dyDescent="0.3">
      <c r="A835">
        <v>164</v>
      </c>
      <c r="B835" t="s">
        <v>3565</v>
      </c>
      <c r="C835" t="s">
        <v>127</v>
      </c>
      <c r="D835" t="s">
        <v>234</v>
      </c>
      <c r="E835" t="s">
        <v>3549</v>
      </c>
      <c r="F835" s="2" t="s">
        <v>3597</v>
      </c>
      <c r="G835" t="str">
        <f t="shared" si="17"/>
        <v>new HoloCard("Future Booster Energy Capsule", Pokedex.NVT, HoloRarity.SV_REVERSE_FUTURE_HOLO, Types.Tool, Sets.Paradox_Rift, 164),</v>
      </c>
    </row>
    <row r="836" spans="1:7" x14ac:dyDescent="0.3">
      <c r="A836">
        <v>165</v>
      </c>
      <c r="B836" t="s">
        <v>3566</v>
      </c>
      <c r="C836" t="s">
        <v>127</v>
      </c>
      <c r="D836" t="s">
        <v>232</v>
      </c>
      <c r="E836" t="s">
        <v>3549</v>
      </c>
      <c r="F836" t="s">
        <v>3417</v>
      </c>
      <c r="G836" t="str">
        <f t="shared" si="17"/>
        <v>new HoloCard("Larry", Pokedex.NVT, HoloRarity.SV_REVERSE_ROCKY_HOLO, Types.Supporter, Sets.Paradox_Rift, 165),</v>
      </c>
    </row>
    <row r="837" spans="1:7" x14ac:dyDescent="0.3">
      <c r="A837">
        <v>166</v>
      </c>
      <c r="B837" t="s">
        <v>3567</v>
      </c>
      <c r="C837" t="s">
        <v>127</v>
      </c>
      <c r="D837" t="s">
        <v>234</v>
      </c>
      <c r="E837" t="s">
        <v>3549</v>
      </c>
      <c r="F837" t="s">
        <v>3417</v>
      </c>
      <c r="G837" t="str">
        <f t="shared" si="17"/>
        <v>new HoloCard("Luxurious Cape", Pokedex.NVT, HoloRarity.SV_REVERSE_ROCKY_HOLO, Types.Tool, Sets.Paradox_Rift, 166),</v>
      </c>
    </row>
    <row r="838" spans="1:7" x14ac:dyDescent="0.3">
      <c r="A838">
        <v>167</v>
      </c>
      <c r="B838" t="s">
        <v>3568</v>
      </c>
      <c r="C838" t="s">
        <v>127</v>
      </c>
      <c r="D838" t="s">
        <v>232</v>
      </c>
      <c r="E838" t="s">
        <v>3549</v>
      </c>
      <c r="F838" t="s">
        <v>3417</v>
      </c>
      <c r="G838" t="str">
        <f t="shared" si="17"/>
        <v>new HoloCard("Mela", Pokedex.NVT, HoloRarity.SV_REVERSE_ROCKY_HOLO, Types.Supporter, Sets.Paradox_Rift, 167),</v>
      </c>
    </row>
    <row r="839" spans="1:7" x14ac:dyDescent="0.3">
      <c r="A839">
        <v>168</v>
      </c>
      <c r="B839" t="s">
        <v>3569</v>
      </c>
      <c r="C839" t="s">
        <v>127</v>
      </c>
      <c r="D839" t="s">
        <v>232</v>
      </c>
      <c r="E839" t="s">
        <v>3549</v>
      </c>
      <c r="F839" t="s">
        <v>3417</v>
      </c>
      <c r="G839" t="str">
        <f t="shared" si="17"/>
        <v>new HoloCard("Norman", Pokedex.NVT, HoloRarity.SV_REVERSE_ROCKY_HOLO, Types.Supporter, Sets.Paradox_Rift, 168),</v>
      </c>
    </row>
    <row r="840" spans="1:7" x14ac:dyDescent="0.3">
      <c r="A840">
        <v>169</v>
      </c>
      <c r="B840" t="s">
        <v>3570</v>
      </c>
      <c r="C840" t="s">
        <v>127</v>
      </c>
      <c r="D840" t="s">
        <v>232</v>
      </c>
      <c r="E840" t="s">
        <v>3549</v>
      </c>
      <c r="F840" t="s">
        <v>3417</v>
      </c>
      <c r="G840" t="str">
        <f t="shared" si="17"/>
        <v>new HoloCard("Parasol Lady", Pokedex.NVT, HoloRarity.SV_REVERSE_ROCKY_HOLO, Types.Supporter, Sets.Paradox_Rift, 169),</v>
      </c>
    </row>
    <row r="841" spans="1:7" x14ac:dyDescent="0.3">
      <c r="A841">
        <v>170</v>
      </c>
      <c r="B841" t="s">
        <v>3571</v>
      </c>
      <c r="C841" t="s">
        <v>127</v>
      </c>
      <c r="D841" t="s">
        <v>232</v>
      </c>
      <c r="E841" t="s">
        <v>3549</v>
      </c>
      <c r="F841" t="s">
        <v>3596</v>
      </c>
      <c r="G841" t="str">
        <f t="shared" si="17"/>
        <v>new HoloCard("Professor Sada's Vitality", Pokedex.NVT, HoloRarity.SV_REVERSE_ANCIENT_HOLO, Types.Supporter, Sets.Paradox_Rift, 170),</v>
      </c>
    </row>
    <row r="842" spans="1:7" x14ac:dyDescent="0.3">
      <c r="A842">
        <v>171</v>
      </c>
      <c r="B842" t="s">
        <v>3572</v>
      </c>
      <c r="C842" t="s">
        <v>127</v>
      </c>
      <c r="D842" t="s">
        <v>232</v>
      </c>
      <c r="E842" t="s">
        <v>3549</v>
      </c>
      <c r="F842" s="2" t="s">
        <v>3597</v>
      </c>
      <c r="G842" t="str">
        <f t="shared" si="17"/>
        <v>new HoloCard("Professor Turo's Scenario", Pokedex.NVT, HoloRarity.SV_REVERSE_FUTURE_HOLO, Types.Supporter, Sets.Paradox_Rift, 171),</v>
      </c>
    </row>
    <row r="843" spans="1:7" x14ac:dyDescent="0.3">
      <c r="A843">
        <v>172</v>
      </c>
      <c r="B843" t="s">
        <v>3573</v>
      </c>
      <c r="C843" t="s">
        <v>127</v>
      </c>
      <c r="D843" t="s">
        <v>232</v>
      </c>
      <c r="E843" t="s">
        <v>3549</v>
      </c>
      <c r="F843" t="s">
        <v>3417</v>
      </c>
      <c r="G843" t="str">
        <f t="shared" si="17"/>
        <v>new HoloCard("Rika", Pokedex.NVT, HoloRarity.SV_REVERSE_ROCKY_HOLO, Types.Supporter, Sets.Paradox_Rift, 172),</v>
      </c>
    </row>
    <row r="844" spans="1:7" x14ac:dyDescent="0.3">
      <c r="A844">
        <v>173</v>
      </c>
      <c r="B844" t="s">
        <v>3574</v>
      </c>
      <c r="C844" t="s">
        <v>127</v>
      </c>
      <c r="D844" t="s">
        <v>232</v>
      </c>
      <c r="E844" t="s">
        <v>3549</v>
      </c>
      <c r="F844" t="s">
        <v>3417</v>
      </c>
      <c r="G844" t="str">
        <f t="shared" si="17"/>
        <v>new HoloCard("Roark", Pokedex.NVT, HoloRarity.SV_REVERSE_ROCKY_HOLO, Types.Supporter, Sets.Paradox_Rift, 173),</v>
      </c>
    </row>
    <row r="845" spans="1:7" x14ac:dyDescent="0.3">
      <c r="A845">
        <v>174</v>
      </c>
      <c r="B845" t="s">
        <v>3575</v>
      </c>
      <c r="C845" t="s">
        <v>127</v>
      </c>
      <c r="D845" t="s">
        <v>232</v>
      </c>
      <c r="E845" t="s">
        <v>3549</v>
      </c>
      <c r="F845" t="s">
        <v>3417</v>
      </c>
      <c r="G845" t="str">
        <f t="shared" si="17"/>
        <v>new HoloCard("Shauntal", Pokedex.NVT, HoloRarity.SV_REVERSE_ROCKY_HOLO, Types.Supporter, Sets.Paradox_Rift, 174),</v>
      </c>
    </row>
    <row r="846" spans="1:7" x14ac:dyDescent="0.3">
      <c r="A846">
        <v>175</v>
      </c>
      <c r="B846" t="s">
        <v>3576</v>
      </c>
      <c r="C846" t="s">
        <v>127</v>
      </c>
      <c r="D846" t="s">
        <v>129</v>
      </c>
      <c r="E846" t="s">
        <v>3549</v>
      </c>
      <c r="F846" t="s">
        <v>3417</v>
      </c>
      <c r="G846" t="str">
        <f t="shared" si="17"/>
        <v>new HoloCard("Snorlax Doll", Pokedex.NVT, HoloRarity.SV_REVERSE_ROCKY_HOLO, Types.Item, Sets.Paradox_Rift, 175),</v>
      </c>
    </row>
    <row r="847" spans="1:7" x14ac:dyDescent="0.3">
      <c r="A847">
        <v>176</v>
      </c>
      <c r="B847" t="s">
        <v>3577</v>
      </c>
      <c r="C847" t="s">
        <v>127</v>
      </c>
      <c r="D847" t="s">
        <v>234</v>
      </c>
      <c r="E847" t="s">
        <v>3549</v>
      </c>
      <c r="F847" t="s">
        <v>3417</v>
      </c>
      <c r="G847" t="str">
        <f t="shared" si="17"/>
        <v>new HoloCard("Technical Machine: Blindside", Pokedex.NVT, HoloRarity.SV_REVERSE_ROCKY_HOLO, Types.Tool, Sets.Paradox_Rift, 176),</v>
      </c>
    </row>
    <row r="848" spans="1:7" x14ac:dyDescent="0.3">
      <c r="A848">
        <v>177</v>
      </c>
      <c r="B848" t="s">
        <v>3578</v>
      </c>
      <c r="C848" t="s">
        <v>127</v>
      </c>
      <c r="D848" t="s">
        <v>234</v>
      </c>
      <c r="E848" t="s">
        <v>3549</v>
      </c>
      <c r="F848" t="s">
        <v>3417</v>
      </c>
      <c r="G848" t="str">
        <f t="shared" si="17"/>
        <v>new HoloCard("Technical Machine: Devolution", Pokedex.NVT, HoloRarity.SV_REVERSE_ROCKY_HOLO, Types.Tool, Sets.Paradox_Rift, 177),</v>
      </c>
    </row>
    <row r="849" spans="1:7" x14ac:dyDescent="0.3">
      <c r="A849">
        <v>178</v>
      </c>
      <c r="B849" t="s">
        <v>3579</v>
      </c>
      <c r="C849" t="s">
        <v>127</v>
      </c>
      <c r="D849" t="s">
        <v>234</v>
      </c>
      <c r="E849" t="s">
        <v>3549</v>
      </c>
      <c r="F849" t="s">
        <v>3417</v>
      </c>
      <c r="G849" t="str">
        <f t="shared" si="17"/>
        <v>new HoloCard("Technical Machine: Evolution", Pokedex.NVT, HoloRarity.SV_REVERSE_ROCKY_HOLO, Types.Tool, Sets.Paradox_Rift, 178),</v>
      </c>
    </row>
    <row r="850" spans="1:7" x14ac:dyDescent="0.3">
      <c r="A850">
        <v>179</v>
      </c>
      <c r="B850" t="s">
        <v>3580</v>
      </c>
      <c r="C850" t="s">
        <v>127</v>
      </c>
      <c r="D850" t="s">
        <v>234</v>
      </c>
      <c r="E850" t="s">
        <v>3549</v>
      </c>
      <c r="F850" t="s">
        <v>3417</v>
      </c>
      <c r="G850" t="str">
        <f t="shared" si="17"/>
        <v>new HoloCard("Technical Machine: Turbo Energize", Pokedex.NVT, HoloRarity.SV_REVERSE_ROCKY_HOLO, Types.Tool, Sets.Paradox_Rift, 179),</v>
      </c>
    </row>
    <row r="851" spans="1:7" x14ac:dyDescent="0.3">
      <c r="A851">
        <v>180</v>
      </c>
      <c r="B851" t="s">
        <v>3581</v>
      </c>
      <c r="C851" t="s">
        <v>127</v>
      </c>
      <c r="D851" t="s">
        <v>129</v>
      </c>
      <c r="E851" t="s">
        <v>3549</v>
      </c>
      <c r="F851" s="2" t="s">
        <v>3597</v>
      </c>
      <c r="G851" t="str">
        <f t="shared" si="17"/>
        <v>new HoloCard("Techno Radar", Pokedex.NVT, HoloRarity.SV_REVERSE_FUTURE_HOLO, Types.Item, Sets.Paradox_Rift, 180),</v>
      </c>
    </row>
    <row r="852" spans="1:7" x14ac:dyDescent="0.3">
      <c r="A852">
        <v>181</v>
      </c>
      <c r="B852" t="s">
        <v>3582</v>
      </c>
      <c r="C852" t="s">
        <v>127</v>
      </c>
      <c r="D852" t="s">
        <v>232</v>
      </c>
      <c r="E852" t="s">
        <v>3549</v>
      </c>
      <c r="F852" t="s">
        <v>3417</v>
      </c>
      <c r="G852" t="str">
        <f t="shared" si="17"/>
        <v>new HoloCard("Tulip", Pokedex.NVT, HoloRarity.SV_REVERSE_ROCKY_HOLO, Types.Supporter, Sets.Paradox_Rift, 181),</v>
      </c>
    </row>
    <row r="853" spans="1:7" x14ac:dyDescent="0.3">
      <c r="A853">
        <v>182</v>
      </c>
      <c r="B853" t="s">
        <v>3583</v>
      </c>
      <c r="C853" t="s">
        <v>127</v>
      </c>
      <c r="D853" t="s">
        <v>128</v>
      </c>
      <c r="E853" t="s">
        <v>3549</v>
      </c>
      <c r="F853" t="s">
        <v>3417</v>
      </c>
      <c r="G853" t="str">
        <f t="shared" si="17"/>
        <v>new HoloCard("Medical Energy", Pokedex.NVT, HoloRarity.SV_REVERSE_ROCKY_HOLO, Types.Special_Energy, Sets.Paradox_Rift, 182),</v>
      </c>
    </row>
    <row r="854" spans="1:7" x14ac:dyDescent="0.3">
      <c r="A854">
        <v>1</v>
      </c>
      <c r="B854" t="s">
        <v>329</v>
      </c>
      <c r="C854" t="s">
        <v>329</v>
      </c>
      <c r="D854" t="s">
        <v>22</v>
      </c>
      <c r="E854" t="s">
        <v>3608</v>
      </c>
      <c r="F854" t="s">
        <v>3417</v>
      </c>
      <c r="G854" t="str">
        <f t="shared" si="17"/>
        <v>new HoloCard("Pineco", Pokedex.Pineco, HoloRarity.SV_REVERSE_ROCKY_HOLO, Types.Grass, Sets.Paldean_Fates, 1),</v>
      </c>
    </row>
    <row r="855" spans="1:7" x14ac:dyDescent="0.3">
      <c r="A855">
        <v>3</v>
      </c>
      <c r="B855" t="s">
        <v>1276</v>
      </c>
      <c r="C855" t="s">
        <v>1276</v>
      </c>
      <c r="D855" t="s">
        <v>22</v>
      </c>
      <c r="E855" t="s">
        <v>3608</v>
      </c>
      <c r="F855" t="s">
        <v>3417</v>
      </c>
      <c r="G855" t="str">
        <f t="shared" si="17"/>
        <v>new HoloCard("Maractus", Pokedex.Maractus, HoloRarity.SV_REVERSE_ROCKY_HOLO, Types.Grass, Sets.Paldean_Fates, 3),</v>
      </c>
    </row>
    <row r="856" spans="1:7" x14ac:dyDescent="0.3">
      <c r="A856">
        <v>4</v>
      </c>
      <c r="B856" t="s">
        <v>3370</v>
      </c>
      <c r="C856" t="s">
        <v>3370</v>
      </c>
      <c r="D856" t="s">
        <v>22</v>
      </c>
      <c r="E856" t="s">
        <v>3608</v>
      </c>
      <c r="F856" t="s">
        <v>3417</v>
      </c>
      <c r="G856" t="str">
        <f t="shared" si="17"/>
        <v>new HoloCard("Toedscool", Pokedex.Toedscool, HoloRarity.SV_REVERSE_ROCKY_HOLO, Types.Grass, Sets.Paldean_Fates, 4),</v>
      </c>
    </row>
    <row r="857" spans="1:7" x14ac:dyDescent="0.3">
      <c r="A857">
        <v>7</v>
      </c>
      <c r="B857" t="s">
        <v>76</v>
      </c>
      <c r="C857" t="s">
        <v>76</v>
      </c>
      <c r="D857" t="s">
        <v>5</v>
      </c>
      <c r="E857" t="s">
        <v>3608</v>
      </c>
      <c r="F857" t="s">
        <v>3417</v>
      </c>
      <c r="G857" t="str">
        <f t="shared" si="17"/>
        <v>new HoloCard("Charmander", Pokedex.Charmander, HoloRarity.SV_REVERSE_ROCKY_HOLO, Types.Fire, Sets.Paldean_Fates, 7),</v>
      </c>
    </row>
    <row r="858" spans="1:7" x14ac:dyDescent="0.3">
      <c r="A858">
        <v>8</v>
      </c>
      <c r="B858" t="s">
        <v>43</v>
      </c>
      <c r="C858" t="s">
        <v>43</v>
      </c>
      <c r="D858" t="s">
        <v>5</v>
      </c>
      <c r="E858" t="s">
        <v>3608</v>
      </c>
      <c r="F858" t="s">
        <v>3417</v>
      </c>
      <c r="G858" t="str">
        <f t="shared" si="17"/>
        <v>new HoloCard("Charmeleon", Pokedex.Charmeleon, HoloRarity.SV_REVERSE_ROCKY_HOLO, Types.Fire, Sets.Paldean_Fates, 8),</v>
      </c>
    </row>
    <row r="859" spans="1:7" x14ac:dyDescent="0.3">
      <c r="A859">
        <v>9</v>
      </c>
      <c r="B859" t="s">
        <v>186</v>
      </c>
      <c r="C859" t="s">
        <v>186</v>
      </c>
      <c r="D859" t="s">
        <v>5</v>
      </c>
      <c r="E859" t="s">
        <v>3608</v>
      </c>
      <c r="F859" t="s">
        <v>3417</v>
      </c>
      <c r="G859" t="str">
        <f t="shared" ref="G859:G922" si="18">"new HoloCard(""" &amp; B859 &amp; """, Pokedex." &amp; C859 &amp; ", HoloRarity." &amp; F859 &amp; ", Types." &amp; D859 &amp; ", Sets." &amp; E859 &amp; ", " &amp; A859 &amp; "),"</f>
        <v>new HoloCard("Magmar", Pokedex.Magmar, HoloRarity.SV_REVERSE_ROCKY_HOLO, Types.Fire, Sets.Paldean_Fates, 9),</v>
      </c>
    </row>
    <row r="860" spans="1:7" x14ac:dyDescent="0.3">
      <c r="A860">
        <v>10</v>
      </c>
      <c r="B860" t="s">
        <v>905</v>
      </c>
      <c r="C860" t="s">
        <v>905</v>
      </c>
      <c r="D860" t="s">
        <v>5</v>
      </c>
      <c r="E860" t="s">
        <v>3608</v>
      </c>
      <c r="F860" t="s">
        <v>3417</v>
      </c>
      <c r="G860" t="str">
        <f t="shared" si="18"/>
        <v>new HoloCard("Magmortar", Pokedex.Magmortar, HoloRarity.SV_REVERSE_ROCKY_HOLO, Types.Fire, Sets.Paldean_Fates, 10),</v>
      </c>
    </row>
    <row r="861" spans="1:7" x14ac:dyDescent="0.3">
      <c r="A861">
        <v>11</v>
      </c>
      <c r="B861" t="s">
        <v>547</v>
      </c>
      <c r="C861" t="s">
        <v>547</v>
      </c>
      <c r="D861" t="s">
        <v>5</v>
      </c>
      <c r="E861" t="s">
        <v>3608</v>
      </c>
      <c r="F861" t="s">
        <v>3417</v>
      </c>
      <c r="G861" t="str">
        <f t="shared" si="18"/>
        <v>new HoloCard("Numel", Pokedex.Numel, HoloRarity.SV_REVERSE_ROCKY_HOLO, Types.Fire, Sets.Paldean_Fates, 11),</v>
      </c>
    </row>
    <row r="862" spans="1:7" x14ac:dyDescent="0.3">
      <c r="A862">
        <v>12</v>
      </c>
      <c r="B862" t="s">
        <v>374</v>
      </c>
      <c r="C862" t="s">
        <v>374</v>
      </c>
      <c r="D862" t="s">
        <v>5</v>
      </c>
      <c r="E862" t="s">
        <v>3608</v>
      </c>
      <c r="F862" t="s">
        <v>3417</v>
      </c>
      <c r="G862" t="str">
        <f t="shared" si="18"/>
        <v>new HoloCard("Camerupt", Pokedex.Camerupt, HoloRarity.SV_REVERSE_ROCKY_HOLO, Types.Fire, Sets.Paldean_Fates, 12),</v>
      </c>
    </row>
    <row r="863" spans="1:7" x14ac:dyDescent="0.3">
      <c r="A863">
        <v>13</v>
      </c>
      <c r="B863" t="s">
        <v>2166</v>
      </c>
      <c r="C863" t="s">
        <v>919</v>
      </c>
      <c r="D863" t="s">
        <v>5</v>
      </c>
      <c r="E863" t="s">
        <v>3608</v>
      </c>
      <c r="F863" t="s">
        <v>3417</v>
      </c>
      <c r="G863" t="str">
        <f t="shared" si="18"/>
        <v>new HoloCard("Heat Rotom", Pokedex.Rotom, HoloRarity.SV_REVERSE_ROCKY_HOLO, Types.Fire, Sets.Paldean_Fates, 13),</v>
      </c>
    </row>
    <row r="864" spans="1:7" x14ac:dyDescent="0.3">
      <c r="A864">
        <v>14</v>
      </c>
      <c r="B864" t="s">
        <v>3376</v>
      </c>
      <c r="C864" t="s">
        <v>3376</v>
      </c>
      <c r="D864" t="s">
        <v>5</v>
      </c>
      <c r="E864" t="s">
        <v>3608</v>
      </c>
      <c r="F864" t="s">
        <v>3417</v>
      </c>
      <c r="G864" t="str">
        <f t="shared" si="18"/>
        <v>new HoloCard("Charcadet", Pokedex.Charcadet, HoloRarity.SV_REVERSE_ROCKY_HOLO, Types.Fire, Sets.Paldean_Fates, 14),</v>
      </c>
    </row>
    <row r="865" spans="1:7" x14ac:dyDescent="0.3">
      <c r="A865">
        <v>15</v>
      </c>
      <c r="B865" t="s">
        <v>3320</v>
      </c>
      <c r="C865" t="s">
        <v>3320</v>
      </c>
      <c r="D865" t="s">
        <v>5</v>
      </c>
      <c r="E865" t="s">
        <v>3608</v>
      </c>
      <c r="F865" t="s">
        <v>3417</v>
      </c>
      <c r="G865" t="str">
        <f t="shared" si="18"/>
        <v>new HoloCard("Armarouge", Pokedex.Armarouge, HoloRarity.SV_REVERSE_ROCKY_HOLO, Types.Fire, Sets.Paldean_Fates, 15),</v>
      </c>
    </row>
    <row r="866" spans="1:7" x14ac:dyDescent="0.3">
      <c r="A866">
        <v>16</v>
      </c>
      <c r="B866" t="s">
        <v>324</v>
      </c>
      <c r="C866" t="s">
        <v>324</v>
      </c>
      <c r="D866" t="s">
        <v>3</v>
      </c>
      <c r="E866" t="s">
        <v>3608</v>
      </c>
      <c r="F866" t="s">
        <v>3417</v>
      </c>
      <c r="G866" t="str">
        <f t="shared" si="18"/>
        <v>new HoloCard("Lapras", Pokedex.Lapras, HoloRarity.SV_REVERSE_ROCKY_HOLO, Types.Water, Sets.Paldean_Fates, 16),</v>
      </c>
    </row>
    <row r="867" spans="1:7" x14ac:dyDescent="0.3">
      <c r="A867">
        <v>17</v>
      </c>
      <c r="B867" t="s">
        <v>3435</v>
      </c>
      <c r="C867" t="s">
        <v>3435</v>
      </c>
      <c r="D867" t="s">
        <v>3</v>
      </c>
      <c r="E867" t="s">
        <v>3608</v>
      </c>
      <c r="F867" t="s">
        <v>3417</v>
      </c>
      <c r="G867" t="str">
        <f t="shared" si="18"/>
        <v>new HoloCard("Frigibax", Pokedex.Frigibax, HoloRarity.SV_REVERSE_ROCKY_HOLO, Types.Water, Sets.Paldean_Fates, 17),</v>
      </c>
    </row>
    <row r="868" spans="1:7" x14ac:dyDescent="0.3">
      <c r="A868">
        <v>18</v>
      </c>
      <c r="B868" t="s">
        <v>92</v>
      </c>
      <c r="C868" t="s">
        <v>92</v>
      </c>
      <c r="D868" t="s">
        <v>11</v>
      </c>
      <c r="E868" t="s">
        <v>3608</v>
      </c>
      <c r="F868" t="s">
        <v>3417</v>
      </c>
      <c r="G868" t="str">
        <f t="shared" si="18"/>
        <v>new HoloCard("Pikachu", Pokedex.Pikachu, HoloRarity.SV_REVERSE_ROCKY_HOLO, Types.Lightning, Sets.Paldean_Fates, 18),</v>
      </c>
    </row>
    <row r="869" spans="1:7" x14ac:dyDescent="0.3">
      <c r="A869">
        <v>19</v>
      </c>
      <c r="B869" t="s">
        <v>120</v>
      </c>
      <c r="C869" t="s">
        <v>120</v>
      </c>
      <c r="D869" t="s">
        <v>11</v>
      </c>
      <c r="E869" t="s">
        <v>3608</v>
      </c>
      <c r="F869" t="s">
        <v>3417</v>
      </c>
      <c r="G869" t="str">
        <f t="shared" si="18"/>
        <v>new HoloCard("Raichu", Pokedex.Raichu, HoloRarity.SV_REVERSE_ROCKY_HOLO, Types.Lightning, Sets.Paldean_Fates, 19),</v>
      </c>
    </row>
    <row r="870" spans="1:7" x14ac:dyDescent="0.3">
      <c r="A870">
        <v>20</v>
      </c>
      <c r="B870" t="s">
        <v>252</v>
      </c>
      <c r="C870" t="s">
        <v>252</v>
      </c>
      <c r="D870" t="s">
        <v>11</v>
      </c>
      <c r="E870" t="s">
        <v>3608</v>
      </c>
      <c r="F870" t="s">
        <v>3417</v>
      </c>
      <c r="G870" t="str">
        <f t="shared" si="18"/>
        <v>new HoloCard("Chinchou", Pokedex.Chinchou, HoloRarity.SV_REVERSE_ROCKY_HOLO, Types.Lightning, Sets.Paldean_Fates, 20),</v>
      </c>
    </row>
    <row r="871" spans="1:7" x14ac:dyDescent="0.3">
      <c r="A871">
        <v>21</v>
      </c>
      <c r="B871" t="s">
        <v>160</v>
      </c>
      <c r="C871" t="s">
        <v>160</v>
      </c>
      <c r="D871" t="s">
        <v>11</v>
      </c>
      <c r="E871" t="s">
        <v>3608</v>
      </c>
      <c r="F871" t="s">
        <v>3417</v>
      </c>
      <c r="G871" t="str">
        <f t="shared" si="18"/>
        <v>new HoloCard("Lanturn", Pokedex.Lanturn, HoloRarity.SV_REVERSE_ROCKY_HOLO, Types.Lightning, Sets.Paldean_Fates, 21),</v>
      </c>
    </row>
    <row r="872" spans="1:7" x14ac:dyDescent="0.3">
      <c r="A872">
        <v>22</v>
      </c>
      <c r="B872" t="s">
        <v>3386</v>
      </c>
      <c r="C872" t="s">
        <v>3386</v>
      </c>
      <c r="D872" t="s">
        <v>11</v>
      </c>
      <c r="E872" t="s">
        <v>3608</v>
      </c>
      <c r="F872" t="s">
        <v>3417</v>
      </c>
      <c r="G872" t="str">
        <f t="shared" si="18"/>
        <v>new HoloCard("Kilowattrel", Pokedex.Kilowattrel, HoloRarity.SV_REVERSE_ROCKY_HOLO, Types.Lightning, Sets.Paldean_Fates, 22),</v>
      </c>
    </row>
    <row r="873" spans="1:7" x14ac:dyDescent="0.3">
      <c r="A873">
        <v>23</v>
      </c>
      <c r="B873" t="s">
        <v>81</v>
      </c>
      <c r="C873" t="s">
        <v>81</v>
      </c>
      <c r="D873" t="s">
        <v>1</v>
      </c>
      <c r="E873" t="s">
        <v>3608</v>
      </c>
      <c r="F873" t="s">
        <v>3417</v>
      </c>
      <c r="G873" t="str">
        <f t="shared" si="18"/>
        <v>new HoloCard("Exeggcute", Pokedex.Exeggcute, HoloRarity.SV_REVERSE_ROCKY_HOLO, Types.Psychic, Sets.Paldean_Fates, 23),</v>
      </c>
    </row>
    <row r="874" spans="1:7" x14ac:dyDescent="0.3">
      <c r="A874">
        <v>24</v>
      </c>
      <c r="B874" t="s">
        <v>29</v>
      </c>
      <c r="C874" t="s">
        <v>29</v>
      </c>
      <c r="D874" t="s">
        <v>1</v>
      </c>
      <c r="E874" t="s">
        <v>3608</v>
      </c>
      <c r="F874" t="s">
        <v>3417</v>
      </c>
      <c r="G874" t="str">
        <f t="shared" si="18"/>
        <v>new HoloCard("Exeggutor", Pokedex.Exeggutor, HoloRarity.SV_REVERSE_ROCKY_HOLO, Types.Psychic, Sets.Paldean_Fates, 24),</v>
      </c>
    </row>
    <row r="875" spans="1:7" x14ac:dyDescent="0.3">
      <c r="A875">
        <v>25</v>
      </c>
      <c r="B875" t="s">
        <v>328</v>
      </c>
      <c r="C875" t="s">
        <v>328</v>
      </c>
      <c r="D875" t="s">
        <v>1</v>
      </c>
      <c r="E875" t="s">
        <v>3608</v>
      </c>
      <c r="F875" t="s">
        <v>3417</v>
      </c>
      <c r="G875" t="str">
        <f t="shared" si="18"/>
        <v>new HoloCard("Natu", Pokedex.Natu, HoloRarity.SV_REVERSE_ROCKY_HOLO, Types.Psychic, Sets.Paldean_Fates, 25),</v>
      </c>
    </row>
    <row r="876" spans="1:7" x14ac:dyDescent="0.3">
      <c r="A876">
        <v>26</v>
      </c>
      <c r="B876" t="s">
        <v>179</v>
      </c>
      <c r="C876" t="s">
        <v>179</v>
      </c>
      <c r="D876" t="s">
        <v>1</v>
      </c>
      <c r="E876" t="s">
        <v>3608</v>
      </c>
      <c r="F876" t="s">
        <v>3417</v>
      </c>
      <c r="G876" t="str">
        <f t="shared" si="18"/>
        <v>new HoloCard("Xatu", Pokedex.Xatu, HoloRarity.SV_REVERSE_ROCKY_HOLO, Types.Psychic, Sets.Paldean_Fates, 26),</v>
      </c>
    </row>
    <row r="877" spans="1:7" x14ac:dyDescent="0.3">
      <c r="A877">
        <v>27</v>
      </c>
      <c r="B877" t="s">
        <v>549</v>
      </c>
      <c r="C877" t="s">
        <v>549</v>
      </c>
      <c r="D877" t="s">
        <v>1</v>
      </c>
      <c r="E877" t="s">
        <v>3608</v>
      </c>
      <c r="F877" t="s">
        <v>3417</v>
      </c>
      <c r="G877" t="str">
        <f t="shared" si="18"/>
        <v>new HoloCard("Ralts", Pokedex.Ralts, HoloRarity.SV_REVERSE_ROCKY_HOLO, Types.Psychic, Sets.Paldean_Fates, 27),</v>
      </c>
    </row>
    <row r="878" spans="1:7" x14ac:dyDescent="0.3">
      <c r="A878">
        <v>28</v>
      </c>
      <c r="B878" t="s">
        <v>535</v>
      </c>
      <c r="C878" t="s">
        <v>535</v>
      </c>
      <c r="D878" t="s">
        <v>1</v>
      </c>
      <c r="E878" t="s">
        <v>3608</v>
      </c>
      <c r="F878" t="s">
        <v>3417</v>
      </c>
      <c r="G878" t="str">
        <f t="shared" si="18"/>
        <v>new HoloCard("Kirlia", Pokedex.Kirlia, HoloRarity.SV_REVERSE_ROCKY_HOLO, Types.Psychic, Sets.Paldean_Fates, 28),</v>
      </c>
    </row>
    <row r="879" spans="1:7" x14ac:dyDescent="0.3">
      <c r="A879">
        <v>30</v>
      </c>
      <c r="B879" t="s">
        <v>656</v>
      </c>
      <c r="C879" t="s">
        <v>656</v>
      </c>
      <c r="D879" t="s">
        <v>1</v>
      </c>
      <c r="E879" t="s">
        <v>3608</v>
      </c>
      <c r="F879" t="s">
        <v>3417</v>
      </c>
      <c r="G879" t="str">
        <f t="shared" si="18"/>
        <v>new HoloCard("Chimecho", Pokedex.Chimecho, HoloRarity.SV_REVERSE_ROCKY_HOLO, Types.Psychic, Sets.Paldean_Fates, 30),</v>
      </c>
    </row>
    <row r="880" spans="1:7" x14ac:dyDescent="0.3">
      <c r="A880">
        <v>31</v>
      </c>
      <c r="B880" t="s">
        <v>1062</v>
      </c>
      <c r="C880" t="s">
        <v>1220</v>
      </c>
      <c r="D880" t="s">
        <v>1</v>
      </c>
      <c r="E880" t="s">
        <v>3608</v>
      </c>
      <c r="F880" t="s">
        <v>3417</v>
      </c>
      <c r="G880" t="str">
        <f t="shared" si="18"/>
        <v>new HoloCard("Mime Jr.", Pokedex.Mime_Jr, HoloRarity.SV_REVERSE_ROCKY_HOLO, Types.Psychic, Sets.Paldean_Fates, 31),</v>
      </c>
    </row>
    <row r="881" spans="1:7" x14ac:dyDescent="0.3">
      <c r="A881">
        <v>32</v>
      </c>
      <c r="B881" t="s">
        <v>1303</v>
      </c>
      <c r="C881" t="s">
        <v>1303</v>
      </c>
      <c r="D881" t="s">
        <v>1</v>
      </c>
      <c r="E881" t="s">
        <v>3608</v>
      </c>
      <c r="F881" t="s">
        <v>3417</v>
      </c>
      <c r="G881" t="str">
        <f t="shared" si="18"/>
        <v>new HoloCard("Woobat", Pokedex.Woobat, HoloRarity.SV_REVERSE_ROCKY_HOLO, Types.Psychic, Sets.Paldean_Fates, 32),</v>
      </c>
    </row>
    <row r="882" spans="1:7" x14ac:dyDescent="0.3">
      <c r="A882">
        <v>33</v>
      </c>
      <c r="B882" t="s">
        <v>1304</v>
      </c>
      <c r="C882" t="s">
        <v>1304</v>
      </c>
      <c r="D882" t="s">
        <v>1</v>
      </c>
      <c r="E882" t="s">
        <v>3608</v>
      </c>
      <c r="F882" t="s">
        <v>3417</v>
      </c>
      <c r="G882" t="str">
        <f t="shared" si="18"/>
        <v>new HoloCard("Swoobat", Pokedex.Swoobat, HoloRarity.SV_REVERSE_ROCKY_HOLO, Types.Psychic, Sets.Paldean_Fates, 33),</v>
      </c>
    </row>
    <row r="883" spans="1:7" x14ac:dyDescent="0.3">
      <c r="A883">
        <v>34</v>
      </c>
      <c r="B883" t="s">
        <v>1348</v>
      </c>
      <c r="C883" t="s">
        <v>1348</v>
      </c>
      <c r="D883" t="s">
        <v>1</v>
      </c>
      <c r="E883" t="s">
        <v>3608</v>
      </c>
      <c r="F883" t="s">
        <v>3417</v>
      </c>
      <c r="G883" t="str">
        <f t="shared" si="18"/>
        <v>new HoloCard("Cottonee", Pokedex.Cottonee, HoloRarity.SV_REVERSE_ROCKY_HOLO, Types.Psychic, Sets.Paldean_Fates, 34),</v>
      </c>
    </row>
    <row r="884" spans="1:7" x14ac:dyDescent="0.3">
      <c r="A884">
        <v>35</v>
      </c>
      <c r="B884" t="s">
        <v>1349</v>
      </c>
      <c r="C884" t="s">
        <v>1349</v>
      </c>
      <c r="D884" t="s">
        <v>1</v>
      </c>
      <c r="E884" t="s">
        <v>3608</v>
      </c>
      <c r="F884" t="s">
        <v>3417</v>
      </c>
      <c r="G884" t="str">
        <f t="shared" si="18"/>
        <v>new HoloCard("Whimsicott", Pokedex.Whimsicott, HoloRarity.SV_REVERSE_ROCKY_HOLO, Types.Psychic, Sets.Paldean_Fates, 35),</v>
      </c>
    </row>
    <row r="885" spans="1:7" x14ac:dyDescent="0.3">
      <c r="A885">
        <v>36</v>
      </c>
      <c r="B885" t="s">
        <v>1675</v>
      </c>
      <c r="C885" t="s">
        <v>1675</v>
      </c>
      <c r="D885" t="s">
        <v>1</v>
      </c>
      <c r="E885" t="s">
        <v>3608</v>
      </c>
      <c r="F885" t="s">
        <v>3417</v>
      </c>
      <c r="G885" t="str">
        <f t="shared" si="18"/>
        <v>new HoloCard("Dedenne", Pokedex.Dedenne, HoloRarity.SV_REVERSE_ROCKY_HOLO, Types.Psychic, Sets.Paldean_Fates, 36),</v>
      </c>
    </row>
    <row r="886" spans="1:7" x14ac:dyDescent="0.3">
      <c r="A886">
        <v>37</v>
      </c>
      <c r="B886" t="s">
        <v>2104</v>
      </c>
      <c r="C886" t="s">
        <v>2104</v>
      </c>
      <c r="D886" t="s">
        <v>1</v>
      </c>
      <c r="E886" t="s">
        <v>3608</v>
      </c>
      <c r="F886" t="s">
        <v>3417</v>
      </c>
      <c r="G886" t="str">
        <f t="shared" si="18"/>
        <v>new HoloCard("Mimikyu", Pokedex.Mimikyu, HoloRarity.SV_REVERSE_ROCKY_HOLO, Types.Psychic, Sets.Paldean_Fates, 37),</v>
      </c>
    </row>
    <row r="887" spans="1:7" x14ac:dyDescent="0.3">
      <c r="A887">
        <v>38</v>
      </c>
      <c r="B887" t="s">
        <v>3387</v>
      </c>
      <c r="C887" t="s">
        <v>3387</v>
      </c>
      <c r="D887" t="s">
        <v>1</v>
      </c>
      <c r="E887" t="s">
        <v>3608</v>
      </c>
      <c r="F887" t="s">
        <v>3417</v>
      </c>
      <c r="G887" t="str">
        <f t="shared" si="18"/>
        <v>new HoloCard("Fidough", Pokedex.Fidough, HoloRarity.SV_REVERSE_ROCKY_HOLO, Types.Psychic, Sets.Paldean_Fates, 38),</v>
      </c>
    </row>
    <row r="888" spans="1:7" x14ac:dyDescent="0.3">
      <c r="A888">
        <v>39</v>
      </c>
      <c r="B888" t="s">
        <v>3388</v>
      </c>
      <c r="C888" t="s">
        <v>3388</v>
      </c>
      <c r="D888" t="s">
        <v>1</v>
      </c>
      <c r="E888" t="s">
        <v>3608</v>
      </c>
      <c r="F888" t="s">
        <v>3417</v>
      </c>
      <c r="G888" t="str">
        <f t="shared" si="18"/>
        <v>new HoloCard("Dachsbun", Pokedex.Dachsbun, HoloRarity.SV_REVERSE_ROCKY_HOLO, Types.Psychic, Sets.Paldean_Fates, 39),</v>
      </c>
    </row>
    <row r="889" spans="1:7" x14ac:dyDescent="0.3">
      <c r="A889">
        <v>40</v>
      </c>
      <c r="B889" t="s">
        <v>3438</v>
      </c>
      <c r="C889" t="s">
        <v>3438</v>
      </c>
      <c r="D889" t="s">
        <v>1</v>
      </c>
      <c r="E889" t="s">
        <v>3608</v>
      </c>
      <c r="F889" t="s">
        <v>3417</v>
      </c>
      <c r="G889" t="str">
        <f t="shared" si="18"/>
        <v>new HoloCard("Ceruledge", Pokedex.Ceruledge, HoloRarity.SV_REVERSE_ROCKY_HOLO, Types.Psychic, Sets.Paldean_Fates, 40),</v>
      </c>
    </row>
    <row r="890" spans="1:7" x14ac:dyDescent="0.3">
      <c r="A890">
        <v>41</v>
      </c>
      <c r="B890" t="s">
        <v>3389</v>
      </c>
      <c r="C890" t="s">
        <v>3389</v>
      </c>
      <c r="D890" t="s">
        <v>1</v>
      </c>
      <c r="E890" t="s">
        <v>3608</v>
      </c>
      <c r="F890" t="s">
        <v>3417</v>
      </c>
      <c r="G890" t="str">
        <f t="shared" si="18"/>
        <v>new HoloCard("Flittle", Pokedex.Flittle, HoloRarity.SV_REVERSE_ROCKY_HOLO, Types.Psychic, Sets.Paldean_Fates, 41),</v>
      </c>
    </row>
    <row r="891" spans="1:7" x14ac:dyDescent="0.3">
      <c r="A891">
        <v>42</v>
      </c>
      <c r="B891" t="s">
        <v>3333</v>
      </c>
      <c r="C891" t="s">
        <v>3333</v>
      </c>
      <c r="D891" t="s">
        <v>1</v>
      </c>
      <c r="E891" t="s">
        <v>3608</v>
      </c>
      <c r="F891" t="s">
        <v>3417</v>
      </c>
      <c r="G891" t="str">
        <f t="shared" si="18"/>
        <v>new HoloCard("Greavard", Pokedex.Greavard, HoloRarity.SV_REVERSE_ROCKY_HOLO, Types.Psychic, Sets.Paldean_Fates, 42),</v>
      </c>
    </row>
    <row r="892" spans="1:7" x14ac:dyDescent="0.3">
      <c r="A892">
        <v>43</v>
      </c>
      <c r="B892" t="s">
        <v>3391</v>
      </c>
      <c r="C892" t="s">
        <v>3391</v>
      </c>
      <c r="D892" t="s">
        <v>1</v>
      </c>
      <c r="E892" t="s">
        <v>3608</v>
      </c>
      <c r="F892" t="s">
        <v>3417</v>
      </c>
      <c r="G892" t="str">
        <f t="shared" si="18"/>
        <v>new HoloCard("Houndstone", Pokedex.Houndstone, HoloRarity.SV_REVERSE_ROCKY_HOLO, Types.Psychic, Sets.Paldean_Fates, 43),</v>
      </c>
    </row>
    <row r="893" spans="1:7" x14ac:dyDescent="0.3">
      <c r="A893">
        <v>44</v>
      </c>
      <c r="B893" t="s">
        <v>3556</v>
      </c>
      <c r="C893" t="s">
        <v>3556</v>
      </c>
      <c r="D893" t="s">
        <v>1</v>
      </c>
      <c r="E893" t="s">
        <v>3608</v>
      </c>
      <c r="F893" t="s">
        <v>3417</v>
      </c>
      <c r="G893" t="str">
        <f t="shared" si="18"/>
        <v>new HoloCard("Gimmighoul", Pokedex.Gimmighoul, HoloRarity.SV_REVERSE_ROCKY_HOLO, Types.Psychic, Sets.Paldean_Fates, 44),</v>
      </c>
    </row>
    <row r="894" spans="1:7" x14ac:dyDescent="0.3">
      <c r="A894">
        <v>45</v>
      </c>
      <c r="B894" t="s">
        <v>87</v>
      </c>
      <c r="C894" t="s">
        <v>87</v>
      </c>
      <c r="D894" t="s">
        <v>18</v>
      </c>
      <c r="E894" t="s">
        <v>3608</v>
      </c>
      <c r="F894" t="s">
        <v>3417</v>
      </c>
      <c r="G894" t="str">
        <f t="shared" si="18"/>
        <v>new HoloCard("Mankey", Pokedex.Mankey, HoloRarity.SV_REVERSE_ROCKY_HOLO, Types.Fighting, Sets.Paldean_Fates, 45),</v>
      </c>
    </row>
    <row r="895" spans="1:7" x14ac:dyDescent="0.3">
      <c r="A895">
        <v>46</v>
      </c>
      <c r="B895" t="s">
        <v>65</v>
      </c>
      <c r="C895" t="s">
        <v>65</v>
      </c>
      <c r="D895" t="s">
        <v>18</v>
      </c>
      <c r="E895" t="s">
        <v>3608</v>
      </c>
      <c r="F895" t="s">
        <v>3417</v>
      </c>
      <c r="G895" t="str">
        <f t="shared" si="18"/>
        <v>new HoloCard("Primeape", Pokedex.Primeape, HoloRarity.SV_REVERSE_ROCKY_HOLO, Types.Fighting, Sets.Paldean_Fates, 46),</v>
      </c>
    </row>
    <row r="896" spans="1:7" x14ac:dyDescent="0.3">
      <c r="A896">
        <v>47</v>
      </c>
      <c r="B896" t="s">
        <v>3335</v>
      </c>
      <c r="C896" t="s">
        <v>3335</v>
      </c>
      <c r="D896" t="s">
        <v>18</v>
      </c>
      <c r="E896" t="s">
        <v>3608</v>
      </c>
      <c r="F896" t="s">
        <v>3417</v>
      </c>
      <c r="G896" t="str">
        <f t="shared" si="18"/>
        <v>new HoloCard("Annihilape", Pokedex.Annihilape, HoloRarity.SV_REVERSE_ROCKY_HOLO, Types.Fighting, Sets.Paldean_Fates, 47),</v>
      </c>
    </row>
    <row r="897" spans="1:7" x14ac:dyDescent="0.3">
      <c r="A897">
        <v>48</v>
      </c>
      <c r="B897" t="s">
        <v>261</v>
      </c>
      <c r="C897" t="s">
        <v>261</v>
      </c>
      <c r="D897" t="s">
        <v>18</v>
      </c>
      <c r="E897" t="s">
        <v>3608</v>
      </c>
      <c r="F897" t="s">
        <v>3417</v>
      </c>
      <c r="G897" t="str">
        <f t="shared" si="18"/>
        <v>new HoloCard("Phanpy", Pokedex.Phanpy, HoloRarity.SV_REVERSE_ROCKY_HOLO, Types.Fighting, Sets.Paldean_Fates, 48),</v>
      </c>
    </row>
    <row r="898" spans="1:7" x14ac:dyDescent="0.3">
      <c r="A898">
        <v>49</v>
      </c>
      <c r="B898" t="s">
        <v>235</v>
      </c>
      <c r="C898" t="s">
        <v>235</v>
      </c>
      <c r="D898" t="s">
        <v>18</v>
      </c>
      <c r="E898" t="s">
        <v>3608</v>
      </c>
      <c r="F898" t="s">
        <v>3417</v>
      </c>
      <c r="G898" t="str">
        <f t="shared" si="18"/>
        <v>new HoloCard("Donphan", Pokedex.Donphan, HoloRarity.SV_REVERSE_ROCKY_HOLO, Types.Fighting, Sets.Paldean_Fates, 49),</v>
      </c>
    </row>
    <row r="899" spans="1:7" x14ac:dyDescent="0.3">
      <c r="A899">
        <v>50</v>
      </c>
      <c r="B899" t="s">
        <v>604</v>
      </c>
      <c r="C899" t="s">
        <v>604</v>
      </c>
      <c r="D899" t="s">
        <v>18</v>
      </c>
      <c r="E899" t="s">
        <v>3608</v>
      </c>
      <c r="F899" t="s">
        <v>3417</v>
      </c>
      <c r="G899" t="str">
        <f t="shared" si="18"/>
        <v>new HoloCard("Barboach", Pokedex.Barboach, HoloRarity.SV_REVERSE_ROCKY_HOLO, Types.Fighting, Sets.Paldean_Fates, 50),</v>
      </c>
    </row>
    <row r="900" spans="1:7" x14ac:dyDescent="0.3">
      <c r="A900">
        <v>51</v>
      </c>
      <c r="B900" t="s">
        <v>2685</v>
      </c>
      <c r="C900" t="s">
        <v>2685</v>
      </c>
      <c r="D900" t="s">
        <v>18</v>
      </c>
      <c r="E900" t="s">
        <v>3608</v>
      </c>
      <c r="F900" t="s">
        <v>3417</v>
      </c>
      <c r="G900" t="str">
        <f t="shared" si="18"/>
        <v>new HoloCard("Clobbopus", Pokedex.Clobbopus, HoloRarity.SV_REVERSE_ROCKY_HOLO, Types.Fighting, Sets.Paldean_Fates, 51),</v>
      </c>
    </row>
    <row r="901" spans="1:7" x14ac:dyDescent="0.3">
      <c r="A901">
        <v>52</v>
      </c>
      <c r="B901" t="s">
        <v>2686</v>
      </c>
      <c r="C901" t="s">
        <v>2686</v>
      </c>
      <c r="D901" t="s">
        <v>18</v>
      </c>
      <c r="E901" t="s">
        <v>3608</v>
      </c>
      <c r="F901" t="s">
        <v>3417</v>
      </c>
      <c r="G901" t="str">
        <f t="shared" si="18"/>
        <v>new HoloCard("Grapploct", Pokedex.Grapploct, HoloRarity.SV_REVERSE_ROCKY_HOLO, Types.Fighting, Sets.Paldean_Fates, 52),</v>
      </c>
    </row>
    <row r="902" spans="1:7" x14ac:dyDescent="0.3">
      <c r="A902">
        <v>55</v>
      </c>
      <c r="B902" t="s">
        <v>82</v>
      </c>
      <c r="C902" t="s">
        <v>82</v>
      </c>
      <c r="D902" t="s">
        <v>146</v>
      </c>
      <c r="E902" t="s">
        <v>3608</v>
      </c>
      <c r="F902" t="s">
        <v>3417</v>
      </c>
      <c r="G902" t="str">
        <f t="shared" si="18"/>
        <v>new HoloCard("Gastly", Pokedex.Gastly, HoloRarity.SV_REVERSE_ROCKY_HOLO, Types.Darkness, Sets.Paldean_Fates, 55),</v>
      </c>
    </row>
    <row r="903" spans="1:7" x14ac:dyDescent="0.3">
      <c r="A903">
        <v>56</v>
      </c>
      <c r="B903" t="s">
        <v>52</v>
      </c>
      <c r="C903" t="s">
        <v>52</v>
      </c>
      <c r="D903" t="s">
        <v>146</v>
      </c>
      <c r="E903" t="s">
        <v>3608</v>
      </c>
      <c r="F903" t="s">
        <v>3417</v>
      </c>
      <c r="G903" t="str">
        <f t="shared" si="18"/>
        <v>new HoloCard("Haunter", Pokedex.Haunter, HoloRarity.SV_REVERSE_ROCKY_HOLO, Types.Darkness, Sets.Paldean_Fates, 56),</v>
      </c>
    </row>
    <row r="904" spans="1:7" x14ac:dyDescent="0.3">
      <c r="A904">
        <v>57</v>
      </c>
      <c r="B904" t="s">
        <v>15</v>
      </c>
      <c r="C904" t="s">
        <v>15</v>
      </c>
      <c r="D904" t="s">
        <v>146</v>
      </c>
      <c r="E904" t="s">
        <v>3608</v>
      </c>
      <c r="F904" t="s">
        <v>3417</v>
      </c>
      <c r="G904" t="str">
        <f t="shared" si="18"/>
        <v>new HoloCard("Gengar", Pokedex.Gengar, HoloRarity.SV_REVERSE_ROCKY_HOLO, Types.Darkness, Sets.Paldean_Fates, 57),</v>
      </c>
    </row>
    <row r="905" spans="1:7" x14ac:dyDescent="0.3">
      <c r="A905">
        <v>58</v>
      </c>
      <c r="B905" t="s">
        <v>3447</v>
      </c>
      <c r="C905" t="s">
        <v>3472</v>
      </c>
      <c r="D905" t="s">
        <v>146</v>
      </c>
      <c r="E905" t="s">
        <v>3608</v>
      </c>
      <c r="F905" t="s">
        <v>3417</v>
      </c>
      <c r="G905" t="str">
        <f t="shared" si="18"/>
        <v>new HoloCard("Paldean Wooper", Pokedex.Paldean_Wooper, HoloRarity.SV_REVERSE_ROCKY_HOLO, Types.Darkness, Sets.Paldean_Fates, 58),</v>
      </c>
    </row>
    <row r="906" spans="1:7" x14ac:dyDescent="0.3">
      <c r="A906">
        <v>60</v>
      </c>
      <c r="B906" t="s">
        <v>1320</v>
      </c>
      <c r="C906" t="s">
        <v>1320</v>
      </c>
      <c r="D906" t="s">
        <v>146</v>
      </c>
      <c r="E906" t="s">
        <v>3608</v>
      </c>
      <c r="F906" t="s">
        <v>3417</v>
      </c>
      <c r="G906" t="str">
        <f t="shared" si="18"/>
        <v>new HoloCard("Scraggy", Pokedex.Scraggy, HoloRarity.SV_REVERSE_ROCKY_HOLO, Types.Darkness, Sets.Paldean_Fates, 60),</v>
      </c>
    </row>
    <row r="907" spans="1:7" x14ac:dyDescent="0.3">
      <c r="A907">
        <v>61</v>
      </c>
      <c r="B907" t="s">
        <v>1321</v>
      </c>
      <c r="C907" t="s">
        <v>1321</v>
      </c>
      <c r="D907" t="s">
        <v>146</v>
      </c>
      <c r="E907" t="s">
        <v>3608</v>
      </c>
      <c r="F907" t="s">
        <v>3417</v>
      </c>
      <c r="G907" t="str">
        <f t="shared" si="18"/>
        <v>new HoloCard("Scrafty", Pokedex.Scrafty, HoloRarity.SV_REVERSE_ROCKY_HOLO, Types.Darkness, Sets.Paldean_Fates, 61),</v>
      </c>
    </row>
    <row r="908" spans="1:7" x14ac:dyDescent="0.3">
      <c r="A908">
        <v>62</v>
      </c>
      <c r="B908" t="s">
        <v>3394</v>
      </c>
      <c r="C908" t="s">
        <v>3394</v>
      </c>
      <c r="D908" t="s">
        <v>146</v>
      </c>
      <c r="E908" t="s">
        <v>3608</v>
      </c>
      <c r="F908" t="s">
        <v>3417</v>
      </c>
      <c r="G908" t="str">
        <f t="shared" si="18"/>
        <v>new HoloCard("Maschiff", Pokedex.Maschiff, HoloRarity.SV_REVERSE_ROCKY_HOLO, Types.Darkness, Sets.Paldean_Fates, 62),</v>
      </c>
    </row>
    <row r="909" spans="1:7" x14ac:dyDescent="0.3">
      <c r="A909">
        <v>63</v>
      </c>
      <c r="B909" t="s">
        <v>3395</v>
      </c>
      <c r="C909" t="s">
        <v>3395</v>
      </c>
      <c r="D909" t="s">
        <v>146</v>
      </c>
      <c r="E909" t="s">
        <v>3608</v>
      </c>
      <c r="F909" t="s">
        <v>3417</v>
      </c>
      <c r="G909" t="str">
        <f t="shared" si="18"/>
        <v>new HoloCard("Mabosstiff", Pokedex.Mabosstiff, HoloRarity.SV_REVERSE_ROCKY_HOLO, Types.Darkness, Sets.Paldean_Fates, 63),</v>
      </c>
    </row>
    <row r="910" spans="1:7" x14ac:dyDescent="0.3">
      <c r="A910">
        <v>64</v>
      </c>
      <c r="B910" t="s">
        <v>3397</v>
      </c>
      <c r="C910" t="s">
        <v>3397</v>
      </c>
      <c r="D910" t="s">
        <v>143</v>
      </c>
      <c r="E910" t="s">
        <v>3608</v>
      </c>
      <c r="F910" t="s">
        <v>3417</v>
      </c>
      <c r="G910" t="str">
        <f t="shared" si="18"/>
        <v>new HoloCard("Varoom", Pokedex.Varoom, HoloRarity.SV_REVERSE_ROCKY_HOLO, Types.Metal, Sets.Paldean_Fates, 64),</v>
      </c>
    </row>
    <row r="911" spans="1:7" x14ac:dyDescent="0.3">
      <c r="A911">
        <v>65</v>
      </c>
      <c r="B911" t="s">
        <v>3340</v>
      </c>
      <c r="C911" t="s">
        <v>3340</v>
      </c>
      <c r="D911" t="s">
        <v>143</v>
      </c>
      <c r="E911" t="s">
        <v>3608</v>
      </c>
      <c r="F911" t="s">
        <v>3417</v>
      </c>
      <c r="G911" t="str">
        <f t="shared" si="18"/>
        <v>new HoloCard("Revavroom", Pokedex.Revavroom, HoloRarity.SV_REVERSE_ROCKY_HOLO, Types.Metal, Sets.Paldean_Fates, 65),</v>
      </c>
    </row>
    <row r="912" spans="1:7" x14ac:dyDescent="0.3">
      <c r="A912">
        <v>67</v>
      </c>
      <c r="B912" t="s">
        <v>3601</v>
      </c>
      <c r="C912" t="s">
        <v>3601</v>
      </c>
      <c r="D912" t="s">
        <v>143</v>
      </c>
      <c r="E912" t="s">
        <v>3608</v>
      </c>
      <c r="F912" t="s">
        <v>3417</v>
      </c>
      <c r="G912" t="str">
        <f t="shared" si="18"/>
        <v>new HoloCard("Gholdengo", Pokedex.Gholdengo, HoloRarity.SV_REVERSE_ROCKY_HOLO, Types.Metal, Sets.Paldean_Fates, 67),</v>
      </c>
    </row>
    <row r="913" spans="1:7" x14ac:dyDescent="0.3">
      <c r="A913">
        <v>68</v>
      </c>
      <c r="B913" t="s">
        <v>1684</v>
      </c>
      <c r="C913" t="s">
        <v>1684</v>
      </c>
      <c r="D913" t="s">
        <v>1454</v>
      </c>
      <c r="E913" t="s">
        <v>3608</v>
      </c>
      <c r="F913" t="s">
        <v>3417</v>
      </c>
      <c r="G913" t="str">
        <f t="shared" si="18"/>
        <v>new HoloCard("Noibat", Pokedex.Noibat, HoloRarity.SV_REVERSE_ROCKY_HOLO, Types.Dragon, Sets.Paldean_Fates, 68),</v>
      </c>
    </row>
    <row r="914" spans="1:7" x14ac:dyDescent="0.3">
      <c r="A914">
        <v>70</v>
      </c>
      <c r="B914" t="s">
        <v>3348</v>
      </c>
      <c r="C914" t="s">
        <v>3348</v>
      </c>
      <c r="D914" t="s">
        <v>1454</v>
      </c>
      <c r="E914" t="s">
        <v>3608</v>
      </c>
      <c r="F914" t="s">
        <v>3417</v>
      </c>
      <c r="G914" t="str">
        <f t="shared" si="18"/>
        <v>new HoloCard("Cyclizar", Pokedex.Cyclizar, HoloRarity.SV_REVERSE_ROCKY_HOLO, Types.Dragon, Sets.Paldean_Fates, 70),</v>
      </c>
    </row>
    <row r="915" spans="1:7" x14ac:dyDescent="0.3">
      <c r="A915">
        <v>71</v>
      </c>
      <c r="B915" t="s">
        <v>3341</v>
      </c>
      <c r="C915" t="s">
        <v>3341</v>
      </c>
      <c r="D915" t="s">
        <v>8</v>
      </c>
      <c r="E915" t="s">
        <v>3608</v>
      </c>
      <c r="F915" t="s">
        <v>3417</v>
      </c>
      <c r="G915" t="str">
        <f t="shared" si="18"/>
        <v>new HoloCard("Lechonk", Pokedex.Lechonk, HoloRarity.SV_REVERSE_ROCKY_HOLO, Types.Colorless, Sets.Paldean_Fates, 71),</v>
      </c>
    </row>
    <row r="916" spans="1:7" x14ac:dyDescent="0.3">
      <c r="A916">
        <v>72</v>
      </c>
      <c r="B916" t="s">
        <v>3398</v>
      </c>
      <c r="C916" t="s">
        <v>3398</v>
      </c>
      <c r="D916" t="s">
        <v>8</v>
      </c>
      <c r="E916" t="s">
        <v>3608</v>
      </c>
      <c r="F916" t="s">
        <v>3417</v>
      </c>
      <c r="G916" t="str">
        <f t="shared" si="18"/>
        <v>new HoloCard("Oinkologne", Pokedex.Oinkologne, HoloRarity.SV_REVERSE_ROCKY_HOLO, Types.Colorless, Sets.Paldean_Fates, 72),</v>
      </c>
    </row>
    <row r="917" spans="1:7" x14ac:dyDescent="0.3">
      <c r="A917">
        <v>73</v>
      </c>
      <c r="B917" t="s">
        <v>3399</v>
      </c>
      <c r="C917" t="s">
        <v>3399</v>
      </c>
      <c r="D917" t="s">
        <v>8</v>
      </c>
      <c r="E917" t="s">
        <v>3608</v>
      </c>
      <c r="F917" t="s">
        <v>3417</v>
      </c>
      <c r="G917" t="str">
        <f t="shared" si="18"/>
        <v>new HoloCard("Tandemaus", Pokedex.Tandemaus, HoloRarity.SV_REVERSE_ROCKY_HOLO, Types.Colorless, Sets.Paldean_Fates, 73),</v>
      </c>
    </row>
    <row r="918" spans="1:7" x14ac:dyDescent="0.3">
      <c r="A918">
        <v>74</v>
      </c>
      <c r="B918" t="s">
        <v>3400</v>
      </c>
      <c r="C918" t="s">
        <v>3400</v>
      </c>
      <c r="D918" t="s">
        <v>8</v>
      </c>
      <c r="E918" t="s">
        <v>3608</v>
      </c>
      <c r="F918" t="s">
        <v>3417</v>
      </c>
      <c r="G918" t="str">
        <f t="shared" si="18"/>
        <v>new HoloCard("Maushold", Pokedex.Maushold, HoloRarity.SV_REVERSE_ROCKY_HOLO, Types.Colorless, Sets.Paldean_Fates, 74),</v>
      </c>
    </row>
    <row r="919" spans="1:7" x14ac:dyDescent="0.3">
      <c r="A919">
        <v>76</v>
      </c>
      <c r="B919" t="s">
        <v>3453</v>
      </c>
      <c r="C919" t="s">
        <v>127</v>
      </c>
      <c r="D919" t="s">
        <v>299</v>
      </c>
      <c r="E919" t="s">
        <v>3608</v>
      </c>
      <c r="F919" t="s">
        <v>3417</v>
      </c>
      <c r="G919" t="str">
        <f t="shared" si="18"/>
        <v>new HoloCard("Artazon", Pokedex.NVT, HoloRarity.SV_REVERSE_ROCKY_HOLO, Types.Stadium, Sets.Paldean_Fates, 76),</v>
      </c>
    </row>
    <row r="920" spans="1:7" x14ac:dyDescent="0.3">
      <c r="A920">
        <v>77</v>
      </c>
      <c r="B920" t="s">
        <v>3602</v>
      </c>
      <c r="C920" t="s">
        <v>127</v>
      </c>
      <c r="D920" t="s">
        <v>232</v>
      </c>
      <c r="E920" t="s">
        <v>3608</v>
      </c>
      <c r="F920" t="s">
        <v>3417</v>
      </c>
      <c r="G920" t="str">
        <f t="shared" si="18"/>
        <v>new HoloCard("Atticus", Pokedex.NVT, HoloRarity.SV_REVERSE_ROCKY_HOLO, Types.Supporter, Sets.Paldean_Fates, 77),</v>
      </c>
    </row>
    <row r="921" spans="1:7" x14ac:dyDescent="0.3">
      <c r="A921">
        <v>78</v>
      </c>
      <c r="B921" t="s">
        <v>3603</v>
      </c>
      <c r="C921" t="s">
        <v>127</v>
      </c>
      <c r="D921" t="s">
        <v>232</v>
      </c>
      <c r="E921" t="s">
        <v>3608</v>
      </c>
      <c r="F921" t="s">
        <v>3417</v>
      </c>
      <c r="G921" t="str">
        <f t="shared" si="18"/>
        <v>new HoloCard("Clive", Pokedex.NVT, HoloRarity.SV_REVERSE_ROCKY_HOLO, Types.Supporter, Sets.Paldean_Fates, 78),</v>
      </c>
    </row>
    <row r="922" spans="1:7" x14ac:dyDescent="0.3">
      <c r="A922">
        <v>79</v>
      </c>
      <c r="B922" t="s">
        <v>3405</v>
      </c>
      <c r="C922" t="s">
        <v>127</v>
      </c>
      <c r="D922" t="s">
        <v>129</v>
      </c>
      <c r="E922" t="s">
        <v>3608</v>
      </c>
      <c r="F922" t="s">
        <v>3417</v>
      </c>
      <c r="G922" t="str">
        <f t="shared" si="18"/>
        <v>new HoloCard("Electric Generator", Pokedex.NVT, HoloRarity.SV_REVERSE_ROCKY_HOLO, Types.Item, Sets.Paldean_Fates, 79),</v>
      </c>
    </row>
    <row r="923" spans="1:7" x14ac:dyDescent="0.3">
      <c r="A923">
        <v>80</v>
      </c>
      <c r="B923" t="s">
        <v>3464</v>
      </c>
      <c r="C923" t="s">
        <v>127</v>
      </c>
      <c r="D923" t="s">
        <v>232</v>
      </c>
      <c r="E923" t="s">
        <v>3608</v>
      </c>
      <c r="F923" t="s">
        <v>3417</v>
      </c>
      <c r="G923" t="str">
        <f t="shared" ref="G923:G986" si="19">"new HoloCard(""" &amp; B923 &amp; """, Pokedex." &amp; C923 &amp; ", HoloRarity." &amp; F923 &amp; ", Types." &amp; D923 &amp; ", Sets." &amp; E923 &amp; ", " &amp; A923 &amp; "),"</f>
        <v>new HoloCard("Iono", Pokedex.NVT, HoloRarity.SV_REVERSE_ROCKY_HOLO, Types.Supporter, Sets.Paldean_Fates, 80),</v>
      </c>
    </row>
    <row r="924" spans="1:7" x14ac:dyDescent="0.3">
      <c r="A924">
        <v>81</v>
      </c>
      <c r="B924" t="s">
        <v>3604</v>
      </c>
      <c r="C924" t="s">
        <v>127</v>
      </c>
      <c r="D924" t="s">
        <v>299</v>
      </c>
      <c r="E924" t="s">
        <v>3608</v>
      </c>
      <c r="F924" t="s">
        <v>3417</v>
      </c>
      <c r="G924" t="str">
        <f t="shared" si="19"/>
        <v>new HoloCard("Moonlit Hill", Pokedex.NVT, HoloRarity.SV_REVERSE_ROCKY_HOLO, Types.Stadium, Sets.Paldean_Fates, 81),</v>
      </c>
    </row>
    <row r="925" spans="1:7" x14ac:dyDescent="0.3">
      <c r="A925">
        <v>82</v>
      </c>
      <c r="B925" t="s">
        <v>3410</v>
      </c>
      <c r="C925" t="s">
        <v>127</v>
      </c>
      <c r="D925" t="s">
        <v>232</v>
      </c>
      <c r="E925" t="s">
        <v>3608</v>
      </c>
      <c r="F925" t="s">
        <v>3417</v>
      </c>
      <c r="G925" t="str">
        <f t="shared" si="19"/>
        <v>new HoloCard("Nemona", Pokedex.NVT, HoloRarity.SV_REVERSE_ROCKY_HOLO, Types.Supporter, Sets.Paldean_Fates, 82),</v>
      </c>
    </row>
    <row r="926" spans="1:7" x14ac:dyDescent="0.3">
      <c r="A926">
        <v>83</v>
      </c>
      <c r="B926" t="s">
        <v>3605</v>
      </c>
      <c r="C926" t="s">
        <v>127</v>
      </c>
      <c r="D926" t="s">
        <v>129</v>
      </c>
      <c r="E926" t="s">
        <v>3608</v>
      </c>
      <c r="F926" t="s">
        <v>3417</v>
      </c>
      <c r="G926" t="str">
        <f t="shared" si="19"/>
        <v>new HoloCard("Nemona's Backpack", Pokedex.NVT, HoloRarity.SV_REVERSE_ROCKY_HOLO, Types.Item, Sets.Paldean_Fates, 83),</v>
      </c>
    </row>
    <row r="927" spans="1:7" x14ac:dyDescent="0.3">
      <c r="A927">
        <v>84</v>
      </c>
      <c r="B927" t="s">
        <v>2084</v>
      </c>
      <c r="C927" t="s">
        <v>127</v>
      </c>
      <c r="D927" t="s">
        <v>129</v>
      </c>
      <c r="E927" t="s">
        <v>3608</v>
      </c>
      <c r="F927" t="s">
        <v>3417</v>
      </c>
      <c r="G927" t="str">
        <f t="shared" si="19"/>
        <v>new HoloCard("Nest Ball", Pokedex.NVT, HoloRarity.SV_REVERSE_ROCKY_HOLO, Types.Item, Sets.Paldean_Fates, 84),</v>
      </c>
    </row>
    <row r="928" spans="1:7" x14ac:dyDescent="0.3">
      <c r="A928">
        <v>85</v>
      </c>
      <c r="B928" t="s">
        <v>3606</v>
      </c>
      <c r="C928" t="s">
        <v>127</v>
      </c>
      <c r="D928" t="s">
        <v>232</v>
      </c>
      <c r="E928" t="s">
        <v>3608</v>
      </c>
      <c r="F928" t="s">
        <v>3417</v>
      </c>
      <c r="G928" t="str">
        <f t="shared" si="19"/>
        <v>new HoloCard("Paldean Student", Pokedex.NVT, HoloRarity.SV_REVERSE_ROCKY_HOLO, Types.Supporter, Sets.Paldean_Fates, 85),</v>
      </c>
    </row>
    <row r="929" spans="1:7" x14ac:dyDescent="0.3">
      <c r="A929">
        <v>86</v>
      </c>
      <c r="B929" t="s">
        <v>3606</v>
      </c>
      <c r="C929" t="s">
        <v>127</v>
      </c>
      <c r="D929" t="s">
        <v>232</v>
      </c>
      <c r="E929" t="s">
        <v>3608</v>
      </c>
      <c r="F929" t="s">
        <v>3417</v>
      </c>
      <c r="G929" t="str">
        <f t="shared" si="19"/>
        <v>new HoloCard("Paldean Student", Pokedex.NVT, HoloRarity.SV_REVERSE_ROCKY_HOLO, Types.Supporter, Sets.Paldean_Fates, 86),</v>
      </c>
    </row>
    <row r="930" spans="1:7" x14ac:dyDescent="0.3">
      <c r="A930">
        <v>87</v>
      </c>
      <c r="B930" t="s">
        <v>3351</v>
      </c>
      <c r="C930" t="s">
        <v>127</v>
      </c>
      <c r="D930" t="s">
        <v>232</v>
      </c>
      <c r="E930" t="s">
        <v>3608</v>
      </c>
      <c r="F930" t="s">
        <v>3417</v>
      </c>
      <c r="G930" t="str">
        <f t="shared" si="19"/>
        <v>new HoloCard("Professor's Research [Professor Sada]", Pokedex.NVT, HoloRarity.SV_REVERSE_ROCKY_HOLO, Types.Supporter, Sets.Paldean_Fates, 87),</v>
      </c>
    </row>
    <row r="931" spans="1:7" x14ac:dyDescent="0.3">
      <c r="A931">
        <v>88</v>
      </c>
      <c r="B931" t="s">
        <v>3353</v>
      </c>
      <c r="C931" t="s">
        <v>127</v>
      </c>
      <c r="D931" t="s">
        <v>232</v>
      </c>
      <c r="E931" t="s">
        <v>3608</v>
      </c>
      <c r="F931" t="s">
        <v>3417</v>
      </c>
      <c r="G931" t="str">
        <f t="shared" si="19"/>
        <v>new HoloCard("Professor's Research [Professor Turo]", Pokedex.NVT, HoloRarity.SV_REVERSE_ROCKY_HOLO, Types.Supporter, Sets.Paldean_Fates, 88),</v>
      </c>
    </row>
    <row r="932" spans="1:7" x14ac:dyDescent="0.3">
      <c r="A932">
        <v>89</v>
      </c>
      <c r="B932" t="s">
        <v>593</v>
      </c>
      <c r="C932" t="s">
        <v>127</v>
      </c>
      <c r="D932" t="s">
        <v>129</v>
      </c>
      <c r="E932" t="s">
        <v>3608</v>
      </c>
      <c r="F932" t="s">
        <v>3417</v>
      </c>
      <c r="G932" t="str">
        <f t="shared" si="19"/>
        <v>new HoloCard("Rare Candy", Pokedex.NVT, HoloRarity.SV_REVERSE_ROCKY_HOLO, Types.Item, Sets.Paldean_Fates, 89),</v>
      </c>
    </row>
    <row r="933" spans="1:7" x14ac:dyDescent="0.3">
      <c r="A933">
        <v>90</v>
      </c>
      <c r="B933" t="s">
        <v>3607</v>
      </c>
      <c r="C933" t="s">
        <v>127</v>
      </c>
      <c r="D933" t="s">
        <v>234</v>
      </c>
      <c r="E933" t="s">
        <v>3608</v>
      </c>
      <c r="F933" t="s">
        <v>3417</v>
      </c>
      <c r="G933" t="str">
        <f t="shared" si="19"/>
        <v>new HoloCard("Technical Machine: Crisis Punch", Pokedex.NVT, HoloRarity.SV_REVERSE_ROCKY_HOLO, Types.Tool, Sets.Paldean_Fates, 90),</v>
      </c>
    </row>
    <row r="934" spans="1:7" x14ac:dyDescent="0.3">
      <c r="A934">
        <v>91</v>
      </c>
      <c r="B934" t="s">
        <v>1453</v>
      </c>
      <c r="C934" t="s">
        <v>127</v>
      </c>
      <c r="D934" t="s">
        <v>129</v>
      </c>
      <c r="E934" t="s">
        <v>3608</v>
      </c>
      <c r="F934" t="s">
        <v>3417</v>
      </c>
      <c r="G934" t="str">
        <f t="shared" si="19"/>
        <v>new HoloCard("Ultra Ball", Pokedex.NVT, HoloRarity.SV_REVERSE_ROCKY_HOLO, Types.Item, Sets.Paldean_Fates, 91),</v>
      </c>
    </row>
    <row r="935" spans="1:7" x14ac:dyDescent="0.3">
      <c r="A935">
        <v>1</v>
      </c>
      <c r="B935" t="s">
        <v>243</v>
      </c>
      <c r="C935" t="s">
        <v>243</v>
      </c>
      <c r="D935" t="s">
        <v>22</v>
      </c>
      <c r="E935" t="s">
        <v>3659</v>
      </c>
      <c r="F935" t="s">
        <v>3417</v>
      </c>
      <c r="G935" t="str">
        <f t="shared" si="19"/>
        <v>new HoloCard("Scyther", Pokedex.Scyther, HoloRarity.SV_REVERSE_ROCKY_HOLO, Types.Grass, Sets.Temporal_Forces, 1),</v>
      </c>
    </row>
    <row r="936" spans="1:7" x14ac:dyDescent="0.3">
      <c r="A936">
        <v>2</v>
      </c>
      <c r="B936" t="s">
        <v>329</v>
      </c>
      <c r="C936" t="s">
        <v>329</v>
      </c>
      <c r="D936" t="s">
        <v>22</v>
      </c>
      <c r="E936" t="s">
        <v>3659</v>
      </c>
      <c r="F936" t="s">
        <v>3417</v>
      </c>
      <c r="G936" t="str">
        <f t="shared" si="19"/>
        <v>new HoloCard("Pineco", Pokedex.Pineco, HoloRarity.SV_REVERSE_ROCKY_HOLO, Types.Grass, Sets.Temporal_Forces, 2),</v>
      </c>
    </row>
    <row r="937" spans="1:7" x14ac:dyDescent="0.3">
      <c r="A937">
        <v>3</v>
      </c>
      <c r="B937" t="s">
        <v>589</v>
      </c>
      <c r="C937" t="s">
        <v>589</v>
      </c>
      <c r="D937" t="s">
        <v>22</v>
      </c>
      <c r="E937" t="s">
        <v>3659</v>
      </c>
      <c r="F937" t="s">
        <v>3417</v>
      </c>
      <c r="G937" t="str">
        <f t="shared" si="19"/>
        <v>new HoloCard("Seedot", Pokedex.Seedot, HoloRarity.SV_REVERSE_ROCKY_HOLO, Types.Grass, Sets.Temporal_Forces, 3),</v>
      </c>
    </row>
    <row r="938" spans="1:7" x14ac:dyDescent="0.3">
      <c r="A938">
        <v>4</v>
      </c>
      <c r="B938" t="s">
        <v>583</v>
      </c>
      <c r="C938" t="s">
        <v>583</v>
      </c>
      <c r="D938" t="s">
        <v>22</v>
      </c>
      <c r="E938" t="s">
        <v>3659</v>
      </c>
      <c r="F938" t="s">
        <v>3417</v>
      </c>
      <c r="G938" t="str">
        <f t="shared" si="19"/>
        <v>new HoloCard("Nuzleaf", Pokedex.Nuzleaf, HoloRarity.SV_REVERSE_ROCKY_HOLO, Types.Grass, Sets.Temporal_Forces, 4),</v>
      </c>
    </row>
    <row r="939" spans="1:7" x14ac:dyDescent="0.3">
      <c r="A939">
        <v>5</v>
      </c>
      <c r="B939" t="s">
        <v>397</v>
      </c>
      <c r="C939" t="s">
        <v>397</v>
      </c>
      <c r="D939" t="s">
        <v>22</v>
      </c>
      <c r="E939" t="s">
        <v>3659</v>
      </c>
      <c r="F939" t="s">
        <v>3417</v>
      </c>
      <c r="G939" t="str">
        <f t="shared" si="19"/>
        <v>new HoloCard("Shiftry", Pokedex.Shiftry, HoloRarity.SV_REVERSE_ROCKY_HOLO, Types.Grass, Sets.Temporal_Forces, 5),</v>
      </c>
    </row>
    <row r="940" spans="1:7" x14ac:dyDescent="0.3">
      <c r="A940">
        <v>6</v>
      </c>
      <c r="B940" t="s">
        <v>550</v>
      </c>
      <c r="C940" t="s">
        <v>550</v>
      </c>
      <c r="D940" t="s">
        <v>22</v>
      </c>
      <c r="E940" t="s">
        <v>3659</v>
      </c>
      <c r="F940" t="s">
        <v>3417</v>
      </c>
      <c r="G940" t="str">
        <f t="shared" si="19"/>
        <v>new HoloCard("Shroomish", Pokedex.Shroomish, HoloRarity.SV_REVERSE_ROCKY_HOLO, Types.Grass, Sets.Temporal_Forces, 6),</v>
      </c>
    </row>
    <row r="941" spans="1:7" x14ac:dyDescent="0.3">
      <c r="A941">
        <v>7</v>
      </c>
      <c r="B941" t="s">
        <v>454</v>
      </c>
      <c r="C941" t="s">
        <v>454</v>
      </c>
      <c r="D941" t="s">
        <v>22</v>
      </c>
      <c r="E941" t="s">
        <v>3659</v>
      </c>
      <c r="F941" t="s">
        <v>3417</v>
      </c>
      <c r="G941" t="str">
        <f t="shared" si="19"/>
        <v>new HoloCard("Breloom", Pokedex.Breloom, HoloRarity.SV_REVERSE_ROCKY_HOLO, Types.Grass, Sets.Temporal_Forces, 7),</v>
      </c>
    </row>
    <row r="942" spans="1:7" x14ac:dyDescent="0.3">
      <c r="A942">
        <v>8</v>
      </c>
      <c r="B942" t="s">
        <v>409</v>
      </c>
      <c r="C942" t="s">
        <v>409</v>
      </c>
      <c r="D942" t="s">
        <v>22</v>
      </c>
      <c r="E942" t="s">
        <v>3659</v>
      </c>
      <c r="F942" t="s">
        <v>3417</v>
      </c>
      <c r="G942" t="str">
        <f t="shared" si="19"/>
        <v>new HoloCard("Roselia", Pokedex.Roselia, HoloRarity.SV_REVERSE_ROCKY_HOLO, Types.Grass, Sets.Temporal_Forces, 8),</v>
      </c>
    </row>
    <row r="943" spans="1:7" x14ac:dyDescent="0.3">
      <c r="A943">
        <v>9</v>
      </c>
      <c r="B943" t="s">
        <v>893</v>
      </c>
      <c r="C943" t="s">
        <v>893</v>
      </c>
      <c r="D943" t="s">
        <v>22</v>
      </c>
      <c r="E943" t="s">
        <v>3659</v>
      </c>
      <c r="F943" t="s">
        <v>3417</v>
      </c>
      <c r="G943" t="str">
        <f t="shared" si="19"/>
        <v>new HoloCard("Roserade", Pokedex.Roserade, HoloRarity.SV_REVERSE_ROCKY_HOLO, Types.Grass, Sets.Temporal_Forces, 9),</v>
      </c>
    </row>
    <row r="944" spans="1:7" x14ac:dyDescent="0.3">
      <c r="A944">
        <v>10</v>
      </c>
      <c r="B944" t="s">
        <v>983</v>
      </c>
      <c r="C944" t="s">
        <v>983</v>
      </c>
      <c r="D944" t="s">
        <v>22</v>
      </c>
      <c r="E944" t="s">
        <v>3659</v>
      </c>
      <c r="F944" t="s">
        <v>3417</v>
      </c>
      <c r="G944" t="str">
        <f t="shared" si="19"/>
        <v>new HoloCard("Turtwig", Pokedex.Turtwig, HoloRarity.SV_REVERSE_ROCKY_HOLO, Types.Grass, Sets.Temporal_Forces, 10),</v>
      </c>
    </row>
    <row r="945" spans="1:7" x14ac:dyDescent="0.3">
      <c r="A945">
        <v>11</v>
      </c>
      <c r="B945" t="s">
        <v>972</v>
      </c>
      <c r="C945" t="s">
        <v>972</v>
      </c>
      <c r="D945" t="s">
        <v>22</v>
      </c>
      <c r="E945" t="s">
        <v>3659</v>
      </c>
      <c r="F945" t="s">
        <v>3417</v>
      </c>
      <c r="G945" t="str">
        <f t="shared" si="19"/>
        <v>new HoloCard("Grotle", Pokedex.Grotle, HoloRarity.SV_REVERSE_ROCKY_HOLO, Types.Grass, Sets.Temporal_Forces, 11),</v>
      </c>
    </row>
    <row r="946" spans="1:7" x14ac:dyDescent="0.3">
      <c r="A946">
        <v>13</v>
      </c>
      <c r="B946" t="s">
        <v>943</v>
      </c>
      <c r="C946" t="s">
        <v>3773</v>
      </c>
      <c r="D946" t="s">
        <v>22</v>
      </c>
      <c r="E946" t="s">
        <v>3659</v>
      </c>
      <c r="F946" t="s">
        <v>3417</v>
      </c>
      <c r="G946" t="str">
        <f t="shared" si="19"/>
        <v>new HoloCard("Shaymin", Pokedex.Shaymin_Sky, HoloRarity.SV_REVERSE_ROCKY_HOLO, Types.Grass, Sets.Temporal_Forces, 13),</v>
      </c>
    </row>
    <row r="947" spans="1:7" x14ac:dyDescent="0.3">
      <c r="A947">
        <v>14</v>
      </c>
      <c r="B947" t="s">
        <v>1348</v>
      </c>
      <c r="C947" t="s">
        <v>1348</v>
      </c>
      <c r="D947" t="s">
        <v>22</v>
      </c>
      <c r="E947" t="s">
        <v>3659</v>
      </c>
      <c r="F947" t="s">
        <v>3417</v>
      </c>
      <c r="G947" t="str">
        <f t="shared" si="19"/>
        <v>new HoloCard("Cottonee", Pokedex.Cottonee, HoloRarity.SV_REVERSE_ROCKY_HOLO, Types.Grass, Sets.Temporal_Forces, 14),</v>
      </c>
    </row>
    <row r="948" spans="1:7" x14ac:dyDescent="0.3">
      <c r="A948">
        <v>15</v>
      </c>
      <c r="B948" t="s">
        <v>1349</v>
      </c>
      <c r="C948" t="s">
        <v>1349</v>
      </c>
      <c r="D948" t="s">
        <v>22</v>
      </c>
      <c r="E948" t="s">
        <v>3659</v>
      </c>
      <c r="F948" t="s">
        <v>3417</v>
      </c>
      <c r="G948" t="str">
        <f t="shared" si="19"/>
        <v>new HoloCard("Whimsicott", Pokedex.Whimsicott, HoloRarity.SV_REVERSE_ROCKY_HOLO, Types.Grass, Sets.Temporal_Forces, 15),</v>
      </c>
    </row>
    <row r="949" spans="1:7" x14ac:dyDescent="0.3">
      <c r="A949">
        <v>16</v>
      </c>
      <c r="B949" t="s">
        <v>1277</v>
      </c>
      <c r="C949" t="s">
        <v>3774</v>
      </c>
      <c r="D949" t="s">
        <v>22</v>
      </c>
      <c r="E949" t="s">
        <v>3659</v>
      </c>
      <c r="F949" t="s">
        <v>3417</v>
      </c>
      <c r="G949" t="str">
        <f t="shared" si="19"/>
        <v>new HoloCard("Deerling", Pokedex.Deerling_Autumn, HoloRarity.SV_REVERSE_ROCKY_HOLO, Types.Grass, Sets.Temporal_Forces, 16),</v>
      </c>
    </row>
    <row r="950" spans="1:7" x14ac:dyDescent="0.3">
      <c r="A950">
        <v>17</v>
      </c>
      <c r="B950" t="s">
        <v>1278</v>
      </c>
      <c r="C950" t="s">
        <v>3775</v>
      </c>
      <c r="D950" t="s">
        <v>22</v>
      </c>
      <c r="E950" t="s">
        <v>3659</v>
      </c>
      <c r="F950" t="s">
        <v>3417</v>
      </c>
      <c r="G950" t="str">
        <f t="shared" si="19"/>
        <v>new HoloCard("Sawsbuck", Pokedex.Sawsbuck_Autumn, HoloRarity.SV_REVERSE_ROCKY_HOLO, Types.Grass, Sets.Temporal_Forces, 17),</v>
      </c>
    </row>
    <row r="951" spans="1:7" x14ac:dyDescent="0.3">
      <c r="A951">
        <v>18</v>
      </c>
      <c r="B951" t="s">
        <v>2033</v>
      </c>
      <c r="C951" t="s">
        <v>2033</v>
      </c>
      <c r="D951" t="s">
        <v>22</v>
      </c>
      <c r="E951" t="s">
        <v>3659</v>
      </c>
      <c r="F951" t="s">
        <v>3417</v>
      </c>
      <c r="G951" t="str">
        <f t="shared" si="19"/>
        <v>new HoloCard("Grubbin", Pokedex.Grubbin, HoloRarity.SV_REVERSE_ROCKY_HOLO, Types.Grass, Sets.Temporal_Forces, 18),</v>
      </c>
    </row>
    <row r="952" spans="1:7" x14ac:dyDescent="0.3">
      <c r="A952">
        <v>19</v>
      </c>
      <c r="B952" t="s">
        <v>2105</v>
      </c>
      <c r="C952" t="s">
        <v>2105</v>
      </c>
      <c r="D952" t="s">
        <v>22</v>
      </c>
      <c r="E952" t="s">
        <v>3659</v>
      </c>
      <c r="F952" t="s">
        <v>3417</v>
      </c>
      <c r="G952" t="str">
        <f t="shared" si="19"/>
        <v>new HoloCard("Dhelmise", Pokedex.Dhelmise, HoloRarity.SV_REVERSE_ROCKY_HOLO, Types.Grass, Sets.Temporal_Forces, 19),</v>
      </c>
    </row>
    <row r="953" spans="1:7" x14ac:dyDescent="0.3">
      <c r="A953">
        <v>20</v>
      </c>
      <c r="B953" t="s">
        <v>3430</v>
      </c>
      <c r="C953" t="s">
        <v>3430</v>
      </c>
      <c r="D953" t="s">
        <v>22</v>
      </c>
      <c r="E953" t="s">
        <v>3659</v>
      </c>
      <c r="F953" t="s">
        <v>3417</v>
      </c>
      <c r="G953" t="str">
        <f t="shared" si="19"/>
        <v>new HoloCard("Bramblin", Pokedex.Bramblin, HoloRarity.SV_REVERSE_ROCKY_HOLO, Types.Grass, Sets.Temporal_Forces, 20),</v>
      </c>
    </row>
    <row r="954" spans="1:7" x14ac:dyDescent="0.3">
      <c r="A954">
        <v>21</v>
      </c>
      <c r="B954" t="s">
        <v>3431</v>
      </c>
      <c r="C954" t="s">
        <v>3431</v>
      </c>
      <c r="D954" t="s">
        <v>22</v>
      </c>
      <c r="E954" t="s">
        <v>3659</v>
      </c>
      <c r="F954" t="s">
        <v>3417</v>
      </c>
      <c r="G954" t="str">
        <f t="shared" si="19"/>
        <v>new HoloCard("Brambleghast", Pokedex.Brambleghast, HoloRarity.SV_REVERSE_ROCKY_HOLO, Types.Grass, Sets.Temporal_Forces, 21),</v>
      </c>
    </row>
    <row r="955" spans="1:7" x14ac:dyDescent="0.3">
      <c r="A955">
        <v>23</v>
      </c>
      <c r="B955" t="s">
        <v>3432</v>
      </c>
      <c r="C955" t="s">
        <v>3432</v>
      </c>
      <c r="D955" t="s">
        <v>22</v>
      </c>
      <c r="E955" t="s">
        <v>3659</v>
      </c>
      <c r="F955" t="s">
        <v>3417</v>
      </c>
      <c r="G955" t="str">
        <f t="shared" si="19"/>
        <v>new HoloCard("Rellor", Pokedex.Rellor, HoloRarity.SV_REVERSE_ROCKY_HOLO, Types.Grass, Sets.Temporal_Forces, 23),</v>
      </c>
    </row>
    <row r="956" spans="1:7" x14ac:dyDescent="0.3">
      <c r="A956">
        <v>24</v>
      </c>
      <c r="B956" t="s">
        <v>3439</v>
      </c>
      <c r="C956" t="s">
        <v>3439</v>
      </c>
      <c r="D956" t="s">
        <v>22</v>
      </c>
      <c r="E956" t="s">
        <v>3659</v>
      </c>
      <c r="F956" t="s">
        <v>3417</v>
      </c>
      <c r="G956" t="str">
        <f t="shared" si="19"/>
        <v>new HoloCard("Rabsca", Pokedex.Rabsca, HoloRarity.SV_REVERSE_ROCKY_HOLO, Types.Grass, Sets.Temporal_Forces, 24),</v>
      </c>
    </row>
    <row r="957" spans="1:7" x14ac:dyDescent="0.3">
      <c r="A957">
        <v>26</v>
      </c>
      <c r="B957" t="s">
        <v>93</v>
      </c>
      <c r="C957" t="s">
        <v>93</v>
      </c>
      <c r="D957" t="s">
        <v>5</v>
      </c>
      <c r="E957" t="s">
        <v>3659</v>
      </c>
      <c r="F957" t="s">
        <v>3417</v>
      </c>
      <c r="G957" t="str">
        <f t="shared" si="19"/>
        <v>new HoloCard("Ponyta", Pokedex.Ponyta, HoloRarity.SV_REVERSE_ROCKY_HOLO, Types.Fire, Sets.Temporal_Forces, 26),</v>
      </c>
    </row>
    <row r="958" spans="1:7" x14ac:dyDescent="0.3">
      <c r="A958">
        <v>27</v>
      </c>
      <c r="B958" t="s">
        <v>66</v>
      </c>
      <c r="C958" t="s">
        <v>66</v>
      </c>
      <c r="D958" t="s">
        <v>5</v>
      </c>
      <c r="E958" t="s">
        <v>3659</v>
      </c>
      <c r="F958" t="s">
        <v>3417</v>
      </c>
      <c r="G958" t="str">
        <f t="shared" si="19"/>
        <v>new HoloCard("Rapidash", Pokedex.Rapidash, HoloRarity.SV_REVERSE_ROCKY_HOLO, Types.Fire, Sets.Temporal_Forces, 27),</v>
      </c>
    </row>
    <row r="959" spans="1:7" x14ac:dyDescent="0.3">
      <c r="A959">
        <v>28</v>
      </c>
      <c r="B959" t="s">
        <v>331</v>
      </c>
      <c r="C959" t="s">
        <v>331</v>
      </c>
      <c r="D959" t="s">
        <v>5</v>
      </c>
      <c r="E959" t="s">
        <v>3659</v>
      </c>
      <c r="F959" t="s">
        <v>3417</v>
      </c>
      <c r="G959" t="str">
        <f t="shared" si="19"/>
        <v>new HoloCard("Slugma", Pokedex.Slugma, HoloRarity.SV_REVERSE_ROCKY_HOLO, Types.Fire, Sets.Temporal_Forces, 28),</v>
      </c>
    </row>
    <row r="960" spans="1:7" x14ac:dyDescent="0.3">
      <c r="A960">
        <v>29</v>
      </c>
      <c r="B960" t="s">
        <v>174</v>
      </c>
      <c r="C960" t="s">
        <v>174</v>
      </c>
      <c r="D960" t="s">
        <v>5</v>
      </c>
      <c r="E960" t="s">
        <v>3659</v>
      </c>
      <c r="F960" t="s">
        <v>3417</v>
      </c>
      <c r="G960" t="str">
        <f t="shared" si="19"/>
        <v>new HoloCard("Magcargo", Pokedex.Magcargo, HoloRarity.SV_REVERSE_ROCKY_HOLO, Types.Fire, Sets.Temporal_Forces, 29),</v>
      </c>
    </row>
    <row r="961" spans="1:7" x14ac:dyDescent="0.3">
      <c r="A961">
        <v>30</v>
      </c>
      <c r="B961" t="s">
        <v>1384</v>
      </c>
      <c r="C961" t="s">
        <v>1384</v>
      </c>
      <c r="D961" t="s">
        <v>5</v>
      </c>
      <c r="E961" t="s">
        <v>3659</v>
      </c>
      <c r="F961" t="s">
        <v>3417</v>
      </c>
      <c r="G961" t="str">
        <f t="shared" si="19"/>
        <v>new HoloCard("Victini", Pokedex.Victini, HoloRarity.SV_REVERSE_ROCKY_HOLO, Types.Fire, Sets.Temporal_Forces, 30),</v>
      </c>
    </row>
    <row r="962" spans="1:7" x14ac:dyDescent="0.3">
      <c r="A962">
        <v>31</v>
      </c>
      <c r="B962" t="s">
        <v>1385</v>
      </c>
      <c r="C962" t="s">
        <v>1385</v>
      </c>
      <c r="D962" t="s">
        <v>5</v>
      </c>
      <c r="E962" t="s">
        <v>3659</v>
      </c>
      <c r="F962" t="s">
        <v>3417</v>
      </c>
      <c r="G962" t="str">
        <f t="shared" si="19"/>
        <v>new HoloCard("Heatmor", Pokedex.Heatmor, HoloRarity.SV_REVERSE_ROCKY_HOLO, Types.Fire, Sets.Temporal_Forces, 31),</v>
      </c>
    </row>
    <row r="963" spans="1:7" x14ac:dyDescent="0.3">
      <c r="A963">
        <v>32</v>
      </c>
      <c r="B963" t="s">
        <v>2040</v>
      </c>
      <c r="C963" t="s">
        <v>2040</v>
      </c>
      <c r="D963" t="s">
        <v>5</v>
      </c>
      <c r="E963" t="s">
        <v>3659</v>
      </c>
      <c r="F963" t="s">
        <v>3417</v>
      </c>
      <c r="G963" t="str">
        <f t="shared" si="19"/>
        <v>new HoloCard("Litten", Pokedex.Litten, HoloRarity.SV_REVERSE_ROCKY_HOLO, Types.Fire, Sets.Temporal_Forces, 32),</v>
      </c>
    </row>
    <row r="964" spans="1:7" x14ac:dyDescent="0.3">
      <c r="A964">
        <v>33</v>
      </c>
      <c r="B964" t="s">
        <v>2041</v>
      </c>
      <c r="C964" t="s">
        <v>2041</v>
      </c>
      <c r="D964" t="s">
        <v>5</v>
      </c>
      <c r="E964" t="s">
        <v>3659</v>
      </c>
      <c r="F964" t="s">
        <v>3417</v>
      </c>
      <c r="G964" t="str">
        <f t="shared" si="19"/>
        <v>new HoloCard("Torracat", Pokedex.Torracat, HoloRarity.SV_REVERSE_ROCKY_HOLO, Types.Fire, Sets.Temporal_Forces, 33),</v>
      </c>
    </row>
    <row r="965" spans="1:7" x14ac:dyDescent="0.3">
      <c r="A965">
        <v>35</v>
      </c>
      <c r="B965" t="s">
        <v>2097</v>
      </c>
      <c r="C965" t="s">
        <v>2097</v>
      </c>
      <c r="D965" t="s">
        <v>5</v>
      </c>
      <c r="E965" t="s">
        <v>3659</v>
      </c>
      <c r="F965" t="s">
        <v>3417</v>
      </c>
      <c r="G965" t="str">
        <f t="shared" si="19"/>
        <v>new HoloCard("Turtonator", Pokedex.Turtonator, HoloRarity.SV_REVERSE_ROCKY_HOLO, Types.Fire, Sets.Temporal_Forces, 35),</v>
      </c>
    </row>
    <row r="966" spans="1:7" x14ac:dyDescent="0.3">
      <c r="A966">
        <v>36</v>
      </c>
      <c r="B966" t="s">
        <v>2665</v>
      </c>
      <c r="C966" t="s">
        <v>2665</v>
      </c>
      <c r="D966" t="s">
        <v>5</v>
      </c>
      <c r="E966" t="s">
        <v>3659</v>
      </c>
      <c r="F966" t="s">
        <v>3417</v>
      </c>
      <c r="G966" t="str">
        <f t="shared" si="19"/>
        <v>new HoloCard("Sizzlipede", Pokedex.Sizzlipede, HoloRarity.SV_REVERSE_ROCKY_HOLO, Types.Fire, Sets.Temporal_Forces, 36),</v>
      </c>
    </row>
    <row r="967" spans="1:7" x14ac:dyDescent="0.3">
      <c r="A967">
        <v>37</v>
      </c>
      <c r="B967" t="s">
        <v>2666</v>
      </c>
      <c r="C967" t="s">
        <v>2666</v>
      </c>
      <c r="D967" t="s">
        <v>5</v>
      </c>
      <c r="E967" t="s">
        <v>3659</v>
      </c>
      <c r="F967" t="s">
        <v>3417</v>
      </c>
      <c r="G967" t="str">
        <f t="shared" si="19"/>
        <v>new HoloCard("Centiskorch", Pokedex.Centiskorch, HoloRarity.SV_REVERSE_ROCKY_HOLO, Types.Fire, Sets.Temporal_Forces, 37),</v>
      </c>
    </row>
    <row r="968" spans="1:7" x14ac:dyDescent="0.3">
      <c r="A968">
        <v>39</v>
      </c>
      <c r="B968" t="s">
        <v>209</v>
      </c>
      <c r="C968" t="s">
        <v>209</v>
      </c>
      <c r="D968" t="s">
        <v>3</v>
      </c>
      <c r="E968" t="s">
        <v>3659</v>
      </c>
      <c r="F968" t="s">
        <v>3417</v>
      </c>
      <c r="G968" t="str">
        <f t="shared" si="19"/>
        <v>new HoloCard("Totodile", Pokedex.Totodile, HoloRarity.SV_REVERSE_ROCKY_HOLO, Types.Water, Sets.Temporal_Forces, 39),</v>
      </c>
    </row>
    <row r="969" spans="1:7" x14ac:dyDescent="0.3">
      <c r="A969">
        <v>40</v>
      </c>
      <c r="B969" t="s">
        <v>182</v>
      </c>
      <c r="C969" t="s">
        <v>182</v>
      </c>
      <c r="D969" t="s">
        <v>3</v>
      </c>
      <c r="E969" t="s">
        <v>3659</v>
      </c>
      <c r="F969" t="s">
        <v>3417</v>
      </c>
      <c r="G969" t="str">
        <f t="shared" si="19"/>
        <v>new HoloCard("Croconaw", Pokedex.Croconaw, HoloRarity.SV_REVERSE_ROCKY_HOLO, Types.Water, Sets.Temporal_Forces, 40),</v>
      </c>
    </row>
    <row r="970" spans="1:7" x14ac:dyDescent="0.3">
      <c r="A970">
        <v>41</v>
      </c>
      <c r="B970" t="s">
        <v>135</v>
      </c>
      <c r="C970" t="s">
        <v>135</v>
      </c>
      <c r="D970" t="s">
        <v>3</v>
      </c>
      <c r="E970" t="s">
        <v>3659</v>
      </c>
      <c r="F970" t="s">
        <v>3417</v>
      </c>
      <c r="G970" t="str">
        <f t="shared" si="19"/>
        <v>new HoloCard("Feraligatr", Pokedex.Feraligatr, HoloRarity.SV_REVERSE_ROCKY_HOLO, Types.Water, Sets.Temporal_Forces, 41),</v>
      </c>
    </row>
    <row r="971" spans="1:7" x14ac:dyDescent="0.3">
      <c r="A971">
        <v>42</v>
      </c>
      <c r="B971" t="s">
        <v>545</v>
      </c>
      <c r="C971" t="s">
        <v>545</v>
      </c>
      <c r="D971" t="s">
        <v>3</v>
      </c>
      <c r="E971" t="s">
        <v>3659</v>
      </c>
      <c r="F971" t="s">
        <v>3417</v>
      </c>
      <c r="G971" t="str">
        <f t="shared" si="19"/>
        <v>new HoloCard("Carvanha", Pokedex.Carvanha, HoloRarity.SV_REVERSE_ROCKY_HOLO, Types.Water, Sets.Temporal_Forces, 42),</v>
      </c>
    </row>
    <row r="972" spans="1:7" x14ac:dyDescent="0.3">
      <c r="A972">
        <v>43</v>
      </c>
      <c r="B972" t="s">
        <v>428</v>
      </c>
      <c r="C972" t="s">
        <v>428</v>
      </c>
      <c r="D972" t="s">
        <v>3</v>
      </c>
      <c r="E972" t="s">
        <v>3659</v>
      </c>
      <c r="F972" t="s">
        <v>3417</v>
      </c>
      <c r="G972" t="str">
        <f t="shared" si="19"/>
        <v>new HoloCard("Sharpedo", Pokedex.Sharpedo, HoloRarity.SV_REVERSE_ROCKY_HOLO, Types.Water, Sets.Temporal_Forces, 43),</v>
      </c>
    </row>
    <row r="973" spans="1:7" x14ac:dyDescent="0.3">
      <c r="A973">
        <v>44</v>
      </c>
      <c r="B973" t="s">
        <v>1460</v>
      </c>
      <c r="C973" t="s">
        <v>3777</v>
      </c>
      <c r="D973" t="s">
        <v>3</v>
      </c>
      <c r="E973" t="s">
        <v>3659</v>
      </c>
      <c r="F973" t="s">
        <v>3417</v>
      </c>
      <c r="G973" t="str">
        <f t="shared" si="19"/>
        <v>new HoloCard("Keldeo", Pokedex.Keldeo_Resolute, HoloRarity.SV_REVERSE_ROCKY_HOLO, Types.Water, Sets.Temporal_Forces, 44),</v>
      </c>
    </row>
    <row r="974" spans="1:7" x14ac:dyDescent="0.3">
      <c r="A974">
        <v>45</v>
      </c>
      <c r="B974" t="s">
        <v>2673</v>
      </c>
      <c r="C974" t="s">
        <v>2673</v>
      </c>
      <c r="D974" t="s">
        <v>3</v>
      </c>
      <c r="E974" t="s">
        <v>3659</v>
      </c>
      <c r="F974" t="s">
        <v>3417</v>
      </c>
      <c r="G974" t="str">
        <f t="shared" si="19"/>
        <v>new HoloCard("Snom", Pokedex.Snom, HoloRarity.SV_REVERSE_ROCKY_HOLO, Types.Water, Sets.Temporal_Forces, 45),</v>
      </c>
    </row>
    <row r="975" spans="1:7" x14ac:dyDescent="0.3">
      <c r="A975">
        <v>46</v>
      </c>
      <c r="B975" t="s">
        <v>2674</v>
      </c>
      <c r="C975" t="s">
        <v>2674</v>
      </c>
      <c r="D975" t="s">
        <v>3</v>
      </c>
      <c r="E975" t="s">
        <v>3659</v>
      </c>
      <c r="F975" t="s">
        <v>3417</v>
      </c>
      <c r="G975" t="str">
        <f t="shared" si="19"/>
        <v>new HoloCard("Frosmoth", Pokedex.Frosmoth, HoloRarity.SV_REVERSE_ROCKY_HOLO, Types.Water, Sets.Temporal_Forces, 46),</v>
      </c>
    </row>
    <row r="976" spans="1:7" x14ac:dyDescent="0.3">
      <c r="A976">
        <v>47</v>
      </c>
      <c r="B976" t="s">
        <v>3378</v>
      </c>
      <c r="C976" t="s">
        <v>3378</v>
      </c>
      <c r="D976" t="s">
        <v>3</v>
      </c>
      <c r="E976" t="s">
        <v>3659</v>
      </c>
      <c r="F976" t="s">
        <v>3417</v>
      </c>
      <c r="G976" t="str">
        <f t="shared" si="19"/>
        <v>new HoloCard("Wiglett", Pokedex.Wiglett, HoloRarity.SV_REVERSE_ROCKY_HOLO, Types.Water, Sets.Temporal_Forces, 47),</v>
      </c>
    </row>
    <row r="977" spans="1:7" x14ac:dyDescent="0.3">
      <c r="A977">
        <v>48</v>
      </c>
      <c r="B977" t="s">
        <v>3511</v>
      </c>
      <c r="C977" t="s">
        <v>3511</v>
      </c>
      <c r="D977" t="s">
        <v>3</v>
      </c>
      <c r="E977" t="s">
        <v>3659</v>
      </c>
      <c r="F977" t="s">
        <v>3417</v>
      </c>
      <c r="G977" t="str">
        <f t="shared" si="19"/>
        <v>new HoloCard("Finizen", Pokedex.Finizen, HoloRarity.SV_REVERSE_ROCKY_HOLO, Types.Water, Sets.Temporal_Forces, 48),</v>
      </c>
    </row>
    <row r="978" spans="1:7" x14ac:dyDescent="0.3">
      <c r="A978">
        <v>49</v>
      </c>
      <c r="B978" t="s">
        <v>3483</v>
      </c>
      <c r="C978" t="s">
        <v>3483</v>
      </c>
      <c r="D978" t="s">
        <v>3</v>
      </c>
      <c r="E978" t="s">
        <v>3659</v>
      </c>
      <c r="F978" t="s">
        <v>3417</v>
      </c>
      <c r="G978" t="str">
        <f t="shared" si="19"/>
        <v>new HoloCard("Palafin", Pokedex.Palafin, HoloRarity.SV_REVERSE_ROCKY_HOLO, Types.Water, Sets.Temporal_Forces, 49),</v>
      </c>
    </row>
    <row r="979" spans="1:7" x14ac:dyDescent="0.3">
      <c r="A979">
        <v>51</v>
      </c>
      <c r="B979" t="s">
        <v>92</v>
      </c>
      <c r="C979" t="s">
        <v>92</v>
      </c>
      <c r="D979" t="s">
        <v>11</v>
      </c>
      <c r="E979" t="s">
        <v>3659</v>
      </c>
      <c r="F979" t="s">
        <v>3417</v>
      </c>
      <c r="G979" t="str">
        <f t="shared" si="19"/>
        <v>new HoloCard("Pikachu", Pokedex.Pikachu, HoloRarity.SV_REVERSE_ROCKY_HOLO, Types.Lightning, Sets.Temporal_Forces, 51),</v>
      </c>
    </row>
    <row r="980" spans="1:7" x14ac:dyDescent="0.3">
      <c r="A980">
        <v>52</v>
      </c>
      <c r="B980" t="s">
        <v>120</v>
      </c>
      <c r="C980" t="s">
        <v>120</v>
      </c>
      <c r="D980" t="s">
        <v>11</v>
      </c>
      <c r="E980" t="s">
        <v>3659</v>
      </c>
      <c r="F980" t="s">
        <v>3417</v>
      </c>
      <c r="G980" t="str">
        <f t="shared" si="19"/>
        <v>new HoloCard("Raichu", Pokedex.Raichu, HoloRarity.SV_REVERSE_ROCKY_HOLO, Types.Lightning, Sets.Temporal_Forces, 52),</v>
      </c>
    </row>
    <row r="981" spans="1:7" x14ac:dyDescent="0.3">
      <c r="A981">
        <v>53</v>
      </c>
      <c r="B981" t="s">
        <v>183</v>
      </c>
      <c r="C981" t="s">
        <v>183</v>
      </c>
      <c r="D981" t="s">
        <v>11</v>
      </c>
      <c r="E981" t="s">
        <v>3659</v>
      </c>
      <c r="F981" t="s">
        <v>3417</v>
      </c>
      <c r="G981" t="str">
        <f t="shared" si="19"/>
        <v>new HoloCard("Electabuzz", Pokedex.Electabuzz, HoloRarity.SV_REVERSE_ROCKY_HOLO, Types.Lightning, Sets.Temporal_Forces, 53),</v>
      </c>
    </row>
    <row r="982" spans="1:7" x14ac:dyDescent="0.3">
      <c r="A982">
        <v>54</v>
      </c>
      <c r="B982" t="s">
        <v>883</v>
      </c>
      <c r="C982" t="s">
        <v>883</v>
      </c>
      <c r="D982" t="s">
        <v>11</v>
      </c>
      <c r="E982" t="s">
        <v>3659</v>
      </c>
      <c r="F982" t="s">
        <v>3417</v>
      </c>
      <c r="G982" t="str">
        <f t="shared" si="19"/>
        <v>new HoloCard("Electivire", Pokedex.Electivire, HoloRarity.SV_REVERSE_ROCKY_HOLO, Types.Lightning, Sets.Temporal_Forces, 54),</v>
      </c>
    </row>
    <row r="983" spans="1:7" x14ac:dyDescent="0.3">
      <c r="A983">
        <v>55</v>
      </c>
      <c r="B983" t="s">
        <v>2052</v>
      </c>
      <c r="C983" t="s">
        <v>2052</v>
      </c>
      <c r="D983" t="s">
        <v>11</v>
      </c>
      <c r="E983" t="s">
        <v>3659</v>
      </c>
      <c r="F983" t="s">
        <v>3417</v>
      </c>
      <c r="G983" t="str">
        <f t="shared" si="19"/>
        <v>new HoloCard("Charjabug", Pokedex.Charjabug, HoloRarity.SV_REVERSE_ROCKY_HOLO, Types.Lightning, Sets.Temporal_Forces, 55),</v>
      </c>
    </row>
    <row r="984" spans="1:7" x14ac:dyDescent="0.3">
      <c r="A984">
        <v>56</v>
      </c>
      <c r="B984" t="s">
        <v>2053</v>
      </c>
      <c r="C984" t="s">
        <v>2053</v>
      </c>
      <c r="D984" t="s">
        <v>11</v>
      </c>
      <c r="E984" t="s">
        <v>3659</v>
      </c>
      <c r="F984" t="s">
        <v>3417</v>
      </c>
      <c r="G984" t="str">
        <f t="shared" si="19"/>
        <v>new HoloCard("Vikavolt", Pokedex.Vikavolt, HoloRarity.SV_REVERSE_ROCKY_HOLO, Types.Lightning, Sets.Temporal_Forces, 56),</v>
      </c>
    </row>
    <row r="985" spans="1:7" x14ac:dyDescent="0.3">
      <c r="A985">
        <v>57</v>
      </c>
      <c r="B985" t="s">
        <v>2259</v>
      </c>
      <c r="C985" t="s">
        <v>2259</v>
      </c>
      <c r="D985" t="s">
        <v>11</v>
      </c>
      <c r="E985" t="s">
        <v>3659</v>
      </c>
      <c r="F985" t="s">
        <v>3417</v>
      </c>
      <c r="G985" t="str">
        <f t="shared" si="19"/>
        <v>new HoloCard("Zeraora", Pokedex.Zeraora, HoloRarity.SV_REVERSE_ROCKY_HOLO, Types.Lightning, Sets.Temporal_Forces, 57),</v>
      </c>
    </row>
    <row r="986" spans="1:7" x14ac:dyDescent="0.3">
      <c r="A986">
        <v>58</v>
      </c>
      <c r="B986" t="s">
        <v>2675</v>
      </c>
      <c r="C986" t="s">
        <v>2675</v>
      </c>
      <c r="D986" t="s">
        <v>11</v>
      </c>
      <c r="E986" t="s">
        <v>3659</v>
      </c>
      <c r="F986" t="s">
        <v>3417</v>
      </c>
      <c r="G986" t="str">
        <f t="shared" si="19"/>
        <v>new HoloCard("Yamper", Pokedex.Yamper, HoloRarity.SV_REVERSE_ROCKY_HOLO, Types.Lightning, Sets.Temporal_Forces, 58),</v>
      </c>
    </row>
    <row r="987" spans="1:7" x14ac:dyDescent="0.3">
      <c r="A987">
        <v>59</v>
      </c>
      <c r="B987" t="s">
        <v>2676</v>
      </c>
      <c r="C987" t="s">
        <v>2676</v>
      </c>
      <c r="D987" t="s">
        <v>11</v>
      </c>
      <c r="E987" t="s">
        <v>3659</v>
      </c>
      <c r="F987" t="s">
        <v>3417</v>
      </c>
      <c r="G987" t="str">
        <f t="shared" ref="G987:G1050" si="20">"new HoloCard(""" &amp; B987 &amp; """, Pokedex." &amp; C987 &amp; ", HoloRarity." &amp; F987 &amp; ", Types." &amp; D987 &amp; ", Sets." &amp; E987 &amp; ", " &amp; A987 &amp; "),"</f>
        <v>new HoloCard("Boltund", Pokedex.Boltund, HoloRarity.SV_REVERSE_ROCKY_HOLO, Types.Lightning, Sets.Temporal_Forces, 59),</v>
      </c>
    </row>
    <row r="988" spans="1:7" x14ac:dyDescent="0.3">
      <c r="A988">
        <v>61</v>
      </c>
      <c r="B988" t="s">
        <v>3717</v>
      </c>
      <c r="C988" t="s">
        <v>3769</v>
      </c>
      <c r="D988" t="s">
        <v>11</v>
      </c>
      <c r="E988" t="s">
        <v>3659</v>
      </c>
      <c r="F988" t="s">
        <v>3597</v>
      </c>
      <c r="G988" t="str">
        <f t="shared" si="20"/>
        <v>new HoloCard("Iron Hands", Pokedex.Iron_Hands, HoloRarity.SV_REVERSE_FUTURE_HOLO, Types.Lightning, Sets.Temporal_Forces, 61),</v>
      </c>
    </row>
    <row r="989" spans="1:7" x14ac:dyDescent="0.3">
      <c r="A989">
        <v>62</v>
      </c>
      <c r="B989" t="s">
        <v>3718</v>
      </c>
      <c r="C989" t="s">
        <v>3730</v>
      </c>
      <c r="D989" t="s">
        <v>11</v>
      </c>
      <c r="E989" t="s">
        <v>3659</v>
      </c>
      <c r="F989" t="s">
        <v>3597</v>
      </c>
      <c r="G989" t="str">
        <f t="shared" si="20"/>
        <v>new HoloCard("Iron Thorns", Pokedex.Iron_Thorns, HoloRarity.SV_REVERSE_FUTURE_HOLO, Types.Lightning, Sets.Temporal_Forces, 62),</v>
      </c>
    </row>
    <row r="990" spans="1:7" x14ac:dyDescent="0.3">
      <c r="A990">
        <v>63</v>
      </c>
      <c r="B990" t="s">
        <v>259</v>
      </c>
      <c r="C990" t="s">
        <v>298</v>
      </c>
      <c r="D990" t="s">
        <v>1</v>
      </c>
      <c r="E990" t="s">
        <v>3659</v>
      </c>
      <c r="F990" t="s">
        <v>3417</v>
      </c>
      <c r="G990" t="str">
        <f t="shared" si="20"/>
        <v>new HoloCard("Mr. Mime", Pokedex.Mr_Mime, HoloRarity.SV_REVERSE_ROCKY_HOLO, Types.Psychic, Sets.Temporal_Forces, 63),</v>
      </c>
    </row>
    <row r="991" spans="1:7" x14ac:dyDescent="0.3">
      <c r="A991">
        <v>64</v>
      </c>
      <c r="B991" t="s">
        <v>204</v>
      </c>
      <c r="C991" t="s">
        <v>204</v>
      </c>
      <c r="D991" t="s">
        <v>1</v>
      </c>
      <c r="E991" t="s">
        <v>3659</v>
      </c>
      <c r="F991" t="s">
        <v>3417</v>
      </c>
      <c r="G991" t="str">
        <f t="shared" si="20"/>
        <v>new HoloCard("Marill", Pokedex.Marill, HoloRarity.SV_REVERSE_ROCKY_HOLO, Types.Psychic, Sets.Temporal_Forces, 64),</v>
      </c>
    </row>
    <row r="992" spans="1:7" x14ac:dyDescent="0.3">
      <c r="A992">
        <v>65</v>
      </c>
      <c r="B992" t="s">
        <v>152</v>
      </c>
      <c r="C992" t="s">
        <v>152</v>
      </c>
      <c r="D992" t="s">
        <v>1</v>
      </c>
      <c r="E992" t="s">
        <v>3659</v>
      </c>
      <c r="F992" t="s">
        <v>3417</v>
      </c>
      <c r="G992" t="str">
        <f t="shared" si="20"/>
        <v>new HoloCard("Azumarill", Pokedex.Azumarill, HoloRarity.SV_REVERSE_ROCKY_HOLO, Types.Psychic, Sets.Temporal_Forces, 65),</v>
      </c>
    </row>
    <row r="993" spans="1:7" x14ac:dyDescent="0.3">
      <c r="A993">
        <v>66</v>
      </c>
      <c r="B993" t="s">
        <v>316</v>
      </c>
      <c r="C993" t="s">
        <v>316</v>
      </c>
      <c r="D993" t="s">
        <v>1</v>
      </c>
      <c r="E993" t="s">
        <v>3659</v>
      </c>
      <c r="F993" t="s">
        <v>3417</v>
      </c>
      <c r="G993" t="str">
        <f t="shared" si="20"/>
        <v>new HoloCard("Girafarig", Pokedex.Girafarig, HoloRarity.SV_REVERSE_ROCKY_HOLO, Types.Psychic, Sets.Temporal_Forces, 66),</v>
      </c>
    </row>
    <row r="994" spans="1:7" x14ac:dyDescent="0.3">
      <c r="A994">
        <v>67</v>
      </c>
      <c r="B994" t="s">
        <v>482</v>
      </c>
      <c r="C994" t="s">
        <v>482</v>
      </c>
      <c r="D994" t="s">
        <v>1</v>
      </c>
      <c r="E994" t="s">
        <v>3659</v>
      </c>
      <c r="F994" t="s">
        <v>3417</v>
      </c>
      <c r="G994" t="str">
        <f t="shared" si="20"/>
        <v>new HoloCard("Latias", Pokedex.Latias, HoloRarity.SV_REVERSE_ROCKY_HOLO, Types.Psychic, Sets.Temporal_Forces, 67),</v>
      </c>
    </row>
    <row r="995" spans="1:7" x14ac:dyDescent="0.3">
      <c r="A995">
        <v>68</v>
      </c>
      <c r="B995" t="s">
        <v>992</v>
      </c>
      <c r="C995" t="s">
        <v>992</v>
      </c>
      <c r="D995" t="s">
        <v>1</v>
      </c>
      <c r="E995" t="s">
        <v>3659</v>
      </c>
      <c r="F995" t="s">
        <v>3417</v>
      </c>
      <c r="G995" t="str">
        <f t="shared" si="20"/>
        <v>new HoloCard("Bronzor", Pokedex.Bronzor, HoloRarity.SV_REVERSE_ROCKY_HOLO, Types.Psychic, Sets.Temporal_Forces, 68),</v>
      </c>
    </row>
    <row r="996" spans="1:7" x14ac:dyDescent="0.3">
      <c r="A996">
        <v>69</v>
      </c>
      <c r="B996" t="s">
        <v>901</v>
      </c>
      <c r="C996" t="s">
        <v>901</v>
      </c>
      <c r="D996" t="s">
        <v>1</v>
      </c>
      <c r="E996" t="s">
        <v>3659</v>
      </c>
      <c r="F996" t="s">
        <v>3417</v>
      </c>
      <c r="G996" t="str">
        <f t="shared" si="20"/>
        <v>new HoloCard("Bronzong", Pokedex.Bronzong, HoloRarity.SV_REVERSE_ROCKY_HOLO, Types.Psychic, Sets.Temporal_Forces, 69),</v>
      </c>
    </row>
    <row r="997" spans="1:7" x14ac:dyDescent="0.3">
      <c r="A997">
        <v>70</v>
      </c>
      <c r="B997" t="s">
        <v>1308</v>
      </c>
      <c r="C997" t="s">
        <v>1308</v>
      </c>
      <c r="D997" t="s">
        <v>1</v>
      </c>
      <c r="E997" t="s">
        <v>3659</v>
      </c>
      <c r="F997" t="s">
        <v>3417</v>
      </c>
      <c r="G997" t="str">
        <f t="shared" si="20"/>
        <v>new HoloCard("Solosis", Pokedex.Solosis, HoloRarity.SV_REVERSE_ROCKY_HOLO, Types.Psychic, Sets.Temporal_Forces, 70),</v>
      </c>
    </row>
    <row r="998" spans="1:7" x14ac:dyDescent="0.3">
      <c r="A998">
        <v>71</v>
      </c>
      <c r="B998" t="s">
        <v>1309</v>
      </c>
      <c r="C998" t="s">
        <v>1309</v>
      </c>
      <c r="D998" t="s">
        <v>1</v>
      </c>
      <c r="E998" t="s">
        <v>3659</v>
      </c>
      <c r="F998" t="s">
        <v>3417</v>
      </c>
      <c r="G998" t="str">
        <f t="shared" si="20"/>
        <v>new HoloCard("Duosion", Pokedex.Duosion, HoloRarity.SV_REVERSE_ROCKY_HOLO, Types.Psychic, Sets.Temporal_Forces, 71),</v>
      </c>
    </row>
    <row r="999" spans="1:7" x14ac:dyDescent="0.3">
      <c r="A999">
        <v>72</v>
      </c>
      <c r="B999" t="s">
        <v>1310</v>
      </c>
      <c r="C999" t="s">
        <v>1310</v>
      </c>
      <c r="D999" t="s">
        <v>1</v>
      </c>
      <c r="E999" t="s">
        <v>3659</v>
      </c>
      <c r="F999" t="s">
        <v>3417</v>
      </c>
      <c r="G999" t="str">
        <f t="shared" si="20"/>
        <v>new HoloCard("Reuniclus", Pokedex.Reuniclus, HoloRarity.SV_REVERSE_ROCKY_HOLO, Types.Psychic, Sets.Temporal_Forces, 72),</v>
      </c>
    </row>
    <row r="1000" spans="1:7" x14ac:dyDescent="0.3">
      <c r="A1000">
        <v>73</v>
      </c>
      <c r="B1000" t="s">
        <v>1408</v>
      </c>
      <c r="C1000" t="s">
        <v>1408</v>
      </c>
      <c r="D1000" t="s">
        <v>1</v>
      </c>
      <c r="E1000" t="s">
        <v>3659</v>
      </c>
      <c r="F1000" t="s">
        <v>3417</v>
      </c>
      <c r="G1000" t="str">
        <f t="shared" si="20"/>
        <v>new HoloCard("Elgyem", Pokedex.Elgyem, HoloRarity.SV_REVERSE_ROCKY_HOLO, Types.Psychic, Sets.Temporal_Forces, 73),</v>
      </c>
    </row>
    <row r="1001" spans="1:7" x14ac:dyDescent="0.3">
      <c r="A1001">
        <v>74</v>
      </c>
      <c r="B1001" t="s">
        <v>1409</v>
      </c>
      <c r="C1001" t="s">
        <v>1409</v>
      </c>
      <c r="D1001" t="s">
        <v>1</v>
      </c>
      <c r="E1001" t="s">
        <v>3659</v>
      </c>
      <c r="F1001" t="s">
        <v>3417</v>
      </c>
      <c r="G1001" t="str">
        <f t="shared" si="20"/>
        <v>new HoloCard("Beheeyem", Pokedex.Beheeyem, HoloRarity.SV_REVERSE_ROCKY_HOLO, Types.Psychic, Sets.Temporal_Forces, 74),</v>
      </c>
    </row>
    <row r="1002" spans="1:7" x14ac:dyDescent="0.3">
      <c r="A1002">
        <v>75</v>
      </c>
      <c r="B1002" t="s">
        <v>2071</v>
      </c>
      <c r="C1002" t="s">
        <v>2071</v>
      </c>
      <c r="D1002" t="s">
        <v>1</v>
      </c>
      <c r="E1002" t="s">
        <v>3659</v>
      </c>
      <c r="F1002" t="s">
        <v>3417</v>
      </c>
      <c r="G1002" t="str">
        <f t="shared" si="20"/>
        <v>new HoloCard("Cutiefly", Pokedex.Cutiefly, HoloRarity.SV_REVERSE_ROCKY_HOLO, Types.Psychic, Sets.Temporal_Forces, 75),</v>
      </c>
    </row>
    <row r="1003" spans="1:7" x14ac:dyDescent="0.3">
      <c r="A1003">
        <v>76</v>
      </c>
      <c r="B1003" t="s">
        <v>2072</v>
      </c>
      <c r="C1003" t="s">
        <v>2072</v>
      </c>
      <c r="D1003" t="s">
        <v>1</v>
      </c>
      <c r="E1003" t="s">
        <v>3659</v>
      </c>
      <c r="F1003" t="s">
        <v>3417</v>
      </c>
      <c r="G1003" t="str">
        <f t="shared" si="20"/>
        <v>new HoloCard("Ribombee", Pokedex.Ribombee, HoloRarity.SV_REVERSE_ROCKY_HOLO, Types.Psychic, Sets.Temporal_Forces, 76),</v>
      </c>
    </row>
    <row r="1004" spans="1:7" x14ac:dyDescent="0.3">
      <c r="A1004">
        <v>77</v>
      </c>
      <c r="B1004" t="s">
        <v>3555</v>
      </c>
      <c r="C1004" t="s">
        <v>3589</v>
      </c>
      <c r="D1004" t="s">
        <v>1</v>
      </c>
      <c r="E1004" t="s">
        <v>3659</v>
      </c>
      <c r="F1004" t="s">
        <v>3596</v>
      </c>
      <c r="G1004" t="str">
        <f t="shared" si="20"/>
        <v>new HoloCard("Scream Tail", Pokedex.Scream_Tail, HoloRarity.SV_REVERSE_ANCIENT_HOLO, Types.Psychic, Sets.Temporal_Forces, 77),</v>
      </c>
    </row>
    <row r="1005" spans="1:7" x14ac:dyDescent="0.3">
      <c r="A1005">
        <v>78</v>
      </c>
      <c r="B1005" t="s">
        <v>3719</v>
      </c>
      <c r="C1005" t="s">
        <v>3731</v>
      </c>
      <c r="D1005" t="s">
        <v>1</v>
      </c>
      <c r="E1005" t="s">
        <v>3659</v>
      </c>
      <c r="F1005" t="s">
        <v>3596</v>
      </c>
      <c r="G1005" t="str">
        <f t="shared" si="20"/>
        <v>new HoloCard("Flutter Mane", Pokedex.Flutter_Mane, HoloRarity.SV_REVERSE_ANCIENT_HOLO, Types.Psychic, Sets.Temporal_Forces, 78),</v>
      </c>
    </row>
    <row r="1006" spans="1:7" x14ac:dyDescent="0.3">
      <c r="A1006">
        <v>79</v>
      </c>
      <c r="B1006" t="s">
        <v>3656</v>
      </c>
      <c r="C1006" t="s">
        <v>3657</v>
      </c>
      <c r="D1006" t="s">
        <v>1</v>
      </c>
      <c r="E1006" t="s">
        <v>3659</v>
      </c>
      <c r="F1006" t="s">
        <v>3597</v>
      </c>
      <c r="G1006" t="str">
        <f t="shared" si="20"/>
        <v>new HoloCard("Iron Valiant", Pokedex.Iron_Valiant, HoloRarity.SV_REVERSE_FUTURE_HOLO, Types.Psychic, Sets.Temporal_Forces, 79),</v>
      </c>
    </row>
    <row r="1007" spans="1:7" x14ac:dyDescent="0.3">
      <c r="A1007">
        <v>80</v>
      </c>
      <c r="B1007" t="s">
        <v>3656</v>
      </c>
      <c r="C1007" t="s">
        <v>3657</v>
      </c>
      <c r="D1007" t="s">
        <v>1</v>
      </c>
      <c r="E1007" t="s">
        <v>3659</v>
      </c>
      <c r="F1007" t="s">
        <v>3597</v>
      </c>
      <c r="G1007" t="str">
        <f t="shared" si="20"/>
        <v>new HoloCard("Iron Valiant", Pokedex.Iron_Valiant, HoloRarity.SV_REVERSE_FUTURE_HOLO, Types.Psychic, Sets.Temporal_Forces, 80),</v>
      </c>
    </row>
    <row r="1008" spans="1:7" x14ac:dyDescent="0.3">
      <c r="A1008">
        <v>82</v>
      </c>
      <c r="B1008" t="s">
        <v>600</v>
      </c>
      <c r="C1008" t="s">
        <v>600</v>
      </c>
      <c r="D1008" t="s">
        <v>18</v>
      </c>
      <c r="E1008" t="s">
        <v>3659</v>
      </c>
      <c r="F1008" t="s">
        <v>3417</v>
      </c>
      <c r="G1008" t="str">
        <f t="shared" si="20"/>
        <v>new HoloCard("Meditite", Pokedex.Meditite, HoloRarity.SV_REVERSE_ROCKY_HOLO, Types.Fighting, Sets.Temporal_Forces, 82),</v>
      </c>
    </row>
    <row r="1009" spans="1:7" x14ac:dyDescent="0.3">
      <c r="A1009">
        <v>83</v>
      </c>
      <c r="B1009" t="s">
        <v>436</v>
      </c>
      <c r="C1009" t="s">
        <v>436</v>
      </c>
      <c r="D1009" t="s">
        <v>18</v>
      </c>
      <c r="E1009" t="s">
        <v>3659</v>
      </c>
      <c r="F1009" t="s">
        <v>3417</v>
      </c>
      <c r="G1009" t="str">
        <f t="shared" si="20"/>
        <v>new HoloCard("Medicham", Pokedex.Medicham, HoloRarity.SV_REVERSE_ROCKY_HOLO, Types.Fighting, Sets.Temporal_Forces, 83),</v>
      </c>
    </row>
    <row r="1010" spans="1:7" x14ac:dyDescent="0.3">
      <c r="A1010">
        <v>84</v>
      </c>
      <c r="B1010" t="s">
        <v>662</v>
      </c>
      <c r="C1010" t="s">
        <v>662</v>
      </c>
      <c r="D1010" t="s">
        <v>18</v>
      </c>
      <c r="E1010" t="s">
        <v>3659</v>
      </c>
      <c r="F1010" t="s">
        <v>3417</v>
      </c>
      <c r="G1010" t="str">
        <f t="shared" si="20"/>
        <v>new HoloCard("Relicanth", Pokedex.Relicanth, HoloRarity.SV_REVERSE_ROCKY_HOLO, Types.Fighting, Sets.Temporal_Forces, 84),</v>
      </c>
    </row>
    <row r="1011" spans="1:7" x14ac:dyDescent="0.3">
      <c r="A1011">
        <v>85</v>
      </c>
      <c r="B1011" t="s">
        <v>1362</v>
      </c>
      <c r="C1011" t="s">
        <v>1362</v>
      </c>
      <c r="D1011" t="s">
        <v>18</v>
      </c>
      <c r="E1011" t="s">
        <v>3659</v>
      </c>
      <c r="F1011" t="s">
        <v>3417</v>
      </c>
      <c r="G1011" t="str">
        <f t="shared" si="20"/>
        <v>new HoloCard("Drilbur", Pokedex.Drilbur, HoloRarity.SV_REVERSE_ROCKY_HOLO, Types.Fighting, Sets.Temporal_Forces, 85),</v>
      </c>
    </row>
    <row r="1012" spans="1:7" x14ac:dyDescent="0.3">
      <c r="A1012">
        <v>86</v>
      </c>
      <c r="B1012" t="s">
        <v>1363</v>
      </c>
      <c r="C1012" t="s">
        <v>1363</v>
      </c>
      <c r="D1012" t="s">
        <v>18</v>
      </c>
      <c r="E1012" t="s">
        <v>3659</v>
      </c>
      <c r="F1012" t="s">
        <v>3417</v>
      </c>
      <c r="G1012" t="str">
        <f t="shared" si="20"/>
        <v>new HoloCard("Excadrill", Pokedex.Excadrill, HoloRarity.SV_REVERSE_ROCKY_HOLO, Types.Fighting, Sets.Temporal_Forces, 86),</v>
      </c>
    </row>
    <row r="1013" spans="1:7" x14ac:dyDescent="0.3">
      <c r="A1013">
        <v>87</v>
      </c>
      <c r="B1013" t="s">
        <v>1418</v>
      </c>
      <c r="C1013" t="s">
        <v>1418</v>
      </c>
      <c r="D1013" t="s">
        <v>18</v>
      </c>
      <c r="E1013" t="s">
        <v>3659</v>
      </c>
      <c r="F1013" t="s">
        <v>3417</v>
      </c>
      <c r="G1013" t="str">
        <f t="shared" si="20"/>
        <v>new HoloCard("Golett", Pokedex.Golett, HoloRarity.SV_REVERSE_ROCKY_HOLO, Types.Fighting, Sets.Temporal_Forces, 87),</v>
      </c>
    </row>
    <row r="1014" spans="1:7" x14ac:dyDescent="0.3">
      <c r="A1014">
        <v>88</v>
      </c>
      <c r="B1014" t="s">
        <v>1419</v>
      </c>
      <c r="C1014" t="s">
        <v>1419</v>
      </c>
      <c r="D1014" t="s">
        <v>18</v>
      </c>
      <c r="E1014" t="s">
        <v>3659</v>
      </c>
      <c r="F1014" t="s">
        <v>3417</v>
      </c>
      <c r="G1014" t="str">
        <f t="shared" si="20"/>
        <v>new HoloCard("Golurk", Pokedex.Golurk, HoloRarity.SV_REVERSE_ROCKY_HOLO, Types.Fighting, Sets.Temporal_Forces, 88),</v>
      </c>
    </row>
    <row r="1015" spans="1:7" x14ac:dyDescent="0.3">
      <c r="A1015">
        <v>89</v>
      </c>
      <c r="B1015" t="s">
        <v>2107</v>
      </c>
      <c r="C1015" t="s">
        <v>2107</v>
      </c>
      <c r="D1015" t="s">
        <v>18</v>
      </c>
      <c r="E1015" t="s">
        <v>3659</v>
      </c>
      <c r="F1015" t="s">
        <v>3417</v>
      </c>
      <c r="G1015" t="str">
        <f t="shared" si="20"/>
        <v>new HoloCard("Rockruff", Pokedex.Rockruff, HoloRarity.SV_REVERSE_ROCKY_HOLO, Types.Fighting, Sets.Temporal_Forces, 89),</v>
      </c>
    </row>
    <row r="1016" spans="1:7" x14ac:dyDescent="0.3">
      <c r="A1016">
        <v>90</v>
      </c>
      <c r="B1016" t="s">
        <v>2131</v>
      </c>
      <c r="C1016" t="s">
        <v>3776</v>
      </c>
      <c r="D1016" t="s">
        <v>18</v>
      </c>
      <c r="E1016" t="s">
        <v>3659</v>
      </c>
      <c r="F1016" t="s">
        <v>3417</v>
      </c>
      <c r="G1016" t="str">
        <f t="shared" si="20"/>
        <v>new HoloCard("Lycanroc", Pokedex.Lycanroc_Midday, HoloRarity.SV_REVERSE_ROCKY_HOLO, Types.Fighting, Sets.Temporal_Forces, 90),</v>
      </c>
    </row>
    <row r="1017" spans="1:7" x14ac:dyDescent="0.3">
      <c r="A1017">
        <v>91</v>
      </c>
      <c r="B1017" t="s">
        <v>2108</v>
      </c>
      <c r="C1017" t="s">
        <v>2108</v>
      </c>
      <c r="D1017" t="s">
        <v>18</v>
      </c>
      <c r="E1017" t="s">
        <v>3659</v>
      </c>
      <c r="F1017" t="s">
        <v>3417</v>
      </c>
      <c r="G1017" t="str">
        <f t="shared" si="20"/>
        <v>new HoloCard("Mudbray", Pokedex.Mudbray, HoloRarity.SV_REVERSE_ROCKY_HOLO, Types.Fighting, Sets.Temporal_Forces, 91),</v>
      </c>
    </row>
    <row r="1018" spans="1:7" x14ac:dyDescent="0.3">
      <c r="A1018">
        <v>92</v>
      </c>
      <c r="B1018" t="s">
        <v>2109</v>
      </c>
      <c r="C1018" t="s">
        <v>2109</v>
      </c>
      <c r="D1018" t="s">
        <v>18</v>
      </c>
      <c r="E1018" t="s">
        <v>3659</v>
      </c>
      <c r="F1018" t="s">
        <v>3417</v>
      </c>
      <c r="G1018" t="str">
        <f t="shared" si="20"/>
        <v>new HoloCard("Mudsdale", Pokedex.Mudsdale, HoloRarity.SV_REVERSE_ROCKY_HOLO, Types.Fighting, Sets.Temporal_Forces, 92),</v>
      </c>
    </row>
    <row r="1019" spans="1:7" x14ac:dyDescent="0.3">
      <c r="A1019">
        <v>93</v>
      </c>
      <c r="B1019" t="s">
        <v>2745</v>
      </c>
      <c r="C1019" t="s">
        <v>2745</v>
      </c>
      <c r="D1019" t="s">
        <v>18</v>
      </c>
      <c r="E1019" t="s">
        <v>3659</v>
      </c>
      <c r="F1019" t="s">
        <v>3417</v>
      </c>
      <c r="G1019" t="str">
        <f t="shared" si="20"/>
        <v>new HoloCard("Rolycoly", Pokedex.Rolycoly, HoloRarity.SV_REVERSE_ROCKY_HOLO, Types.Fighting, Sets.Temporal_Forces, 93),</v>
      </c>
    </row>
    <row r="1020" spans="1:7" x14ac:dyDescent="0.3">
      <c r="A1020">
        <v>94</v>
      </c>
      <c r="B1020" t="s">
        <v>2746</v>
      </c>
      <c r="C1020" t="s">
        <v>2746</v>
      </c>
      <c r="D1020" t="s">
        <v>18</v>
      </c>
      <c r="E1020" t="s">
        <v>3659</v>
      </c>
      <c r="F1020" t="s">
        <v>3417</v>
      </c>
      <c r="G1020" t="str">
        <f t="shared" si="20"/>
        <v>new HoloCard("Carkol", Pokedex.Carkol, HoloRarity.SV_REVERSE_ROCKY_HOLO, Types.Fighting, Sets.Temporal_Forces, 94),</v>
      </c>
    </row>
    <row r="1021" spans="1:7" x14ac:dyDescent="0.3">
      <c r="A1021">
        <v>95</v>
      </c>
      <c r="B1021" t="s">
        <v>2747</v>
      </c>
      <c r="C1021" t="s">
        <v>2747</v>
      </c>
      <c r="D1021" t="s">
        <v>18</v>
      </c>
      <c r="E1021" t="s">
        <v>3659</v>
      </c>
      <c r="F1021" t="s">
        <v>3417</v>
      </c>
      <c r="G1021" t="str">
        <f t="shared" si="20"/>
        <v>new HoloCard("Coalossal", Pokedex.Coalossal, HoloRarity.SV_REVERSE_ROCKY_HOLO, Types.Fighting, Sets.Temporal_Forces, 95),</v>
      </c>
    </row>
    <row r="1022" spans="1:7" x14ac:dyDescent="0.3">
      <c r="A1022">
        <v>96</v>
      </c>
      <c r="B1022" t="s">
        <v>3720</v>
      </c>
      <c r="C1022" t="s">
        <v>3770</v>
      </c>
      <c r="D1022" t="s">
        <v>18</v>
      </c>
      <c r="E1022" t="s">
        <v>3659</v>
      </c>
      <c r="F1022" t="s">
        <v>3596</v>
      </c>
      <c r="G1022" t="str">
        <f t="shared" si="20"/>
        <v>new HoloCard("Great Tusk", Pokedex.Great_Tusk, HoloRarity.SV_REVERSE_ANCIENT_HOLO, Types.Fighting, Sets.Temporal_Forces, 96),</v>
      </c>
    </row>
    <row r="1023" spans="1:7" x14ac:dyDescent="0.3">
      <c r="A1023">
        <v>97</v>
      </c>
      <c r="B1023" t="s">
        <v>3720</v>
      </c>
      <c r="C1023" t="s">
        <v>3770</v>
      </c>
      <c r="D1023" t="s">
        <v>18</v>
      </c>
      <c r="E1023" t="s">
        <v>3659</v>
      </c>
      <c r="F1023" t="s">
        <v>3596</v>
      </c>
      <c r="G1023" t="str">
        <f t="shared" si="20"/>
        <v>new HoloCard("Great Tusk", Pokedex.Great_Tusk, HoloRarity.SV_REVERSE_ANCIENT_HOLO, Types.Fighting, Sets.Temporal_Forces, 97),</v>
      </c>
    </row>
    <row r="1024" spans="1:7" x14ac:dyDescent="0.3">
      <c r="A1024">
        <v>98</v>
      </c>
      <c r="B1024" t="s">
        <v>3721</v>
      </c>
      <c r="C1024" t="s">
        <v>3771</v>
      </c>
      <c r="D1024" t="s">
        <v>18</v>
      </c>
      <c r="E1024" t="s">
        <v>3659</v>
      </c>
      <c r="F1024" t="s">
        <v>3596</v>
      </c>
      <c r="G1024" t="str">
        <f t="shared" si="20"/>
        <v>new HoloCard("Sandy Shocks", Pokedex.Sandy_Shocks, HoloRarity.SV_REVERSE_ANCIENT_HOLO, Types.Fighting, Sets.Temporal_Forces, 98),</v>
      </c>
    </row>
    <row r="1025" spans="1:7" x14ac:dyDescent="0.3">
      <c r="A1025">
        <v>100</v>
      </c>
      <c r="B1025" t="s">
        <v>196</v>
      </c>
      <c r="C1025" t="s">
        <v>196</v>
      </c>
      <c r="D1025" t="s">
        <v>146</v>
      </c>
      <c r="E1025" t="s">
        <v>3659</v>
      </c>
      <c r="F1025" t="s">
        <v>3417</v>
      </c>
      <c r="G1025" t="str">
        <f t="shared" si="20"/>
        <v>new HoloCard("Ekans", Pokedex.Ekans, HoloRarity.SV_REVERSE_ROCKY_HOLO, Types.Darkness, Sets.Temporal_Forces, 100),</v>
      </c>
    </row>
    <row r="1026" spans="1:7" x14ac:dyDescent="0.3">
      <c r="A1026">
        <v>101</v>
      </c>
      <c r="B1026" t="s">
        <v>131</v>
      </c>
      <c r="C1026" t="s">
        <v>131</v>
      </c>
      <c r="D1026" t="s">
        <v>146</v>
      </c>
      <c r="E1026" t="s">
        <v>3659</v>
      </c>
      <c r="F1026" t="s">
        <v>3417</v>
      </c>
      <c r="G1026" t="str">
        <f t="shared" si="20"/>
        <v>new HoloCard("Arbok", Pokedex.Arbok, HoloRarity.SV_REVERSE_ROCKY_HOLO, Types.Darkness, Sets.Temporal_Forces, 101),</v>
      </c>
    </row>
    <row r="1027" spans="1:7" x14ac:dyDescent="0.3">
      <c r="A1027">
        <v>102</v>
      </c>
      <c r="B1027" t="s">
        <v>82</v>
      </c>
      <c r="C1027" t="s">
        <v>82</v>
      </c>
      <c r="D1027" t="s">
        <v>146</v>
      </c>
      <c r="E1027" t="s">
        <v>3659</v>
      </c>
      <c r="F1027" t="s">
        <v>3417</v>
      </c>
      <c r="G1027" t="str">
        <f t="shared" si="20"/>
        <v>new HoloCard("Gastly", Pokedex.Gastly, HoloRarity.SV_REVERSE_ROCKY_HOLO, Types.Darkness, Sets.Temporal_Forces, 102),</v>
      </c>
    </row>
    <row r="1028" spans="1:7" x14ac:dyDescent="0.3">
      <c r="A1028">
        <v>103</v>
      </c>
      <c r="B1028" t="s">
        <v>52</v>
      </c>
      <c r="C1028" t="s">
        <v>52</v>
      </c>
      <c r="D1028" t="s">
        <v>146</v>
      </c>
      <c r="E1028" t="s">
        <v>3659</v>
      </c>
      <c r="F1028" t="s">
        <v>3417</v>
      </c>
      <c r="G1028" t="str">
        <f t="shared" si="20"/>
        <v>new HoloCard("Haunter", Pokedex.Haunter, HoloRarity.SV_REVERSE_ROCKY_HOLO, Types.Darkness, Sets.Temporal_Forces, 103),</v>
      </c>
    </row>
    <row r="1029" spans="1:7" x14ac:dyDescent="0.3">
      <c r="A1029">
        <v>105</v>
      </c>
      <c r="B1029" t="s">
        <v>548</v>
      </c>
      <c r="C1029" t="s">
        <v>548</v>
      </c>
      <c r="D1029" t="s">
        <v>146</v>
      </c>
      <c r="E1029" t="s">
        <v>3659</v>
      </c>
      <c r="F1029" t="s">
        <v>3417</v>
      </c>
      <c r="G1029" t="str">
        <f t="shared" si="20"/>
        <v>new HoloCard("Poochyena", Pokedex.Poochyena, HoloRarity.SV_REVERSE_ROCKY_HOLO, Types.Darkness, Sets.Temporal_Forces, 105),</v>
      </c>
    </row>
    <row r="1030" spans="1:7" x14ac:dyDescent="0.3">
      <c r="A1030">
        <v>106</v>
      </c>
      <c r="B1030" t="s">
        <v>380</v>
      </c>
      <c r="C1030" t="s">
        <v>380</v>
      </c>
      <c r="D1030" t="s">
        <v>146</v>
      </c>
      <c r="E1030" t="s">
        <v>3659</v>
      </c>
      <c r="F1030" t="s">
        <v>3417</v>
      </c>
      <c r="G1030" t="str">
        <f t="shared" si="20"/>
        <v>new HoloCard("Mightyena", Pokedex.Mightyena, HoloRarity.SV_REVERSE_ROCKY_HOLO, Types.Darkness, Sets.Temporal_Forces, 106),</v>
      </c>
    </row>
    <row r="1031" spans="1:7" x14ac:dyDescent="0.3">
      <c r="A1031">
        <v>107</v>
      </c>
      <c r="B1031" t="s">
        <v>395</v>
      </c>
      <c r="C1031" t="s">
        <v>395</v>
      </c>
      <c r="D1031" t="s">
        <v>146</v>
      </c>
      <c r="E1031" t="s">
        <v>3659</v>
      </c>
      <c r="F1031" t="s">
        <v>3417</v>
      </c>
      <c r="G1031" t="str">
        <f t="shared" si="20"/>
        <v>new HoloCard("Sableye", Pokedex.Sableye, HoloRarity.SV_REVERSE_ROCKY_HOLO, Types.Darkness, Sets.Temporal_Forces, 107),</v>
      </c>
    </row>
    <row r="1032" spans="1:7" x14ac:dyDescent="0.3">
      <c r="A1032">
        <v>109</v>
      </c>
      <c r="B1032" t="s">
        <v>3664</v>
      </c>
      <c r="C1032" t="s">
        <v>3665</v>
      </c>
      <c r="D1032" t="s">
        <v>146</v>
      </c>
      <c r="E1032" t="s">
        <v>3659</v>
      </c>
      <c r="F1032" t="s">
        <v>3596</v>
      </c>
      <c r="G1032" t="str">
        <f t="shared" si="20"/>
        <v>new HoloCard("Roaring Moon", Pokedex.Roaring_Moon, HoloRarity.SV_REVERSE_ANCIENT_HOLO, Types.Darkness, Sets.Temporal_Forces, 109),</v>
      </c>
    </row>
    <row r="1033" spans="1:7" x14ac:dyDescent="0.3">
      <c r="A1033">
        <v>110</v>
      </c>
      <c r="B1033" t="s">
        <v>172</v>
      </c>
      <c r="C1033" t="s">
        <v>172</v>
      </c>
      <c r="D1033" t="s">
        <v>143</v>
      </c>
      <c r="E1033" t="s">
        <v>3659</v>
      </c>
      <c r="F1033" t="s">
        <v>3417</v>
      </c>
      <c r="G1033" t="str">
        <f t="shared" si="20"/>
        <v>new HoloCard("Forretress", Pokedex.Forretress, HoloRarity.SV_REVERSE_ROCKY_HOLO, Types.Metal, Sets.Temporal_Forces, 110),</v>
      </c>
    </row>
    <row r="1034" spans="1:7" x14ac:dyDescent="0.3">
      <c r="A1034">
        <v>112</v>
      </c>
      <c r="B1034" t="s">
        <v>394</v>
      </c>
      <c r="C1034" t="s">
        <v>394</v>
      </c>
      <c r="D1034" t="s">
        <v>143</v>
      </c>
      <c r="E1034" t="s">
        <v>3659</v>
      </c>
      <c r="F1034" t="s">
        <v>3417</v>
      </c>
      <c r="G1034" t="str">
        <f t="shared" si="20"/>
        <v>new HoloCard("Mawile", Pokedex.Mawile, HoloRarity.SV_REVERSE_ROCKY_HOLO, Types.Metal, Sets.Temporal_Forces, 112),</v>
      </c>
    </row>
    <row r="1035" spans="1:7" x14ac:dyDescent="0.3">
      <c r="A1035">
        <v>113</v>
      </c>
      <c r="B1035" t="s">
        <v>666</v>
      </c>
      <c r="C1035" t="s">
        <v>666</v>
      </c>
      <c r="D1035" t="s">
        <v>143</v>
      </c>
      <c r="E1035" t="s">
        <v>3659</v>
      </c>
      <c r="F1035" t="s">
        <v>3417</v>
      </c>
      <c r="G1035" t="str">
        <f t="shared" si="20"/>
        <v>new HoloCard("Beldum", Pokedex.Beldum, HoloRarity.SV_REVERSE_ROCKY_HOLO, Types.Metal, Sets.Temporal_Forces, 113),</v>
      </c>
    </row>
    <row r="1036" spans="1:7" x14ac:dyDescent="0.3">
      <c r="A1036">
        <v>114</v>
      </c>
      <c r="B1036" t="s">
        <v>660</v>
      </c>
      <c r="C1036" t="s">
        <v>660</v>
      </c>
      <c r="D1036" t="s">
        <v>143</v>
      </c>
      <c r="E1036" t="s">
        <v>3659</v>
      </c>
      <c r="F1036" t="s">
        <v>3417</v>
      </c>
      <c r="G1036" t="str">
        <f t="shared" si="20"/>
        <v>new HoloCard("Metang", Pokedex.Metang, HoloRarity.SV_REVERSE_ROCKY_HOLO, Types.Metal, Sets.Temporal_Forces, 114),</v>
      </c>
    </row>
    <row r="1037" spans="1:7" x14ac:dyDescent="0.3">
      <c r="A1037">
        <v>115</v>
      </c>
      <c r="B1037" t="s">
        <v>437</v>
      </c>
      <c r="C1037" t="s">
        <v>437</v>
      </c>
      <c r="D1037" t="s">
        <v>143</v>
      </c>
      <c r="E1037" t="s">
        <v>3659</v>
      </c>
      <c r="F1037" t="s">
        <v>3417</v>
      </c>
      <c r="G1037" t="str">
        <f t="shared" si="20"/>
        <v>new HoloCard("Metagross", Pokedex.Metagross, HoloRarity.SV_REVERSE_ROCKY_HOLO, Types.Metal, Sets.Temporal_Forces, 115),</v>
      </c>
    </row>
    <row r="1038" spans="1:7" x14ac:dyDescent="0.3">
      <c r="A1038">
        <v>116</v>
      </c>
      <c r="B1038" t="s">
        <v>2286</v>
      </c>
      <c r="C1038" t="s">
        <v>2286</v>
      </c>
      <c r="D1038" t="s">
        <v>143</v>
      </c>
      <c r="E1038" t="s">
        <v>3659</v>
      </c>
      <c r="F1038" t="s">
        <v>3417</v>
      </c>
      <c r="G1038" t="str">
        <f t="shared" si="20"/>
        <v>new HoloCard("Meltan", Pokedex.Meltan, HoloRarity.SV_REVERSE_ROCKY_HOLO, Types.Metal, Sets.Temporal_Forces, 116),</v>
      </c>
    </row>
    <row r="1039" spans="1:7" x14ac:dyDescent="0.3">
      <c r="A1039">
        <v>117</v>
      </c>
      <c r="B1039" t="s">
        <v>2287</v>
      </c>
      <c r="C1039" t="s">
        <v>2287</v>
      </c>
      <c r="D1039" t="s">
        <v>143</v>
      </c>
      <c r="E1039" t="s">
        <v>3659</v>
      </c>
      <c r="F1039" t="s">
        <v>3417</v>
      </c>
      <c r="G1039" t="str">
        <f t="shared" si="20"/>
        <v>new HoloCard("Melmetal", Pokedex.Melmetal, HoloRarity.SV_REVERSE_ROCKY_HOLO, Types.Metal, Sets.Temporal_Forces, 117),</v>
      </c>
    </row>
    <row r="1040" spans="1:7" x14ac:dyDescent="0.3">
      <c r="A1040">
        <v>118</v>
      </c>
      <c r="B1040" t="s">
        <v>3722</v>
      </c>
      <c r="C1040" t="s">
        <v>3772</v>
      </c>
      <c r="D1040" t="s">
        <v>143</v>
      </c>
      <c r="E1040" t="s">
        <v>3659</v>
      </c>
      <c r="F1040" t="s">
        <v>3597</v>
      </c>
      <c r="G1040" t="str">
        <f t="shared" si="20"/>
        <v>new HoloCard("Iron Treads", Pokedex.Iron_Treads, HoloRarity.SV_REVERSE_FUTURE_HOLO, Types.Metal, Sets.Temporal_Forces, 118),</v>
      </c>
    </row>
    <row r="1041" spans="1:7" x14ac:dyDescent="0.3">
      <c r="A1041">
        <v>119</v>
      </c>
      <c r="B1041" t="s">
        <v>3337</v>
      </c>
      <c r="C1041" t="s">
        <v>3337</v>
      </c>
      <c r="D1041" t="s">
        <v>1454</v>
      </c>
      <c r="E1041" t="s">
        <v>3659</v>
      </c>
      <c r="F1041" t="s">
        <v>3596</v>
      </c>
      <c r="G1041" t="str">
        <f t="shared" si="20"/>
        <v>new HoloCard("Koraidon", Pokedex.Koraidon, HoloRarity.SV_REVERSE_ANCIENT_HOLO, Types.Dragon, Sets.Temporal_Forces, 119),</v>
      </c>
    </row>
    <row r="1042" spans="1:7" x14ac:dyDescent="0.3">
      <c r="A1042">
        <v>121</v>
      </c>
      <c r="B1042" t="s">
        <v>3329</v>
      </c>
      <c r="C1042" t="s">
        <v>3329</v>
      </c>
      <c r="D1042" t="s">
        <v>1454</v>
      </c>
      <c r="E1042" t="s">
        <v>3659</v>
      </c>
      <c r="F1042" t="s">
        <v>3597</v>
      </c>
      <c r="G1042" t="str">
        <f t="shared" si="20"/>
        <v>new HoloCard("Miraidon", Pokedex.Miraidon, HoloRarity.SV_REVERSE_FUTURE_HOLO, Types.Dragon, Sets.Temporal_Forces, 121),</v>
      </c>
    </row>
    <row r="1043" spans="1:7" x14ac:dyDescent="0.3">
      <c r="A1043">
        <v>124</v>
      </c>
      <c r="B1043" t="s">
        <v>257</v>
      </c>
      <c r="C1043" t="s">
        <v>257</v>
      </c>
      <c r="D1043" t="s">
        <v>8</v>
      </c>
      <c r="E1043" t="s">
        <v>3659</v>
      </c>
      <c r="F1043" t="s">
        <v>3417</v>
      </c>
      <c r="G1043" t="str">
        <f t="shared" si="20"/>
        <v>new HoloCard("Lickitung", Pokedex.Lickitung, HoloRarity.SV_REVERSE_ROCKY_HOLO, Types.Colorless, Sets.Temporal_Forces, 124),</v>
      </c>
    </row>
    <row r="1044" spans="1:7" x14ac:dyDescent="0.3">
      <c r="A1044">
        <v>125</v>
      </c>
      <c r="B1044" t="s">
        <v>912</v>
      </c>
      <c r="C1044" t="s">
        <v>912</v>
      </c>
      <c r="D1044" t="s">
        <v>8</v>
      </c>
      <c r="E1044" t="s">
        <v>3659</v>
      </c>
      <c r="F1044" t="s">
        <v>3417</v>
      </c>
      <c r="G1044" t="str">
        <f t="shared" si="20"/>
        <v>new HoloCard("Lickilicky", Pokedex.Lickilicky, HoloRarity.SV_REVERSE_ROCKY_HOLO, Types.Colorless, Sets.Temporal_Forces, 125),</v>
      </c>
    </row>
    <row r="1045" spans="1:7" x14ac:dyDescent="0.3">
      <c r="A1045">
        <v>126</v>
      </c>
      <c r="B1045" t="s">
        <v>321</v>
      </c>
      <c r="C1045" t="s">
        <v>321</v>
      </c>
      <c r="D1045" t="s">
        <v>8</v>
      </c>
      <c r="E1045" t="s">
        <v>3659</v>
      </c>
      <c r="F1045" t="s">
        <v>3417</v>
      </c>
      <c r="G1045" t="str">
        <f t="shared" si="20"/>
        <v>new HoloCard("Hoothoot", Pokedex.Hoothoot, HoloRarity.SV_REVERSE_ROCKY_HOLO, Types.Colorless, Sets.Temporal_Forces, 126),</v>
      </c>
    </row>
    <row r="1046" spans="1:7" x14ac:dyDescent="0.3">
      <c r="A1046">
        <v>127</v>
      </c>
      <c r="B1046" t="s">
        <v>308</v>
      </c>
      <c r="C1046" t="s">
        <v>308</v>
      </c>
      <c r="D1046" t="s">
        <v>8</v>
      </c>
      <c r="E1046" t="s">
        <v>3659</v>
      </c>
      <c r="F1046" t="s">
        <v>3417</v>
      </c>
      <c r="G1046" t="str">
        <f t="shared" si="20"/>
        <v>new HoloCard("Noctowl", Pokedex.Noctowl, HoloRarity.SV_REVERSE_ROCKY_HOLO, Types.Colorless, Sets.Temporal_Forces, 127),</v>
      </c>
    </row>
    <row r="1047" spans="1:7" x14ac:dyDescent="0.3">
      <c r="A1047">
        <v>128</v>
      </c>
      <c r="B1047" t="s">
        <v>314</v>
      </c>
      <c r="C1047" t="s">
        <v>314</v>
      </c>
      <c r="D1047" t="s">
        <v>8</v>
      </c>
      <c r="E1047" t="s">
        <v>3659</v>
      </c>
      <c r="F1047" t="s">
        <v>3417</v>
      </c>
      <c r="G1047" t="str">
        <f t="shared" si="20"/>
        <v>new HoloCard("Dunsparce", Pokedex.Dunsparce, HoloRarity.SV_REVERSE_ROCKY_HOLO, Types.Colorless, Sets.Temporal_Forces, 128),</v>
      </c>
    </row>
    <row r="1048" spans="1:7" x14ac:dyDescent="0.3">
      <c r="A1048">
        <v>129</v>
      </c>
      <c r="B1048" t="s">
        <v>3452</v>
      </c>
      <c r="C1048" t="s">
        <v>3452</v>
      </c>
      <c r="D1048" t="s">
        <v>8</v>
      </c>
      <c r="E1048" t="s">
        <v>3659</v>
      </c>
      <c r="F1048" t="s">
        <v>3417</v>
      </c>
      <c r="G1048" t="str">
        <f t="shared" si="20"/>
        <v>new HoloCard("Dudunsparce", Pokedex.Dudunsparce, HoloRarity.SV_REVERSE_ROCKY_HOLO, Types.Colorless, Sets.Temporal_Forces, 129),</v>
      </c>
    </row>
    <row r="1049" spans="1:7" x14ac:dyDescent="0.3">
      <c r="A1049">
        <v>130</v>
      </c>
      <c r="B1049" t="s">
        <v>540</v>
      </c>
      <c r="C1049" t="s">
        <v>540</v>
      </c>
      <c r="D1049" t="s">
        <v>8</v>
      </c>
      <c r="E1049" t="s">
        <v>3659</v>
      </c>
      <c r="F1049" t="s">
        <v>3417</v>
      </c>
      <c r="G1049" t="str">
        <f t="shared" si="20"/>
        <v>new HoloCard("Skitty", Pokedex.Skitty, HoloRarity.SV_REVERSE_ROCKY_HOLO, Types.Colorless, Sets.Temporal_Forces, 130),</v>
      </c>
    </row>
    <row r="1050" spans="1:7" x14ac:dyDescent="0.3">
      <c r="A1050">
        <v>131</v>
      </c>
      <c r="B1050" t="s">
        <v>375</v>
      </c>
      <c r="C1050" t="s">
        <v>375</v>
      </c>
      <c r="D1050" t="s">
        <v>8</v>
      </c>
      <c r="E1050" t="s">
        <v>3659</v>
      </c>
      <c r="F1050" t="s">
        <v>3417</v>
      </c>
      <c r="G1050" t="str">
        <f t="shared" si="20"/>
        <v>new HoloCard("Delcatty", Pokedex.Delcatty, HoloRarity.SV_REVERSE_ROCKY_HOLO, Types.Colorless, Sets.Temporal_Forces, 131),</v>
      </c>
    </row>
    <row r="1051" spans="1:7" x14ac:dyDescent="0.3">
      <c r="A1051">
        <v>132</v>
      </c>
      <c r="B1051" t="s">
        <v>1060</v>
      </c>
      <c r="C1051" t="s">
        <v>1060</v>
      </c>
      <c r="D1051" t="s">
        <v>8</v>
      </c>
      <c r="E1051" t="s">
        <v>3659</v>
      </c>
      <c r="F1051" t="s">
        <v>3417</v>
      </c>
      <c r="G1051" t="str">
        <f t="shared" ref="G1051:G1114" si="21">"new HoloCard(""" &amp; B1051 &amp; """, Pokedex." &amp; C1051 &amp; ", HoloRarity." &amp; F1051 &amp; ", Types." &amp; D1051 &amp; ", Sets." &amp; E1051 &amp; ", " &amp; A1051 &amp; "),"</f>
        <v>new HoloCard("Chatot", Pokedex.Chatot, HoloRarity.SV_REVERSE_ROCKY_HOLO, Types.Colorless, Sets.Temporal_Forces, 132),</v>
      </c>
    </row>
    <row r="1052" spans="1:7" x14ac:dyDescent="0.3">
      <c r="A1052">
        <v>133</v>
      </c>
      <c r="B1052" t="s">
        <v>1334</v>
      </c>
      <c r="C1052" t="s">
        <v>1334</v>
      </c>
      <c r="D1052" t="s">
        <v>8</v>
      </c>
      <c r="E1052" t="s">
        <v>3659</v>
      </c>
      <c r="F1052" t="s">
        <v>3417</v>
      </c>
      <c r="G1052" t="str">
        <f t="shared" si="21"/>
        <v>new HoloCard("Pidove", Pokedex.Pidove, HoloRarity.SV_REVERSE_ROCKY_HOLO, Types.Colorless, Sets.Temporal_Forces, 133),</v>
      </c>
    </row>
    <row r="1053" spans="1:7" x14ac:dyDescent="0.3">
      <c r="A1053">
        <v>134</v>
      </c>
      <c r="B1053" t="s">
        <v>1335</v>
      </c>
      <c r="C1053" t="s">
        <v>1335</v>
      </c>
      <c r="D1053" t="s">
        <v>8</v>
      </c>
      <c r="E1053" t="s">
        <v>3659</v>
      </c>
      <c r="F1053" t="s">
        <v>3417</v>
      </c>
      <c r="G1053" t="str">
        <f t="shared" si="21"/>
        <v>new HoloCard("Tranquill", Pokedex.Tranquill, HoloRarity.SV_REVERSE_ROCKY_HOLO, Types.Colorless, Sets.Temporal_Forces, 134),</v>
      </c>
    </row>
    <row r="1054" spans="1:7" x14ac:dyDescent="0.3">
      <c r="A1054">
        <v>135</v>
      </c>
      <c r="B1054" t="s">
        <v>1336</v>
      </c>
      <c r="C1054" t="s">
        <v>1336</v>
      </c>
      <c r="D1054" t="s">
        <v>8</v>
      </c>
      <c r="E1054" t="s">
        <v>3659</v>
      </c>
      <c r="F1054" t="s">
        <v>3417</v>
      </c>
      <c r="G1054" t="str">
        <f t="shared" si="21"/>
        <v>new HoloCard("Unfezant", Pokedex.Unfezant, HoloRarity.SV_REVERSE_ROCKY_HOLO, Types.Colorless, Sets.Temporal_Forces, 135),</v>
      </c>
    </row>
    <row r="1055" spans="1:7" x14ac:dyDescent="0.3">
      <c r="A1055">
        <v>136</v>
      </c>
      <c r="B1055" t="s">
        <v>1338</v>
      </c>
      <c r="C1055" t="s">
        <v>1338</v>
      </c>
      <c r="D1055" t="s">
        <v>8</v>
      </c>
      <c r="E1055" t="s">
        <v>3659</v>
      </c>
      <c r="F1055" t="s">
        <v>3417</v>
      </c>
      <c r="G1055" t="str">
        <f t="shared" si="21"/>
        <v>new HoloCard("Minccino", Pokedex.Minccino, HoloRarity.SV_REVERSE_ROCKY_HOLO, Types.Colorless, Sets.Temporal_Forces, 136),</v>
      </c>
    </row>
    <row r="1056" spans="1:7" x14ac:dyDescent="0.3">
      <c r="A1056">
        <v>137</v>
      </c>
      <c r="B1056" t="s">
        <v>1339</v>
      </c>
      <c r="C1056" t="s">
        <v>1339</v>
      </c>
      <c r="D1056" t="s">
        <v>8</v>
      </c>
      <c r="E1056" t="s">
        <v>3659</v>
      </c>
      <c r="F1056" t="s">
        <v>3417</v>
      </c>
      <c r="G1056" t="str">
        <f t="shared" si="21"/>
        <v>new HoloCard("Cinccino", Pokedex.Cinccino, HoloRarity.SV_REVERSE_ROCKY_HOLO, Types.Colorless, Sets.Temporal_Forces, 137),</v>
      </c>
    </row>
    <row r="1057" spans="1:7" x14ac:dyDescent="0.3">
      <c r="A1057">
        <v>138</v>
      </c>
      <c r="B1057" t="s">
        <v>2113</v>
      </c>
      <c r="C1057" t="s">
        <v>2113</v>
      </c>
      <c r="D1057" t="s">
        <v>8</v>
      </c>
      <c r="E1057" t="s">
        <v>3659</v>
      </c>
      <c r="F1057" t="s">
        <v>3417</v>
      </c>
      <c r="G1057" t="str">
        <f t="shared" si="21"/>
        <v>new HoloCard("Drampa", Pokedex.Drampa, HoloRarity.SV_REVERSE_ROCKY_HOLO, Types.Colorless, Sets.Temporal_Forces, 138),</v>
      </c>
    </row>
    <row r="1058" spans="1:7" x14ac:dyDescent="0.3">
      <c r="A1058">
        <v>139</v>
      </c>
      <c r="B1058" t="s">
        <v>3560</v>
      </c>
      <c r="C1058" t="s">
        <v>3593</v>
      </c>
      <c r="D1058" t="s">
        <v>8</v>
      </c>
      <c r="E1058" t="s">
        <v>3659</v>
      </c>
      <c r="F1058" t="s">
        <v>3597</v>
      </c>
      <c r="G1058" t="str">
        <f t="shared" si="21"/>
        <v>new HoloCard("Iron Jugulis", Pokedex.Iron_Jugulis, HoloRarity.SV_REVERSE_FUTURE_HOLO, Types.Colorless, Sets.Temporal_Forces, 139),</v>
      </c>
    </row>
    <row r="1059" spans="1:7" x14ac:dyDescent="0.3">
      <c r="A1059">
        <v>140</v>
      </c>
      <c r="B1059" t="s">
        <v>3561</v>
      </c>
      <c r="C1059" t="s">
        <v>127</v>
      </c>
      <c r="D1059" t="s">
        <v>234</v>
      </c>
      <c r="E1059" t="s">
        <v>3659</v>
      </c>
      <c r="F1059" t="s">
        <v>3596</v>
      </c>
      <c r="G1059" t="str">
        <f t="shared" si="21"/>
        <v>new HoloCard("Ancient Booster Energy Capsule", Pokedex.NVT, HoloRarity.SV_REVERSE_ANCIENT_HOLO, Types.Tool, Sets.Temporal_Forces, 140),</v>
      </c>
    </row>
    <row r="1060" spans="1:7" x14ac:dyDescent="0.3">
      <c r="A1060">
        <v>142</v>
      </c>
      <c r="B1060" t="s">
        <v>3723</v>
      </c>
      <c r="C1060" t="s">
        <v>127</v>
      </c>
      <c r="D1060" t="s">
        <v>232</v>
      </c>
      <c r="E1060" t="s">
        <v>3659</v>
      </c>
      <c r="F1060" t="s">
        <v>3417</v>
      </c>
      <c r="G1060" t="str">
        <f t="shared" si="21"/>
        <v>new HoloCard("Bianca's Devotion", Pokedex.NVT, HoloRarity.SV_REVERSE_ROCKY_HOLO, Types.Supporter, Sets.Temporal_Forces, 142),</v>
      </c>
    </row>
    <row r="1061" spans="1:7" x14ac:dyDescent="0.3">
      <c r="A1061">
        <v>143</v>
      </c>
      <c r="B1061" t="s">
        <v>3724</v>
      </c>
      <c r="C1061" t="s">
        <v>127</v>
      </c>
      <c r="D1061" t="s">
        <v>129</v>
      </c>
      <c r="E1061" t="s">
        <v>3659</v>
      </c>
      <c r="F1061" t="s">
        <v>3417</v>
      </c>
      <c r="G1061" t="str">
        <f t="shared" si="21"/>
        <v>new HoloCard("Boxed Order", Pokedex.NVT, HoloRarity.SV_REVERSE_ROCKY_HOLO, Types.Item, Sets.Temporal_Forces, 143),</v>
      </c>
    </row>
    <row r="1062" spans="1:7" x14ac:dyDescent="0.3">
      <c r="A1062">
        <v>144</v>
      </c>
      <c r="B1062" t="s">
        <v>3666</v>
      </c>
      <c r="C1062" t="s">
        <v>127</v>
      </c>
      <c r="D1062" t="s">
        <v>129</v>
      </c>
      <c r="E1062" t="s">
        <v>3659</v>
      </c>
      <c r="F1062" t="s">
        <v>3417</v>
      </c>
      <c r="G1062" t="str">
        <f t="shared" si="21"/>
        <v>new HoloCard("Buddy-Buddy Poffin", Pokedex.NVT, HoloRarity.SV_REVERSE_ROCKY_HOLO, Types.Item, Sets.Temporal_Forces, 144),</v>
      </c>
    </row>
    <row r="1063" spans="1:7" x14ac:dyDescent="0.3">
      <c r="A1063">
        <v>145</v>
      </c>
      <c r="B1063" t="s">
        <v>3667</v>
      </c>
      <c r="C1063" t="s">
        <v>127</v>
      </c>
      <c r="D1063" t="s">
        <v>232</v>
      </c>
      <c r="E1063" t="s">
        <v>3659</v>
      </c>
      <c r="F1063" t="s">
        <v>3597</v>
      </c>
      <c r="G1063" t="str">
        <f t="shared" si="21"/>
        <v>new HoloCard("Ciphermaniac's Codebreaking", Pokedex.NVT, HoloRarity.SV_REVERSE_FUTURE_HOLO, Types.Supporter, Sets.Temporal_Forces, 145),</v>
      </c>
    </row>
    <row r="1064" spans="1:7" x14ac:dyDescent="0.3">
      <c r="A1064">
        <v>146</v>
      </c>
      <c r="B1064" t="s">
        <v>3725</v>
      </c>
      <c r="C1064" t="s">
        <v>127</v>
      </c>
      <c r="D1064" t="s">
        <v>232</v>
      </c>
      <c r="E1064" t="s">
        <v>3659</v>
      </c>
      <c r="F1064" t="s">
        <v>3417</v>
      </c>
      <c r="G1064" t="str">
        <f t="shared" si="21"/>
        <v>new HoloCard("Eri", Pokedex.NVT, HoloRarity.SV_REVERSE_ROCKY_HOLO, Types.Supporter, Sets.Temporal_Forces, 146),</v>
      </c>
    </row>
    <row r="1065" spans="1:7" x14ac:dyDescent="0.3">
      <c r="A1065">
        <v>147</v>
      </c>
      <c r="B1065" t="s">
        <v>3668</v>
      </c>
      <c r="C1065" t="s">
        <v>127</v>
      </c>
      <c r="D1065" t="s">
        <v>232</v>
      </c>
      <c r="E1065" t="s">
        <v>3659</v>
      </c>
      <c r="F1065" t="s">
        <v>3596</v>
      </c>
      <c r="G1065" t="str">
        <f t="shared" si="21"/>
        <v>new HoloCard("Explorer's Guidance", Pokedex.NVT, HoloRarity.SV_REVERSE_ANCIENT_HOLO, Types.Supporter, Sets.Temporal_Forces, 147),</v>
      </c>
    </row>
    <row r="1066" spans="1:7" x14ac:dyDescent="0.3">
      <c r="A1066">
        <v>148</v>
      </c>
      <c r="B1066" t="s">
        <v>3669</v>
      </c>
      <c r="C1066" t="s">
        <v>127</v>
      </c>
      <c r="D1066" t="s">
        <v>299</v>
      </c>
      <c r="E1066" t="s">
        <v>3659</v>
      </c>
      <c r="F1066" t="s">
        <v>3417</v>
      </c>
      <c r="G1066" t="str">
        <f t="shared" si="21"/>
        <v>new HoloCard("Full Metal Lab", Pokedex.NVT, HoloRarity.SV_REVERSE_ROCKY_HOLO, Types.Stadium, Sets.Temporal_Forces, 148),</v>
      </c>
    </row>
    <row r="1067" spans="1:7" x14ac:dyDescent="0.3">
      <c r="A1067">
        <v>149</v>
      </c>
      <c r="B1067" t="s">
        <v>3565</v>
      </c>
      <c r="C1067" t="s">
        <v>127</v>
      </c>
      <c r="D1067" t="s">
        <v>234</v>
      </c>
      <c r="E1067" t="s">
        <v>3659</v>
      </c>
      <c r="F1067" t="s">
        <v>3597</v>
      </c>
      <c r="G1067" t="str">
        <f t="shared" si="21"/>
        <v>new HoloCard("Future Booster Energy Capsule", Pokedex.NVT, HoloRarity.SV_REVERSE_FUTURE_HOLO, Types.Tool, Sets.Temporal_Forces, 149),</v>
      </c>
    </row>
    <row r="1068" spans="1:7" x14ac:dyDescent="0.3">
      <c r="A1068">
        <v>150</v>
      </c>
      <c r="B1068" t="s">
        <v>3726</v>
      </c>
      <c r="C1068" t="s">
        <v>127</v>
      </c>
      <c r="D1068" t="s">
        <v>129</v>
      </c>
      <c r="E1068" t="s">
        <v>3659</v>
      </c>
      <c r="F1068" t="s">
        <v>3417</v>
      </c>
      <c r="G1068" t="str">
        <f t="shared" si="21"/>
        <v>new HoloCard("Hand Trimmer", Pokedex.NVT, HoloRarity.SV_REVERSE_ROCKY_HOLO, Types.Item, Sets.Temporal_Forces, 150),</v>
      </c>
    </row>
    <row r="1069" spans="1:7" x14ac:dyDescent="0.3">
      <c r="A1069">
        <v>151</v>
      </c>
      <c r="B1069" t="s">
        <v>3727</v>
      </c>
      <c r="C1069" t="s">
        <v>127</v>
      </c>
      <c r="D1069" t="s">
        <v>234</v>
      </c>
      <c r="E1069" t="s">
        <v>3659</v>
      </c>
      <c r="F1069" t="s">
        <v>3417</v>
      </c>
      <c r="G1069" t="str">
        <f t="shared" si="21"/>
        <v>new HoloCard("Heavy Baton", Pokedex.NVT, HoloRarity.SV_REVERSE_ROCKY_HOLO, Types.Tool, Sets.Temporal_Forces, 151),</v>
      </c>
    </row>
    <row r="1070" spans="1:7" x14ac:dyDescent="0.3">
      <c r="A1070">
        <v>155</v>
      </c>
      <c r="B1070" t="s">
        <v>3728</v>
      </c>
      <c r="C1070" t="s">
        <v>127</v>
      </c>
      <c r="D1070" t="s">
        <v>232</v>
      </c>
      <c r="E1070" t="s">
        <v>3659</v>
      </c>
      <c r="F1070" t="s">
        <v>3417</v>
      </c>
      <c r="G1070" t="str">
        <f t="shared" si="21"/>
        <v>new HoloCard("Morty's Conviction", Pokedex.NVT, HoloRarity.SV_REVERSE_ROCKY_HOLO, Types.Supporter, Sets.Temporal_Forces, 155),</v>
      </c>
    </row>
    <row r="1071" spans="1:7" x14ac:dyDescent="0.3">
      <c r="A1071">
        <v>156</v>
      </c>
      <c r="B1071" t="s">
        <v>3670</v>
      </c>
      <c r="C1071" t="s">
        <v>127</v>
      </c>
      <c r="D1071" t="s">
        <v>299</v>
      </c>
      <c r="E1071" t="s">
        <v>3659</v>
      </c>
      <c r="F1071" t="s">
        <v>3417</v>
      </c>
      <c r="G1071" t="str">
        <f t="shared" si="21"/>
        <v>new HoloCard("Perilous Jungle", Pokedex.NVT, HoloRarity.SV_REVERSE_ROCKY_HOLO, Types.Stadium, Sets.Temporal_Forces, 156),</v>
      </c>
    </row>
    <row r="1072" spans="1:7" x14ac:dyDescent="0.3">
      <c r="A1072">
        <v>159</v>
      </c>
      <c r="B1072" t="s">
        <v>3671</v>
      </c>
      <c r="C1072" t="s">
        <v>127</v>
      </c>
      <c r="D1072" t="s">
        <v>234</v>
      </c>
      <c r="E1072" t="s">
        <v>3659</v>
      </c>
      <c r="F1072" t="s">
        <v>3417</v>
      </c>
      <c r="G1072" t="str">
        <f t="shared" si="21"/>
        <v>new HoloCard("Rescue Board", Pokedex.NVT, HoloRarity.SV_REVERSE_ROCKY_HOLO, Types.Tool, Sets.Temporal_Forces, 159),</v>
      </c>
    </row>
    <row r="1073" spans="1:7" x14ac:dyDescent="0.3">
      <c r="A1073">
        <v>160</v>
      </c>
      <c r="B1073" t="s">
        <v>3729</v>
      </c>
      <c r="C1073" t="s">
        <v>127</v>
      </c>
      <c r="D1073" t="s">
        <v>232</v>
      </c>
      <c r="E1073" t="s">
        <v>3659</v>
      </c>
      <c r="F1073" t="s">
        <v>3417</v>
      </c>
      <c r="G1073" t="str">
        <f t="shared" si="21"/>
        <v>new HoloCard("Salvatore", Pokedex.NVT, HoloRarity.SV_REVERSE_ROCKY_HOLO, Types.Supporter, Sets.Temporal_Forces, 160),</v>
      </c>
    </row>
    <row r="1074" spans="1:7" x14ac:dyDescent="0.3">
      <c r="A1074">
        <v>161</v>
      </c>
      <c r="B1074" t="s">
        <v>3672</v>
      </c>
      <c r="C1074" t="s">
        <v>127</v>
      </c>
      <c r="D1074" t="s">
        <v>128</v>
      </c>
      <c r="E1074" t="s">
        <v>3659</v>
      </c>
      <c r="F1074" t="s">
        <v>3417</v>
      </c>
      <c r="G1074" t="str">
        <f t="shared" si="21"/>
        <v>new HoloCard("Mist Energy", Pokedex.NVT, HoloRarity.SV_REVERSE_ROCKY_HOLO, Types.Special_Energy, Sets.Temporal_Forces, 161),</v>
      </c>
    </row>
    <row r="1075" spans="1:7" x14ac:dyDescent="0.3">
      <c r="A1075">
        <v>1</v>
      </c>
      <c r="B1075" t="s">
        <v>268</v>
      </c>
      <c r="C1075" t="s">
        <v>268</v>
      </c>
      <c r="D1075" t="s">
        <v>22</v>
      </c>
      <c r="E1075" t="s">
        <v>3660</v>
      </c>
      <c r="F1075" t="s">
        <v>3417</v>
      </c>
      <c r="G1075" t="str">
        <f t="shared" si="21"/>
        <v>new HoloCard("Tangela", Pokedex.Tangela, HoloRarity.SV_REVERSE_ROCKY_HOLO, Types.Grass, Sets.Twilight_Masquerade, 1),</v>
      </c>
    </row>
    <row r="1076" spans="1:7" x14ac:dyDescent="0.3">
      <c r="A1076">
        <v>2</v>
      </c>
      <c r="B1076" t="s">
        <v>920</v>
      </c>
      <c r="C1076" t="s">
        <v>920</v>
      </c>
      <c r="D1076" t="s">
        <v>22</v>
      </c>
      <c r="E1076" t="s">
        <v>3660</v>
      </c>
      <c r="F1076" t="s">
        <v>3417</v>
      </c>
      <c r="G1076" t="str">
        <f t="shared" si="21"/>
        <v>new HoloCard("Tangrowth", Pokedex.Tangrowth, HoloRarity.SV_REVERSE_ROCKY_HOLO, Types.Grass, Sets.Twilight_Masquerade, 2),</v>
      </c>
    </row>
    <row r="1077" spans="1:7" x14ac:dyDescent="0.3">
      <c r="A1077">
        <v>3</v>
      </c>
      <c r="B1077" t="s">
        <v>262</v>
      </c>
      <c r="C1077" t="s">
        <v>262</v>
      </c>
      <c r="D1077" t="s">
        <v>22</v>
      </c>
      <c r="E1077" t="s">
        <v>3660</v>
      </c>
      <c r="F1077" t="s">
        <v>3417</v>
      </c>
      <c r="G1077" t="str">
        <f t="shared" si="21"/>
        <v>new HoloCard("Pinsir", Pokedex.Pinsir, HoloRarity.SV_REVERSE_ROCKY_HOLO, Types.Grass, Sets.Twilight_Masquerade, 3),</v>
      </c>
    </row>
    <row r="1078" spans="1:7" x14ac:dyDescent="0.3">
      <c r="A1078">
        <v>4</v>
      </c>
      <c r="B1078" t="s">
        <v>247</v>
      </c>
      <c r="C1078" t="s">
        <v>247</v>
      </c>
      <c r="D1078" t="s">
        <v>22</v>
      </c>
      <c r="E1078" t="s">
        <v>3660</v>
      </c>
      <c r="F1078" t="s">
        <v>3417</v>
      </c>
      <c r="G1078" t="str">
        <f t="shared" si="21"/>
        <v>new HoloCard("Spinarak", Pokedex.Spinarak, HoloRarity.SV_REVERSE_ROCKY_HOLO, Types.Grass, Sets.Twilight_Masquerade, 4),</v>
      </c>
    </row>
    <row r="1079" spans="1:7" x14ac:dyDescent="0.3">
      <c r="A1079">
        <v>5</v>
      </c>
      <c r="B1079" t="s">
        <v>151</v>
      </c>
      <c r="C1079" t="s">
        <v>151</v>
      </c>
      <c r="D1079" t="s">
        <v>22</v>
      </c>
      <c r="E1079" t="s">
        <v>3660</v>
      </c>
      <c r="F1079" t="s">
        <v>3417</v>
      </c>
      <c r="G1079" t="str">
        <f t="shared" si="21"/>
        <v>new HoloCard("Ariados", Pokedex.Ariados, HoloRarity.SV_REVERSE_ROCKY_HOLO, Types.Grass, Sets.Twilight_Masquerade, 5),</v>
      </c>
    </row>
    <row r="1080" spans="1:7" x14ac:dyDescent="0.3">
      <c r="A1080">
        <v>6</v>
      </c>
      <c r="B1080" t="s">
        <v>336</v>
      </c>
      <c r="C1080" t="s">
        <v>336</v>
      </c>
      <c r="D1080" t="s">
        <v>22</v>
      </c>
      <c r="E1080" t="s">
        <v>3660</v>
      </c>
      <c r="F1080" t="s">
        <v>3417</v>
      </c>
      <c r="G1080" t="str">
        <f t="shared" si="21"/>
        <v>new HoloCard("Sunkern", Pokedex.Sunkern, HoloRarity.SV_REVERSE_ROCKY_HOLO, Types.Grass, Sets.Twilight_Masquerade, 6),</v>
      </c>
    </row>
    <row r="1081" spans="1:7" x14ac:dyDescent="0.3">
      <c r="A1081">
        <v>7</v>
      </c>
      <c r="B1081" t="s">
        <v>335</v>
      </c>
      <c r="C1081" t="s">
        <v>335</v>
      </c>
      <c r="D1081" t="s">
        <v>22</v>
      </c>
      <c r="E1081" t="s">
        <v>3660</v>
      </c>
      <c r="F1081" t="s">
        <v>3417</v>
      </c>
      <c r="G1081" t="str">
        <f t="shared" si="21"/>
        <v>new HoloCard("Sunflora", Pokedex.Sunflora, HoloRarity.SV_REVERSE_ROCKY_HOLO, Types.Grass, Sets.Twilight_Masquerade, 7),</v>
      </c>
    </row>
    <row r="1082" spans="1:7" x14ac:dyDescent="0.3">
      <c r="A1082">
        <v>8</v>
      </c>
      <c r="B1082" t="s">
        <v>320</v>
      </c>
      <c r="C1082" t="s">
        <v>320</v>
      </c>
      <c r="D1082" t="s">
        <v>22</v>
      </c>
      <c r="E1082" t="s">
        <v>3660</v>
      </c>
      <c r="F1082" t="s">
        <v>3417</v>
      </c>
      <c r="G1082" t="str">
        <f t="shared" si="21"/>
        <v>new HoloCard("Heracross", Pokedex.Heracross, HoloRarity.SV_REVERSE_ROCKY_HOLO, Types.Grass, Sets.Twilight_Masquerade, 8),</v>
      </c>
    </row>
    <row r="1083" spans="1:7" x14ac:dyDescent="0.3">
      <c r="A1083">
        <v>9</v>
      </c>
      <c r="B1083" t="s">
        <v>584</v>
      </c>
      <c r="C1083" t="s">
        <v>584</v>
      </c>
      <c r="D1083" t="s">
        <v>22</v>
      </c>
      <c r="E1083" t="s">
        <v>3660</v>
      </c>
      <c r="F1083" t="s">
        <v>3417</v>
      </c>
      <c r="G1083" t="str">
        <f t="shared" si="21"/>
        <v>new HoloCard("Volbeat", Pokedex.Volbeat, HoloRarity.SV_REVERSE_ROCKY_HOLO, Types.Grass, Sets.Twilight_Masquerade, 9),</v>
      </c>
    </row>
    <row r="1084" spans="1:7" x14ac:dyDescent="0.3">
      <c r="A1084">
        <v>10</v>
      </c>
      <c r="B1084" t="s">
        <v>580</v>
      </c>
      <c r="C1084" t="s">
        <v>580</v>
      </c>
      <c r="D1084" t="s">
        <v>22</v>
      </c>
      <c r="E1084" t="s">
        <v>3660</v>
      </c>
      <c r="F1084" t="s">
        <v>3417</v>
      </c>
      <c r="G1084" t="str">
        <f t="shared" si="21"/>
        <v>new HoloCard("Illumise", Pokedex.Illumise, HoloRarity.SV_REVERSE_ROCKY_HOLO, Types.Grass, Sets.Twilight_Masquerade, 10),</v>
      </c>
    </row>
    <row r="1085" spans="1:7" x14ac:dyDescent="0.3">
      <c r="A1085">
        <v>11</v>
      </c>
      <c r="B1085" t="s">
        <v>925</v>
      </c>
      <c r="C1085" t="s">
        <v>925</v>
      </c>
      <c r="D1085" t="s">
        <v>22</v>
      </c>
      <c r="E1085" t="s">
        <v>3660</v>
      </c>
      <c r="F1085" t="s">
        <v>3417</v>
      </c>
      <c r="G1085" t="str">
        <f t="shared" si="21"/>
        <v>new HoloCard("Leafeon", Pokedex.Leafeon, HoloRarity.SV_REVERSE_ROCKY_HOLO, Types.Grass, Sets.Twilight_Masquerade, 11),</v>
      </c>
    </row>
    <row r="1086" spans="1:7" x14ac:dyDescent="0.3">
      <c r="A1086">
        <v>12</v>
      </c>
      <c r="B1086" t="s">
        <v>1606</v>
      </c>
      <c r="C1086" t="s">
        <v>1606</v>
      </c>
      <c r="D1086" t="s">
        <v>22</v>
      </c>
      <c r="E1086" t="s">
        <v>3660</v>
      </c>
      <c r="F1086" t="s">
        <v>3417</v>
      </c>
      <c r="G1086" t="str">
        <f t="shared" si="21"/>
        <v>new HoloCard("Phantump", Pokedex.Phantump, HoloRarity.SV_REVERSE_ROCKY_HOLO, Types.Grass, Sets.Twilight_Masquerade, 12),</v>
      </c>
    </row>
    <row r="1087" spans="1:7" x14ac:dyDescent="0.3">
      <c r="A1087">
        <v>13</v>
      </c>
      <c r="B1087" t="s">
        <v>1607</v>
      </c>
      <c r="C1087" t="s">
        <v>1607</v>
      </c>
      <c r="D1087" t="s">
        <v>22</v>
      </c>
      <c r="E1087" t="s">
        <v>3660</v>
      </c>
      <c r="F1087" t="s">
        <v>3417</v>
      </c>
      <c r="G1087" t="str">
        <f t="shared" si="21"/>
        <v>new HoloCard("Trevenant", Pokedex.Trevenant, HoloRarity.SV_REVERSE_ROCKY_HOLO, Types.Grass, Sets.Twilight_Masquerade, 13),</v>
      </c>
    </row>
    <row r="1088" spans="1:7" x14ac:dyDescent="0.3">
      <c r="A1088">
        <v>14</v>
      </c>
      <c r="B1088" t="s">
        <v>2654</v>
      </c>
      <c r="C1088" t="s">
        <v>2654</v>
      </c>
      <c r="D1088" t="s">
        <v>22</v>
      </c>
      <c r="E1088" t="s">
        <v>3660</v>
      </c>
      <c r="F1088" t="s">
        <v>3417</v>
      </c>
      <c r="G1088" t="str">
        <f t="shared" si="21"/>
        <v>new HoloCard("Grookey", Pokedex.Grookey, HoloRarity.SV_REVERSE_ROCKY_HOLO, Types.Grass, Sets.Twilight_Masquerade, 14),</v>
      </c>
    </row>
    <row r="1089" spans="1:7" x14ac:dyDescent="0.3">
      <c r="A1089">
        <v>15</v>
      </c>
      <c r="B1089" t="s">
        <v>2655</v>
      </c>
      <c r="C1089" t="s">
        <v>2655</v>
      </c>
      <c r="D1089" t="s">
        <v>22</v>
      </c>
      <c r="E1089" t="s">
        <v>3660</v>
      </c>
      <c r="F1089" t="s">
        <v>3417</v>
      </c>
      <c r="G1089" t="str">
        <f t="shared" si="21"/>
        <v>new HoloCard("Thwackey", Pokedex.Thwackey, HoloRarity.SV_REVERSE_ROCKY_HOLO, Types.Grass, Sets.Twilight_Masquerade, 15),</v>
      </c>
    </row>
    <row r="1090" spans="1:7" x14ac:dyDescent="0.3">
      <c r="A1090">
        <v>16</v>
      </c>
      <c r="B1090" t="s">
        <v>2656</v>
      </c>
      <c r="C1090" t="s">
        <v>2656</v>
      </c>
      <c r="D1090" t="s">
        <v>22</v>
      </c>
      <c r="E1090" t="s">
        <v>3660</v>
      </c>
      <c r="F1090" t="s">
        <v>3417</v>
      </c>
      <c r="G1090" t="str">
        <f t="shared" si="21"/>
        <v>new HoloCard("Rillaboom", Pokedex.Rillaboom, HoloRarity.SV_REVERSE_ROCKY_HOLO, Types.Grass, Sets.Twilight_Masquerade, 16),</v>
      </c>
    </row>
    <row r="1091" spans="1:7" x14ac:dyDescent="0.3">
      <c r="A1091">
        <v>17</v>
      </c>
      <c r="B1091" t="s">
        <v>2718</v>
      </c>
      <c r="C1091" t="s">
        <v>2718</v>
      </c>
      <c r="D1091" t="s">
        <v>22</v>
      </c>
      <c r="E1091" t="s">
        <v>3660</v>
      </c>
      <c r="F1091" t="s">
        <v>3417</v>
      </c>
      <c r="G1091" t="str">
        <f t="shared" si="21"/>
        <v>new HoloCard("Applin", Pokedex.Applin, HoloRarity.SV_REVERSE_ROCKY_HOLO, Types.Grass, Sets.Twilight_Masquerade, 17),</v>
      </c>
    </row>
    <row r="1092" spans="1:7" x14ac:dyDescent="0.3">
      <c r="A1092">
        <v>18</v>
      </c>
      <c r="B1092" t="s">
        <v>3732</v>
      </c>
      <c r="C1092" t="s">
        <v>3732</v>
      </c>
      <c r="D1092" t="s">
        <v>22</v>
      </c>
      <c r="E1092" t="s">
        <v>3660</v>
      </c>
      <c r="F1092" t="s">
        <v>3417</v>
      </c>
      <c r="G1092" t="str">
        <f t="shared" si="21"/>
        <v>new HoloCard("Dipplin", Pokedex.Dipplin, HoloRarity.SV_REVERSE_ROCKY_HOLO, Types.Grass, Sets.Twilight_Masquerade, 18),</v>
      </c>
    </row>
    <row r="1093" spans="1:7" x14ac:dyDescent="0.3">
      <c r="A1093">
        <v>19</v>
      </c>
      <c r="B1093" t="s">
        <v>3733</v>
      </c>
      <c r="C1093" t="s">
        <v>3756</v>
      </c>
      <c r="D1093" t="s">
        <v>22</v>
      </c>
      <c r="E1093" t="s">
        <v>3660</v>
      </c>
      <c r="F1093" t="s">
        <v>3597</v>
      </c>
      <c r="G1093" t="str">
        <f t="shared" si="21"/>
        <v>new HoloCard("Iron Leaves", Pokedex.Iron_Leaves, HoloRarity.SV_REVERSE_FUTURE_HOLO, Types.Grass, Sets.Twilight_Masquerade, 19),</v>
      </c>
    </row>
    <row r="1094" spans="1:7" x14ac:dyDescent="0.3">
      <c r="A1094">
        <v>20</v>
      </c>
      <c r="B1094" t="s">
        <v>3734</v>
      </c>
      <c r="C1094" t="s">
        <v>3734</v>
      </c>
      <c r="D1094" t="s">
        <v>22</v>
      </c>
      <c r="E1094" t="s">
        <v>3660</v>
      </c>
      <c r="F1094" t="s">
        <v>3417</v>
      </c>
      <c r="G1094" t="str">
        <f t="shared" si="21"/>
        <v>new HoloCard("Poltchageist", Pokedex.Poltchageist, HoloRarity.SV_REVERSE_ROCKY_HOLO, Types.Grass, Sets.Twilight_Masquerade, 20),</v>
      </c>
    </row>
    <row r="1095" spans="1:7" x14ac:dyDescent="0.3">
      <c r="A1095">
        <v>21</v>
      </c>
      <c r="B1095" t="s">
        <v>3734</v>
      </c>
      <c r="C1095" t="s">
        <v>3734</v>
      </c>
      <c r="D1095" t="s">
        <v>22</v>
      </c>
      <c r="E1095" t="s">
        <v>3660</v>
      </c>
      <c r="F1095" t="s">
        <v>3417</v>
      </c>
      <c r="G1095" t="str">
        <f t="shared" si="21"/>
        <v>new HoloCard("Poltchageist", Pokedex.Poltchageist, HoloRarity.SV_REVERSE_ROCKY_HOLO, Types.Grass, Sets.Twilight_Masquerade, 21),</v>
      </c>
    </row>
    <row r="1096" spans="1:7" x14ac:dyDescent="0.3">
      <c r="A1096">
        <v>22</v>
      </c>
      <c r="B1096" t="s">
        <v>3714</v>
      </c>
      <c r="C1096" t="s">
        <v>3714</v>
      </c>
      <c r="D1096" t="s">
        <v>22</v>
      </c>
      <c r="E1096" t="s">
        <v>3660</v>
      </c>
      <c r="F1096" t="s">
        <v>3417</v>
      </c>
      <c r="G1096" t="str">
        <f t="shared" si="21"/>
        <v>new HoloCard("Sinistcha", Pokedex.Sinistcha, HoloRarity.SV_REVERSE_ROCKY_HOLO, Types.Grass, Sets.Twilight_Masquerade, 22),</v>
      </c>
    </row>
    <row r="1097" spans="1:7" x14ac:dyDescent="0.3">
      <c r="A1097">
        <v>24</v>
      </c>
      <c r="B1097" t="s">
        <v>3713</v>
      </c>
      <c r="C1097" t="s">
        <v>3712</v>
      </c>
      <c r="D1097" t="s">
        <v>22</v>
      </c>
      <c r="E1097" t="s">
        <v>3660</v>
      </c>
      <c r="F1097" t="s">
        <v>3417</v>
      </c>
      <c r="G1097" t="str">
        <f t="shared" si="21"/>
        <v>new HoloCard("Teal Mask Ogerpon", Pokedex.Teal_Mask_Ogerpon, HoloRarity.SV_REVERSE_ROCKY_HOLO, Types.Grass, Sets.Twilight_Masquerade, 24),</v>
      </c>
    </row>
    <row r="1098" spans="1:7" x14ac:dyDescent="0.3">
      <c r="A1098">
        <v>26</v>
      </c>
      <c r="B1098" t="s">
        <v>104</v>
      </c>
      <c r="C1098" t="s">
        <v>104</v>
      </c>
      <c r="D1098" t="s">
        <v>5</v>
      </c>
      <c r="E1098" t="s">
        <v>3660</v>
      </c>
      <c r="F1098" t="s">
        <v>3417</v>
      </c>
      <c r="G1098" t="str">
        <f t="shared" si="21"/>
        <v>new HoloCard("Vulpix", Pokedex.Vulpix, HoloRarity.SV_REVERSE_ROCKY_HOLO, Types.Fire, Sets.Twilight_Masquerade, 26),</v>
      </c>
    </row>
    <row r="1099" spans="1:7" x14ac:dyDescent="0.3">
      <c r="A1099">
        <v>27</v>
      </c>
      <c r="B1099" t="s">
        <v>23</v>
      </c>
      <c r="C1099" t="s">
        <v>23</v>
      </c>
      <c r="D1099" t="s">
        <v>5</v>
      </c>
      <c r="E1099" t="s">
        <v>3660</v>
      </c>
      <c r="F1099" t="s">
        <v>3417</v>
      </c>
      <c r="G1099" t="str">
        <f t="shared" si="21"/>
        <v>new HoloCard("Ninetales", Pokedex.Ninetales, HoloRarity.SV_REVERSE_ROCKY_HOLO, Types.Fire, Sets.Twilight_Masquerade, 27),</v>
      </c>
    </row>
    <row r="1100" spans="1:7" x14ac:dyDescent="0.3">
      <c r="A1100">
        <v>28</v>
      </c>
      <c r="B1100" t="s">
        <v>331</v>
      </c>
      <c r="C1100" t="s">
        <v>331</v>
      </c>
      <c r="D1100" t="s">
        <v>5</v>
      </c>
      <c r="E1100" t="s">
        <v>3660</v>
      </c>
      <c r="F1100" t="s">
        <v>3417</v>
      </c>
      <c r="G1100" t="str">
        <f t="shared" si="21"/>
        <v>new HoloCard("Slugma", Pokedex.Slugma, HoloRarity.SV_REVERSE_ROCKY_HOLO, Types.Fire, Sets.Twilight_Masquerade, 28),</v>
      </c>
    </row>
    <row r="1101" spans="1:7" x14ac:dyDescent="0.3">
      <c r="A1101">
        <v>30</v>
      </c>
      <c r="B1101" t="s">
        <v>412</v>
      </c>
      <c r="C1101" t="s">
        <v>412</v>
      </c>
      <c r="D1101" t="s">
        <v>5</v>
      </c>
      <c r="E1101" t="s">
        <v>3660</v>
      </c>
      <c r="F1101" t="s">
        <v>3417</v>
      </c>
      <c r="G1101" t="str">
        <f t="shared" si="21"/>
        <v>new HoloCard("Torkoal", Pokedex.Torkoal, HoloRarity.SV_REVERSE_ROCKY_HOLO, Types.Fire, Sets.Twilight_Masquerade, 30),</v>
      </c>
    </row>
    <row r="1102" spans="1:7" x14ac:dyDescent="0.3">
      <c r="A1102">
        <v>31</v>
      </c>
      <c r="B1102" t="s">
        <v>977</v>
      </c>
      <c r="C1102" t="s">
        <v>977</v>
      </c>
      <c r="D1102" t="s">
        <v>5</v>
      </c>
      <c r="E1102" t="s">
        <v>3660</v>
      </c>
      <c r="F1102" t="s">
        <v>3417</v>
      </c>
      <c r="G1102" t="str">
        <f t="shared" si="21"/>
        <v>new HoloCard("Chimchar", Pokedex.Chimchar, HoloRarity.SV_REVERSE_ROCKY_HOLO, Types.Fire, Sets.Twilight_Masquerade, 31),</v>
      </c>
    </row>
    <row r="1103" spans="1:7" x14ac:dyDescent="0.3">
      <c r="A1103">
        <v>32</v>
      </c>
      <c r="B1103" t="s">
        <v>974</v>
      </c>
      <c r="C1103" t="s">
        <v>974</v>
      </c>
      <c r="D1103" t="s">
        <v>5</v>
      </c>
      <c r="E1103" t="s">
        <v>3660</v>
      </c>
      <c r="F1103" t="s">
        <v>3417</v>
      </c>
      <c r="G1103" t="str">
        <f t="shared" si="21"/>
        <v>new HoloCard("Monferno", Pokedex.Monferno, HoloRarity.SV_REVERSE_ROCKY_HOLO, Types.Fire, Sets.Twilight_Masquerade, 32),</v>
      </c>
    </row>
    <row r="1104" spans="1:7" x14ac:dyDescent="0.3">
      <c r="A1104">
        <v>33</v>
      </c>
      <c r="B1104" t="s">
        <v>885</v>
      </c>
      <c r="C1104" t="s">
        <v>885</v>
      </c>
      <c r="D1104" t="s">
        <v>5</v>
      </c>
      <c r="E1104" t="s">
        <v>3660</v>
      </c>
      <c r="F1104" t="s">
        <v>3417</v>
      </c>
      <c r="G1104" t="str">
        <f t="shared" si="21"/>
        <v>new HoloCard("Infernape", Pokedex.Infernape, HoloRarity.SV_REVERSE_ROCKY_HOLO, Types.Fire, Sets.Twilight_Masquerade, 33),</v>
      </c>
    </row>
    <row r="1105" spans="1:7" x14ac:dyDescent="0.3">
      <c r="A1105">
        <v>34</v>
      </c>
      <c r="B1105" t="s">
        <v>1284</v>
      </c>
      <c r="C1105" t="s">
        <v>1284</v>
      </c>
      <c r="D1105" t="s">
        <v>5</v>
      </c>
      <c r="E1105" t="s">
        <v>3660</v>
      </c>
      <c r="F1105" t="s">
        <v>3417</v>
      </c>
      <c r="G1105" t="str">
        <f t="shared" si="21"/>
        <v>new HoloCard("Darumaka", Pokedex.Darumaka, HoloRarity.SV_REVERSE_ROCKY_HOLO, Types.Fire, Sets.Twilight_Masquerade, 34),</v>
      </c>
    </row>
    <row r="1106" spans="1:7" x14ac:dyDescent="0.3">
      <c r="A1106">
        <v>35</v>
      </c>
      <c r="B1106" t="s">
        <v>1285</v>
      </c>
      <c r="C1106" t="s">
        <v>1285</v>
      </c>
      <c r="D1106" t="s">
        <v>5</v>
      </c>
      <c r="E1106" t="s">
        <v>3660</v>
      </c>
      <c r="F1106" t="s">
        <v>3417</v>
      </c>
      <c r="G1106" t="str">
        <f t="shared" si="21"/>
        <v>new HoloCard("Darmanitan", Pokedex.Darmanitan, HoloRarity.SV_REVERSE_ROCKY_HOLO, Types.Fire, Sets.Twilight_Masquerade, 35),</v>
      </c>
    </row>
    <row r="1107" spans="1:7" x14ac:dyDescent="0.3">
      <c r="A1107">
        <v>36</v>
      </c>
      <c r="B1107" t="s">
        <v>1410</v>
      </c>
      <c r="C1107" t="s">
        <v>1410</v>
      </c>
      <c r="D1107" t="s">
        <v>5</v>
      </c>
      <c r="E1107" t="s">
        <v>3660</v>
      </c>
      <c r="F1107" t="s">
        <v>3417</v>
      </c>
      <c r="G1107" t="str">
        <f t="shared" si="21"/>
        <v>new HoloCard("Litwick", Pokedex.Litwick, HoloRarity.SV_REVERSE_ROCKY_HOLO, Types.Fire, Sets.Twilight_Masquerade, 36),</v>
      </c>
    </row>
    <row r="1108" spans="1:7" x14ac:dyDescent="0.3">
      <c r="A1108">
        <v>37</v>
      </c>
      <c r="B1108" t="s">
        <v>1411</v>
      </c>
      <c r="C1108" t="s">
        <v>1411</v>
      </c>
      <c r="D1108" t="s">
        <v>5</v>
      </c>
      <c r="E1108" t="s">
        <v>3660</v>
      </c>
      <c r="F1108" t="s">
        <v>3417</v>
      </c>
      <c r="G1108" t="str">
        <f t="shared" si="21"/>
        <v>new HoloCard("Lampent", Pokedex.Lampent, HoloRarity.SV_REVERSE_ROCKY_HOLO, Types.Fire, Sets.Twilight_Masquerade, 37),</v>
      </c>
    </row>
    <row r="1109" spans="1:7" x14ac:dyDescent="0.3">
      <c r="A1109">
        <v>38</v>
      </c>
      <c r="B1109" t="s">
        <v>1412</v>
      </c>
      <c r="C1109" t="s">
        <v>1412</v>
      </c>
      <c r="D1109" t="s">
        <v>5</v>
      </c>
      <c r="E1109" t="s">
        <v>3660</v>
      </c>
      <c r="F1109" t="s">
        <v>3417</v>
      </c>
      <c r="G1109" t="str">
        <f t="shared" si="21"/>
        <v>new HoloCard("Chandelure", Pokedex.Chandelure, HoloRarity.SV_REVERSE_ROCKY_HOLO, Types.Fire, Sets.Twilight_Masquerade, 38),</v>
      </c>
    </row>
    <row r="1110" spans="1:7" x14ac:dyDescent="0.3">
      <c r="A1110">
        <v>39</v>
      </c>
      <c r="B1110" t="s">
        <v>3552</v>
      </c>
      <c r="C1110" t="s">
        <v>3586</v>
      </c>
      <c r="D1110" t="s">
        <v>5</v>
      </c>
      <c r="E1110" t="s">
        <v>3660</v>
      </c>
      <c r="F1110" t="s">
        <v>3417</v>
      </c>
      <c r="G1110" t="str">
        <f t="shared" si="21"/>
        <v>new HoloCard("Chi-Yu", Pokedex.Chi_Yu, HoloRarity.SV_REVERSE_ROCKY_HOLO, Types.Fire, Sets.Twilight_Masquerade, 39),</v>
      </c>
    </row>
    <row r="1111" spans="1:7" x14ac:dyDescent="0.3">
      <c r="A1111">
        <v>41</v>
      </c>
      <c r="B1111" t="s">
        <v>206</v>
      </c>
      <c r="C1111" t="s">
        <v>206</v>
      </c>
      <c r="D1111" t="s">
        <v>3</v>
      </c>
      <c r="E1111" t="s">
        <v>3660</v>
      </c>
      <c r="F1111" t="s">
        <v>3417</v>
      </c>
      <c r="G1111" t="str">
        <f t="shared" si="21"/>
        <v>new HoloCard("Poliwag", Pokedex.Poliwag, HoloRarity.SV_REVERSE_ROCKY_HOLO, Types.Water, Sets.Twilight_Masquerade, 41),</v>
      </c>
    </row>
    <row r="1112" spans="1:7" x14ac:dyDescent="0.3">
      <c r="A1112">
        <v>42</v>
      </c>
      <c r="B1112" t="s">
        <v>187</v>
      </c>
      <c r="C1112" t="s">
        <v>187</v>
      </c>
      <c r="D1112" t="s">
        <v>3</v>
      </c>
      <c r="E1112" t="s">
        <v>3660</v>
      </c>
      <c r="F1112" t="s">
        <v>3417</v>
      </c>
      <c r="G1112" t="str">
        <f t="shared" si="21"/>
        <v>new HoloCard("Poliwhirl", Pokedex.Poliwhirl, HoloRarity.SV_REVERSE_ROCKY_HOLO, Types.Water, Sets.Twilight_Masquerade, 42),</v>
      </c>
    </row>
    <row r="1113" spans="1:7" x14ac:dyDescent="0.3">
      <c r="A1113">
        <v>43</v>
      </c>
      <c r="B1113" t="s">
        <v>141</v>
      </c>
      <c r="C1113" t="s">
        <v>141</v>
      </c>
      <c r="D1113" t="s">
        <v>3</v>
      </c>
      <c r="E1113" t="s">
        <v>3660</v>
      </c>
      <c r="F1113" t="s">
        <v>3417</v>
      </c>
      <c r="G1113" t="str">
        <f t="shared" si="21"/>
        <v>new HoloCard("Poliwrath", Pokedex.Poliwrath, HoloRarity.SV_REVERSE_ROCKY_HOLO, Types.Water, Sets.Twilight_Masquerade, 43),</v>
      </c>
    </row>
    <row r="1114" spans="1:7" x14ac:dyDescent="0.3">
      <c r="A1114">
        <v>44</v>
      </c>
      <c r="B1114" t="s">
        <v>197</v>
      </c>
      <c r="C1114" t="s">
        <v>197</v>
      </c>
      <c r="D1114" t="s">
        <v>3</v>
      </c>
      <c r="E1114" t="s">
        <v>3660</v>
      </c>
      <c r="F1114" t="s">
        <v>3417</v>
      </c>
      <c r="G1114" t="str">
        <f t="shared" si="21"/>
        <v>new HoloCard("Goldeen", Pokedex.Goldeen, HoloRarity.SV_REVERSE_ROCKY_HOLO, Types.Water, Sets.Twilight_Masquerade, 44),</v>
      </c>
    </row>
    <row r="1115" spans="1:7" x14ac:dyDescent="0.3">
      <c r="A1115">
        <v>45</v>
      </c>
      <c r="B1115" t="s">
        <v>244</v>
      </c>
      <c r="C1115" t="s">
        <v>244</v>
      </c>
      <c r="D1115" t="s">
        <v>3</v>
      </c>
      <c r="E1115" t="s">
        <v>3660</v>
      </c>
      <c r="F1115" t="s">
        <v>3417</v>
      </c>
      <c r="G1115" t="str">
        <f t="shared" ref="G1115:G1178" si="22">"new HoloCard(""" &amp; B1115 &amp; """, Pokedex." &amp; C1115 &amp; ", HoloRarity." &amp; F1115 &amp; ", Types." &amp; D1115 &amp; ", Sets." &amp; E1115 &amp; ", " &amp; A1115 &amp; "),"</f>
        <v>new HoloCard("Seaking", Pokedex.Seaking, HoloRarity.SV_REVERSE_ROCKY_HOLO, Types.Water, Sets.Twilight_Masquerade, 45),</v>
      </c>
    </row>
    <row r="1116" spans="1:7" x14ac:dyDescent="0.3">
      <c r="A1116">
        <v>46</v>
      </c>
      <c r="B1116" t="s">
        <v>32</v>
      </c>
      <c r="C1116" t="s">
        <v>32</v>
      </c>
      <c r="D1116" t="s">
        <v>3</v>
      </c>
      <c r="E1116" t="s">
        <v>3660</v>
      </c>
      <c r="F1116" t="s">
        <v>3417</v>
      </c>
      <c r="G1116" t="str">
        <f t="shared" si="22"/>
        <v>new HoloCard("Jynx", Pokedex.Jynx, HoloRarity.SV_REVERSE_ROCKY_HOLO, Types.Water, Sets.Twilight_Masquerade, 46),</v>
      </c>
    </row>
    <row r="1117" spans="1:7" x14ac:dyDescent="0.3">
      <c r="A1117">
        <v>47</v>
      </c>
      <c r="B1117" t="s">
        <v>605</v>
      </c>
      <c r="C1117" t="s">
        <v>605</v>
      </c>
      <c r="D1117" t="s">
        <v>3</v>
      </c>
      <c r="E1117" t="s">
        <v>3660</v>
      </c>
      <c r="F1117" t="s">
        <v>3417</v>
      </c>
      <c r="G1117" t="str">
        <f t="shared" si="22"/>
        <v>new HoloCard("Corphish", Pokedex.Corphish, HoloRarity.SV_REVERSE_ROCKY_HOLO, Types.Water, Sets.Twilight_Masquerade, 47),</v>
      </c>
    </row>
    <row r="1118" spans="1:7" x14ac:dyDescent="0.3">
      <c r="A1118">
        <v>48</v>
      </c>
      <c r="B1118" t="s">
        <v>404</v>
      </c>
      <c r="C1118" t="s">
        <v>404</v>
      </c>
      <c r="D1118" t="s">
        <v>3</v>
      </c>
      <c r="E1118" t="s">
        <v>3660</v>
      </c>
      <c r="F1118" t="s">
        <v>3417</v>
      </c>
      <c r="G1118" t="str">
        <f t="shared" si="22"/>
        <v>new HoloCard("Crawdaunt", Pokedex.Crawdaunt, HoloRarity.SV_REVERSE_ROCKY_HOLO, Types.Water, Sets.Twilight_Masquerade, 48),</v>
      </c>
    </row>
    <row r="1119" spans="1:7" x14ac:dyDescent="0.3">
      <c r="A1119">
        <v>49</v>
      </c>
      <c r="B1119" t="s">
        <v>672</v>
      </c>
      <c r="C1119" t="s">
        <v>672</v>
      </c>
      <c r="D1119" t="s">
        <v>3</v>
      </c>
      <c r="E1119" t="s">
        <v>3660</v>
      </c>
      <c r="F1119" t="s">
        <v>3417</v>
      </c>
      <c r="G1119" t="str">
        <f t="shared" si="22"/>
        <v>new HoloCard("Feebas", Pokedex.Feebas, HoloRarity.SV_REVERSE_ROCKY_HOLO, Types.Water, Sets.Twilight_Masquerade, 49),</v>
      </c>
    </row>
    <row r="1120" spans="1:7" x14ac:dyDescent="0.3">
      <c r="A1120">
        <v>50</v>
      </c>
      <c r="B1120" t="s">
        <v>438</v>
      </c>
      <c r="C1120" t="s">
        <v>438</v>
      </c>
      <c r="D1120" t="s">
        <v>3</v>
      </c>
      <c r="E1120" t="s">
        <v>3660</v>
      </c>
      <c r="F1120" t="s">
        <v>3417</v>
      </c>
      <c r="G1120" t="str">
        <f t="shared" si="22"/>
        <v>new HoloCard("Milotic", Pokedex.Milotic, HoloRarity.SV_REVERSE_ROCKY_HOLO, Types.Water, Sets.Twilight_Masquerade, 50),</v>
      </c>
    </row>
    <row r="1121" spans="1:7" x14ac:dyDescent="0.3">
      <c r="A1121">
        <v>51</v>
      </c>
      <c r="B1121" t="s">
        <v>602</v>
      </c>
      <c r="C1121" t="s">
        <v>602</v>
      </c>
      <c r="D1121" t="s">
        <v>3</v>
      </c>
      <c r="E1121" t="s">
        <v>3660</v>
      </c>
      <c r="F1121" t="s">
        <v>3417</v>
      </c>
      <c r="G1121" t="str">
        <f t="shared" si="22"/>
        <v>new HoloCard("Snorunt", Pokedex.Snorunt, HoloRarity.SV_REVERSE_ROCKY_HOLO, Types.Water, Sets.Twilight_Masquerade, 51),</v>
      </c>
    </row>
    <row r="1122" spans="1:7" x14ac:dyDescent="0.3">
      <c r="A1122">
        <v>52</v>
      </c>
      <c r="B1122" t="s">
        <v>668</v>
      </c>
      <c r="C1122" t="s">
        <v>668</v>
      </c>
      <c r="D1122" t="s">
        <v>3</v>
      </c>
      <c r="E1122" t="s">
        <v>3660</v>
      </c>
      <c r="F1122" t="s">
        <v>3417</v>
      </c>
      <c r="G1122" t="str">
        <f t="shared" si="22"/>
        <v>new HoloCard("Glalie", Pokedex.Glalie, HoloRarity.SV_REVERSE_ROCKY_HOLO, Types.Water, Sets.Twilight_Masquerade, 52),</v>
      </c>
    </row>
    <row r="1123" spans="1:7" x14ac:dyDescent="0.3">
      <c r="A1123">
        <v>53</v>
      </c>
      <c r="B1123" t="s">
        <v>929</v>
      </c>
      <c r="C1123" t="s">
        <v>929</v>
      </c>
      <c r="D1123" t="s">
        <v>3</v>
      </c>
      <c r="E1123" t="s">
        <v>3660</v>
      </c>
      <c r="F1123" t="s">
        <v>3417</v>
      </c>
      <c r="G1123" t="str">
        <f t="shared" si="22"/>
        <v>new HoloCard("Froslass", Pokedex.Froslass, HoloRarity.SV_REVERSE_ROCKY_HOLO, Types.Water, Sets.Twilight_Masquerade, 53),</v>
      </c>
    </row>
    <row r="1124" spans="1:7" x14ac:dyDescent="0.3">
      <c r="A1124">
        <v>54</v>
      </c>
      <c r="B1124" t="s">
        <v>924</v>
      </c>
      <c r="C1124" t="s">
        <v>924</v>
      </c>
      <c r="D1124" t="s">
        <v>3</v>
      </c>
      <c r="E1124" t="s">
        <v>3660</v>
      </c>
      <c r="F1124" t="s">
        <v>3417</v>
      </c>
      <c r="G1124" t="str">
        <f t="shared" si="22"/>
        <v>new HoloCard("Glaceon", Pokedex.Glaceon, HoloRarity.SV_REVERSE_ROCKY_HOLO, Types.Water, Sets.Twilight_Masquerade, 54),</v>
      </c>
    </row>
    <row r="1125" spans="1:7" x14ac:dyDescent="0.3">
      <c r="A1125">
        <v>55</v>
      </c>
      <c r="B1125" t="s">
        <v>926</v>
      </c>
      <c r="C1125" t="s">
        <v>926</v>
      </c>
      <c r="D1125" t="s">
        <v>3</v>
      </c>
      <c r="E1125" t="s">
        <v>3660</v>
      </c>
      <c r="F1125" t="s">
        <v>3417</v>
      </c>
      <c r="G1125" t="str">
        <f t="shared" si="22"/>
        <v>new HoloCard("Phione", Pokedex.Phione, HoloRarity.SV_REVERSE_ROCKY_HOLO, Types.Water, Sets.Twilight_Masquerade, 55),</v>
      </c>
    </row>
    <row r="1126" spans="1:7" x14ac:dyDescent="0.3">
      <c r="A1126">
        <v>56</v>
      </c>
      <c r="B1126" t="s">
        <v>1603</v>
      </c>
      <c r="C1126" t="s">
        <v>1603</v>
      </c>
      <c r="D1126" t="s">
        <v>3</v>
      </c>
      <c r="E1126" t="s">
        <v>3660</v>
      </c>
      <c r="F1126" t="s">
        <v>3417</v>
      </c>
      <c r="G1126" t="str">
        <f t="shared" si="22"/>
        <v>new HoloCard("Froakie", Pokedex.Froakie, HoloRarity.SV_REVERSE_ROCKY_HOLO, Types.Water, Sets.Twilight_Masquerade, 56),</v>
      </c>
    </row>
    <row r="1127" spans="1:7" x14ac:dyDescent="0.3">
      <c r="A1127">
        <v>57</v>
      </c>
      <c r="B1127" t="s">
        <v>1604</v>
      </c>
      <c r="C1127" t="s">
        <v>1604</v>
      </c>
      <c r="D1127" t="s">
        <v>3</v>
      </c>
      <c r="E1127" t="s">
        <v>3660</v>
      </c>
      <c r="F1127" t="s">
        <v>3417</v>
      </c>
      <c r="G1127" t="str">
        <f t="shared" si="22"/>
        <v>new HoloCard("Frogadier", Pokedex.Frogadier, HoloRarity.SV_REVERSE_ROCKY_HOLO, Types.Water, Sets.Twilight_Masquerade, 57),</v>
      </c>
    </row>
    <row r="1128" spans="1:7" x14ac:dyDescent="0.3">
      <c r="A1128">
        <v>58</v>
      </c>
      <c r="B1128" t="s">
        <v>2672</v>
      </c>
      <c r="C1128" t="s">
        <v>2672</v>
      </c>
      <c r="D1128" t="s">
        <v>3</v>
      </c>
      <c r="E1128" t="s">
        <v>3660</v>
      </c>
      <c r="F1128" t="s">
        <v>3417</v>
      </c>
      <c r="G1128" t="str">
        <f t="shared" si="22"/>
        <v>new HoloCard("Cramorant", Pokedex.Cramorant, HoloRarity.SV_REVERSE_ROCKY_HOLO, Types.Water, Sets.Twilight_Masquerade, 58),</v>
      </c>
    </row>
    <row r="1129" spans="1:7" x14ac:dyDescent="0.3">
      <c r="A1129">
        <v>59</v>
      </c>
      <c r="B1129" t="s">
        <v>3511</v>
      </c>
      <c r="C1129" t="s">
        <v>3511</v>
      </c>
      <c r="D1129" t="s">
        <v>3</v>
      </c>
      <c r="E1129" t="s">
        <v>3660</v>
      </c>
      <c r="F1129" t="s">
        <v>3417</v>
      </c>
      <c r="G1129" t="str">
        <f t="shared" si="22"/>
        <v>new HoloCard("Finizen", Pokedex.Finizen, HoloRarity.SV_REVERSE_ROCKY_HOLO, Types.Water, Sets.Twilight_Masquerade, 59),</v>
      </c>
    </row>
    <row r="1130" spans="1:7" x14ac:dyDescent="0.3">
      <c r="A1130">
        <v>60</v>
      </c>
      <c r="B1130" t="s">
        <v>3483</v>
      </c>
      <c r="C1130" t="s">
        <v>3483</v>
      </c>
      <c r="D1130" t="s">
        <v>3</v>
      </c>
      <c r="E1130" t="s">
        <v>3660</v>
      </c>
      <c r="F1130" t="s">
        <v>3417</v>
      </c>
      <c r="G1130" t="str">
        <f t="shared" si="22"/>
        <v>new HoloCard("Palafin", Pokedex.Palafin, HoloRarity.SV_REVERSE_ROCKY_HOLO, Types.Water, Sets.Twilight_Masquerade, 60),</v>
      </c>
    </row>
    <row r="1131" spans="1:7" x14ac:dyDescent="0.3">
      <c r="A1131">
        <v>62</v>
      </c>
      <c r="B1131" t="s">
        <v>3553</v>
      </c>
      <c r="C1131" t="s">
        <v>3587</v>
      </c>
      <c r="D1131" t="s">
        <v>3</v>
      </c>
      <c r="E1131" t="s">
        <v>3660</v>
      </c>
      <c r="F1131" t="s">
        <v>3597</v>
      </c>
      <c r="G1131" t="str">
        <f t="shared" si="22"/>
        <v>new HoloCard("Iron Bundle", Pokedex.Iron_Bundle, HoloRarity.SV_REVERSE_FUTURE_HOLO, Types.Water, Sets.Twilight_Masquerade, 62),</v>
      </c>
    </row>
    <row r="1132" spans="1:7" x14ac:dyDescent="0.3">
      <c r="A1132">
        <v>63</v>
      </c>
      <c r="B1132" t="s">
        <v>3735</v>
      </c>
      <c r="C1132" t="s">
        <v>3757</v>
      </c>
      <c r="D1132" t="s">
        <v>3</v>
      </c>
      <c r="E1132" t="s">
        <v>3660</v>
      </c>
      <c r="F1132" t="s">
        <v>3596</v>
      </c>
      <c r="G1132" t="str">
        <f t="shared" si="22"/>
        <v>new HoloCard("Walking Wake", Pokedex.Walking_Wake, HoloRarity.SV_REVERSE_ANCIENT_HOLO, Types.Water, Sets.Twilight_Masquerade, 63),</v>
      </c>
    </row>
    <row r="1133" spans="1:7" x14ac:dyDescent="0.3">
      <c r="A1133">
        <v>65</v>
      </c>
      <c r="B1133" t="s">
        <v>25</v>
      </c>
      <c r="C1133" t="s">
        <v>25</v>
      </c>
      <c r="D1133" t="s">
        <v>11</v>
      </c>
      <c r="E1133" t="s">
        <v>3660</v>
      </c>
      <c r="F1133" t="s">
        <v>3417</v>
      </c>
      <c r="G1133" t="str">
        <f t="shared" si="22"/>
        <v>new HoloCard("Zapdos", Pokedex.Zapdos, HoloRarity.SV_REVERSE_ROCKY_HOLO, Types.Lightning, Sets.Twilight_Masquerade, 65),</v>
      </c>
    </row>
    <row r="1134" spans="1:7" x14ac:dyDescent="0.3">
      <c r="A1134">
        <v>66</v>
      </c>
      <c r="B1134" t="s">
        <v>980</v>
      </c>
      <c r="C1134" t="s">
        <v>980</v>
      </c>
      <c r="D1134" t="s">
        <v>11</v>
      </c>
      <c r="E1134" t="s">
        <v>3660</v>
      </c>
      <c r="F1134" t="s">
        <v>3417</v>
      </c>
      <c r="G1134" t="str">
        <f t="shared" si="22"/>
        <v>new HoloCard("Shinx", Pokedex.Shinx, HoloRarity.SV_REVERSE_ROCKY_HOLO, Types.Lightning, Sets.Twilight_Masquerade, 66),</v>
      </c>
    </row>
    <row r="1135" spans="1:7" x14ac:dyDescent="0.3">
      <c r="A1135">
        <v>67</v>
      </c>
      <c r="B1135" t="s">
        <v>973</v>
      </c>
      <c r="C1135" t="s">
        <v>973</v>
      </c>
      <c r="D1135" t="s">
        <v>11</v>
      </c>
      <c r="E1135" t="s">
        <v>3660</v>
      </c>
      <c r="F1135" t="s">
        <v>3417</v>
      </c>
      <c r="G1135" t="str">
        <f t="shared" si="22"/>
        <v>new HoloCard("Luxio", Pokedex.Luxio, HoloRarity.SV_REVERSE_ROCKY_HOLO, Types.Lightning, Sets.Twilight_Masquerade, 67),</v>
      </c>
    </row>
    <row r="1136" spans="1:7" x14ac:dyDescent="0.3">
      <c r="A1136">
        <v>69</v>
      </c>
      <c r="B1136" t="s">
        <v>1353</v>
      </c>
      <c r="C1136" t="s">
        <v>1353</v>
      </c>
      <c r="D1136" t="s">
        <v>11</v>
      </c>
      <c r="E1136" t="s">
        <v>3660</v>
      </c>
      <c r="F1136" t="s">
        <v>3417</v>
      </c>
      <c r="G1136" t="str">
        <f t="shared" si="22"/>
        <v>new HoloCard("Emolga", Pokedex.Emolga, HoloRarity.SV_REVERSE_ROCKY_HOLO, Types.Lightning, Sets.Twilight_Masquerade, 69),</v>
      </c>
    </row>
    <row r="1137" spans="1:7" x14ac:dyDescent="0.3">
      <c r="A1137">
        <v>70</v>
      </c>
      <c r="B1137" t="s">
        <v>1646</v>
      </c>
      <c r="C1137" t="s">
        <v>1646</v>
      </c>
      <c r="D1137" t="s">
        <v>11</v>
      </c>
      <c r="E1137" t="s">
        <v>3660</v>
      </c>
      <c r="F1137" t="s">
        <v>3417</v>
      </c>
      <c r="G1137" t="str">
        <f t="shared" si="22"/>
        <v>new HoloCard("Helioptile", Pokedex.Helioptile, HoloRarity.SV_REVERSE_ROCKY_HOLO, Types.Lightning, Sets.Twilight_Masquerade, 70),</v>
      </c>
    </row>
    <row r="1138" spans="1:7" x14ac:dyDescent="0.3">
      <c r="A1138">
        <v>71</v>
      </c>
      <c r="B1138" t="s">
        <v>1647</v>
      </c>
      <c r="C1138" t="s">
        <v>1647</v>
      </c>
      <c r="D1138" t="s">
        <v>11</v>
      </c>
      <c r="E1138" t="s">
        <v>3660</v>
      </c>
      <c r="F1138" t="s">
        <v>3417</v>
      </c>
      <c r="G1138" t="str">
        <f t="shared" si="22"/>
        <v>new HoloCard("Heliolisk", Pokedex.Heliolisk, HoloRarity.SV_REVERSE_ROCKY_HOLO, Types.Lightning, Sets.Twilight_Masquerade, 71),</v>
      </c>
    </row>
    <row r="1139" spans="1:7" x14ac:dyDescent="0.3">
      <c r="A1139">
        <v>72</v>
      </c>
      <c r="B1139" t="s">
        <v>2678</v>
      </c>
      <c r="C1139" t="s">
        <v>2678</v>
      </c>
      <c r="D1139" t="s">
        <v>11</v>
      </c>
      <c r="E1139" t="s">
        <v>3660</v>
      </c>
      <c r="F1139" t="s">
        <v>3417</v>
      </c>
      <c r="G1139" t="str">
        <f t="shared" si="22"/>
        <v>new HoloCard("Morpeko", Pokedex.Morpeko, HoloRarity.SV_REVERSE_ROCKY_HOLO, Types.Lightning, Sets.Twilight_Masquerade, 72),</v>
      </c>
    </row>
    <row r="1140" spans="1:7" x14ac:dyDescent="0.3">
      <c r="A1140">
        <v>73</v>
      </c>
      <c r="B1140" t="s">
        <v>3437</v>
      </c>
      <c r="C1140" t="s">
        <v>3437</v>
      </c>
      <c r="D1140" t="s">
        <v>11</v>
      </c>
      <c r="E1140" t="s">
        <v>3660</v>
      </c>
      <c r="F1140" t="s">
        <v>3417</v>
      </c>
      <c r="G1140" t="str">
        <f t="shared" si="22"/>
        <v>new HoloCard("Tadbulb", Pokedex.Tadbulb, HoloRarity.SV_REVERSE_ROCKY_HOLO, Types.Lightning, Sets.Twilight_Masquerade, 73),</v>
      </c>
    </row>
    <row r="1141" spans="1:7" x14ac:dyDescent="0.3">
      <c r="A1141">
        <v>74</v>
      </c>
      <c r="B1141" t="s">
        <v>3512</v>
      </c>
      <c r="C1141" t="s">
        <v>3512</v>
      </c>
      <c r="D1141" t="s">
        <v>11</v>
      </c>
      <c r="E1141" t="s">
        <v>3660</v>
      </c>
      <c r="F1141" t="s">
        <v>3417</v>
      </c>
      <c r="G1141" t="str">
        <f t="shared" si="22"/>
        <v>new HoloCard("Bellibolt", Pokedex.Bellibolt, HoloRarity.SV_REVERSE_ROCKY_HOLO, Types.Lightning, Sets.Twilight_Masquerade, 74),</v>
      </c>
    </row>
    <row r="1142" spans="1:7" x14ac:dyDescent="0.3">
      <c r="A1142">
        <v>75</v>
      </c>
      <c r="B1142" t="s">
        <v>3385</v>
      </c>
      <c r="C1142" t="s">
        <v>3385</v>
      </c>
      <c r="D1142" t="s">
        <v>11</v>
      </c>
      <c r="E1142" t="s">
        <v>3660</v>
      </c>
      <c r="F1142" t="s">
        <v>3417</v>
      </c>
      <c r="G1142" t="str">
        <f t="shared" si="22"/>
        <v>new HoloCard("Wattrel", Pokedex.Wattrel, HoloRarity.SV_REVERSE_ROCKY_HOLO, Types.Lightning, Sets.Twilight_Masquerade, 75),</v>
      </c>
    </row>
    <row r="1143" spans="1:7" x14ac:dyDescent="0.3">
      <c r="A1143">
        <v>76</v>
      </c>
      <c r="B1143" t="s">
        <v>3386</v>
      </c>
      <c r="C1143" t="s">
        <v>3386</v>
      </c>
      <c r="D1143" t="s">
        <v>11</v>
      </c>
      <c r="E1143" t="s">
        <v>3660</v>
      </c>
      <c r="F1143" t="s">
        <v>3417</v>
      </c>
      <c r="G1143" t="str">
        <f t="shared" si="22"/>
        <v>new HoloCard("Kilowattrel", Pokedex.Kilowattrel, HoloRarity.SV_REVERSE_ROCKY_HOLO, Types.Lightning, Sets.Twilight_Masquerade, 76),</v>
      </c>
    </row>
    <row r="1144" spans="1:7" x14ac:dyDescent="0.3">
      <c r="A1144">
        <v>78</v>
      </c>
      <c r="B1144" t="s">
        <v>191</v>
      </c>
      <c r="C1144" t="s">
        <v>191</v>
      </c>
      <c r="D1144" t="s">
        <v>1</v>
      </c>
      <c r="E1144" t="s">
        <v>3660</v>
      </c>
      <c r="F1144" t="s">
        <v>3417</v>
      </c>
      <c r="G1144" t="str">
        <f t="shared" si="22"/>
        <v>new HoloCard("Clefairy", Pokedex.Clefairy, HoloRarity.SV_REVERSE_ROCKY_HOLO, Types.Psychic, Sets.Twilight_Masquerade, 78),</v>
      </c>
    </row>
    <row r="1145" spans="1:7" x14ac:dyDescent="0.3">
      <c r="A1145">
        <v>79</v>
      </c>
      <c r="B1145" t="s">
        <v>132</v>
      </c>
      <c r="C1145" t="s">
        <v>132</v>
      </c>
      <c r="D1145" t="s">
        <v>1</v>
      </c>
      <c r="E1145" t="s">
        <v>3660</v>
      </c>
      <c r="F1145" t="s">
        <v>3417</v>
      </c>
      <c r="G1145" t="str">
        <f t="shared" si="22"/>
        <v>new HoloCard("Clefable", Pokedex.Clefable, HoloRarity.SV_REVERSE_ROCKY_HOLO, Types.Psychic, Sets.Twilight_Masquerade, 79),</v>
      </c>
    </row>
    <row r="1146" spans="1:7" x14ac:dyDescent="0.3">
      <c r="A1146">
        <v>80</v>
      </c>
      <c r="B1146" t="s">
        <v>73</v>
      </c>
      <c r="C1146" t="s">
        <v>73</v>
      </c>
      <c r="D1146" t="s">
        <v>1</v>
      </c>
      <c r="E1146" t="s">
        <v>3660</v>
      </c>
      <c r="F1146" t="s">
        <v>3417</v>
      </c>
      <c r="G1146" t="str">
        <f t="shared" si="22"/>
        <v>new HoloCard("Abra", Pokedex.Abra, HoloRarity.SV_REVERSE_ROCKY_HOLO, Types.Psychic, Sets.Twilight_Masquerade, 80),</v>
      </c>
    </row>
    <row r="1147" spans="1:7" x14ac:dyDescent="0.3">
      <c r="A1147">
        <v>81</v>
      </c>
      <c r="B1147" t="s">
        <v>55</v>
      </c>
      <c r="C1147" t="s">
        <v>55</v>
      </c>
      <c r="D1147" t="s">
        <v>1</v>
      </c>
      <c r="E1147" t="s">
        <v>3660</v>
      </c>
      <c r="F1147" t="s">
        <v>3417</v>
      </c>
      <c r="G1147" t="str">
        <f t="shared" si="22"/>
        <v>new HoloCard("Kadabra", Pokedex.Kadabra, HoloRarity.SV_REVERSE_ROCKY_HOLO, Types.Psychic, Sets.Twilight_Masquerade, 81),</v>
      </c>
    </row>
    <row r="1148" spans="1:7" x14ac:dyDescent="0.3">
      <c r="A1148">
        <v>82</v>
      </c>
      <c r="B1148" t="s">
        <v>0</v>
      </c>
      <c r="C1148" t="s">
        <v>0</v>
      </c>
      <c r="D1148" t="s">
        <v>1</v>
      </c>
      <c r="E1148" t="s">
        <v>3660</v>
      </c>
      <c r="F1148" t="s">
        <v>3417</v>
      </c>
      <c r="G1148" t="str">
        <f t="shared" si="22"/>
        <v>new HoloCard("Alakazam", Pokedex.Alakazam, HoloRarity.SV_REVERSE_ROCKY_HOLO, Types.Psychic, Sets.Twilight_Masquerade, 82),</v>
      </c>
    </row>
    <row r="1149" spans="1:7" x14ac:dyDescent="0.3">
      <c r="A1149">
        <v>83</v>
      </c>
      <c r="B1149" t="s">
        <v>316</v>
      </c>
      <c r="C1149" t="s">
        <v>316</v>
      </c>
      <c r="D1149" t="s">
        <v>1</v>
      </c>
      <c r="E1149" t="s">
        <v>3660</v>
      </c>
      <c r="F1149" t="s">
        <v>3417</v>
      </c>
      <c r="G1149" t="str">
        <f t="shared" si="22"/>
        <v>new HoloCard("Girafarig", Pokedex.Girafarig, HoloRarity.SV_REVERSE_ROCKY_HOLO, Types.Psychic, Sets.Twilight_Masquerade, 83),</v>
      </c>
    </row>
    <row r="1150" spans="1:7" x14ac:dyDescent="0.3">
      <c r="A1150">
        <v>84</v>
      </c>
      <c r="B1150" t="s">
        <v>3451</v>
      </c>
      <c r="C1150" t="s">
        <v>3451</v>
      </c>
      <c r="D1150" t="s">
        <v>1</v>
      </c>
      <c r="E1150" t="s">
        <v>3660</v>
      </c>
      <c r="F1150" t="s">
        <v>3417</v>
      </c>
      <c r="G1150" t="str">
        <f t="shared" si="22"/>
        <v>new HoloCard("Farigiraf", Pokedex.Farigiraf, HoloRarity.SV_REVERSE_ROCKY_HOLO, Types.Psychic, Sets.Twilight_Masquerade, 84),</v>
      </c>
    </row>
    <row r="1151" spans="1:7" x14ac:dyDescent="0.3">
      <c r="A1151">
        <v>85</v>
      </c>
      <c r="B1151" t="s">
        <v>656</v>
      </c>
      <c r="C1151" t="s">
        <v>656</v>
      </c>
      <c r="D1151" t="s">
        <v>1</v>
      </c>
      <c r="E1151" t="s">
        <v>3660</v>
      </c>
      <c r="F1151" t="s">
        <v>3417</v>
      </c>
      <c r="G1151" t="str">
        <f t="shared" si="22"/>
        <v>new HoloCard("Chimecho", Pokedex.Chimecho, HoloRarity.SV_REVERSE_ROCKY_HOLO, Types.Psychic, Sets.Twilight_Masquerade, 85),</v>
      </c>
    </row>
    <row r="1152" spans="1:7" x14ac:dyDescent="0.3">
      <c r="A1152">
        <v>86</v>
      </c>
      <c r="B1152" t="s">
        <v>1653</v>
      </c>
      <c r="C1152" t="s">
        <v>1653</v>
      </c>
      <c r="D1152" t="s">
        <v>1</v>
      </c>
      <c r="E1152" t="s">
        <v>3660</v>
      </c>
      <c r="F1152" t="s">
        <v>3417</v>
      </c>
      <c r="G1152" t="str">
        <f t="shared" si="22"/>
        <v>new HoloCard("Flabébé", Pokedex.Flabébé, HoloRarity.SV_REVERSE_ROCKY_HOLO, Types.Psychic, Sets.Twilight_Masquerade, 86),</v>
      </c>
    </row>
    <row r="1153" spans="1:7" x14ac:dyDescent="0.3">
      <c r="A1153">
        <v>87</v>
      </c>
      <c r="B1153" t="s">
        <v>1654</v>
      </c>
      <c r="C1153" t="s">
        <v>1654</v>
      </c>
      <c r="D1153" t="s">
        <v>1</v>
      </c>
      <c r="E1153" t="s">
        <v>3660</v>
      </c>
      <c r="F1153" t="s">
        <v>3417</v>
      </c>
      <c r="G1153" t="str">
        <f t="shared" si="22"/>
        <v>new HoloCard("Floette", Pokedex.Floette, HoloRarity.SV_REVERSE_ROCKY_HOLO, Types.Psychic, Sets.Twilight_Masquerade, 87),</v>
      </c>
    </row>
    <row r="1154" spans="1:7" x14ac:dyDescent="0.3">
      <c r="A1154">
        <v>88</v>
      </c>
      <c r="B1154" t="s">
        <v>1655</v>
      </c>
      <c r="C1154" t="s">
        <v>1655</v>
      </c>
      <c r="D1154" t="s">
        <v>1</v>
      </c>
      <c r="E1154" t="s">
        <v>3660</v>
      </c>
      <c r="F1154" t="s">
        <v>3417</v>
      </c>
      <c r="G1154" t="str">
        <f t="shared" si="22"/>
        <v>new HoloCard("Florges", Pokedex.Florges, HoloRarity.SV_REVERSE_ROCKY_HOLO, Types.Psychic, Sets.Twilight_Masquerade, 88),</v>
      </c>
    </row>
    <row r="1155" spans="1:7" x14ac:dyDescent="0.3">
      <c r="A1155">
        <v>89</v>
      </c>
      <c r="B1155" t="s">
        <v>1619</v>
      </c>
      <c r="C1155" t="s">
        <v>1619</v>
      </c>
      <c r="D1155" t="s">
        <v>1</v>
      </c>
      <c r="E1155" t="s">
        <v>3660</v>
      </c>
      <c r="F1155" t="s">
        <v>3417</v>
      </c>
      <c r="G1155" t="str">
        <f t="shared" si="22"/>
        <v>new HoloCard("Swirlix", Pokedex.Swirlix, HoloRarity.SV_REVERSE_ROCKY_HOLO, Types.Psychic, Sets.Twilight_Masquerade, 89),</v>
      </c>
    </row>
    <row r="1156" spans="1:7" x14ac:dyDescent="0.3">
      <c r="A1156">
        <v>90</v>
      </c>
      <c r="B1156" t="s">
        <v>1620</v>
      </c>
      <c r="C1156" t="s">
        <v>1620</v>
      </c>
      <c r="D1156" t="s">
        <v>1</v>
      </c>
      <c r="E1156" t="s">
        <v>3660</v>
      </c>
      <c r="F1156" t="s">
        <v>3417</v>
      </c>
      <c r="G1156" t="str">
        <f t="shared" si="22"/>
        <v>new HoloCard("Slurpuff", Pokedex.Slurpuff, HoloRarity.SV_REVERSE_ROCKY_HOLO, Types.Psychic, Sets.Twilight_Masquerade, 90),</v>
      </c>
    </row>
    <row r="1157" spans="1:7" x14ac:dyDescent="0.3">
      <c r="A1157">
        <v>91</v>
      </c>
      <c r="B1157" t="s">
        <v>2063</v>
      </c>
      <c r="C1157" t="s">
        <v>2063</v>
      </c>
      <c r="D1157" t="s">
        <v>1</v>
      </c>
      <c r="E1157" t="s">
        <v>3660</v>
      </c>
      <c r="F1157" t="s">
        <v>3417</v>
      </c>
      <c r="G1157" t="str">
        <f t="shared" si="22"/>
        <v>new HoloCard("Sandygast", Pokedex.Sandygast, HoloRarity.SV_REVERSE_ROCKY_HOLO, Types.Psychic, Sets.Twilight_Masquerade, 91),</v>
      </c>
    </row>
    <row r="1158" spans="1:7" x14ac:dyDescent="0.3">
      <c r="A1158">
        <v>92</v>
      </c>
      <c r="B1158" t="s">
        <v>2064</v>
      </c>
      <c r="C1158" t="s">
        <v>2064</v>
      </c>
      <c r="D1158" t="s">
        <v>1</v>
      </c>
      <c r="E1158" t="s">
        <v>3660</v>
      </c>
      <c r="F1158" t="s">
        <v>3417</v>
      </c>
      <c r="G1158" t="str">
        <f t="shared" si="22"/>
        <v>new HoloCard("Palossand", Pokedex.Palossand, HoloRarity.SV_REVERSE_ROCKY_HOLO, Types.Psychic, Sets.Twilight_Masquerade, 92),</v>
      </c>
    </row>
    <row r="1159" spans="1:7" x14ac:dyDescent="0.3">
      <c r="A1159">
        <v>93</v>
      </c>
      <c r="B1159" t="s">
        <v>3058</v>
      </c>
      <c r="C1159" t="s">
        <v>3058</v>
      </c>
      <c r="D1159" t="s">
        <v>1</v>
      </c>
      <c r="E1159" t="s">
        <v>3660</v>
      </c>
      <c r="F1159" t="s">
        <v>3417</v>
      </c>
      <c r="G1159" t="str">
        <f t="shared" si="22"/>
        <v>new HoloCard("Enamorus", Pokedex.Enamorus, HoloRarity.SV_REVERSE_ROCKY_HOLO, Types.Psychic, Sets.Twilight_Masquerade, 93),</v>
      </c>
    </row>
    <row r="1160" spans="1:7" x14ac:dyDescent="0.3">
      <c r="A1160">
        <v>95</v>
      </c>
      <c r="B1160" t="s">
        <v>3736</v>
      </c>
      <c r="C1160" t="s">
        <v>3736</v>
      </c>
      <c r="D1160" t="s">
        <v>1</v>
      </c>
      <c r="E1160" t="s">
        <v>3660</v>
      </c>
      <c r="F1160" t="s">
        <v>3417</v>
      </c>
      <c r="G1160" t="str">
        <f t="shared" si="22"/>
        <v>new HoloCard("Munkidori", Pokedex.Munkidori, HoloRarity.SV_REVERSE_ROCKY_HOLO, Types.Psychic, Sets.Twilight_Masquerade, 95),</v>
      </c>
    </row>
    <row r="1161" spans="1:7" x14ac:dyDescent="0.3">
      <c r="A1161">
        <v>96</v>
      </c>
      <c r="B1161" t="s">
        <v>3737</v>
      </c>
      <c r="C1161" t="s">
        <v>3737</v>
      </c>
      <c r="D1161" t="s">
        <v>1</v>
      </c>
      <c r="E1161" t="s">
        <v>3660</v>
      </c>
      <c r="F1161" t="s">
        <v>3417</v>
      </c>
      <c r="G1161" t="str">
        <f t="shared" si="22"/>
        <v>new HoloCard("Fezandipiti", Pokedex.Fezandipiti, HoloRarity.SV_REVERSE_ROCKY_HOLO, Types.Psychic, Sets.Twilight_Masquerade, 96),</v>
      </c>
    </row>
    <row r="1162" spans="1:7" x14ac:dyDescent="0.3">
      <c r="A1162">
        <v>97</v>
      </c>
      <c r="B1162" t="s">
        <v>97</v>
      </c>
      <c r="C1162" t="s">
        <v>97</v>
      </c>
      <c r="D1162" t="s">
        <v>18</v>
      </c>
      <c r="E1162" t="s">
        <v>3660</v>
      </c>
      <c r="F1162" t="s">
        <v>3417</v>
      </c>
      <c r="G1162" t="str">
        <f t="shared" si="22"/>
        <v>new HoloCard("Sandshrew", Pokedex.Sandshrew, HoloRarity.SV_REVERSE_ROCKY_HOLO, Types.Fighting, Sets.Twilight_Masquerade, 97),</v>
      </c>
    </row>
    <row r="1163" spans="1:7" x14ac:dyDescent="0.3">
      <c r="A1163">
        <v>98</v>
      </c>
      <c r="B1163" t="s">
        <v>68</v>
      </c>
      <c r="C1163" t="s">
        <v>68</v>
      </c>
      <c r="D1163" t="s">
        <v>18</v>
      </c>
      <c r="E1163" t="s">
        <v>3660</v>
      </c>
      <c r="F1163" t="s">
        <v>3417</v>
      </c>
      <c r="G1163" t="str">
        <f t="shared" si="22"/>
        <v>new HoloCard("Sandslash", Pokedex.Sandslash, HoloRarity.SV_REVERSE_ROCKY_HOLO, Types.Fighting, Sets.Twilight_Masquerade, 98),</v>
      </c>
    </row>
    <row r="1164" spans="1:7" x14ac:dyDescent="0.3">
      <c r="A1164">
        <v>99</v>
      </c>
      <c r="B1164" t="s">
        <v>2971</v>
      </c>
      <c r="C1164" t="s">
        <v>3097</v>
      </c>
      <c r="D1164" t="s">
        <v>18</v>
      </c>
      <c r="E1164" t="s">
        <v>3660</v>
      </c>
      <c r="F1164" t="s">
        <v>3417</v>
      </c>
      <c r="G1164" t="str">
        <f t="shared" si="22"/>
        <v>new HoloCard("Hisuian Growlithe", Pokedex.Hisuian_Growlithe, HoloRarity.SV_REVERSE_ROCKY_HOLO, Types.Fighting, Sets.Twilight_Masquerade, 99),</v>
      </c>
    </row>
    <row r="1165" spans="1:7" x14ac:dyDescent="0.3">
      <c r="A1165">
        <v>100</v>
      </c>
      <c r="B1165" t="s">
        <v>2972</v>
      </c>
      <c r="C1165" t="s">
        <v>3098</v>
      </c>
      <c r="D1165" t="s">
        <v>18</v>
      </c>
      <c r="E1165" t="s">
        <v>3660</v>
      </c>
      <c r="F1165" t="s">
        <v>3417</v>
      </c>
      <c r="G1165" t="str">
        <f t="shared" si="22"/>
        <v>new HoloCard("Hisuian Arcanine", Pokedex.Hisuian_Arcanine, HoloRarity.SV_REVERSE_ROCKY_HOLO, Types.Fighting, Sets.Twilight_Masquerade, 100),</v>
      </c>
    </row>
    <row r="1166" spans="1:7" x14ac:dyDescent="0.3">
      <c r="A1166">
        <v>101</v>
      </c>
      <c r="B1166" t="s">
        <v>530</v>
      </c>
      <c r="C1166" t="s">
        <v>530</v>
      </c>
      <c r="D1166" t="s">
        <v>18</v>
      </c>
      <c r="E1166" t="s">
        <v>3660</v>
      </c>
      <c r="F1166" t="s">
        <v>3417</v>
      </c>
      <c r="G1166" t="str">
        <f t="shared" si="22"/>
        <v>new HoloCard("Nosepass", Pokedex.Nosepass, HoloRarity.SV_REVERSE_ROCKY_HOLO, Types.Fighting, Sets.Twilight_Masquerade, 101),</v>
      </c>
    </row>
    <row r="1167" spans="1:7" x14ac:dyDescent="0.3">
      <c r="A1167">
        <v>102</v>
      </c>
      <c r="B1167" t="s">
        <v>934</v>
      </c>
      <c r="C1167" t="s">
        <v>934</v>
      </c>
      <c r="D1167" t="s">
        <v>18</v>
      </c>
      <c r="E1167" t="s">
        <v>3660</v>
      </c>
      <c r="F1167" t="s">
        <v>3417</v>
      </c>
      <c r="G1167" t="str">
        <f t="shared" si="22"/>
        <v>new HoloCard("Probopass", Pokedex.Probopass, HoloRarity.SV_REVERSE_ROCKY_HOLO, Types.Fighting, Sets.Twilight_Masquerade, 102),</v>
      </c>
    </row>
    <row r="1168" spans="1:7" x14ac:dyDescent="0.3">
      <c r="A1168">
        <v>103</v>
      </c>
      <c r="B1168" t="s">
        <v>1311</v>
      </c>
      <c r="C1168" t="s">
        <v>1311</v>
      </c>
      <c r="D1168" t="s">
        <v>18</v>
      </c>
      <c r="E1168" t="s">
        <v>3660</v>
      </c>
      <c r="F1168" t="s">
        <v>3417</v>
      </c>
      <c r="G1168" t="str">
        <f t="shared" si="22"/>
        <v>new HoloCard("Timburr", Pokedex.Timburr, HoloRarity.SV_REVERSE_ROCKY_HOLO, Types.Fighting, Sets.Twilight_Masquerade, 103),</v>
      </c>
    </row>
    <row r="1169" spans="1:7" x14ac:dyDescent="0.3">
      <c r="A1169">
        <v>104</v>
      </c>
      <c r="B1169" t="s">
        <v>1312</v>
      </c>
      <c r="C1169" t="s">
        <v>1312</v>
      </c>
      <c r="D1169" t="s">
        <v>18</v>
      </c>
      <c r="E1169" t="s">
        <v>3660</v>
      </c>
      <c r="F1169" t="s">
        <v>3417</v>
      </c>
      <c r="G1169" t="str">
        <f t="shared" si="22"/>
        <v>new HoloCard("Gurdurr", Pokedex.Gurdurr, HoloRarity.SV_REVERSE_ROCKY_HOLO, Types.Fighting, Sets.Twilight_Masquerade, 104),</v>
      </c>
    </row>
    <row r="1170" spans="1:7" x14ac:dyDescent="0.3">
      <c r="A1170">
        <v>105</v>
      </c>
      <c r="B1170" t="s">
        <v>1413</v>
      </c>
      <c r="C1170" t="s">
        <v>1413</v>
      </c>
      <c r="D1170" t="s">
        <v>18</v>
      </c>
      <c r="E1170" t="s">
        <v>3660</v>
      </c>
      <c r="F1170" t="s">
        <v>3417</v>
      </c>
      <c r="G1170" t="str">
        <f t="shared" si="22"/>
        <v>new HoloCard("Conkeldurr", Pokedex.Conkeldurr, HoloRarity.SV_REVERSE_ROCKY_HOLO, Types.Fighting, Sets.Twilight_Masquerade, 105),</v>
      </c>
    </row>
    <row r="1171" spans="1:7" x14ac:dyDescent="0.3">
      <c r="A1171">
        <v>107</v>
      </c>
      <c r="B1171" t="s">
        <v>1679</v>
      </c>
      <c r="C1171" t="s">
        <v>1679</v>
      </c>
      <c r="D1171" t="s">
        <v>18</v>
      </c>
      <c r="E1171" t="s">
        <v>3660</v>
      </c>
      <c r="F1171" t="s">
        <v>3417</v>
      </c>
      <c r="G1171" t="str">
        <f t="shared" si="22"/>
        <v>new HoloCard("Hawlucha", Pokedex.Hawlucha, HoloRarity.SV_REVERSE_ROCKY_HOLO, Types.Fighting, Sets.Twilight_Masquerade, 107),</v>
      </c>
    </row>
    <row r="1172" spans="1:7" x14ac:dyDescent="0.3">
      <c r="A1172">
        <v>108</v>
      </c>
      <c r="B1172" t="s">
        <v>3445</v>
      </c>
      <c r="C1172" t="s">
        <v>3445</v>
      </c>
      <c r="D1172" t="s">
        <v>18</v>
      </c>
      <c r="E1172" t="s">
        <v>3660</v>
      </c>
      <c r="F1172" t="s">
        <v>3417</v>
      </c>
      <c r="G1172" t="str">
        <f t="shared" si="22"/>
        <v>new HoloCard("Glimmet", Pokedex.Glimmet, HoloRarity.SV_REVERSE_ROCKY_HOLO, Types.Fighting, Sets.Twilight_Masquerade, 108),</v>
      </c>
    </row>
    <row r="1173" spans="1:7" x14ac:dyDescent="0.3">
      <c r="A1173">
        <v>109</v>
      </c>
      <c r="B1173" t="s">
        <v>3446</v>
      </c>
      <c r="C1173" t="s">
        <v>3446</v>
      </c>
      <c r="D1173" t="s">
        <v>18</v>
      </c>
      <c r="E1173" t="s">
        <v>3660</v>
      </c>
      <c r="F1173" t="s">
        <v>3417</v>
      </c>
      <c r="G1173" t="str">
        <f t="shared" si="22"/>
        <v>new HoloCard("Glimmora", Pokedex.Glimmora, HoloRarity.SV_REVERSE_ROCKY_HOLO, Types.Fighting, Sets.Twilight_Masquerade, 109),</v>
      </c>
    </row>
    <row r="1174" spans="1:7" x14ac:dyDescent="0.3">
      <c r="A1174">
        <v>110</v>
      </c>
      <c r="B1174" t="s">
        <v>3558</v>
      </c>
      <c r="C1174" t="s">
        <v>3591</v>
      </c>
      <c r="D1174" t="s">
        <v>18</v>
      </c>
      <c r="E1174" t="s">
        <v>3660</v>
      </c>
      <c r="F1174" t="s">
        <v>3417</v>
      </c>
      <c r="G1174" t="str">
        <f t="shared" si="22"/>
        <v>new HoloCard("Ting-Lu", Pokedex.Ting_Lu, HoloRarity.SV_REVERSE_ROCKY_HOLO, Types.Fighting, Sets.Twilight_Masquerade, 110),</v>
      </c>
    </row>
    <row r="1175" spans="1:7" x14ac:dyDescent="0.3">
      <c r="A1175">
        <v>111</v>
      </c>
      <c r="B1175" t="s">
        <v>3738</v>
      </c>
      <c r="C1175" t="s">
        <v>3738</v>
      </c>
      <c r="D1175" t="s">
        <v>18</v>
      </c>
      <c r="E1175" t="s">
        <v>3660</v>
      </c>
      <c r="F1175" t="s">
        <v>3417</v>
      </c>
      <c r="G1175" t="str">
        <f t="shared" si="22"/>
        <v>new HoloCard("Okidogi", Pokedex.Okidogi, HoloRarity.SV_REVERSE_ROCKY_HOLO, Types.Fighting, Sets.Twilight_Masquerade, 111),</v>
      </c>
    </row>
    <row r="1176" spans="1:7" x14ac:dyDescent="0.3">
      <c r="A1176">
        <v>113</v>
      </c>
      <c r="B1176" t="s">
        <v>548</v>
      </c>
      <c r="C1176" t="s">
        <v>548</v>
      </c>
      <c r="D1176" t="s">
        <v>146</v>
      </c>
      <c r="E1176" t="s">
        <v>3660</v>
      </c>
      <c r="F1176" t="s">
        <v>3417</v>
      </c>
      <c r="G1176" t="str">
        <f t="shared" si="22"/>
        <v>new HoloCard("Poochyena", Pokedex.Poochyena, HoloRarity.SV_REVERSE_ROCKY_HOLO, Types.Darkness, Sets.Twilight_Masquerade, 113),</v>
      </c>
    </row>
    <row r="1177" spans="1:7" x14ac:dyDescent="0.3">
      <c r="A1177">
        <v>114</v>
      </c>
      <c r="B1177" t="s">
        <v>380</v>
      </c>
      <c r="C1177" t="s">
        <v>380</v>
      </c>
      <c r="D1177" t="s">
        <v>146</v>
      </c>
      <c r="E1177" t="s">
        <v>3660</v>
      </c>
      <c r="F1177" t="s">
        <v>3417</v>
      </c>
      <c r="G1177" t="str">
        <f t="shared" si="22"/>
        <v>new HoloCard("Mightyena", Pokedex.Mightyena, HoloRarity.SV_REVERSE_ROCKY_HOLO, Types.Darkness, Sets.Twilight_Masquerade, 114),</v>
      </c>
    </row>
    <row r="1178" spans="1:7" x14ac:dyDescent="0.3">
      <c r="A1178">
        <v>115</v>
      </c>
      <c r="B1178" t="s">
        <v>1305</v>
      </c>
      <c r="C1178" t="s">
        <v>1305</v>
      </c>
      <c r="D1178" t="s">
        <v>146</v>
      </c>
      <c r="E1178" t="s">
        <v>3660</v>
      </c>
      <c r="F1178" t="s">
        <v>3417</v>
      </c>
      <c r="G1178" t="str">
        <f t="shared" si="22"/>
        <v>new HoloCard("Venipede", Pokedex.Venipede, HoloRarity.SV_REVERSE_ROCKY_HOLO, Types.Darkness, Sets.Twilight_Masquerade, 115),</v>
      </c>
    </row>
    <row r="1179" spans="1:7" x14ac:dyDescent="0.3">
      <c r="A1179">
        <v>116</v>
      </c>
      <c r="B1179" t="s">
        <v>1306</v>
      </c>
      <c r="C1179" t="s">
        <v>1306</v>
      </c>
      <c r="D1179" t="s">
        <v>146</v>
      </c>
      <c r="E1179" t="s">
        <v>3660</v>
      </c>
      <c r="F1179" t="s">
        <v>3417</v>
      </c>
      <c r="G1179" t="str">
        <f t="shared" ref="G1179:G1242" si="23">"new HoloCard(""" &amp; B1179 &amp; """, Pokedex." &amp; C1179 &amp; ", HoloRarity." &amp; F1179 &amp; ", Types." &amp; D1179 &amp; ", Sets." &amp; E1179 &amp; ", " &amp; A1179 &amp; "),"</f>
        <v>new HoloCard("Whirlipede", Pokedex.Whirlipede, HoloRarity.SV_REVERSE_ROCKY_HOLO, Types.Darkness, Sets.Twilight_Masquerade, 116),</v>
      </c>
    </row>
    <row r="1180" spans="1:7" x14ac:dyDescent="0.3">
      <c r="A1180">
        <v>117</v>
      </c>
      <c r="B1180" t="s">
        <v>1307</v>
      </c>
      <c r="C1180" t="s">
        <v>1307</v>
      </c>
      <c r="D1180" t="s">
        <v>146</v>
      </c>
      <c r="E1180" t="s">
        <v>3660</v>
      </c>
      <c r="F1180" t="s">
        <v>3417</v>
      </c>
      <c r="G1180" t="str">
        <f t="shared" si="23"/>
        <v>new HoloCard("Scolipede", Pokedex.Scolipede, HoloRarity.SV_REVERSE_ROCKY_HOLO, Types.Darkness, Sets.Twilight_Masquerade, 117),</v>
      </c>
    </row>
    <row r="1181" spans="1:7" x14ac:dyDescent="0.3">
      <c r="A1181">
        <v>118</v>
      </c>
      <c r="B1181" t="s">
        <v>3559</v>
      </c>
      <c r="C1181" t="s">
        <v>3592</v>
      </c>
      <c r="D1181" t="s">
        <v>146</v>
      </c>
      <c r="E1181" t="s">
        <v>3660</v>
      </c>
      <c r="F1181" t="s">
        <v>3596</v>
      </c>
      <c r="G1181" t="str">
        <f t="shared" si="23"/>
        <v>new HoloCard("Brute Bonnet", Pokedex.Brute_Bonnet, HoloRarity.SV_REVERSE_ANCIENT_HOLO, Types.Darkness, Sets.Twilight_Masquerade, 118),</v>
      </c>
    </row>
    <row r="1182" spans="1:7" x14ac:dyDescent="0.3">
      <c r="A1182">
        <v>119</v>
      </c>
      <c r="B1182" t="s">
        <v>142</v>
      </c>
      <c r="C1182" t="s">
        <v>142</v>
      </c>
      <c r="D1182" t="s">
        <v>143</v>
      </c>
      <c r="E1182" t="s">
        <v>3660</v>
      </c>
      <c r="F1182" t="s">
        <v>3417</v>
      </c>
      <c r="G1182" t="str">
        <f t="shared" si="23"/>
        <v>new HoloCard("Skarmory", Pokedex.Skarmory, HoloRarity.SV_REVERSE_ROCKY_HOLO, Types.Metal, Sets.Twilight_Masquerade, 119),</v>
      </c>
    </row>
    <row r="1183" spans="1:7" x14ac:dyDescent="0.3">
      <c r="A1183">
        <v>120</v>
      </c>
      <c r="B1183" t="s">
        <v>531</v>
      </c>
      <c r="C1183" t="s">
        <v>531</v>
      </c>
      <c r="D1183" t="s">
        <v>143</v>
      </c>
      <c r="E1183" t="s">
        <v>3660</v>
      </c>
      <c r="F1183" t="s">
        <v>3417</v>
      </c>
      <c r="G1183" t="str">
        <f t="shared" si="23"/>
        <v>new HoloCard("Aron", Pokedex.Aron, HoloRarity.SV_REVERSE_ROCKY_HOLO, Types.Metal, Sets.Twilight_Masquerade, 120),</v>
      </c>
    </row>
    <row r="1184" spans="1:7" x14ac:dyDescent="0.3">
      <c r="A1184">
        <v>121</v>
      </c>
      <c r="B1184" t="s">
        <v>536</v>
      </c>
      <c r="C1184" t="s">
        <v>536</v>
      </c>
      <c r="D1184" t="s">
        <v>143</v>
      </c>
      <c r="E1184" t="s">
        <v>3660</v>
      </c>
      <c r="F1184" t="s">
        <v>3417</v>
      </c>
      <c r="G1184" t="str">
        <f t="shared" si="23"/>
        <v>new HoloCard("Lairon", Pokedex.Lairon, HoloRarity.SV_REVERSE_ROCKY_HOLO, Types.Metal, Sets.Twilight_Masquerade, 121),</v>
      </c>
    </row>
    <row r="1185" spans="1:7" x14ac:dyDescent="0.3">
      <c r="A1185">
        <v>122</v>
      </c>
      <c r="B1185" t="s">
        <v>371</v>
      </c>
      <c r="C1185" t="s">
        <v>371</v>
      </c>
      <c r="D1185" t="s">
        <v>143</v>
      </c>
      <c r="E1185" t="s">
        <v>3660</v>
      </c>
      <c r="F1185" t="s">
        <v>3417</v>
      </c>
      <c r="G1185" t="str">
        <f t="shared" si="23"/>
        <v>new HoloCard("Aggron", Pokedex.Aggron, HoloRarity.SV_REVERSE_ROCKY_HOLO, Types.Metal, Sets.Twilight_Masquerade, 122),</v>
      </c>
    </row>
    <row r="1186" spans="1:7" x14ac:dyDescent="0.3">
      <c r="A1186">
        <v>123</v>
      </c>
      <c r="B1186" t="s">
        <v>932</v>
      </c>
      <c r="C1186" t="s">
        <v>932</v>
      </c>
      <c r="D1186" t="s">
        <v>143</v>
      </c>
      <c r="E1186" t="s">
        <v>3660</v>
      </c>
      <c r="F1186" t="s">
        <v>3417</v>
      </c>
      <c r="G1186" t="str">
        <f t="shared" si="23"/>
        <v>new HoloCard("Heatran", Pokedex.Heatran, HoloRarity.SV_REVERSE_ROCKY_HOLO, Types.Metal, Sets.Twilight_Masquerade, 123),</v>
      </c>
    </row>
    <row r="1187" spans="1:7" x14ac:dyDescent="0.3">
      <c r="A1187">
        <v>124</v>
      </c>
      <c r="B1187" t="s">
        <v>3397</v>
      </c>
      <c r="C1187" t="s">
        <v>3397</v>
      </c>
      <c r="D1187" t="s">
        <v>143</v>
      </c>
      <c r="E1187" t="s">
        <v>3660</v>
      </c>
      <c r="F1187" t="s">
        <v>3417</v>
      </c>
      <c r="G1187" t="str">
        <f t="shared" si="23"/>
        <v>new HoloCard("Varoom", Pokedex.Varoom, HoloRarity.SV_REVERSE_ROCKY_HOLO, Types.Metal, Sets.Twilight_Masquerade, 124),</v>
      </c>
    </row>
    <row r="1188" spans="1:7" x14ac:dyDescent="0.3">
      <c r="A1188">
        <v>125</v>
      </c>
      <c r="B1188" t="s">
        <v>3340</v>
      </c>
      <c r="C1188" t="s">
        <v>3340</v>
      </c>
      <c r="D1188" t="s">
        <v>143</v>
      </c>
      <c r="E1188" t="s">
        <v>3660</v>
      </c>
      <c r="F1188" t="s">
        <v>3417</v>
      </c>
      <c r="G1188" t="str">
        <f t="shared" si="23"/>
        <v>new HoloCard("Revavroom", Pokedex.Revavroom, HoloRarity.SV_REVERSE_ROCKY_HOLO, Types.Metal, Sets.Twilight_Masquerade, 125),</v>
      </c>
    </row>
    <row r="1189" spans="1:7" x14ac:dyDescent="0.3">
      <c r="A1189">
        <v>126</v>
      </c>
      <c r="B1189" t="s">
        <v>2718</v>
      </c>
      <c r="C1189" t="s">
        <v>2718</v>
      </c>
      <c r="D1189" t="s">
        <v>1454</v>
      </c>
      <c r="E1189" t="s">
        <v>3660</v>
      </c>
      <c r="F1189" t="s">
        <v>3417</v>
      </c>
      <c r="G1189" t="str">
        <f t="shared" si="23"/>
        <v>new HoloCard("Applin", Pokedex.Applin, HoloRarity.SV_REVERSE_ROCKY_HOLO, Types.Dragon, Sets.Twilight_Masquerade, 126),</v>
      </c>
    </row>
    <row r="1190" spans="1:7" x14ac:dyDescent="0.3">
      <c r="A1190">
        <v>127</v>
      </c>
      <c r="B1190" t="s">
        <v>3732</v>
      </c>
      <c r="C1190" t="s">
        <v>3732</v>
      </c>
      <c r="D1190" t="s">
        <v>1454</v>
      </c>
      <c r="E1190" t="s">
        <v>3660</v>
      </c>
      <c r="F1190" t="s">
        <v>3417</v>
      </c>
      <c r="G1190" t="str">
        <f t="shared" si="23"/>
        <v>new HoloCard("Dipplin", Pokedex.Dipplin, HoloRarity.SV_REVERSE_ROCKY_HOLO, Types.Dragon, Sets.Twilight_Masquerade, 127),</v>
      </c>
    </row>
    <row r="1191" spans="1:7" x14ac:dyDescent="0.3">
      <c r="A1191">
        <v>128</v>
      </c>
      <c r="B1191" t="s">
        <v>2738</v>
      </c>
      <c r="C1191" t="s">
        <v>2738</v>
      </c>
      <c r="D1191" t="s">
        <v>1454</v>
      </c>
      <c r="E1191" t="s">
        <v>3660</v>
      </c>
      <c r="F1191" t="s">
        <v>3417</v>
      </c>
      <c r="G1191" t="str">
        <f t="shared" si="23"/>
        <v>new HoloCard("Dreepy", Pokedex.Dreepy, HoloRarity.SV_REVERSE_ROCKY_HOLO, Types.Dragon, Sets.Twilight_Masquerade, 128),</v>
      </c>
    </row>
    <row r="1192" spans="1:7" x14ac:dyDescent="0.3">
      <c r="A1192">
        <v>129</v>
      </c>
      <c r="B1192" t="s">
        <v>2739</v>
      </c>
      <c r="C1192" t="s">
        <v>2739</v>
      </c>
      <c r="D1192" t="s">
        <v>1454</v>
      </c>
      <c r="E1192" t="s">
        <v>3660</v>
      </c>
      <c r="F1192" t="s">
        <v>3417</v>
      </c>
      <c r="G1192" t="str">
        <f t="shared" si="23"/>
        <v>new HoloCard("Drakloak", Pokedex.Drakloak, HoloRarity.SV_REVERSE_ROCKY_HOLO, Types.Dragon, Sets.Twilight_Masquerade, 129),</v>
      </c>
    </row>
    <row r="1193" spans="1:7" x14ac:dyDescent="0.3">
      <c r="A1193">
        <v>131</v>
      </c>
      <c r="B1193" t="s">
        <v>3382</v>
      </c>
      <c r="C1193" t="s">
        <v>3382</v>
      </c>
      <c r="D1193" t="s">
        <v>1454</v>
      </c>
      <c r="E1193" t="s">
        <v>3660</v>
      </c>
      <c r="F1193" t="s">
        <v>3417</v>
      </c>
      <c r="G1193" t="str">
        <f t="shared" si="23"/>
        <v>new HoloCard("Tatsugiri", Pokedex.Tatsugiri, HoloRarity.SV_REVERSE_ROCKY_HOLO, Types.Dragon, Sets.Twilight_Masquerade, 131),</v>
      </c>
    </row>
    <row r="1194" spans="1:7" x14ac:dyDescent="0.3">
      <c r="A1194">
        <v>132</v>
      </c>
      <c r="B1194" t="s">
        <v>315</v>
      </c>
      <c r="C1194" t="s">
        <v>370</v>
      </c>
      <c r="D1194" t="s">
        <v>8</v>
      </c>
      <c r="E1194" t="s">
        <v>3660</v>
      </c>
      <c r="F1194" t="s">
        <v>3417</v>
      </c>
      <c r="G1194" t="str">
        <f t="shared" si="23"/>
        <v>new HoloCard("Farfetch'd", Pokedex.Farfetch_d, HoloRarity.SV_REVERSE_ROCKY_HOLO, Types.Colorless, Sets.Twilight_Masquerade, 132),</v>
      </c>
    </row>
    <row r="1195" spans="1:7" x14ac:dyDescent="0.3">
      <c r="A1195">
        <v>133</v>
      </c>
      <c r="B1195" t="s">
        <v>181</v>
      </c>
      <c r="C1195" t="s">
        <v>181</v>
      </c>
      <c r="D1195" t="s">
        <v>8</v>
      </c>
      <c r="E1195" t="s">
        <v>3660</v>
      </c>
      <c r="F1195" t="s">
        <v>3417</v>
      </c>
      <c r="G1195" t="str">
        <f t="shared" si="23"/>
        <v>new HoloCard("Chansey", Pokedex.Chansey, HoloRarity.SV_REVERSE_ROCKY_HOLO, Types.Colorless, Sets.Twilight_Masquerade, 133),</v>
      </c>
    </row>
    <row r="1196" spans="1:7" x14ac:dyDescent="0.3">
      <c r="A1196">
        <v>135</v>
      </c>
      <c r="B1196" t="s">
        <v>80</v>
      </c>
      <c r="C1196" t="s">
        <v>80</v>
      </c>
      <c r="D1196" t="s">
        <v>8</v>
      </c>
      <c r="E1196" t="s">
        <v>3660</v>
      </c>
      <c r="F1196" t="s">
        <v>3417</v>
      </c>
      <c r="G1196" t="str">
        <f t="shared" si="23"/>
        <v>new HoloCard("Eevee", Pokedex.Eevee, HoloRarity.SV_REVERSE_ROCKY_HOLO, Types.Colorless, Sets.Twilight_Masquerade, 135),</v>
      </c>
    </row>
    <row r="1197" spans="1:7" x14ac:dyDescent="0.3">
      <c r="A1197">
        <v>136</v>
      </c>
      <c r="B1197" t="s">
        <v>70</v>
      </c>
      <c r="C1197" t="s">
        <v>70</v>
      </c>
      <c r="D1197" t="s">
        <v>8</v>
      </c>
      <c r="E1197" t="s">
        <v>3660</v>
      </c>
      <c r="F1197" t="s">
        <v>3417</v>
      </c>
      <c r="G1197" t="str">
        <f t="shared" si="23"/>
        <v>new HoloCard("Snorlax", Pokedex.Snorlax, HoloRarity.SV_REVERSE_ROCKY_HOLO, Types.Colorless, Sets.Twilight_Masquerade, 136),</v>
      </c>
    </row>
    <row r="1198" spans="1:7" x14ac:dyDescent="0.3">
      <c r="A1198">
        <v>137</v>
      </c>
      <c r="B1198" t="s">
        <v>251</v>
      </c>
      <c r="C1198" t="s">
        <v>251</v>
      </c>
      <c r="D1198" t="s">
        <v>8</v>
      </c>
      <c r="E1198" t="s">
        <v>3660</v>
      </c>
      <c r="F1198" t="s">
        <v>3417</v>
      </c>
      <c r="G1198" t="str">
        <f t="shared" si="23"/>
        <v>new HoloCard("Aipom", Pokedex.Aipom, HoloRarity.SV_REVERSE_ROCKY_HOLO, Types.Colorless, Sets.Twilight_Masquerade, 137),</v>
      </c>
    </row>
    <row r="1199" spans="1:7" x14ac:dyDescent="0.3">
      <c r="A1199">
        <v>138</v>
      </c>
      <c r="B1199" t="s">
        <v>899</v>
      </c>
      <c r="C1199" t="s">
        <v>899</v>
      </c>
      <c r="D1199" t="s">
        <v>8</v>
      </c>
      <c r="E1199" t="s">
        <v>3660</v>
      </c>
      <c r="F1199" t="s">
        <v>3417</v>
      </c>
      <c r="G1199" t="str">
        <f t="shared" si="23"/>
        <v>new HoloCard("Ambipom", Pokedex.Ambipom, HoloRarity.SV_REVERSE_ROCKY_HOLO, Types.Colorless, Sets.Twilight_Masquerade, 138),</v>
      </c>
    </row>
    <row r="1200" spans="1:7" x14ac:dyDescent="0.3">
      <c r="A1200">
        <v>139</v>
      </c>
      <c r="B1200" t="s">
        <v>1293</v>
      </c>
      <c r="C1200" t="s">
        <v>1293</v>
      </c>
      <c r="D1200" t="s">
        <v>8</v>
      </c>
      <c r="E1200" t="s">
        <v>3660</v>
      </c>
      <c r="F1200" t="s">
        <v>3417</v>
      </c>
      <c r="G1200" t="str">
        <f t="shared" si="23"/>
        <v>new HoloCard("Ducklett", Pokedex.Ducklett, HoloRarity.SV_REVERSE_ROCKY_HOLO, Types.Colorless, Sets.Twilight_Masquerade, 139),</v>
      </c>
    </row>
    <row r="1201" spans="1:7" x14ac:dyDescent="0.3">
      <c r="A1201">
        <v>140</v>
      </c>
      <c r="B1201" t="s">
        <v>1294</v>
      </c>
      <c r="C1201" t="s">
        <v>1294</v>
      </c>
      <c r="D1201" t="s">
        <v>8</v>
      </c>
      <c r="E1201" t="s">
        <v>3660</v>
      </c>
      <c r="F1201" t="s">
        <v>3417</v>
      </c>
      <c r="G1201" t="str">
        <f t="shared" si="23"/>
        <v>new HoloCard("Swanna", Pokedex.Swanna, HoloRarity.SV_REVERSE_ROCKY_HOLO, Types.Colorless, Sets.Twilight_Masquerade, 140),</v>
      </c>
    </row>
    <row r="1202" spans="1:7" x14ac:dyDescent="0.3">
      <c r="A1202">
        <v>142</v>
      </c>
      <c r="B1202" t="s">
        <v>3739</v>
      </c>
      <c r="C1202" t="s">
        <v>127</v>
      </c>
      <c r="D1202" t="s">
        <v>129</v>
      </c>
      <c r="E1202" t="s">
        <v>3660</v>
      </c>
      <c r="F1202" t="s">
        <v>3417</v>
      </c>
      <c r="G1202" t="str">
        <f t="shared" si="23"/>
        <v>new HoloCard("Accompanying Flute", Pokedex.NVT, HoloRarity.SV_REVERSE_ROCKY_HOLO, Types.Item, Sets.Twilight_Masquerade, 142),</v>
      </c>
    </row>
    <row r="1203" spans="1:7" x14ac:dyDescent="0.3">
      <c r="A1203">
        <v>143</v>
      </c>
      <c r="B1203" t="s">
        <v>3740</v>
      </c>
      <c r="C1203" t="s">
        <v>127</v>
      </c>
      <c r="D1203" t="s">
        <v>129</v>
      </c>
      <c r="E1203" t="s">
        <v>3660</v>
      </c>
      <c r="F1203" t="s">
        <v>3417</v>
      </c>
      <c r="G1203" t="str">
        <f t="shared" si="23"/>
        <v>new HoloCard("Bug Catching Set", Pokedex.NVT, HoloRarity.SV_REVERSE_ROCKY_HOLO, Types.Item, Sets.Twilight_Masquerade, 143),</v>
      </c>
    </row>
    <row r="1204" spans="1:7" x14ac:dyDescent="0.3">
      <c r="A1204">
        <v>144</v>
      </c>
      <c r="B1204" t="s">
        <v>3741</v>
      </c>
      <c r="C1204" t="s">
        <v>127</v>
      </c>
      <c r="D1204" t="s">
        <v>232</v>
      </c>
      <c r="E1204" t="s">
        <v>3660</v>
      </c>
      <c r="F1204" t="s">
        <v>3417</v>
      </c>
      <c r="G1204" t="str">
        <f t="shared" si="23"/>
        <v>new HoloCard("Caretaker", Pokedex.NVT, HoloRarity.SV_REVERSE_ROCKY_HOLO, Types.Supporter, Sets.Twilight_Masquerade, 144),</v>
      </c>
    </row>
    <row r="1205" spans="1:7" x14ac:dyDescent="0.3">
      <c r="A1205">
        <v>145</v>
      </c>
      <c r="B1205" t="s">
        <v>3742</v>
      </c>
      <c r="C1205" t="s">
        <v>127</v>
      </c>
      <c r="D1205" t="s">
        <v>232</v>
      </c>
      <c r="E1205" t="s">
        <v>3660</v>
      </c>
      <c r="F1205" t="s">
        <v>3417</v>
      </c>
      <c r="G1205" t="str">
        <f t="shared" si="23"/>
        <v>new HoloCard("Carmine", Pokedex.NVT, HoloRarity.SV_REVERSE_ROCKY_HOLO, Types.Supporter, Sets.Twilight_Masquerade, 145),</v>
      </c>
    </row>
    <row r="1206" spans="1:7" x14ac:dyDescent="0.3">
      <c r="A1206">
        <v>146</v>
      </c>
      <c r="B1206" t="s">
        <v>3743</v>
      </c>
      <c r="C1206" t="s">
        <v>127</v>
      </c>
      <c r="D1206" t="s">
        <v>299</v>
      </c>
      <c r="E1206" t="s">
        <v>3660</v>
      </c>
      <c r="F1206" t="s">
        <v>3417</v>
      </c>
      <c r="G1206" t="str">
        <f t="shared" si="23"/>
        <v>new HoloCard("Community Center", Pokedex.NVT, HoloRarity.SV_REVERSE_ROCKY_HOLO, Types.Stadium, Sets.Twilight_Masquerade, 146),</v>
      </c>
    </row>
    <row r="1207" spans="1:7" x14ac:dyDescent="0.3">
      <c r="A1207">
        <v>147</v>
      </c>
      <c r="B1207" t="s">
        <v>2926</v>
      </c>
      <c r="C1207" t="s">
        <v>127</v>
      </c>
      <c r="D1207" t="s">
        <v>232</v>
      </c>
      <c r="E1207" t="s">
        <v>3660</v>
      </c>
      <c r="F1207" t="s">
        <v>3417</v>
      </c>
      <c r="G1207" t="str">
        <f t="shared" si="23"/>
        <v>new HoloCard("Cook", Pokedex.NVT, HoloRarity.SV_REVERSE_ROCKY_HOLO, Types.Supporter, Sets.Twilight_Masquerade, 147),</v>
      </c>
    </row>
    <row r="1208" spans="1:7" x14ac:dyDescent="0.3">
      <c r="A1208">
        <v>148</v>
      </c>
      <c r="B1208" t="s">
        <v>1448</v>
      </c>
      <c r="C1208" t="s">
        <v>127</v>
      </c>
      <c r="D1208" t="s">
        <v>129</v>
      </c>
      <c r="E1208" t="s">
        <v>3660</v>
      </c>
      <c r="F1208" t="s">
        <v>3417</v>
      </c>
      <c r="G1208" t="str">
        <f t="shared" si="23"/>
        <v>new HoloCard("Enhanced Hammer", Pokedex.NVT, HoloRarity.SV_REVERSE_ROCKY_HOLO, Types.Item, Sets.Twilight_Masquerade, 148),</v>
      </c>
    </row>
    <row r="1209" spans="1:7" x14ac:dyDescent="0.3">
      <c r="A1209">
        <v>149</v>
      </c>
      <c r="B1209" t="s">
        <v>3744</v>
      </c>
      <c r="C1209" t="s">
        <v>127</v>
      </c>
      <c r="D1209" t="s">
        <v>299</v>
      </c>
      <c r="E1209" t="s">
        <v>3660</v>
      </c>
      <c r="F1209" t="s">
        <v>3417</v>
      </c>
      <c r="G1209" t="str">
        <f t="shared" si="23"/>
        <v>new HoloCard("Festival Grounds", Pokedex.NVT, HoloRarity.SV_REVERSE_ROCKY_HOLO, Types.Stadium, Sets.Twilight_Masquerade, 149),</v>
      </c>
    </row>
    <row r="1210" spans="1:7" x14ac:dyDescent="0.3">
      <c r="A1210">
        <v>150</v>
      </c>
      <c r="B1210" t="s">
        <v>3745</v>
      </c>
      <c r="C1210" t="s">
        <v>127</v>
      </c>
      <c r="D1210" t="s">
        <v>234</v>
      </c>
      <c r="E1210" t="s">
        <v>3660</v>
      </c>
      <c r="F1210" t="s">
        <v>3417</v>
      </c>
      <c r="G1210" t="str">
        <f t="shared" si="23"/>
        <v>new HoloCard("Handheld Fan", Pokedex.NVT, HoloRarity.SV_REVERSE_ROCKY_HOLO, Types.Tool, Sets.Twilight_Masquerade, 150),</v>
      </c>
    </row>
    <row r="1211" spans="1:7" x14ac:dyDescent="0.3">
      <c r="A1211">
        <v>151</v>
      </c>
      <c r="B1211" t="s">
        <v>3746</v>
      </c>
      <c r="C1211" t="s">
        <v>127</v>
      </c>
      <c r="D1211" t="s">
        <v>232</v>
      </c>
      <c r="E1211" t="s">
        <v>3660</v>
      </c>
      <c r="F1211" t="s">
        <v>3417</v>
      </c>
      <c r="G1211" t="str">
        <f t="shared" si="23"/>
        <v>new HoloCard("Hassel", Pokedex.NVT, HoloRarity.SV_REVERSE_ROCKY_HOLO, Types.Supporter, Sets.Twilight_Masquerade, 151),</v>
      </c>
    </row>
    <row r="1212" spans="1:7" x14ac:dyDescent="0.3">
      <c r="A1212">
        <v>153</v>
      </c>
      <c r="B1212" t="s">
        <v>3747</v>
      </c>
      <c r="C1212" t="s">
        <v>127</v>
      </c>
      <c r="D1212" t="s">
        <v>299</v>
      </c>
      <c r="E1212" t="s">
        <v>3660</v>
      </c>
      <c r="F1212" t="s">
        <v>3417</v>
      </c>
      <c r="G1212" t="str">
        <f t="shared" si="23"/>
        <v>new HoloCard("Jamming Tower", Pokedex.NVT, HoloRarity.SV_REVERSE_ROCKY_HOLO, Types.Stadium, Sets.Twilight_Masquerade, 153),</v>
      </c>
    </row>
    <row r="1213" spans="1:7" x14ac:dyDescent="0.3">
      <c r="A1213">
        <v>154</v>
      </c>
      <c r="B1213" t="s">
        <v>3748</v>
      </c>
      <c r="C1213" t="s">
        <v>127</v>
      </c>
      <c r="D1213" t="s">
        <v>232</v>
      </c>
      <c r="E1213" t="s">
        <v>3660</v>
      </c>
      <c r="F1213" t="s">
        <v>3417</v>
      </c>
      <c r="G1213" t="str">
        <f t="shared" si="23"/>
        <v>new HoloCard("Kieran", Pokedex.NVT, HoloRarity.SV_REVERSE_ROCKY_HOLO, Types.Supporter, Sets.Twilight_Masquerade, 154),</v>
      </c>
    </row>
    <row r="1214" spans="1:7" x14ac:dyDescent="0.3">
      <c r="A1214">
        <v>155</v>
      </c>
      <c r="B1214" t="s">
        <v>3749</v>
      </c>
      <c r="C1214" t="s">
        <v>127</v>
      </c>
      <c r="D1214" t="s">
        <v>232</v>
      </c>
      <c r="E1214" t="s">
        <v>3660</v>
      </c>
      <c r="F1214" t="s">
        <v>3417</v>
      </c>
      <c r="G1214" t="str">
        <f t="shared" si="23"/>
        <v>new HoloCard("Lana's Aid", Pokedex.NVT, HoloRarity.SV_REVERSE_ROCKY_HOLO, Types.Supporter, Sets.Twilight_Masquerade, 155),</v>
      </c>
    </row>
    <row r="1215" spans="1:7" x14ac:dyDescent="0.3">
      <c r="A1215">
        <v>156</v>
      </c>
      <c r="B1215" t="s">
        <v>3750</v>
      </c>
      <c r="C1215" t="s">
        <v>127</v>
      </c>
      <c r="D1215" t="s">
        <v>129</v>
      </c>
      <c r="E1215" t="s">
        <v>3660</v>
      </c>
      <c r="F1215" t="s">
        <v>3417</v>
      </c>
      <c r="G1215" t="str">
        <f t="shared" si="23"/>
        <v>new HoloCard("Love Ball", Pokedex.NVT, HoloRarity.SV_REVERSE_ROCKY_HOLO, Types.Item, Sets.Twilight_Masquerade, 156),</v>
      </c>
    </row>
    <row r="1216" spans="1:7" x14ac:dyDescent="0.3">
      <c r="A1216">
        <v>157</v>
      </c>
      <c r="B1216" t="s">
        <v>3751</v>
      </c>
      <c r="C1216" t="s">
        <v>127</v>
      </c>
      <c r="D1216" t="s">
        <v>232</v>
      </c>
      <c r="E1216" t="s">
        <v>3660</v>
      </c>
      <c r="F1216" t="s">
        <v>3417</v>
      </c>
      <c r="G1216" t="str">
        <f t="shared" si="23"/>
        <v>new HoloCard("Lucian", Pokedex.NVT, HoloRarity.SV_REVERSE_ROCKY_HOLO, Types.Supporter, Sets.Twilight_Masquerade, 157),</v>
      </c>
    </row>
    <row r="1217" spans="1:7" x14ac:dyDescent="0.3">
      <c r="A1217">
        <v>158</v>
      </c>
      <c r="B1217" t="s">
        <v>1773</v>
      </c>
      <c r="C1217" t="s">
        <v>127</v>
      </c>
      <c r="D1217" t="s">
        <v>234</v>
      </c>
      <c r="E1217" t="s">
        <v>3660</v>
      </c>
      <c r="F1217" t="s">
        <v>3417</v>
      </c>
      <c r="G1217" t="str">
        <f t="shared" si="23"/>
        <v>new HoloCard("Lucky Helmet", Pokedex.NVT, HoloRarity.SV_REVERSE_ROCKY_HOLO, Types.Tool, Sets.Twilight_Masquerade, 158),</v>
      </c>
    </row>
    <row r="1218" spans="1:7" x14ac:dyDescent="0.3">
      <c r="A1218">
        <v>159</v>
      </c>
      <c r="B1218" t="s">
        <v>3752</v>
      </c>
      <c r="C1218" t="s">
        <v>127</v>
      </c>
      <c r="D1218" t="s">
        <v>129</v>
      </c>
      <c r="E1218" t="s">
        <v>3660</v>
      </c>
      <c r="F1218" t="s">
        <v>3417</v>
      </c>
      <c r="G1218" t="str">
        <f t="shared" si="23"/>
        <v>new HoloCard("Ogre's Mask", Pokedex.NVT, HoloRarity.SV_REVERSE_ROCKY_HOLO, Types.Item, Sets.Twilight_Masquerade, 159),</v>
      </c>
    </row>
    <row r="1219" spans="1:7" x14ac:dyDescent="0.3">
      <c r="A1219">
        <v>160</v>
      </c>
      <c r="B1219" t="s">
        <v>3753</v>
      </c>
      <c r="C1219" t="s">
        <v>127</v>
      </c>
      <c r="D1219" t="s">
        <v>232</v>
      </c>
      <c r="E1219" t="s">
        <v>3660</v>
      </c>
      <c r="F1219" t="s">
        <v>3417</v>
      </c>
      <c r="G1219" t="str">
        <f t="shared" si="23"/>
        <v>new HoloCard("Perrin", Pokedex.NVT, HoloRarity.SV_REVERSE_ROCKY_HOLO, Types.Supporter, Sets.Twilight_Masquerade, 160),</v>
      </c>
    </row>
    <row r="1220" spans="1:7" x14ac:dyDescent="0.3">
      <c r="A1220">
        <v>161</v>
      </c>
      <c r="B1220" t="s">
        <v>3754</v>
      </c>
      <c r="C1220" t="s">
        <v>127</v>
      </c>
      <c r="D1220" t="s">
        <v>232</v>
      </c>
      <c r="E1220" t="s">
        <v>3660</v>
      </c>
      <c r="F1220" t="s">
        <v>3417</v>
      </c>
      <c r="G1220" t="str">
        <f t="shared" si="23"/>
        <v>new HoloCard("Raifort", Pokedex.NVT, HoloRarity.SV_REVERSE_ROCKY_HOLO, Types.Supporter, Sets.Twilight_Masquerade, 161),</v>
      </c>
    </row>
    <row r="1221" spans="1:7" x14ac:dyDescent="0.3">
      <c r="A1221">
        <v>166</v>
      </c>
      <c r="B1221" t="s">
        <v>3755</v>
      </c>
      <c r="C1221" t="s">
        <v>127</v>
      </c>
      <c r="D1221" t="s">
        <v>128</v>
      </c>
      <c r="E1221" t="s">
        <v>3660</v>
      </c>
      <c r="F1221" t="s">
        <v>3417</v>
      </c>
      <c r="G1221" t="str">
        <f t="shared" si="23"/>
        <v>new HoloCard("Boomerang Energy", Pokedex.NVT, HoloRarity.SV_REVERSE_ROCKY_HOLO, Types.Special_Energy, Sets.Twilight_Masquerade, 166),</v>
      </c>
    </row>
    <row r="1222" spans="1:7" x14ac:dyDescent="0.3">
      <c r="A1222">
        <v>1</v>
      </c>
      <c r="B1222" t="s">
        <v>1298</v>
      </c>
      <c r="C1222" t="s">
        <v>1298</v>
      </c>
      <c r="D1222" t="s">
        <v>22</v>
      </c>
      <c r="E1222" t="s">
        <v>3695</v>
      </c>
      <c r="F1222" t="s">
        <v>3768</v>
      </c>
      <c r="G1222" t="str">
        <f t="shared" si="23"/>
        <v>new HoloCard("Joltik", Pokedex.Joltik, HoloRarity.SV_REVERSE_TOXIC_CHAIN_HOLO, Types.Grass, Sets.Shrouded_Fable, 1),</v>
      </c>
    </row>
    <row r="1223" spans="1:7" x14ac:dyDescent="0.3">
      <c r="A1223">
        <v>2</v>
      </c>
      <c r="B1223" t="s">
        <v>1299</v>
      </c>
      <c r="C1223" t="s">
        <v>1299</v>
      </c>
      <c r="D1223" t="s">
        <v>22</v>
      </c>
      <c r="E1223" t="s">
        <v>3695</v>
      </c>
      <c r="F1223" t="s">
        <v>3768</v>
      </c>
      <c r="G1223" t="str">
        <f t="shared" si="23"/>
        <v>new HoloCard("Galvantula", Pokedex.Galvantula, HoloRarity.SV_REVERSE_TOXIC_CHAIN_HOLO, Types.Grass, Sets.Shrouded_Fable, 2),</v>
      </c>
    </row>
    <row r="1224" spans="1:7" x14ac:dyDescent="0.3">
      <c r="A1224">
        <v>3</v>
      </c>
      <c r="B1224" t="s">
        <v>2030</v>
      </c>
      <c r="C1224" t="s">
        <v>2030</v>
      </c>
      <c r="D1224" t="s">
        <v>22</v>
      </c>
      <c r="E1224" t="s">
        <v>3695</v>
      </c>
      <c r="F1224" t="s">
        <v>3768</v>
      </c>
      <c r="G1224" t="str">
        <f t="shared" si="23"/>
        <v>new HoloCard("Rowlet", Pokedex.Rowlet, HoloRarity.SV_REVERSE_TOXIC_CHAIN_HOLO, Types.Grass, Sets.Shrouded_Fable, 3),</v>
      </c>
    </row>
    <row r="1225" spans="1:7" x14ac:dyDescent="0.3">
      <c r="A1225">
        <v>4</v>
      </c>
      <c r="B1225" t="s">
        <v>2031</v>
      </c>
      <c r="C1225" t="s">
        <v>2031</v>
      </c>
      <c r="D1225" t="s">
        <v>22</v>
      </c>
      <c r="E1225" t="s">
        <v>3695</v>
      </c>
      <c r="F1225" t="s">
        <v>3768</v>
      </c>
      <c r="G1225" t="str">
        <f t="shared" si="23"/>
        <v>new HoloCard("Dartrix", Pokedex.Dartrix, HoloRarity.SV_REVERSE_TOXIC_CHAIN_HOLO, Types.Grass, Sets.Shrouded_Fable, 4),</v>
      </c>
    </row>
    <row r="1226" spans="1:7" x14ac:dyDescent="0.3">
      <c r="A1226">
        <v>5</v>
      </c>
      <c r="B1226" t="s">
        <v>2032</v>
      </c>
      <c r="C1226" t="s">
        <v>2032</v>
      </c>
      <c r="D1226" t="s">
        <v>22</v>
      </c>
      <c r="E1226" t="s">
        <v>3695</v>
      </c>
      <c r="F1226" t="s">
        <v>3768</v>
      </c>
      <c r="G1226" t="str">
        <f t="shared" si="23"/>
        <v>new HoloCard("Decidueye", Pokedex.Decidueye, HoloRarity.SV_REVERSE_TOXIC_CHAIN_HOLO, Types.Grass, Sets.Shrouded_Fable, 5),</v>
      </c>
    </row>
    <row r="1227" spans="1:7" x14ac:dyDescent="0.3">
      <c r="A1227">
        <v>6</v>
      </c>
      <c r="B1227" t="s">
        <v>2230</v>
      </c>
      <c r="C1227" t="s">
        <v>2385</v>
      </c>
      <c r="D1227" t="s">
        <v>22</v>
      </c>
      <c r="E1227" t="s">
        <v>3695</v>
      </c>
      <c r="F1227" t="s">
        <v>3768</v>
      </c>
      <c r="G1227" t="str">
        <f t="shared" si="23"/>
        <v>new HoloCard("Tapu Bulu", Pokedex.Tapu_Bulu, HoloRarity.SV_REVERSE_TOXIC_CHAIN_HOLO, Types.Grass, Sets.Shrouded_Fable, 6),</v>
      </c>
    </row>
    <row r="1228" spans="1:7" x14ac:dyDescent="0.3">
      <c r="A1228">
        <v>7</v>
      </c>
      <c r="B1228" t="s">
        <v>199</v>
      </c>
      <c r="C1228" t="s">
        <v>199</v>
      </c>
      <c r="D1228" t="s">
        <v>5</v>
      </c>
      <c r="E1228" t="s">
        <v>3695</v>
      </c>
      <c r="F1228" t="s">
        <v>3768</v>
      </c>
      <c r="G1228" t="str">
        <f t="shared" si="23"/>
        <v>new HoloCard("Houndour", Pokedex.Houndour, HoloRarity.SV_REVERSE_TOXIC_CHAIN_HOLO, Types.Fire, Sets.Shrouded_Fable, 7),</v>
      </c>
    </row>
    <row r="1229" spans="1:7" x14ac:dyDescent="0.3">
      <c r="A1229">
        <v>8</v>
      </c>
      <c r="B1229" t="s">
        <v>157</v>
      </c>
      <c r="C1229" t="s">
        <v>157</v>
      </c>
      <c r="D1229" t="s">
        <v>5</v>
      </c>
      <c r="E1229" t="s">
        <v>3695</v>
      </c>
      <c r="F1229" t="s">
        <v>3768</v>
      </c>
      <c r="G1229" t="str">
        <f t="shared" si="23"/>
        <v>new HoloCard("Houndoom", Pokedex.Houndoom, HoloRarity.SV_REVERSE_TOXIC_CHAIN_HOLO, Types.Fire, Sets.Shrouded_Fable, 8),</v>
      </c>
    </row>
    <row r="1230" spans="1:7" x14ac:dyDescent="0.3">
      <c r="A1230">
        <v>9</v>
      </c>
      <c r="B1230" t="s">
        <v>3551</v>
      </c>
      <c r="C1230" t="s">
        <v>3585</v>
      </c>
      <c r="D1230" t="s">
        <v>5</v>
      </c>
      <c r="E1230" t="s">
        <v>3695</v>
      </c>
      <c r="F1230" t="s">
        <v>3597</v>
      </c>
      <c r="G1230" t="str">
        <f t="shared" si="23"/>
        <v>new HoloCard("Iron Moth", Pokedex.Iron_Moth, HoloRarity.SV_REVERSE_FUTURE_HOLO, Types.Fire, Sets.Shrouded_Fable, 9),</v>
      </c>
    </row>
    <row r="1231" spans="1:7" x14ac:dyDescent="0.3">
      <c r="A1231">
        <v>10</v>
      </c>
      <c r="B1231" t="s">
        <v>255</v>
      </c>
      <c r="C1231" t="s">
        <v>255</v>
      </c>
      <c r="D1231" t="s">
        <v>3</v>
      </c>
      <c r="E1231" t="s">
        <v>3695</v>
      </c>
      <c r="F1231" t="s">
        <v>3768</v>
      </c>
      <c r="G1231" t="str">
        <f t="shared" si="23"/>
        <v>new HoloCard("Horsea", Pokedex.Horsea, HoloRarity.SV_REVERSE_TOXIC_CHAIN_HOLO, Types.Water, Sets.Shrouded_Fable, 10),</v>
      </c>
    </row>
    <row r="1232" spans="1:7" x14ac:dyDescent="0.3">
      <c r="A1232">
        <v>11</v>
      </c>
      <c r="B1232" t="s">
        <v>69</v>
      </c>
      <c r="C1232" t="s">
        <v>69</v>
      </c>
      <c r="D1232" t="s">
        <v>3</v>
      </c>
      <c r="E1232" t="s">
        <v>3695</v>
      </c>
      <c r="F1232" t="s">
        <v>3768</v>
      </c>
      <c r="G1232" t="str">
        <f t="shared" si="23"/>
        <v>new HoloCard("Seadra", Pokedex.Seadra, HoloRarity.SV_REVERSE_TOXIC_CHAIN_HOLO, Types.Water, Sets.Shrouded_Fable, 11),</v>
      </c>
    </row>
    <row r="1233" spans="1:7" x14ac:dyDescent="0.3">
      <c r="A1233">
        <v>13</v>
      </c>
      <c r="B1233" t="s">
        <v>267</v>
      </c>
      <c r="C1233" t="s">
        <v>267</v>
      </c>
      <c r="D1233" t="s">
        <v>3</v>
      </c>
      <c r="E1233" t="s">
        <v>3695</v>
      </c>
      <c r="F1233" t="s">
        <v>3768</v>
      </c>
      <c r="G1233" t="str">
        <f t="shared" si="23"/>
        <v>new HoloCard("Sneasel", Pokedex.Sneasel, HoloRarity.SV_REVERSE_TOXIC_CHAIN_HOLO, Types.Water, Sets.Shrouded_Fable, 13),</v>
      </c>
    </row>
    <row r="1234" spans="1:7" x14ac:dyDescent="0.3">
      <c r="A1234">
        <v>14</v>
      </c>
      <c r="B1234" t="s">
        <v>945</v>
      </c>
      <c r="C1234" t="s">
        <v>945</v>
      </c>
      <c r="D1234" t="s">
        <v>3</v>
      </c>
      <c r="E1234" t="s">
        <v>3695</v>
      </c>
      <c r="F1234" t="s">
        <v>3768</v>
      </c>
      <c r="G1234" t="str">
        <f t="shared" si="23"/>
        <v>new HoloCard("Weavile", Pokedex.Weavile, HoloRarity.SV_REVERSE_TOXIC_CHAIN_HOLO, Types.Water, Sets.Shrouded_Fable, 14),</v>
      </c>
    </row>
    <row r="1235" spans="1:7" x14ac:dyDescent="0.3">
      <c r="A1235">
        <v>16</v>
      </c>
      <c r="B1235" t="s">
        <v>79</v>
      </c>
      <c r="C1235" t="s">
        <v>79</v>
      </c>
      <c r="D1235" t="s">
        <v>1</v>
      </c>
      <c r="E1235" t="s">
        <v>3695</v>
      </c>
      <c r="F1235" t="s">
        <v>3768</v>
      </c>
      <c r="G1235" t="str">
        <f t="shared" si="23"/>
        <v>new HoloCard("Drowzee", Pokedex.Drowzee, HoloRarity.SV_REVERSE_TOXIC_CHAIN_HOLO, Types.Psychic, Sets.Shrouded_Fable, 16),</v>
      </c>
    </row>
    <row r="1236" spans="1:7" x14ac:dyDescent="0.3">
      <c r="A1236">
        <v>17</v>
      </c>
      <c r="B1236" t="s">
        <v>31</v>
      </c>
      <c r="C1236" t="s">
        <v>31</v>
      </c>
      <c r="D1236" t="s">
        <v>1</v>
      </c>
      <c r="E1236" t="s">
        <v>3695</v>
      </c>
      <c r="F1236" t="s">
        <v>3768</v>
      </c>
      <c r="G1236" t="str">
        <f t="shared" si="23"/>
        <v>new HoloCard("Hypno", Pokedex.Hypno, HoloRarity.SV_REVERSE_TOXIC_CHAIN_HOLO, Types.Psychic, Sets.Shrouded_Fable, 17),</v>
      </c>
    </row>
    <row r="1237" spans="1:7" x14ac:dyDescent="0.3">
      <c r="A1237">
        <v>18</v>
      </c>
      <c r="B1237" t="s">
        <v>587</v>
      </c>
      <c r="C1237" t="s">
        <v>587</v>
      </c>
      <c r="D1237" t="s">
        <v>1</v>
      </c>
      <c r="E1237" t="s">
        <v>3695</v>
      </c>
      <c r="F1237" t="s">
        <v>3768</v>
      </c>
      <c r="G1237" t="str">
        <f t="shared" si="23"/>
        <v>new HoloCard("Duskull", Pokedex.Duskull, HoloRarity.SV_REVERSE_TOXIC_CHAIN_HOLO, Types.Psychic, Sets.Shrouded_Fable, 18),</v>
      </c>
    </row>
    <row r="1238" spans="1:7" x14ac:dyDescent="0.3">
      <c r="A1238">
        <v>19</v>
      </c>
      <c r="B1238" t="s">
        <v>391</v>
      </c>
      <c r="C1238" t="s">
        <v>391</v>
      </c>
      <c r="D1238" t="s">
        <v>1</v>
      </c>
      <c r="E1238" t="s">
        <v>3695</v>
      </c>
      <c r="F1238" t="s">
        <v>3768</v>
      </c>
      <c r="G1238" t="str">
        <f t="shared" si="23"/>
        <v>new HoloCard("Dusclops", Pokedex.Dusclops, HoloRarity.SV_REVERSE_TOXIC_CHAIN_HOLO, Types.Psychic, Sets.Shrouded_Fable, 19),</v>
      </c>
    </row>
    <row r="1239" spans="1:7" x14ac:dyDescent="0.3">
      <c r="A1239">
        <v>20</v>
      </c>
      <c r="B1239" t="s">
        <v>882</v>
      </c>
      <c r="C1239" t="s">
        <v>882</v>
      </c>
      <c r="D1239" t="s">
        <v>1</v>
      </c>
      <c r="E1239" t="s">
        <v>3695</v>
      </c>
      <c r="F1239" t="s">
        <v>3768</v>
      </c>
      <c r="G1239" t="str">
        <f t="shared" si="23"/>
        <v>new HoloCard("Dusknoir", Pokedex.Dusknoir, HoloRarity.SV_REVERSE_TOXIC_CHAIN_HOLO, Types.Psychic, Sets.Shrouded_Fable, 20),</v>
      </c>
    </row>
    <row r="1240" spans="1:7" x14ac:dyDescent="0.3">
      <c r="A1240">
        <v>21</v>
      </c>
      <c r="B1240" t="s">
        <v>915</v>
      </c>
      <c r="C1240" t="s">
        <v>915</v>
      </c>
      <c r="D1240" t="s">
        <v>1</v>
      </c>
      <c r="E1240" t="s">
        <v>3695</v>
      </c>
      <c r="F1240" t="s">
        <v>3768</v>
      </c>
      <c r="G1240" t="str">
        <f t="shared" si="23"/>
        <v>new HoloCard("Cresselia", Pokedex.Cresselia, HoloRarity.SV_REVERSE_TOXIC_CHAIN_HOLO, Types.Psychic, Sets.Shrouded_Fable, 21),</v>
      </c>
    </row>
    <row r="1241" spans="1:7" x14ac:dyDescent="0.3">
      <c r="A1241">
        <v>22</v>
      </c>
      <c r="B1241" t="s">
        <v>1681</v>
      </c>
      <c r="C1241" t="s">
        <v>1681</v>
      </c>
      <c r="D1241" t="s">
        <v>1</v>
      </c>
      <c r="E1241" t="s">
        <v>3695</v>
      </c>
      <c r="F1241" t="s">
        <v>3768</v>
      </c>
      <c r="G1241" t="str">
        <f t="shared" si="23"/>
        <v>new HoloCard("Sylveon", Pokedex.Sylveon, HoloRarity.SV_REVERSE_TOXIC_CHAIN_HOLO, Types.Psychic, Sets.Shrouded_Fable, 22),</v>
      </c>
    </row>
    <row r="1242" spans="1:7" x14ac:dyDescent="0.3">
      <c r="A1242">
        <v>23</v>
      </c>
      <c r="B1242" t="s">
        <v>1038</v>
      </c>
      <c r="C1242" t="s">
        <v>1038</v>
      </c>
      <c r="D1242" t="s">
        <v>18</v>
      </c>
      <c r="E1242" t="s">
        <v>3695</v>
      </c>
      <c r="F1242" t="s">
        <v>3768</v>
      </c>
      <c r="G1242" t="str">
        <f t="shared" si="23"/>
        <v>new HoloCard("Croagunk", Pokedex.Croagunk, HoloRarity.SV_REVERSE_TOXIC_CHAIN_HOLO, Types.Fighting, Sets.Shrouded_Fable, 23),</v>
      </c>
    </row>
    <row r="1243" spans="1:7" x14ac:dyDescent="0.3">
      <c r="A1243">
        <v>24</v>
      </c>
      <c r="B1243" t="s">
        <v>969</v>
      </c>
      <c r="C1243" t="s">
        <v>969</v>
      </c>
      <c r="D1243" t="s">
        <v>18</v>
      </c>
      <c r="E1243" t="s">
        <v>3695</v>
      </c>
      <c r="F1243" t="s">
        <v>3768</v>
      </c>
      <c r="G1243" t="str">
        <f t="shared" ref="G1243:G1276" si="24">"new HoloCard(""" &amp; B1243 &amp; """, Pokedex." &amp; C1243 &amp; ", HoloRarity." &amp; F1243 &amp; ", Types." &amp; D1243 &amp; ", Sets." &amp; E1243 &amp; ", " &amp; A1243 &amp; "),"</f>
        <v>new HoloCard("Toxicroak", Pokedex.Toxicroak, HoloRarity.SV_REVERSE_TOXIC_CHAIN_HOLO, Types.Fighting, Sets.Shrouded_Fable, 24),</v>
      </c>
    </row>
    <row r="1244" spans="1:7" x14ac:dyDescent="0.3">
      <c r="A1244">
        <v>25</v>
      </c>
      <c r="B1244" t="s">
        <v>3758</v>
      </c>
      <c r="C1244" t="s">
        <v>3767</v>
      </c>
      <c r="D1244" t="s">
        <v>18</v>
      </c>
      <c r="E1244" t="s">
        <v>3695</v>
      </c>
      <c r="F1244" t="s">
        <v>3768</v>
      </c>
      <c r="G1244" t="str">
        <f t="shared" si="24"/>
        <v>new HoloCard("Bloodmoon Ursaluna", Pokedex.Bloodmoon_Ursaluna, HoloRarity.SV_REVERSE_TOXIC_CHAIN_HOLO, Types.Fighting, Sets.Shrouded_Fable, 25),</v>
      </c>
    </row>
    <row r="1245" spans="1:7" x14ac:dyDescent="0.3">
      <c r="A1245">
        <v>26</v>
      </c>
      <c r="B1245" t="s">
        <v>3557</v>
      </c>
      <c r="C1245" t="s">
        <v>3590</v>
      </c>
      <c r="D1245" t="s">
        <v>18</v>
      </c>
      <c r="E1245" t="s">
        <v>3695</v>
      </c>
      <c r="F1245" t="s">
        <v>3596</v>
      </c>
      <c r="G1245" t="str">
        <f t="shared" si="24"/>
        <v>new HoloCard("Slither Wing", Pokedex.Slither_Wing, HoloRarity.SV_REVERSE_ANCIENT_HOLO, Types.Fighting, Sets.Shrouded_Fable, 26),</v>
      </c>
    </row>
    <row r="1246" spans="1:7" x14ac:dyDescent="0.3">
      <c r="A1246">
        <v>27</v>
      </c>
      <c r="B1246" t="s">
        <v>343</v>
      </c>
      <c r="C1246" t="s">
        <v>343</v>
      </c>
      <c r="D1246" t="s">
        <v>146</v>
      </c>
      <c r="E1246" t="s">
        <v>3695</v>
      </c>
      <c r="F1246" t="s">
        <v>3768</v>
      </c>
      <c r="G1246" t="str">
        <f t="shared" si="24"/>
        <v>new HoloCard("Zubat", Pokedex.Zubat, HoloRarity.SV_REVERSE_TOXIC_CHAIN_HOLO, Types.Darkness, Sets.Shrouded_Fable, 27),</v>
      </c>
    </row>
    <row r="1247" spans="1:7" x14ac:dyDescent="0.3">
      <c r="A1247">
        <v>28</v>
      </c>
      <c r="B1247" t="s">
        <v>318</v>
      </c>
      <c r="C1247" t="s">
        <v>318</v>
      </c>
      <c r="D1247" t="s">
        <v>146</v>
      </c>
      <c r="E1247" t="s">
        <v>3695</v>
      </c>
      <c r="F1247" t="s">
        <v>3768</v>
      </c>
      <c r="G1247" t="str">
        <f t="shared" si="24"/>
        <v>new HoloCard("Golbat", Pokedex.Golbat, HoloRarity.SV_REVERSE_TOXIC_CHAIN_HOLO, Types.Darkness, Sets.Shrouded_Fable, 28),</v>
      </c>
    </row>
    <row r="1248" spans="1:7" x14ac:dyDescent="0.3">
      <c r="A1248">
        <v>29</v>
      </c>
      <c r="B1248" t="s">
        <v>171</v>
      </c>
      <c r="C1248" t="s">
        <v>171</v>
      </c>
      <c r="D1248" t="s">
        <v>146</v>
      </c>
      <c r="E1248" t="s">
        <v>3695</v>
      </c>
      <c r="F1248" t="s">
        <v>3768</v>
      </c>
      <c r="G1248" t="str">
        <f t="shared" si="24"/>
        <v>new HoloCard("Crobat", Pokedex.Crobat, HoloRarity.SV_REVERSE_TOXIC_CHAIN_HOLO, Types.Darkness, Sets.Shrouded_Fable, 29),</v>
      </c>
    </row>
    <row r="1249" spans="1:7" x14ac:dyDescent="0.3">
      <c r="A1249">
        <v>30</v>
      </c>
      <c r="B1249" t="s">
        <v>402</v>
      </c>
      <c r="C1249" t="s">
        <v>402</v>
      </c>
      <c r="D1249" t="s">
        <v>146</v>
      </c>
      <c r="E1249" t="s">
        <v>3695</v>
      </c>
      <c r="F1249" t="s">
        <v>3768</v>
      </c>
      <c r="G1249" t="str">
        <f t="shared" si="24"/>
        <v>new HoloCard("Absol", Pokedex.Absol, HoloRarity.SV_REVERSE_TOXIC_CHAIN_HOLO, Types.Darkness, Sets.Shrouded_Fable, 30),</v>
      </c>
    </row>
    <row r="1250" spans="1:7" x14ac:dyDescent="0.3">
      <c r="A1250">
        <v>31</v>
      </c>
      <c r="B1250" t="s">
        <v>1322</v>
      </c>
      <c r="C1250" t="s">
        <v>1322</v>
      </c>
      <c r="D1250" t="s">
        <v>146</v>
      </c>
      <c r="E1250" t="s">
        <v>3695</v>
      </c>
      <c r="F1250" t="s">
        <v>3768</v>
      </c>
      <c r="G1250" t="str">
        <f t="shared" si="24"/>
        <v>new HoloCard("Zorua", Pokedex.Zorua, HoloRarity.SV_REVERSE_TOXIC_CHAIN_HOLO, Types.Darkness, Sets.Shrouded_Fable, 31),</v>
      </c>
    </row>
    <row r="1251" spans="1:7" x14ac:dyDescent="0.3">
      <c r="A1251">
        <v>32</v>
      </c>
      <c r="B1251" t="s">
        <v>1323</v>
      </c>
      <c r="C1251" t="s">
        <v>1323</v>
      </c>
      <c r="D1251" t="s">
        <v>146</v>
      </c>
      <c r="E1251" t="s">
        <v>3695</v>
      </c>
      <c r="F1251" t="s">
        <v>3768</v>
      </c>
      <c r="G1251" t="str">
        <f t="shared" si="24"/>
        <v>new HoloCard("Zoroark", Pokedex.Zoroark, HoloRarity.SV_REVERSE_TOXIC_CHAIN_HOLO, Types.Darkness, Sets.Shrouded_Fable, 32),</v>
      </c>
    </row>
    <row r="1252" spans="1:7" x14ac:dyDescent="0.3">
      <c r="A1252">
        <v>33</v>
      </c>
      <c r="B1252" t="s">
        <v>1610</v>
      </c>
      <c r="C1252" t="s">
        <v>1610</v>
      </c>
      <c r="D1252" t="s">
        <v>146</v>
      </c>
      <c r="E1252" t="s">
        <v>3695</v>
      </c>
      <c r="F1252" t="s">
        <v>3768</v>
      </c>
      <c r="G1252" t="str">
        <f t="shared" si="24"/>
        <v>new HoloCard("Inkay", Pokedex.Inkay, HoloRarity.SV_REVERSE_TOXIC_CHAIN_HOLO, Types.Darkness, Sets.Shrouded_Fable, 33),</v>
      </c>
    </row>
    <row r="1253" spans="1:7" x14ac:dyDescent="0.3">
      <c r="A1253">
        <v>34</v>
      </c>
      <c r="B1253" t="s">
        <v>1611</v>
      </c>
      <c r="C1253" t="s">
        <v>1611</v>
      </c>
      <c r="D1253" t="s">
        <v>146</v>
      </c>
      <c r="E1253" t="s">
        <v>3695</v>
      </c>
      <c r="F1253" t="s">
        <v>3768</v>
      </c>
      <c r="G1253" t="str">
        <f t="shared" si="24"/>
        <v>new HoloCard("Malamar", Pokedex.Malamar, HoloRarity.SV_REVERSE_TOXIC_CHAIN_HOLO, Types.Darkness, Sets.Shrouded_Fable, 34),</v>
      </c>
    </row>
    <row r="1254" spans="1:7" x14ac:dyDescent="0.3">
      <c r="A1254">
        <v>35</v>
      </c>
      <c r="B1254" t="s">
        <v>1612</v>
      </c>
      <c r="C1254" t="s">
        <v>1612</v>
      </c>
      <c r="D1254" t="s">
        <v>146</v>
      </c>
      <c r="E1254" t="s">
        <v>3695</v>
      </c>
      <c r="F1254" t="s">
        <v>3768</v>
      </c>
      <c r="G1254" t="str">
        <f t="shared" si="24"/>
        <v>new HoloCard("Yveltal", Pokedex.Yveltal, HoloRarity.SV_REVERSE_TOXIC_CHAIN_HOLO, Types.Darkness, Sets.Shrouded_Fable, 35),</v>
      </c>
    </row>
    <row r="1255" spans="1:7" x14ac:dyDescent="0.3">
      <c r="A1255">
        <v>40</v>
      </c>
      <c r="B1255" t="s">
        <v>1485</v>
      </c>
      <c r="C1255" t="s">
        <v>1485</v>
      </c>
      <c r="D1255" t="s">
        <v>143</v>
      </c>
      <c r="E1255" t="s">
        <v>3695</v>
      </c>
      <c r="F1255" t="s">
        <v>3768</v>
      </c>
      <c r="G1255" t="str">
        <f t="shared" si="24"/>
        <v>new HoloCard("Genesect", Pokedex.Genesect, HoloRarity.SV_REVERSE_TOXIC_CHAIN_HOLO, Types.Metal, Sets.Shrouded_Fable, 40),</v>
      </c>
    </row>
    <row r="1256" spans="1:7" x14ac:dyDescent="0.3">
      <c r="A1256">
        <v>41</v>
      </c>
      <c r="B1256" t="s">
        <v>2697</v>
      </c>
      <c r="C1256" t="s">
        <v>2697</v>
      </c>
      <c r="D1256" t="s">
        <v>143</v>
      </c>
      <c r="E1256" t="s">
        <v>3695</v>
      </c>
      <c r="F1256" t="s">
        <v>3768</v>
      </c>
      <c r="G1256" t="str">
        <f t="shared" si="24"/>
        <v>new HoloCard("Cufant", Pokedex.Cufant, HoloRarity.SV_REVERSE_TOXIC_CHAIN_HOLO, Types.Metal, Sets.Shrouded_Fable, 41),</v>
      </c>
    </row>
    <row r="1257" spans="1:7" x14ac:dyDescent="0.3">
      <c r="A1257">
        <v>42</v>
      </c>
      <c r="B1257" t="s">
        <v>2698</v>
      </c>
      <c r="C1257" t="s">
        <v>2698</v>
      </c>
      <c r="D1257" t="s">
        <v>143</v>
      </c>
      <c r="E1257" t="s">
        <v>3695</v>
      </c>
      <c r="F1257" t="s">
        <v>3768</v>
      </c>
      <c r="G1257" t="str">
        <f t="shared" si="24"/>
        <v>new HoloCard("Copperajah", Pokedex.Copperajah, HoloRarity.SV_REVERSE_TOXIC_CHAIN_HOLO, Types.Metal, Sets.Shrouded_Fable, 42),</v>
      </c>
    </row>
    <row r="1258" spans="1:7" x14ac:dyDescent="0.3">
      <c r="A1258">
        <v>43</v>
      </c>
      <c r="B1258" t="s">
        <v>3397</v>
      </c>
      <c r="C1258" t="s">
        <v>3397</v>
      </c>
      <c r="D1258" t="s">
        <v>143</v>
      </c>
      <c r="E1258" t="s">
        <v>3695</v>
      </c>
      <c r="F1258" t="s">
        <v>3768</v>
      </c>
      <c r="G1258" t="str">
        <f t="shared" si="24"/>
        <v>new HoloCard("Varoom", Pokedex.Varoom, HoloRarity.SV_REVERSE_TOXIC_CHAIN_HOLO, Types.Metal, Sets.Shrouded_Fable, 43),</v>
      </c>
    </row>
    <row r="1259" spans="1:7" x14ac:dyDescent="0.3">
      <c r="A1259">
        <v>44</v>
      </c>
      <c r="B1259" t="s">
        <v>1428</v>
      </c>
      <c r="C1259" t="s">
        <v>1428</v>
      </c>
      <c r="D1259" t="s">
        <v>1454</v>
      </c>
      <c r="E1259" t="s">
        <v>3695</v>
      </c>
      <c r="F1259" t="s">
        <v>3768</v>
      </c>
      <c r="G1259" t="str">
        <f t="shared" si="24"/>
        <v>new HoloCard("Axew", Pokedex.Axew, HoloRarity.SV_REVERSE_TOXIC_CHAIN_HOLO, Types.Dragon, Sets.Shrouded_Fable, 44),</v>
      </c>
    </row>
    <row r="1260" spans="1:7" x14ac:dyDescent="0.3">
      <c r="A1260">
        <v>45</v>
      </c>
      <c r="B1260" t="s">
        <v>1429</v>
      </c>
      <c r="C1260" t="s">
        <v>1429</v>
      </c>
      <c r="D1260" t="s">
        <v>1454</v>
      </c>
      <c r="E1260" t="s">
        <v>3695</v>
      </c>
      <c r="F1260" t="s">
        <v>3768</v>
      </c>
      <c r="G1260" t="str">
        <f t="shared" si="24"/>
        <v>new HoloCard("Fraxure", Pokedex.Fraxure, HoloRarity.SV_REVERSE_TOXIC_CHAIN_HOLO, Types.Dragon, Sets.Shrouded_Fable, 45),</v>
      </c>
    </row>
    <row r="1261" spans="1:7" x14ac:dyDescent="0.3">
      <c r="A1261">
        <v>46</v>
      </c>
      <c r="B1261" t="s">
        <v>1430</v>
      </c>
      <c r="C1261" t="s">
        <v>1430</v>
      </c>
      <c r="D1261" t="s">
        <v>1454</v>
      </c>
      <c r="E1261" t="s">
        <v>3695</v>
      </c>
      <c r="F1261" t="s">
        <v>3768</v>
      </c>
      <c r="G1261" t="str">
        <f t="shared" si="24"/>
        <v>new HoloCard("Haxorus", Pokedex.Haxorus, HoloRarity.SV_REVERSE_TOXIC_CHAIN_HOLO, Types.Dragon, Sets.Shrouded_Fable, 46),</v>
      </c>
    </row>
    <row r="1262" spans="1:7" x14ac:dyDescent="0.3">
      <c r="A1262">
        <v>47</v>
      </c>
      <c r="B1262" t="s">
        <v>1399</v>
      </c>
      <c r="C1262" t="s">
        <v>1399</v>
      </c>
      <c r="D1262" t="s">
        <v>1454</v>
      </c>
      <c r="E1262" t="s">
        <v>3695</v>
      </c>
      <c r="F1262" t="s">
        <v>3768</v>
      </c>
      <c r="G1262" t="str">
        <f t="shared" si="24"/>
        <v>new HoloCard("Kyurem", Pokedex.Kyurem, HoloRarity.SV_REVERSE_TOXIC_CHAIN_HOLO, Types.Dragon, Sets.Shrouded_Fable, 47),</v>
      </c>
    </row>
    <row r="1263" spans="1:7" x14ac:dyDescent="0.3">
      <c r="A1263">
        <v>48</v>
      </c>
      <c r="B1263" t="s">
        <v>59</v>
      </c>
      <c r="C1263" t="s">
        <v>59</v>
      </c>
      <c r="D1263" t="s">
        <v>8</v>
      </c>
      <c r="E1263" t="s">
        <v>3695</v>
      </c>
      <c r="F1263" t="s">
        <v>3768</v>
      </c>
      <c r="G1263" t="str">
        <f t="shared" si="24"/>
        <v>new HoloCard("Meowth", Pokedex.Meowth, HoloRarity.SV_REVERSE_TOXIC_CHAIN_HOLO, Types.Colorless, Sets.Shrouded_Fable, 48),</v>
      </c>
    </row>
    <row r="1264" spans="1:7" x14ac:dyDescent="0.3">
      <c r="A1264">
        <v>49</v>
      </c>
      <c r="B1264" t="s">
        <v>119</v>
      </c>
      <c r="C1264" t="s">
        <v>119</v>
      </c>
      <c r="D1264" t="s">
        <v>8</v>
      </c>
      <c r="E1264" t="s">
        <v>3695</v>
      </c>
      <c r="F1264" t="s">
        <v>3768</v>
      </c>
      <c r="G1264" t="str">
        <f t="shared" si="24"/>
        <v>new HoloCard("Persian", Pokedex.Persian, HoloRarity.SV_REVERSE_TOXIC_CHAIN_HOLO, Types.Colorless, Sets.Shrouded_Fable, 49),</v>
      </c>
    </row>
    <row r="1265" spans="1:7" x14ac:dyDescent="0.3">
      <c r="A1265">
        <v>50</v>
      </c>
      <c r="B1265" t="s">
        <v>80</v>
      </c>
      <c r="C1265" t="s">
        <v>80</v>
      </c>
      <c r="D1265" t="s">
        <v>8</v>
      </c>
      <c r="E1265" t="s">
        <v>3695</v>
      </c>
      <c r="F1265" t="s">
        <v>3768</v>
      </c>
      <c r="G1265" t="str">
        <f t="shared" si="24"/>
        <v>new HoloCard("Eevee", Pokedex.Eevee, HoloRarity.SV_REVERSE_TOXIC_CHAIN_HOLO, Types.Colorless, Sets.Shrouded_Fable, 50),</v>
      </c>
    </row>
    <row r="1266" spans="1:7" x14ac:dyDescent="0.3">
      <c r="A1266">
        <v>51</v>
      </c>
      <c r="B1266" t="s">
        <v>1625</v>
      </c>
      <c r="C1266" t="s">
        <v>1625</v>
      </c>
      <c r="D1266" t="s">
        <v>8</v>
      </c>
      <c r="E1266" t="s">
        <v>3695</v>
      </c>
      <c r="F1266" t="s">
        <v>3768</v>
      </c>
      <c r="G1266" t="str">
        <f t="shared" si="24"/>
        <v>new HoloCard("Furfrou", Pokedex.Furfrou, HoloRarity.SV_REVERSE_TOXIC_CHAIN_HOLO, Types.Colorless, Sets.Shrouded_Fable, 51),</v>
      </c>
    </row>
    <row r="1267" spans="1:7" x14ac:dyDescent="0.3">
      <c r="A1267">
        <v>52</v>
      </c>
      <c r="B1267" t="s">
        <v>2077</v>
      </c>
      <c r="C1267" t="s">
        <v>2077</v>
      </c>
      <c r="D1267" t="s">
        <v>8</v>
      </c>
      <c r="E1267" t="s">
        <v>3695</v>
      </c>
      <c r="F1267" t="s">
        <v>3768</v>
      </c>
      <c r="G1267" t="str">
        <f t="shared" si="24"/>
        <v>new HoloCard("Stufful", Pokedex.Stufful, HoloRarity.SV_REVERSE_TOXIC_CHAIN_HOLO, Types.Colorless, Sets.Shrouded_Fable, 52),</v>
      </c>
    </row>
    <row r="1268" spans="1:7" x14ac:dyDescent="0.3">
      <c r="A1268">
        <v>53</v>
      </c>
      <c r="B1268" t="s">
        <v>2078</v>
      </c>
      <c r="C1268" t="s">
        <v>2078</v>
      </c>
      <c r="D1268" t="s">
        <v>8</v>
      </c>
      <c r="E1268" t="s">
        <v>3695</v>
      </c>
      <c r="F1268" t="s">
        <v>3768</v>
      </c>
      <c r="G1268" t="str">
        <f t="shared" si="24"/>
        <v>new HoloCard("Bewear", Pokedex.Bewear, HoloRarity.SV_REVERSE_TOXIC_CHAIN_HOLO, Types.Colorless, Sets.Shrouded_Fable, 53),</v>
      </c>
    </row>
    <row r="1269" spans="1:7" x14ac:dyDescent="0.3">
      <c r="A1269">
        <v>54</v>
      </c>
      <c r="B1269" t="s">
        <v>3759</v>
      </c>
      <c r="C1269" t="s">
        <v>127</v>
      </c>
      <c r="D1269" t="s">
        <v>299</v>
      </c>
      <c r="E1269" t="s">
        <v>3695</v>
      </c>
      <c r="F1269" t="s">
        <v>3768</v>
      </c>
      <c r="G1269" t="str">
        <f t="shared" si="24"/>
        <v>new HoloCard("Academy at Night", Pokedex.NVT, HoloRarity.SV_REVERSE_TOXIC_CHAIN_HOLO, Types.Stadium, Sets.Shrouded_Fable, 54),</v>
      </c>
    </row>
    <row r="1270" spans="1:7" x14ac:dyDescent="0.3">
      <c r="A1270">
        <v>55</v>
      </c>
      <c r="B1270" t="s">
        <v>3760</v>
      </c>
      <c r="C1270" t="s">
        <v>127</v>
      </c>
      <c r="D1270" t="s">
        <v>234</v>
      </c>
      <c r="E1270" t="s">
        <v>3695</v>
      </c>
      <c r="F1270" t="s">
        <v>3768</v>
      </c>
      <c r="G1270" t="str">
        <f t="shared" si="24"/>
        <v>new HoloCard("Binding Mochi", Pokedex.NVT, HoloRarity.SV_REVERSE_TOXIC_CHAIN_HOLO, Types.Tool, Sets.Shrouded_Fable, 55),</v>
      </c>
    </row>
    <row r="1271" spans="1:7" x14ac:dyDescent="0.3">
      <c r="A1271">
        <v>56</v>
      </c>
      <c r="B1271" t="s">
        <v>3761</v>
      </c>
      <c r="C1271" t="s">
        <v>127</v>
      </c>
      <c r="D1271" t="s">
        <v>232</v>
      </c>
      <c r="E1271" t="s">
        <v>3695</v>
      </c>
      <c r="F1271" t="s">
        <v>3768</v>
      </c>
      <c r="G1271" t="str">
        <f t="shared" si="24"/>
        <v>new HoloCard("Cassiopeia", Pokedex.NVT, HoloRarity.SV_REVERSE_TOXIC_CHAIN_HOLO, Types.Supporter, Sets.Shrouded_Fable, 56),</v>
      </c>
    </row>
    <row r="1272" spans="1:7" x14ac:dyDescent="0.3">
      <c r="A1272">
        <v>57</v>
      </c>
      <c r="B1272" t="s">
        <v>3762</v>
      </c>
      <c r="C1272" t="s">
        <v>127</v>
      </c>
      <c r="D1272" t="s">
        <v>232</v>
      </c>
      <c r="E1272" t="s">
        <v>3695</v>
      </c>
      <c r="F1272" t="s">
        <v>3768</v>
      </c>
      <c r="G1272" t="str">
        <f t="shared" si="24"/>
        <v>new HoloCard("Colress's Tenacity", Pokedex.NVT, HoloRarity.SV_REVERSE_TOXIC_CHAIN_HOLO, Types.Supporter, Sets.Shrouded_Fable, 57),</v>
      </c>
    </row>
    <row r="1273" spans="1:7" x14ac:dyDescent="0.3">
      <c r="A1273">
        <v>59</v>
      </c>
      <c r="B1273" t="s">
        <v>3763</v>
      </c>
      <c r="C1273" t="s">
        <v>127</v>
      </c>
      <c r="D1273" t="s">
        <v>232</v>
      </c>
      <c r="E1273" t="s">
        <v>3695</v>
      </c>
      <c r="F1273" t="s">
        <v>3768</v>
      </c>
      <c r="G1273" t="str">
        <f t="shared" si="24"/>
        <v>new HoloCard("Janine's Secret Art", Pokedex.NVT, HoloRarity.SV_REVERSE_TOXIC_CHAIN_HOLO, Types.Supporter, Sets.Shrouded_Fable, 59),</v>
      </c>
    </row>
    <row r="1274" spans="1:7" x14ac:dyDescent="0.3">
      <c r="A1274">
        <v>61</v>
      </c>
      <c r="B1274" t="s">
        <v>3764</v>
      </c>
      <c r="C1274" t="s">
        <v>127</v>
      </c>
      <c r="D1274" t="s">
        <v>129</v>
      </c>
      <c r="E1274" t="s">
        <v>3695</v>
      </c>
      <c r="F1274" t="s">
        <v>3768</v>
      </c>
      <c r="G1274" t="str">
        <f t="shared" si="24"/>
        <v>new HoloCard("Night Stretcher", Pokedex.NVT, HoloRarity.SV_REVERSE_TOXIC_CHAIN_HOLO, Types.Item, Sets.Shrouded_Fable, 61),</v>
      </c>
    </row>
    <row r="1275" spans="1:7" x14ac:dyDescent="0.3">
      <c r="A1275">
        <v>63</v>
      </c>
      <c r="B1275" t="s">
        <v>3765</v>
      </c>
      <c r="C1275" t="s">
        <v>127</v>
      </c>
      <c r="D1275" t="s">
        <v>234</v>
      </c>
      <c r="E1275" t="s">
        <v>3695</v>
      </c>
      <c r="F1275" t="s">
        <v>3768</v>
      </c>
      <c r="G1275" t="str">
        <f t="shared" si="24"/>
        <v>new HoloCard("Powerglass", Pokedex.NVT, HoloRarity.SV_REVERSE_TOXIC_CHAIN_HOLO, Types.Tool, Sets.Shrouded_Fable, 63),</v>
      </c>
    </row>
    <row r="1276" spans="1:7" x14ac:dyDescent="0.3">
      <c r="A1276">
        <v>64</v>
      </c>
      <c r="B1276" t="s">
        <v>3766</v>
      </c>
      <c r="C1276" t="s">
        <v>127</v>
      </c>
      <c r="D1276" t="s">
        <v>232</v>
      </c>
      <c r="E1276" t="s">
        <v>3695</v>
      </c>
      <c r="F1276" t="s">
        <v>3768</v>
      </c>
      <c r="G1276" t="str">
        <f t="shared" si="24"/>
        <v>new HoloCard("Xerosic's Machinations", Pokedex.NVT, HoloRarity.SV_REVERSE_TOXIC_CHAIN_HOLO, Types.Supporter, Sets.Shrouded_Fable, 64),</v>
      </c>
    </row>
    <row r="1278" spans="1:7" x14ac:dyDescent="0.3">
      <c r="A1278">
        <v>1</v>
      </c>
      <c r="B1278" t="s">
        <v>3778</v>
      </c>
      <c r="C1278" t="s">
        <v>24</v>
      </c>
      <c r="D1278" t="s">
        <v>22</v>
      </c>
      <c r="E1278" t="s">
        <v>3779</v>
      </c>
      <c r="F1278" t="s">
        <v>3367</v>
      </c>
    </row>
    <row r="1279" spans="1:7" x14ac:dyDescent="0.3">
      <c r="A1279">
        <v>2</v>
      </c>
      <c r="B1279" t="s">
        <v>325</v>
      </c>
      <c r="C1279" t="s">
        <v>325</v>
      </c>
      <c r="D1279" t="s">
        <v>22</v>
      </c>
      <c r="E1279" t="s">
        <v>3779</v>
      </c>
      <c r="F1279" t="s">
        <v>3361</v>
      </c>
    </row>
    <row r="1280" spans="1:7" x14ac:dyDescent="0.3">
      <c r="A1280">
        <v>3</v>
      </c>
      <c r="B1280" t="s">
        <v>173</v>
      </c>
      <c r="C1280" t="s">
        <v>173</v>
      </c>
      <c r="D1280" t="s">
        <v>22</v>
      </c>
      <c r="E1280" t="s">
        <v>3779</v>
      </c>
      <c r="F1280" t="s">
        <v>3365</v>
      </c>
    </row>
    <row r="1281" spans="1:6" x14ac:dyDescent="0.3">
      <c r="A1281">
        <v>4</v>
      </c>
      <c r="B1281" t="s">
        <v>439</v>
      </c>
      <c r="C1281" t="s">
        <v>439</v>
      </c>
      <c r="D1281" t="s">
        <v>22</v>
      </c>
      <c r="E1281" t="s">
        <v>3779</v>
      </c>
      <c r="F1281" t="s">
        <v>3362</v>
      </c>
    </row>
    <row r="1282" spans="1:6" x14ac:dyDescent="0.3">
      <c r="A1282">
        <v>5</v>
      </c>
      <c r="B1282" t="s">
        <v>581</v>
      </c>
      <c r="C1282" t="s">
        <v>581</v>
      </c>
      <c r="D1282" t="s">
        <v>22</v>
      </c>
      <c r="E1282" t="s">
        <v>3779</v>
      </c>
      <c r="F1282" t="s">
        <v>3361</v>
      </c>
    </row>
    <row r="1283" spans="1:6" x14ac:dyDescent="0.3">
      <c r="A1283">
        <v>6</v>
      </c>
      <c r="B1283" t="s">
        <v>390</v>
      </c>
      <c r="C1283" t="s">
        <v>390</v>
      </c>
      <c r="D1283" t="s">
        <v>22</v>
      </c>
      <c r="E1283" t="s">
        <v>3779</v>
      </c>
      <c r="F1283" t="s">
        <v>3365</v>
      </c>
    </row>
    <row r="1284" spans="1:6" x14ac:dyDescent="0.3">
      <c r="A1284">
        <v>7</v>
      </c>
      <c r="B1284" t="s">
        <v>1037</v>
      </c>
      <c r="C1284" t="s">
        <v>1037</v>
      </c>
      <c r="D1284" t="s">
        <v>22</v>
      </c>
      <c r="E1284" t="s">
        <v>3779</v>
      </c>
      <c r="F1284" t="s">
        <v>3361</v>
      </c>
    </row>
    <row r="1285" spans="1:6" x14ac:dyDescent="0.3">
      <c r="A1285">
        <v>8</v>
      </c>
      <c r="B1285" t="s">
        <v>2165</v>
      </c>
      <c r="C1285" t="s">
        <v>3780</v>
      </c>
      <c r="D1285" t="s">
        <v>22</v>
      </c>
      <c r="E1285" t="s">
        <v>3779</v>
      </c>
      <c r="F1285" t="s">
        <v>3361</v>
      </c>
    </row>
    <row r="1286" spans="1:6" x14ac:dyDescent="0.3">
      <c r="A1286">
        <v>9</v>
      </c>
      <c r="B1286" t="s">
        <v>2033</v>
      </c>
      <c r="C1286" t="s">
        <v>2033</v>
      </c>
      <c r="D1286" t="s">
        <v>22</v>
      </c>
      <c r="E1286" t="s">
        <v>3779</v>
      </c>
      <c r="F1286" t="s">
        <v>3361</v>
      </c>
    </row>
    <row r="1287" spans="1:6" x14ac:dyDescent="0.3">
      <c r="A1287">
        <v>10</v>
      </c>
      <c r="B1287" t="s">
        <v>2660</v>
      </c>
      <c r="C1287" t="s">
        <v>2660</v>
      </c>
      <c r="D1287" t="s">
        <v>22</v>
      </c>
      <c r="E1287" t="s">
        <v>3779</v>
      </c>
      <c r="F1287" t="s">
        <v>3361</v>
      </c>
    </row>
    <row r="1288" spans="1:6" x14ac:dyDescent="0.3">
      <c r="A1288">
        <v>11</v>
      </c>
      <c r="B1288" t="s">
        <v>2661</v>
      </c>
      <c r="C1288" t="s">
        <v>2661</v>
      </c>
      <c r="D1288" t="s">
        <v>22</v>
      </c>
      <c r="E1288" t="s">
        <v>3779</v>
      </c>
      <c r="F1288" t="s">
        <v>3362</v>
      </c>
    </row>
    <row r="1289" spans="1:6" x14ac:dyDescent="0.3">
      <c r="A1289">
        <v>12</v>
      </c>
      <c r="B1289" t="s">
        <v>2718</v>
      </c>
      <c r="C1289" t="s">
        <v>2718</v>
      </c>
      <c r="D1289" t="s">
        <v>22</v>
      </c>
      <c r="E1289" t="s">
        <v>3779</v>
      </c>
      <c r="F1289" t="s">
        <v>3361</v>
      </c>
    </row>
    <row r="1290" spans="1:6" x14ac:dyDescent="0.3">
      <c r="A1290">
        <v>13</v>
      </c>
      <c r="B1290" t="s">
        <v>3732</v>
      </c>
      <c r="C1290" t="s">
        <v>3732</v>
      </c>
      <c r="D1290" t="s">
        <v>22</v>
      </c>
      <c r="E1290" t="s">
        <v>3779</v>
      </c>
      <c r="F1290" t="s">
        <v>3361</v>
      </c>
    </row>
    <row r="1291" spans="1:6" x14ac:dyDescent="0.3">
      <c r="A1291">
        <v>14</v>
      </c>
      <c r="B1291" t="s">
        <v>3781</v>
      </c>
      <c r="C1291" t="s">
        <v>3782</v>
      </c>
      <c r="D1291" t="s">
        <v>22</v>
      </c>
      <c r="E1291" t="s">
        <v>3779</v>
      </c>
      <c r="F1291" t="s">
        <v>3367</v>
      </c>
    </row>
    <row r="1292" spans="1:6" x14ac:dyDescent="0.3">
      <c r="A1292">
        <v>15</v>
      </c>
      <c r="B1292" t="s">
        <v>3429</v>
      </c>
      <c r="C1292" t="s">
        <v>3429</v>
      </c>
      <c r="D1292" t="s">
        <v>22</v>
      </c>
      <c r="E1292" t="s">
        <v>3779</v>
      </c>
      <c r="F1292" t="s">
        <v>3361</v>
      </c>
    </row>
    <row r="1293" spans="1:6" x14ac:dyDescent="0.3">
      <c r="A1293">
        <v>16</v>
      </c>
      <c r="B1293" t="s">
        <v>3418</v>
      </c>
      <c r="C1293" t="s">
        <v>3418</v>
      </c>
      <c r="D1293" t="s">
        <v>22</v>
      </c>
      <c r="E1293" t="s">
        <v>3779</v>
      </c>
      <c r="F1293" t="s">
        <v>3361</v>
      </c>
    </row>
    <row r="1294" spans="1:6" x14ac:dyDescent="0.3">
      <c r="A1294">
        <v>17</v>
      </c>
      <c r="B1294" t="s">
        <v>3370</v>
      </c>
      <c r="C1294" t="s">
        <v>3370</v>
      </c>
      <c r="D1294" t="s">
        <v>22</v>
      </c>
      <c r="E1294" t="s">
        <v>3779</v>
      </c>
      <c r="F1294" t="s">
        <v>3361</v>
      </c>
    </row>
    <row r="1295" spans="1:6" x14ac:dyDescent="0.3">
      <c r="A1295">
        <v>18</v>
      </c>
      <c r="B1295" t="s">
        <v>3371</v>
      </c>
      <c r="C1295" t="s">
        <v>3371</v>
      </c>
      <c r="D1295" t="s">
        <v>22</v>
      </c>
      <c r="E1295" t="s">
        <v>3779</v>
      </c>
      <c r="F1295" t="s">
        <v>3362</v>
      </c>
    </row>
    <row r="1296" spans="1:6" x14ac:dyDescent="0.3">
      <c r="A1296">
        <v>19</v>
      </c>
      <c r="B1296" t="s">
        <v>93</v>
      </c>
      <c r="C1296" t="s">
        <v>93</v>
      </c>
      <c r="D1296" t="s">
        <v>5</v>
      </c>
      <c r="E1296" t="s">
        <v>3779</v>
      </c>
      <c r="F1296" t="s">
        <v>3361</v>
      </c>
    </row>
    <row r="1297" spans="1:6" x14ac:dyDescent="0.3">
      <c r="A1297">
        <v>20</v>
      </c>
      <c r="B1297" t="s">
        <v>66</v>
      </c>
      <c r="C1297" t="s">
        <v>66</v>
      </c>
      <c r="D1297" t="s">
        <v>5</v>
      </c>
      <c r="E1297" t="s">
        <v>3779</v>
      </c>
      <c r="F1297" t="s">
        <v>3362</v>
      </c>
    </row>
    <row r="1298" spans="1:6" x14ac:dyDescent="0.3">
      <c r="A1298">
        <v>21</v>
      </c>
      <c r="B1298" t="s">
        <v>1282</v>
      </c>
      <c r="C1298" t="s">
        <v>1282</v>
      </c>
      <c r="D1298" t="s">
        <v>5</v>
      </c>
      <c r="E1298" t="s">
        <v>3779</v>
      </c>
      <c r="F1298" t="s">
        <v>3361</v>
      </c>
    </row>
    <row r="1299" spans="1:6" x14ac:dyDescent="0.3">
      <c r="A1299">
        <v>22</v>
      </c>
      <c r="B1299" t="s">
        <v>1286</v>
      </c>
      <c r="C1299" t="s">
        <v>1286</v>
      </c>
      <c r="D1299" t="s">
        <v>5</v>
      </c>
      <c r="E1299" t="s">
        <v>3779</v>
      </c>
      <c r="F1299" t="s">
        <v>3362</v>
      </c>
    </row>
    <row r="1300" spans="1:6" x14ac:dyDescent="0.3">
      <c r="A1300">
        <v>23</v>
      </c>
      <c r="B1300" t="s">
        <v>2095</v>
      </c>
      <c r="C1300" t="s">
        <v>2095</v>
      </c>
      <c r="D1300" t="s">
        <v>5</v>
      </c>
      <c r="E1300" t="s">
        <v>3779</v>
      </c>
      <c r="F1300" t="s">
        <v>3361</v>
      </c>
    </row>
    <row r="1301" spans="1:6" x14ac:dyDescent="0.3">
      <c r="A1301">
        <v>24</v>
      </c>
      <c r="B1301" t="s">
        <v>2096</v>
      </c>
      <c r="C1301" t="s">
        <v>2096</v>
      </c>
      <c r="D1301" t="s">
        <v>5</v>
      </c>
      <c r="E1301" t="s">
        <v>3779</v>
      </c>
      <c r="F1301" t="s">
        <v>3362</v>
      </c>
    </row>
    <row r="1302" spans="1:6" x14ac:dyDescent="0.3">
      <c r="A1302">
        <v>25</v>
      </c>
      <c r="B1302" t="s">
        <v>2097</v>
      </c>
      <c r="C1302" t="s">
        <v>2097</v>
      </c>
      <c r="D1302" t="s">
        <v>5</v>
      </c>
      <c r="E1302" t="s">
        <v>3779</v>
      </c>
      <c r="F1302" t="s">
        <v>3361</v>
      </c>
    </row>
    <row r="1303" spans="1:6" x14ac:dyDescent="0.3">
      <c r="A1303">
        <v>26</v>
      </c>
      <c r="B1303" t="s">
        <v>2662</v>
      </c>
      <c r="C1303" t="s">
        <v>2662</v>
      </c>
      <c r="D1303" t="s">
        <v>5</v>
      </c>
      <c r="E1303" t="s">
        <v>3779</v>
      </c>
      <c r="F1303" t="s">
        <v>3361</v>
      </c>
    </row>
    <row r="1304" spans="1:6" x14ac:dyDescent="0.3">
      <c r="A1304">
        <v>27</v>
      </c>
      <c r="B1304" t="s">
        <v>2663</v>
      </c>
      <c r="C1304" t="s">
        <v>2663</v>
      </c>
      <c r="D1304" t="s">
        <v>5</v>
      </c>
      <c r="E1304" t="s">
        <v>3779</v>
      </c>
      <c r="F1304" t="s">
        <v>3361</v>
      </c>
    </row>
    <row r="1305" spans="1:6" x14ac:dyDescent="0.3">
      <c r="A1305">
        <v>28</v>
      </c>
      <c r="B1305" t="s">
        <v>3783</v>
      </c>
      <c r="C1305" t="s">
        <v>2664</v>
      </c>
      <c r="D1305" t="s">
        <v>3784</v>
      </c>
      <c r="E1305" t="s">
        <v>3779</v>
      </c>
      <c r="F1305" t="s">
        <v>3367</v>
      </c>
    </row>
    <row r="1306" spans="1:6" x14ac:dyDescent="0.3">
      <c r="A1306">
        <v>29</v>
      </c>
      <c r="B1306" t="s">
        <v>3376</v>
      </c>
      <c r="C1306" t="s">
        <v>3376</v>
      </c>
      <c r="D1306" t="s">
        <v>5</v>
      </c>
      <c r="E1306" t="s">
        <v>3779</v>
      </c>
      <c r="F1306" t="s">
        <v>3361</v>
      </c>
    </row>
    <row r="1307" spans="1:6" x14ac:dyDescent="0.3">
      <c r="A1307">
        <v>30</v>
      </c>
      <c r="B1307" t="s">
        <v>3785</v>
      </c>
      <c r="C1307" t="s">
        <v>117</v>
      </c>
      <c r="D1307" t="s">
        <v>3</v>
      </c>
      <c r="E1307" t="s">
        <v>3779</v>
      </c>
      <c r="F1307" t="s">
        <v>3367</v>
      </c>
    </row>
    <row r="1308" spans="1:6" x14ac:dyDescent="0.3">
      <c r="A1308">
        <v>31</v>
      </c>
      <c r="B1308" t="s">
        <v>324</v>
      </c>
      <c r="C1308" t="s">
        <v>324</v>
      </c>
      <c r="D1308" t="s">
        <v>3</v>
      </c>
      <c r="E1308" t="s">
        <v>3779</v>
      </c>
      <c r="F1308" t="s">
        <v>3362</v>
      </c>
    </row>
    <row r="1309" spans="1:6" x14ac:dyDescent="0.3">
      <c r="A1309">
        <v>32</v>
      </c>
      <c r="B1309" t="s">
        <v>3786</v>
      </c>
      <c r="C1309" t="s">
        <v>324</v>
      </c>
      <c r="D1309" t="s">
        <v>3787</v>
      </c>
      <c r="E1309" t="s">
        <v>3779</v>
      </c>
      <c r="F1309" t="s">
        <v>3367</v>
      </c>
    </row>
    <row r="1310" spans="1:6" x14ac:dyDescent="0.3">
      <c r="A1310">
        <v>33</v>
      </c>
      <c r="B1310" t="s">
        <v>204</v>
      </c>
      <c r="C1310" t="s">
        <v>204</v>
      </c>
      <c r="D1310" t="s">
        <v>3</v>
      </c>
      <c r="E1310" t="s">
        <v>3779</v>
      </c>
      <c r="F1310" t="s">
        <v>3361</v>
      </c>
    </row>
    <row r="1311" spans="1:6" x14ac:dyDescent="0.3">
      <c r="A1311">
        <v>34</v>
      </c>
      <c r="B1311" t="s">
        <v>152</v>
      </c>
      <c r="C1311" t="s">
        <v>152</v>
      </c>
      <c r="D1311" t="s">
        <v>3</v>
      </c>
      <c r="E1311" t="s">
        <v>3779</v>
      </c>
      <c r="F1311" t="s">
        <v>3362</v>
      </c>
    </row>
    <row r="1312" spans="1:6" x14ac:dyDescent="0.3">
      <c r="A1312">
        <v>35</v>
      </c>
      <c r="B1312" t="s">
        <v>1075</v>
      </c>
      <c r="C1312" t="s">
        <v>1075</v>
      </c>
      <c r="D1312" t="s">
        <v>3</v>
      </c>
      <c r="E1312" t="s">
        <v>3779</v>
      </c>
      <c r="F1312" t="s">
        <v>3361</v>
      </c>
    </row>
    <row r="1313" spans="1:6" x14ac:dyDescent="0.3">
      <c r="A1313">
        <v>36</v>
      </c>
      <c r="B1313" t="s">
        <v>904</v>
      </c>
      <c r="C1313" t="s">
        <v>904</v>
      </c>
      <c r="D1313" t="s">
        <v>3</v>
      </c>
      <c r="E1313" t="s">
        <v>3779</v>
      </c>
      <c r="F1313" t="s">
        <v>3362</v>
      </c>
    </row>
    <row r="1314" spans="1:6" x14ac:dyDescent="0.3">
      <c r="A1314">
        <v>37</v>
      </c>
      <c r="B1314" t="s">
        <v>1391</v>
      </c>
      <c r="C1314" t="s">
        <v>1391</v>
      </c>
      <c r="D1314" t="s">
        <v>3</v>
      </c>
      <c r="E1314" t="s">
        <v>3779</v>
      </c>
      <c r="F1314" t="s">
        <v>3361</v>
      </c>
    </row>
    <row r="1315" spans="1:6" x14ac:dyDescent="0.3">
      <c r="A1315">
        <v>38</v>
      </c>
      <c r="B1315" t="s">
        <v>1392</v>
      </c>
      <c r="C1315" t="s">
        <v>1392</v>
      </c>
      <c r="D1315" t="s">
        <v>3</v>
      </c>
      <c r="E1315" t="s">
        <v>3779</v>
      </c>
      <c r="F1315" t="s">
        <v>3365</v>
      </c>
    </row>
    <row r="1316" spans="1:6" x14ac:dyDescent="0.3">
      <c r="A1316">
        <v>39</v>
      </c>
      <c r="B1316" t="s">
        <v>1603</v>
      </c>
      <c r="C1316" t="s">
        <v>1603</v>
      </c>
      <c r="D1316" t="s">
        <v>3</v>
      </c>
      <c r="E1316" t="s">
        <v>3779</v>
      </c>
      <c r="F1316" t="s">
        <v>3361</v>
      </c>
    </row>
    <row r="1317" spans="1:6" x14ac:dyDescent="0.3">
      <c r="A1317">
        <v>40</v>
      </c>
      <c r="B1317" t="s">
        <v>1604</v>
      </c>
      <c r="C1317" t="s">
        <v>1604</v>
      </c>
      <c r="D1317" t="s">
        <v>3</v>
      </c>
      <c r="E1317" t="s">
        <v>3779</v>
      </c>
      <c r="F1317" t="s">
        <v>3362</v>
      </c>
    </row>
    <row r="1318" spans="1:6" x14ac:dyDescent="0.3">
      <c r="A1318">
        <v>41</v>
      </c>
      <c r="B1318" t="s">
        <v>3788</v>
      </c>
      <c r="C1318" t="s">
        <v>1605</v>
      </c>
      <c r="D1318" t="s">
        <v>3</v>
      </c>
      <c r="E1318" t="s">
        <v>3779</v>
      </c>
      <c r="F1318" t="s">
        <v>3367</v>
      </c>
    </row>
    <row r="1319" spans="1:6" x14ac:dyDescent="0.3">
      <c r="A1319">
        <v>42</v>
      </c>
      <c r="B1319" t="s">
        <v>2046</v>
      </c>
      <c r="C1319" t="s">
        <v>2046</v>
      </c>
      <c r="D1319" t="s">
        <v>3</v>
      </c>
      <c r="E1319" t="s">
        <v>3779</v>
      </c>
      <c r="F1319" t="s">
        <v>3362</v>
      </c>
    </row>
    <row r="1320" spans="1:6" x14ac:dyDescent="0.3">
      <c r="A1320">
        <v>43</v>
      </c>
      <c r="B1320" t="s">
        <v>2670</v>
      </c>
      <c r="C1320" t="s">
        <v>2670</v>
      </c>
      <c r="D1320" t="s">
        <v>3</v>
      </c>
      <c r="E1320" t="s">
        <v>3779</v>
      </c>
      <c r="F1320" t="s">
        <v>3361</v>
      </c>
    </row>
    <row r="1321" spans="1:6" x14ac:dyDescent="0.3">
      <c r="A1321">
        <v>44</v>
      </c>
      <c r="B1321" t="s">
        <v>2671</v>
      </c>
      <c r="C1321" t="s">
        <v>2671</v>
      </c>
      <c r="D1321" t="s">
        <v>3</v>
      </c>
      <c r="E1321" t="s">
        <v>3779</v>
      </c>
      <c r="F1321" t="s">
        <v>3365</v>
      </c>
    </row>
    <row r="1322" spans="1:6" x14ac:dyDescent="0.3">
      <c r="A1322">
        <v>45</v>
      </c>
      <c r="B1322" t="s">
        <v>3434</v>
      </c>
      <c r="C1322" t="s">
        <v>3434</v>
      </c>
      <c r="D1322" t="s">
        <v>3</v>
      </c>
      <c r="E1322" t="s">
        <v>3779</v>
      </c>
      <c r="F1322" t="s">
        <v>3362</v>
      </c>
    </row>
    <row r="1323" spans="1:6" x14ac:dyDescent="0.3">
      <c r="A1323">
        <v>46</v>
      </c>
      <c r="B1323" t="s">
        <v>183</v>
      </c>
      <c r="C1323" t="s">
        <v>183</v>
      </c>
      <c r="D1323" t="s">
        <v>11</v>
      </c>
      <c r="E1323" t="s">
        <v>3779</v>
      </c>
      <c r="F1323" t="s">
        <v>3361</v>
      </c>
    </row>
    <row r="1324" spans="1:6" x14ac:dyDescent="0.3">
      <c r="A1324">
        <v>47</v>
      </c>
      <c r="B1324" t="s">
        <v>883</v>
      </c>
      <c r="C1324" t="s">
        <v>883</v>
      </c>
      <c r="D1324" t="s">
        <v>11</v>
      </c>
      <c r="E1324" t="s">
        <v>3779</v>
      </c>
      <c r="F1324" t="s">
        <v>3362</v>
      </c>
    </row>
    <row r="1325" spans="1:6" x14ac:dyDescent="0.3">
      <c r="A1325">
        <v>48</v>
      </c>
      <c r="B1325" t="s">
        <v>252</v>
      </c>
      <c r="C1325" t="s">
        <v>252</v>
      </c>
      <c r="D1325" t="s">
        <v>11</v>
      </c>
      <c r="E1325" t="s">
        <v>3779</v>
      </c>
      <c r="F1325" t="s">
        <v>3361</v>
      </c>
    </row>
    <row r="1326" spans="1:6" x14ac:dyDescent="0.3">
      <c r="A1326">
        <v>49</v>
      </c>
      <c r="B1326" t="s">
        <v>160</v>
      </c>
      <c r="C1326" t="s">
        <v>160</v>
      </c>
      <c r="D1326" t="s">
        <v>11</v>
      </c>
      <c r="E1326" t="s">
        <v>3779</v>
      </c>
      <c r="F1326" t="s">
        <v>3362</v>
      </c>
    </row>
    <row r="1327" spans="1:6" x14ac:dyDescent="0.3">
      <c r="A1327">
        <v>50</v>
      </c>
      <c r="B1327" t="s">
        <v>1298</v>
      </c>
      <c r="C1327" t="s">
        <v>1298</v>
      </c>
      <c r="D1327" t="s">
        <v>11</v>
      </c>
      <c r="E1327" t="s">
        <v>3779</v>
      </c>
      <c r="F1327" t="s">
        <v>3361</v>
      </c>
    </row>
    <row r="1328" spans="1:6" x14ac:dyDescent="0.3">
      <c r="A1328">
        <v>51</v>
      </c>
      <c r="B1328" t="s">
        <v>3789</v>
      </c>
      <c r="C1328" t="s">
        <v>1299</v>
      </c>
      <c r="D1328" t="s">
        <v>3790</v>
      </c>
      <c r="E1328" t="s">
        <v>3779</v>
      </c>
      <c r="F1328" t="s">
        <v>3367</v>
      </c>
    </row>
    <row r="1329" spans="1:6" x14ac:dyDescent="0.3">
      <c r="A1329">
        <v>52</v>
      </c>
      <c r="B1329" t="s">
        <v>2052</v>
      </c>
      <c r="C1329" t="s">
        <v>2052</v>
      </c>
      <c r="D1329" t="s">
        <v>11</v>
      </c>
      <c r="E1329" t="s">
        <v>3779</v>
      </c>
      <c r="F1329" t="s">
        <v>3361</v>
      </c>
    </row>
    <row r="1330" spans="1:6" x14ac:dyDescent="0.3">
      <c r="A1330">
        <v>53</v>
      </c>
      <c r="B1330" t="s">
        <v>2053</v>
      </c>
      <c r="C1330" t="s">
        <v>2053</v>
      </c>
      <c r="D1330" t="s">
        <v>11</v>
      </c>
      <c r="E1330" t="s">
        <v>3779</v>
      </c>
      <c r="F1330" t="s">
        <v>3362</v>
      </c>
    </row>
    <row r="1331" spans="1:6" x14ac:dyDescent="0.3">
      <c r="A1331">
        <v>54</v>
      </c>
      <c r="B1331" t="s">
        <v>2054</v>
      </c>
      <c r="C1331" t="s">
        <v>2054</v>
      </c>
      <c r="D1331" t="s">
        <v>11</v>
      </c>
      <c r="E1331" t="s">
        <v>3779</v>
      </c>
      <c r="F1331" t="s">
        <v>3362</v>
      </c>
    </row>
    <row r="1332" spans="1:6" x14ac:dyDescent="0.3">
      <c r="A1332">
        <v>55</v>
      </c>
      <c r="B1332" t="s">
        <v>2259</v>
      </c>
      <c r="C1332" t="s">
        <v>2259</v>
      </c>
      <c r="D1332" t="s">
        <v>11</v>
      </c>
      <c r="E1332" t="s">
        <v>3779</v>
      </c>
      <c r="F1332" t="s">
        <v>3365</v>
      </c>
    </row>
    <row r="1333" spans="1:6" x14ac:dyDescent="0.3">
      <c r="A1333">
        <v>56</v>
      </c>
      <c r="B1333" t="s">
        <v>3383</v>
      </c>
      <c r="C1333" t="s">
        <v>3383</v>
      </c>
      <c r="D1333" t="s">
        <v>11</v>
      </c>
      <c r="E1333" t="s">
        <v>3779</v>
      </c>
      <c r="F1333" t="s">
        <v>3361</v>
      </c>
    </row>
    <row r="1334" spans="1:6" x14ac:dyDescent="0.3">
      <c r="A1334">
        <v>57</v>
      </c>
      <c r="B1334" t="s">
        <v>99</v>
      </c>
      <c r="C1334" t="s">
        <v>99</v>
      </c>
      <c r="D1334" t="s">
        <v>1</v>
      </c>
      <c r="E1334" t="s">
        <v>3779</v>
      </c>
      <c r="F1334" t="s">
        <v>3361</v>
      </c>
    </row>
    <row r="1335" spans="1:6" x14ac:dyDescent="0.3">
      <c r="A1335">
        <v>58</v>
      </c>
      <c r="B1335" t="s">
        <v>163</v>
      </c>
      <c r="C1335" t="s">
        <v>163</v>
      </c>
      <c r="D1335" t="s">
        <v>1</v>
      </c>
      <c r="E1335" t="s">
        <v>3779</v>
      </c>
      <c r="F1335" t="s">
        <v>3362</v>
      </c>
    </row>
    <row r="1336" spans="1:6" x14ac:dyDescent="0.3">
      <c r="A1336">
        <v>59</v>
      </c>
      <c r="B1336" t="s">
        <v>35</v>
      </c>
      <c r="C1336" t="s">
        <v>35</v>
      </c>
      <c r="D1336" t="s">
        <v>1</v>
      </c>
      <c r="E1336" t="s">
        <v>3779</v>
      </c>
      <c r="F1336" t="s">
        <v>3362</v>
      </c>
    </row>
    <row r="1337" spans="1:6" x14ac:dyDescent="0.3">
      <c r="A1337">
        <v>60</v>
      </c>
      <c r="B1337" t="s">
        <v>1050</v>
      </c>
      <c r="C1337" t="s">
        <v>1050</v>
      </c>
      <c r="D1337" t="s">
        <v>1</v>
      </c>
      <c r="E1337" t="s">
        <v>3779</v>
      </c>
      <c r="F1337" t="s">
        <v>3361</v>
      </c>
    </row>
    <row r="1338" spans="1:6" x14ac:dyDescent="0.3">
      <c r="A1338">
        <v>61</v>
      </c>
      <c r="B1338" t="s">
        <v>966</v>
      </c>
      <c r="C1338" t="s">
        <v>966</v>
      </c>
      <c r="D1338" t="s">
        <v>1</v>
      </c>
      <c r="E1338" t="s">
        <v>3779</v>
      </c>
      <c r="F1338" t="s">
        <v>3362</v>
      </c>
    </row>
    <row r="1339" spans="1:6" x14ac:dyDescent="0.3">
      <c r="A1339">
        <v>62</v>
      </c>
      <c r="B1339" t="s">
        <v>1404</v>
      </c>
      <c r="C1339" t="s">
        <v>1404</v>
      </c>
      <c r="D1339" t="s">
        <v>1</v>
      </c>
      <c r="E1339" t="s">
        <v>3779</v>
      </c>
      <c r="F1339" t="s">
        <v>3361</v>
      </c>
    </row>
    <row r="1340" spans="1:6" x14ac:dyDescent="0.3">
      <c r="A1340">
        <v>63</v>
      </c>
      <c r="B1340" t="s">
        <v>2112</v>
      </c>
      <c r="C1340" t="s">
        <v>2112</v>
      </c>
      <c r="D1340" t="s">
        <v>1</v>
      </c>
      <c r="E1340" t="s">
        <v>3779</v>
      </c>
      <c r="F1340" t="s">
        <v>3361</v>
      </c>
    </row>
    <row r="1341" spans="1:6" x14ac:dyDescent="0.3">
      <c r="A1341">
        <v>64</v>
      </c>
      <c r="B1341" t="s">
        <v>2735</v>
      </c>
      <c r="C1341" t="s">
        <v>2735</v>
      </c>
      <c r="D1341" t="s">
        <v>1</v>
      </c>
      <c r="E1341" t="s">
        <v>3779</v>
      </c>
      <c r="F1341" t="s">
        <v>3361</v>
      </c>
    </row>
    <row r="1342" spans="1:6" x14ac:dyDescent="0.3">
      <c r="A1342">
        <v>65</v>
      </c>
      <c r="B1342" t="s">
        <v>2736</v>
      </c>
      <c r="C1342" t="s">
        <v>2736</v>
      </c>
      <c r="D1342" t="s">
        <v>1</v>
      </c>
      <c r="E1342" t="s">
        <v>3779</v>
      </c>
      <c r="F1342" t="s">
        <v>3365</v>
      </c>
    </row>
    <row r="1343" spans="1:6" x14ac:dyDescent="0.3">
      <c r="A1343">
        <v>66</v>
      </c>
      <c r="B1343" t="s">
        <v>3387</v>
      </c>
      <c r="C1343" t="s">
        <v>3387</v>
      </c>
      <c r="D1343" t="s">
        <v>1</v>
      </c>
      <c r="E1343" t="s">
        <v>3779</v>
      </c>
      <c r="F1343" t="s">
        <v>3361</v>
      </c>
    </row>
    <row r="1344" spans="1:6" x14ac:dyDescent="0.3">
      <c r="A1344">
        <v>67</v>
      </c>
      <c r="B1344" t="s">
        <v>3791</v>
      </c>
      <c r="C1344" t="s">
        <v>3388</v>
      </c>
      <c r="D1344" t="s">
        <v>1</v>
      </c>
      <c r="E1344" t="s">
        <v>3779</v>
      </c>
      <c r="F1344" t="s">
        <v>3367</v>
      </c>
    </row>
    <row r="1345" spans="1:6" x14ac:dyDescent="0.3">
      <c r="A1345">
        <v>68</v>
      </c>
      <c r="B1345" t="s">
        <v>3389</v>
      </c>
      <c r="C1345" t="s">
        <v>3389</v>
      </c>
      <c r="D1345" t="s">
        <v>1</v>
      </c>
      <c r="E1345" t="s">
        <v>3779</v>
      </c>
      <c r="F1345" t="s">
        <v>3361</v>
      </c>
    </row>
    <row r="1346" spans="1:6" x14ac:dyDescent="0.3">
      <c r="A1346">
        <v>69</v>
      </c>
      <c r="B1346" t="s">
        <v>3390</v>
      </c>
      <c r="C1346" t="s">
        <v>3390</v>
      </c>
      <c r="D1346" t="s">
        <v>1</v>
      </c>
      <c r="E1346" t="s">
        <v>3779</v>
      </c>
      <c r="F1346" t="s">
        <v>3361</v>
      </c>
    </row>
    <row r="1347" spans="1:6" x14ac:dyDescent="0.3">
      <c r="A1347">
        <v>70</v>
      </c>
      <c r="B1347" t="s">
        <v>3333</v>
      </c>
      <c r="C1347" t="s">
        <v>3333</v>
      </c>
      <c r="D1347" t="s">
        <v>1</v>
      </c>
      <c r="E1347" t="s">
        <v>3779</v>
      </c>
      <c r="F1347" t="s">
        <v>3361</v>
      </c>
    </row>
    <row r="1348" spans="1:6" x14ac:dyDescent="0.3">
      <c r="A1348">
        <v>71</v>
      </c>
      <c r="B1348" t="s">
        <v>3792</v>
      </c>
      <c r="C1348" t="s">
        <v>3793</v>
      </c>
      <c r="D1348" t="s">
        <v>1</v>
      </c>
      <c r="E1348" t="s">
        <v>3779</v>
      </c>
      <c r="F1348" t="s">
        <v>3365</v>
      </c>
    </row>
    <row r="1349" spans="1:6" x14ac:dyDescent="0.3">
      <c r="A1349">
        <v>72</v>
      </c>
      <c r="B1349" t="s">
        <v>193</v>
      </c>
      <c r="C1349" t="s">
        <v>193</v>
      </c>
      <c r="D1349" t="s">
        <v>18</v>
      </c>
      <c r="E1349" t="s">
        <v>3779</v>
      </c>
      <c r="F1349" t="s">
        <v>3361</v>
      </c>
    </row>
    <row r="1350" spans="1:6" x14ac:dyDescent="0.3">
      <c r="A1350">
        <v>73</v>
      </c>
      <c r="B1350" t="s">
        <v>242</v>
      </c>
      <c r="C1350" t="s">
        <v>242</v>
      </c>
      <c r="D1350" t="s">
        <v>18</v>
      </c>
      <c r="E1350" t="s">
        <v>3779</v>
      </c>
      <c r="F1350" t="s">
        <v>3362</v>
      </c>
    </row>
    <row r="1351" spans="1:6" x14ac:dyDescent="0.3">
      <c r="A1351">
        <v>74</v>
      </c>
      <c r="B1351" t="s">
        <v>96</v>
      </c>
      <c r="C1351" t="s">
        <v>96</v>
      </c>
      <c r="D1351" t="s">
        <v>18</v>
      </c>
      <c r="E1351" t="s">
        <v>3779</v>
      </c>
      <c r="F1351" t="s">
        <v>3361</v>
      </c>
    </row>
    <row r="1352" spans="1:6" x14ac:dyDescent="0.3">
      <c r="A1352">
        <v>75</v>
      </c>
      <c r="B1352" t="s">
        <v>41</v>
      </c>
      <c r="C1352" t="s">
        <v>41</v>
      </c>
      <c r="D1352" t="s">
        <v>18</v>
      </c>
      <c r="E1352" t="s">
        <v>3779</v>
      </c>
      <c r="F1352" t="s">
        <v>3361</v>
      </c>
    </row>
    <row r="1353" spans="1:6" x14ac:dyDescent="0.3">
      <c r="A1353">
        <v>76</v>
      </c>
      <c r="B1353" t="s">
        <v>892</v>
      </c>
      <c r="C1353" t="s">
        <v>892</v>
      </c>
      <c r="D1353" t="s">
        <v>18</v>
      </c>
      <c r="E1353" t="s">
        <v>3779</v>
      </c>
      <c r="F1353" t="s">
        <v>3365</v>
      </c>
    </row>
    <row r="1354" spans="1:6" x14ac:dyDescent="0.3">
      <c r="A1354">
        <v>77</v>
      </c>
      <c r="B1354" t="s">
        <v>600</v>
      </c>
      <c r="C1354" t="s">
        <v>600</v>
      </c>
      <c r="D1354" t="s">
        <v>18</v>
      </c>
      <c r="E1354" t="s">
        <v>3779</v>
      </c>
      <c r="F1354" t="s">
        <v>3361</v>
      </c>
    </row>
    <row r="1355" spans="1:6" x14ac:dyDescent="0.3">
      <c r="A1355">
        <v>78</v>
      </c>
      <c r="B1355" t="s">
        <v>600</v>
      </c>
      <c r="C1355" t="s">
        <v>600</v>
      </c>
      <c r="D1355" t="s">
        <v>18</v>
      </c>
      <c r="E1355" t="s">
        <v>3779</v>
      </c>
      <c r="F1355" t="s">
        <v>3361</v>
      </c>
    </row>
    <row r="1356" spans="1:6" x14ac:dyDescent="0.3">
      <c r="A1356">
        <v>79</v>
      </c>
      <c r="B1356" t="s">
        <v>436</v>
      </c>
      <c r="C1356" t="s">
        <v>436</v>
      </c>
      <c r="D1356" t="s">
        <v>18</v>
      </c>
      <c r="E1356" t="s">
        <v>3779</v>
      </c>
      <c r="F1356" t="s">
        <v>3361</v>
      </c>
    </row>
    <row r="1357" spans="1:6" x14ac:dyDescent="0.3">
      <c r="A1357">
        <v>80</v>
      </c>
      <c r="B1357" t="s">
        <v>3794</v>
      </c>
      <c r="C1357" t="s">
        <v>436</v>
      </c>
      <c r="D1357" t="s">
        <v>18</v>
      </c>
      <c r="E1357" t="s">
        <v>3779</v>
      </c>
      <c r="F1357" t="s">
        <v>3367</v>
      </c>
    </row>
    <row r="1358" spans="1:6" x14ac:dyDescent="0.3">
      <c r="A1358">
        <v>81</v>
      </c>
      <c r="B1358" t="s">
        <v>976</v>
      </c>
      <c r="C1358" t="s">
        <v>976</v>
      </c>
      <c r="D1358" t="s">
        <v>18</v>
      </c>
      <c r="E1358" t="s">
        <v>3779</v>
      </c>
      <c r="F1358" t="s">
        <v>3361</v>
      </c>
    </row>
    <row r="1359" spans="1:6" x14ac:dyDescent="0.3">
      <c r="A1359">
        <v>82</v>
      </c>
      <c r="B1359" t="s">
        <v>3795</v>
      </c>
      <c r="C1359" t="s">
        <v>886</v>
      </c>
      <c r="D1359" t="s">
        <v>18</v>
      </c>
      <c r="E1359" t="s">
        <v>3779</v>
      </c>
      <c r="F1359" t="s">
        <v>3367</v>
      </c>
    </row>
    <row r="1360" spans="1:6" x14ac:dyDescent="0.3">
      <c r="A1360">
        <v>83</v>
      </c>
      <c r="B1360" t="s">
        <v>1416</v>
      </c>
      <c r="C1360" t="s">
        <v>1416</v>
      </c>
      <c r="D1360" t="s">
        <v>18</v>
      </c>
      <c r="E1360" t="s">
        <v>3779</v>
      </c>
      <c r="F1360" t="s">
        <v>3361</v>
      </c>
    </row>
    <row r="1361" spans="1:6" x14ac:dyDescent="0.3">
      <c r="A1361">
        <v>84</v>
      </c>
      <c r="B1361" t="s">
        <v>1417</v>
      </c>
      <c r="C1361" t="s">
        <v>1417</v>
      </c>
      <c r="D1361" t="s">
        <v>18</v>
      </c>
      <c r="E1361" t="s">
        <v>3779</v>
      </c>
      <c r="F1361" t="s">
        <v>3362</v>
      </c>
    </row>
    <row r="1362" spans="1:6" x14ac:dyDescent="0.3">
      <c r="A1362">
        <v>85</v>
      </c>
      <c r="B1362" t="s">
        <v>1676</v>
      </c>
      <c r="C1362" t="s">
        <v>1676</v>
      </c>
      <c r="D1362" t="s">
        <v>18</v>
      </c>
      <c r="E1362" t="s">
        <v>3779</v>
      </c>
      <c r="F1362" t="s">
        <v>3361</v>
      </c>
    </row>
    <row r="1363" spans="1:6" x14ac:dyDescent="0.3">
      <c r="A1363">
        <v>86</v>
      </c>
      <c r="B1363" t="s">
        <v>1700</v>
      </c>
      <c r="C1363" t="s">
        <v>1700</v>
      </c>
      <c r="D1363" t="s">
        <v>18</v>
      </c>
      <c r="E1363" t="s">
        <v>3779</v>
      </c>
      <c r="F1363" t="s">
        <v>3362</v>
      </c>
    </row>
    <row r="1364" spans="1:6" x14ac:dyDescent="0.3">
      <c r="A1364">
        <v>87</v>
      </c>
      <c r="B1364" t="s">
        <v>2061</v>
      </c>
      <c r="C1364" t="s">
        <v>2061</v>
      </c>
      <c r="D1364" t="s">
        <v>18</v>
      </c>
      <c r="E1364" t="s">
        <v>3779</v>
      </c>
      <c r="F1364" t="s">
        <v>3361</v>
      </c>
    </row>
    <row r="1365" spans="1:6" x14ac:dyDescent="0.3">
      <c r="A1365">
        <v>88</v>
      </c>
      <c r="B1365" t="s">
        <v>2748</v>
      </c>
      <c r="C1365" t="s">
        <v>2748</v>
      </c>
      <c r="D1365" t="s">
        <v>18</v>
      </c>
      <c r="E1365" t="s">
        <v>3779</v>
      </c>
      <c r="F1365" t="s">
        <v>3361</v>
      </c>
    </row>
    <row r="1366" spans="1:6" x14ac:dyDescent="0.3">
      <c r="A1366">
        <v>89</v>
      </c>
      <c r="B1366" t="s">
        <v>3796</v>
      </c>
      <c r="C1366" t="s">
        <v>3444</v>
      </c>
      <c r="D1366" t="s">
        <v>18</v>
      </c>
      <c r="E1366" t="s">
        <v>3779</v>
      </c>
      <c r="F1366" t="s">
        <v>3367</v>
      </c>
    </row>
    <row r="1367" spans="1:6" x14ac:dyDescent="0.3">
      <c r="A1367">
        <v>90</v>
      </c>
      <c r="B1367" t="s">
        <v>3337</v>
      </c>
      <c r="C1367" t="s">
        <v>3337</v>
      </c>
      <c r="D1367" t="s">
        <v>18</v>
      </c>
      <c r="E1367" t="s">
        <v>3779</v>
      </c>
      <c r="F1367" t="s">
        <v>3362</v>
      </c>
    </row>
    <row r="1368" spans="1:6" x14ac:dyDescent="0.3">
      <c r="A1368">
        <v>91</v>
      </c>
      <c r="B1368" t="s">
        <v>673</v>
      </c>
      <c r="C1368" t="s">
        <v>673</v>
      </c>
      <c r="D1368" t="s">
        <v>146</v>
      </c>
      <c r="E1368" t="s">
        <v>3779</v>
      </c>
      <c r="F1368" t="s">
        <v>3361</v>
      </c>
    </row>
    <row r="1369" spans="1:6" x14ac:dyDescent="0.3">
      <c r="A1369">
        <v>92</v>
      </c>
      <c r="B1369" t="s">
        <v>502</v>
      </c>
      <c r="C1369" t="s">
        <v>502</v>
      </c>
      <c r="D1369" t="s">
        <v>146</v>
      </c>
      <c r="E1369" t="s">
        <v>3779</v>
      </c>
      <c r="F1369" t="s">
        <v>3362</v>
      </c>
    </row>
    <row r="1370" spans="1:6" x14ac:dyDescent="0.3">
      <c r="A1370">
        <v>93</v>
      </c>
      <c r="B1370" t="s">
        <v>1680</v>
      </c>
      <c r="C1370" t="s">
        <v>1680</v>
      </c>
      <c r="D1370" t="s">
        <v>146</v>
      </c>
      <c r="E1370" t="s">
        <v>3779</v>
      </c>
      <c r="F1370" t="s">
        <v>3362</v>
      </c>
    </row>
    <row r="1371" spans="1:6" x14ac:dyDescent="0.3">
      <c r="A1371">
        <v>94</v>
      </c>
      <c r="B1371" t="s">
        <v>2750</v>
      </c>
      <c r="C1371" t="s">
        <v>2750</v>
      </c>
      <c r="D1371" t="s">
        <v>146</v>
      </c>
      <c r="E1371" t="s">
        <v>3779</v>
      </c>
      <c r="F1371" t="s">
        <v>3361</v>
      </c>
    </row>
    <row r="1372" spans="1:6" x14ac:dyDescent="0.3">
      <c r="A1372">
        <v>95</v>
      </c>
      <c r="B1372" t="s">
        <v>2751</v>
      </c>
      <c r="C1372" t="s">
        <v>2751</v>
      </c>
      <c r="D1372" t="s">
        <v>146</v>
      </c>
      <c r="E1372" t="s">
        <v>3779</v>
      </c>
      <c r="F1372" t="s">
        <v>3361</v>
      </c>
    </row>
    <row r="1373" spans="1:6" x14ac:dyDescent="0.3">
      <c r="A1373">
        <v>96</v>
      </c>
      <c r="B1373" t="s">
        <v>2752</v>
      </c>
      <c r="C1373" t="s">
        <v>2752</v>
      </c>
      <c r="D1373" t="s">
        <v>146</v>
      </c>
      <c r="E1373" t="s">
        <v>3779</v>
      </c>
      <c r="F1373" t="s">
        <v>3365</v>
      </c>
    </row>
    <row r="1374" spans="1:6" x14ac:dyDescent="0.3">
      <c r="A1374">
        <v>97</v>
      </c>
      <c r="B1374" t="s">
        <v>3396</v>
      </c>
      <c r="C1374" t="s">
        <v>3396</v>
      </c>
      <c r="D1374" t="s">
        <v>146</v>
      </c>
      <c r="E1374" t="s">
        <v>3779</v>
      </c>
      <c r="F1374" t="s">
        <v>3361</v>
      </c>
    </row>
    <row r="1375" spans="1:6" x14ac:dyDescent="0.3">
      <c r="A1375">
        <v>98</v>
      </c>
      <c r="B1375" t="s">
        <v>435</v>
      </c>
      <c r="C1375" t="s">
        <v>435</v>
      </c>
      <c r="D1375" t="s">
        <v>143</v>
      </c>
      <c r="E1375" t="s">
        <v>3779</v>
      </c>
      <c r="F1375" t="s">
        <v>3362</v>
      </c>
    </row>
    <row r="1376" spans="1:6" x14ac:dyDescent="0.3">
      <c r="A1376">
        <v>99</v>
      </c>
      <c r="B1376" t="s">
        <v>1326</v>
      </c>
      <c r="C1376" t="s">
        <v>1326</v>
      </c>
      <c r="D1376" t="s">
        <v>143</v>
      </c>
      <c r="E1376" t="s">
        <v>3779</v>
      </c>
      <c r="F1376" t="s">
        <v>3361</v>
      </c>
    </row>
    <row r="1377" spans="1:6" x14ac:dyDescent="0.3">
      <c r="A1377">
        <v>100</v>
      </c>
      <c r="B1377" t="s">
        <v>1327</v>
      </c>
      <c r="C1377" t="s">
        <v>1327</v>
      </c>
      <c r="D1377" t="s">
        <v>143</v>
      </c>
      <c r="E1377" t="s">
        <v>3779</v>
      </c>
      <c r="F1377" t="s">
        <v>3361</v>
      </c>
    </row>
    <row r="1378" spans="1:6" x14ac:dyDescent="0.3">
      <c r="A1378">
        <v>101</v>
      </c>
      <c r="B1378" t="s">
        <v>1328</v>
      </c>
      <c r="C1378" t="s">
        <v>1328</v>
      </c>
      <c r="D1378" t="s">
        <v>143</v>
      </c>
      <c r="E1378" t="s">
        <v>3779</v>
      </c>
      <c r="F1378" t="s">
        <v>3365</v>
      </c>
    </row>
    <row r="1379" spans="1:6" x14ac:dyDescent="0.3">
      <c r="A1379">
        <v>102</v>
      </c>
      <c r="B1379" t="s">
        <v>2286</v>
      </c>
      <c r="C1379" t="s">
        <v>2286</v>
      </c>
      <c r="D1379" t="s">
        <v>143</v>
      </c>
      <c r="E1379" t="s">
        <v>3779</v>
      </c>
      <c r="F1379" t="s">
        <v>3361</v>
      </c>
    </row>
    <row r="1380" spans="1:6" x14ac:dyDescent="0.3">
      <c r="A1380">
        <v>103</v>
      </c>
      <c r="B1380" t="s">
        <v>2286</v>
      </c>
      <c r="C1380" t="s">
        <v>2286</v>
      </c>
      <c r="D1380" t="s">
        <v>143</v>
      </c>
      <c r="E1380" t="s">
        <v>3779</v>
      </c>
      <c r="F1380" t="s">
        <v>3361</v>
      </c>
    </row>
    <row r="1381" spans="1:6" x14ac:dyDescent="0.3">
      <c r="A1381">
        <v>104</v>
      </c>
      <c r="B1381" t="s">
        <v>2287</v>
      </c>
      <c r="C1381" t="s">
        <v>2287</v>
      </c>
      <c r="D1381" t="s">
        <v>143</v>
      </c>
      <c r="E1381" t="s">
        <v>3779</v>
      </c>
      <c r="F1381" t="s">
        <v>3365</v>
      </c>
    </row>
    <row r="1382" spans="1:6" x14ac:dyDescent="0.3">
      <c r="A1382">
        <v>105</v>
      </c>
      <c r="B1382" t="s">
        <v>3797</v>
      </c>
      <c r="C1382" t="s">
        <v>2287</v>
      </c>
      <c r="D1382" t="s">
        <v>143</v>
      </c>
      <c r="E1382" t="s">
        <v>3779</v>
      </c>
      <c r="F1382" t="s">
        <v>3367</v>
      </c>
    </row>
    <row r="1383" spans="1:6" x14ac:dyDescent="0.3">
      <c r="A1383">
        <v>106</v>
      </c>
      <c r="B1383" t="s">
        <v>2753</v>
      </c>
      <c r="C1383" t="s">
        <v>2753</v>
      </c>
      <c r="D1383" t="s">
        <v>143</v>
      </c>
      <c r="E1383" t="s">
        <v>3779</v>
      </c>
      <c r="F1383" t="s">
        <v>3361</v>
      </c>
    </row>
    <row r="1384" spans="1:6" x14ac:dyDescent="0.3">
      <c r="A1384">
        <v>107</v>
      </c>
      <c r="B1384" t="s">
        <v>3798</v>
      </c>
      <c r="C1384" t="s">
        <v>3798</v>
      </c>
      <c r="D1384" t="s">
        <v>143</v>
      </c>
      <c r="E1384" t="s">
        <v>3779</v>
      </c>
      <c r="F1384" t="s">
        <v>3365</v>
      </c>
    </row>
    <row r="1385" spans="1:6" x14ac:dyDescent="0.3">
      <c r="A1385">
        <v>108</v>
      </c>
      <c r="B1385" t="s">
        <v>3397</v>
      </c>
      <c r="C1385" t="s">
        <v>3397</v>
      </c>
      <c r="D1385" t="s">
        <v>143</v>
      </c>
      <c r="E1385" t="s">
        <v>3779</v>
      </c>
      <c r="F1385" t="s">
        <v>3361</v>
      </c>
    </row>
    <row r="1386" spans="1:6" x14ac:dyDescent="0.3">
      <c r="A1386">
        <v>109</v>
      </c>
      <c r="B1386" t="s">
        <v>3340</v>
      </c>
      <c r="C1386" t="s">
        <v>3340</v>
      </c>
      <c r="D1386" t="s">
        <v>143</v>
      </c>
      <c r="E1386" t="s">
        <v>3779</v>
      </c>
      <c r="F1386" t="s">
        <v>3362</v>
      </c>
    </row>
    <row r="1387" spans="1:6" x14ac:dyDescent="0.3">
      <c r="A1387">
        <v>110</v>
      </c>
      <c r="B1387" t="s">
        <v>3799</v>
      </c>
      <c r="C1387" t="s">
        <v>3450</v>
      </c>
      <c r="D1387" t="s">
        <v>143</v>
      </c>
      <c r="E1387" t="s">
        <v>3779</v>
      </c>
      <c r="F1387" t="s">
        <v>3367</v>
      </c>
    </row>
    <row r="1388" spans="1:6" x14ac:dyDescent="0.3">
      <c r="A1388">
        <v>111</v>
      </c>
      <c r="B1388" t="s">
        <v>3800</v>
      </c>
      <c r="C1388" t="s">
        <v>3801</v>
      </c>
      <c r="D1388" t="s">
        <v>1454</v>
      </c>
      <c r="E1388" t="s">
        <v>3779</v>
      </c>
      <c r="F1388" t="s">
        <v>3365</v>
      </c>
    </row>
    <row r="1389" spans="1:6" x14ac:dyDescent="0.3">
      <c r="A1389">
        <v>112</v>
      </c>
      <c r="B1389" t="s">
        <v>71</v>
      </c>
      <c r="C1389" t="s">
        <v>71</v>
      </c>
      <c r="D1389" t="s">
        <v>8</v>
      </c>
      <c r="E1389" t="s">
        <v>3779</v>
      </c>
      <c r="F1389" t="s">
        <v>3361</v>
      </c>
    </row>
    <row r="1390" spans="1:6" x14ac:dyDescent="0.3">
      <c r="A1390">
        <v>113</v>
      </c>
      <c r="B1390" t="s">
        <v>80</v>
      </c>
      <c r="C1390" t="s">
        <v>80</v>
      </c>
      <c r="D1390" t="s">
        <v>8</v>
      </c>
      <c r="E1390" t="s">
        <v>3779</v>
      </c>
      <c r="F1390" t="s">
        <v>3361</v>
      </c>
    </row>
    <row r="1391" spans="1:6" x14ac:dyDescent="0.3">
      <c r="A1391">
        <v>114</v>
      </c>
      <c r="B1391" t="s">
        <v>321</v>
      </c>
      <c r="C1391" t="s">
        <v>321</v>
      </c>
      <c r="D1391" t="s">
        <v>8</v>
      </c>
      <c r="E1391" t="s">
        <v>3779</v>
      </c>
      <c r="F1391" t="s">
        <v>3361</v>
      </c>
    </row>
    <row r="1392" spans="1:6" x14ac:dyDescent="0.3">
      <c r="A1392">
        <v>115</v>
      </c>
      <c r="B1392" t="s">
        <v>308</v>
      </c>
      <c r="C1392" t="s">
        <v>308</v>
      </c>
      <c r="D1392" t="s">
        <v>8</v>
      </c>
      <c r="E1392" t="s">
        <v>3779</v>
      </c>
      <c r="F1392" t="s">
        <v>3365</v>
      </c>
    </row>
    <row r="1393" spans="1:6" x14ac:dyDescent="0.3">
      <c r="A1393">
        <v>116</v>
      </c>
      <c r="B1393" t="s">
        <v>978</v>
      </c>
      <c r="C1393" t="s">
        <v>978</v>
      </c>
      <c r="D1393" t="s">
        <v>8</v>
      </c>
      <c r="E1393" t="s">
        <v>3779</v>
      </c>
      <c r="F1393" t="s">
        <v>3361</v>
      </c>
    </row>
    <row r="1394" spans="1:6" x14ac:dyDescent="0.3">
      <c r="A1394">
        <v>117</v>
      </c>
      <c r="B1394" t="s">
        <v>1047</v>
      </c>
      <c r="C1394" t="s">
        <v>1047</v>
      </c>
      <c r="D1394" t="s">
        <v>8</v>
      </c>
      <c r="E1394" t="s">
        <v>3779</v>
      </c>
      <c r="F1394" t="s">
        <v>3361</v>
      </c>
    </row>
    <row r="1395" spans="1:6" x14ac:dyDescent="0.3">
      <c r="A1395">
        <v>118</v>
      </c>
      <c r="B1395" t="s">
        <v>2171</v>
      </c>
      <c r="C1395" t="s">
        <v>3802</v>
      </c>
      <c r="D1395" t="s">
        <v>8</v>
      </c>
      <c r="E1395" t="s">
        <v>3779</v>
      </c>
      <c r="F1395" t="s">
        <v>3361</v>
      </c>
    </row>
    <row r="1396" spans="1:6" x14ac:dyDescent="0.3">
      <c r="A1396">
        <v>119</v>
      </c>
      <c r="B1396" t="s">
        <v>1340</v>
      </c>
      <c r="C1396" t="s">
        <v>1340</v>
      </c>
      <c r="D1396" t="s">
        <v>8</v>
      </c>
      <c r="E1396" t="s">
        <v>3779</v>
      </c>
      <c r="F1396" t="s">
        <v>3365</v>
      </c>
    </row>
    <row r="1397" spans="1:6" x14ac:dyDescent="0.3">
      <c r="A1397">
        <v>120</v>
      </c>
      <c r="B1397" t="s">
        <v>1370</v>
      </c>
      <c r="C1397" t="s">
        <v>1370</v>
      </c>
      <c r="D1397" t="s">
        <v>8</v>
      </c>
      <c r="E1397" t="s">
        <v>3779</v>
      </c>
      <c r="F1397" t="s">
        <v>3362</v>
      </c>
    </row>
    <row r="1398" spans="1:6" x14ac:dyDescent="0.3">
      <c r="A1398">
        <v>121</v>
      </c>
      <c r="B1398" t="s">
        <v>1624</v>
      </c>
      <c r="C1398" t="s">
        <v>1624</v>
      </c>
      <c r="D1398" t="s">
        <v>8</v>
      </c>
      <c r="E1398" t="s">
        <v>3779</v>
      </c>
      <c r="F1398" t="s">
        <v>3361</v>
      </c>
    </row>
    <row r="1399" spans="1:6" x14ac:dyDescent="0.3">
      <c r="A1399">
        <v>122</v>
      </c>
      <c r="B1399" t="s">
        <v>1601</v>
      </c>
      <c r="C1399" t="s">
        <v>1601</v>
      </c>
      <c r="D1399" t="s">
        <v>8</v>
      </c>
      <c r="E1399" t="s">
        <v>3779</v>
      </c>
      <c r="F1399" t="s">
        <v>3361</v>
      </c>
    </row>
    <row r="1400" spans="1:6" x14ac:dyDescent="0.3">
      <c r="A1400">
        <v>123</v>
      </c>
      <c r="B1400" t="s">
        <v>1602</v>
      </c>
      <c r="C1400" t="s">
        <v>1602</v>
      </c>
      <c r="D1400" t="s">
        <v>8</v>
      </c>
      <c r="E1400" t="s">
        <v>3779</v>
      </c>
      <c r="F1400" t="s">
        <v>3362</v>
      </c>
    </row>
    <row r="1401" spans="1:6" x14ac:dyDescent="0.3">
      <c r="A1401">
        <v>124</v>
      </c>
      <c r="B1401" t="s">
        <v>2701</v>
      </c>
      <c r="C1401" t="s">
        <v>2701</v>
      </c>
      <c r="D1401" t="s">
        <v>8</v>
      </c>
      <c r="E1401" t="s">
        <v>3779</v>
      </c>
      <c r="F1401" t="s">
        <v>3361</v>
      </c>
    </row>
    <row r="1402" spans="1:6" x14ac:dyDescent="0.3">
      <c r="A1402">
        <v>125</v>
      </c>
      <c r="B1402" t="s">
        <v>2702</v>
      </c>
      <c r="C1402" t="s">
        <v>2702</v>
      </c>
      <c r="D1402" t="s">
        <v>8</v>
      </c>
      <c r="E1402" t="s">
        <v>3779</v>
      </c>
      <c r="F1402" t="s">
        <v>3362</v>
      </c>
    </row>
    <row r="1403" spans="1:6" x14ac:dyDescent="0.3">
      <c r="A1403">
        <v>126</v>
      </c>
      <c r="B1403" t="s">
        <v>3341</v>
      </c>
      <c r="C1403" t="s">
        <v>3341</v>
      </c>
      <c r="D1403" t="s">
        <v>8</v>
      </c>
      <c r="E1403" t="s">
        <v>3779</v>
      </c>
      <c r="F1403" t="s">
        <v>3361</v>
      </c>
    </row>
    <row r="1404" spans="1:6" x14ac:dyDescent="0.3">
      <c r="A1404">
        <v>127</v>
      </c>
      <c r="B1404" t="s">
        <v>3348</v>
      </c>
      <c r="C1404" t="s">
        <v>3348</v>
      </c>
      <c r="D1404" t="s">
        <v>8</v>
      </c>
      <c r="E1404" t="s">
        <v>3779</v>
      </c>
      <c r="F1404" t="s">
        <v>3361</v>
      </c>
    </row>
    <row r="1405" spans="1:6" x14ac:dyDescent="0.3">
      <c r="A1405">
        <v>128</v>
      </c>
      <c r="B1405" t="s">
        <v>3803</v>
      </c>
      <c r="C1405" t="s">
        <v>3804</v>
      </c>
      <c r="D1405" t="s">
        <v>3805</v>
      </c>
      <c r="E1405" t="s">
        <v>3779</v>
      </c>
      <c r="F1405" t="s">
        <v>3367</v>
      </c>
    </row>
    <row r="1406" spans="1:6" x14ac:dyDescent="0.3">
      <c r="A1406">
        <v>129</v>
      </c>
      <c r="B1406" t="s">
        <v>3806</v>
      </c>
      <c r="C1406" t="s">
        <v>127</v>
      </c>
      <c r="D1406" t="s">
        <v>129</v>
      </c>
      <c r="E1406" t="s">
        <v>3779</v>
      </c>
      <c r="F1406" t="s">
        <v>3361</v>
      </c>
    </row>
    <row r="1407" spans="1:6" x14ac:dyDescent="0.3">
      <c r="A1407">
        <v>130</v>
      </c>
      <c r="B1407" t="s">
        <v>3807</v>
      </c>
      <c r="C1407" t="s">
        <v>127</v>
      </c>
      <c r="D1407" t="s">
        <v>129</v>
      </c>
      <c r="E1407" t="s">
        <v>3779</v>
      </c>
      <c r="F1407" t="s">
        <v>3361</v>
      </c>
    </row>
    <row r="1408" spans="1:6" x14ac:dyDescent="0.3">
      <c r="A1408">
        <v>131</v>
      </c>
      <c r="B1408" t="s">
        <v>3808</v>
      </c>
      <c r="C1408" t="s">
        <v>127</v>
      </c>
      <c r="D1408" t="s">
        <v>299</v>
      </c>
      <c r="E1408" t="s">
        <v>3779</v>
      </c>
      <c r="F1408" t="s">
        <v>3362</v>
      </c>
    </row>
    <row r="1409" spans="1:6" x14ac:dyDescent="0.3">
      <c r="A1409">
        <v>132</v>
      </c>
      <c r="B1409" t="s">
        <v>3809</v>
      </c>
      <c r="C1409" t="s">
        <v>127</v>
      </c>
      <c r="D1409" t="s">
        <v>232</v>
      </c>
      <c r="E1409" t="s">
        <v>3779</v>
      </c>
      <c r="F1409" t="s">
        <v>3362</v>
      </c>
    </row>
    <row r="1410" spans="1:6" x14ac:dyDescent="0.3">
      <c r="A1410">
        <v>133</v>
      </c>
      <c r="B1410" t="s">
        <v>3810</v>
      </c>
      <c r="C1410" t="s">
        <v>127</v>
      </c>
      <c r="D1410" t="s">
        <v>232</v>
      </c>
      <c r="E1410" t="s">
        <v>3779</v>
      </c>
      <c r="F1410" t="s">
        <v>3362</v>
      </c>
    </row>
    <row r="1411" spans="1:6" x14ac:dyDescent="0.3">
      <c r="A1411">
        <v>134</v>
      </c>
      <c r="B1411" t="s">
        <v>3811</v>
      </c>
      <c r="C1411" t="s">
        <v>127</v>
      </c>
      <c r="D1411" t="s">
        <v>234</v>
      </c>
      <c r="E1411" t="s">
        <v>3779</v>
      </c>
      <c r="F1411" t="s">
        <v>3812</v>
      </c>
    </row>
    <row r="1412" spans="1:6" x14ac:dyDescent="0.3">
      <c r="A1412">
        <v>135</v>
      </c>
      <c r="B1412" t="s">
        <v>3813</v>
      </c>
      <c r="C1412" t="s">
        <v>127</v>
      </c>
      <c r="D1412" t="s">
        <v>129</v>
      </c>
      <c r="E1412" t="s">
        <v>3779</v>
      </c>
      <c r="F1412" t="s">
        <v>3362</v>
      </c>
    </row>
    <row r="1413" spans="1:6" x14ac:dyDescent="0.3">
      <c r="A1413">
        <v>136</v>
      </c>
      <c r="B1413" t="s">
        <v>3814</v>
      </c>
      <c r="C1413" t="s">
        <v>127</v>
      </c>
      <c r="D1413" t="s">
        <v>299</v>
      </c>
      <c r="E1413" t="s">
        <v>3779</v>
      </c>
      <c r="F1413" t="s">
        <v>3812</v>
      </c>
    </row>
    <row r="1414" spans="1:6" x14ac:dyDescent="0.3">
      <c r="A1414">
        <v>137</v>
      </c>
      <c r="B1414" t="s">
        <v>3815</v>
      </c>
      <c r="C1414" t="s">
        <v>127</v>
      </c>
      <c r="D1414" t="s">
        <v>234</v>
      </c>
      <c r="E1414" t="s">
        <v>3779</v>
      </c>
      <c r="F1414" t="s">
        <v>3362</v>
      </c>
    </row>
    <row r="1415" spans="1:6" x14ac:dyDescent="0.3">
      <c r="A1415">
        <v>138</v>
      </c>
      <c r="B1415" t="s">
        <v>3816</v>
      </c>
      <c r="C1415" t="s">
        <v>127</v>
      </c>
      <c r="D1415" t="s">
        <v>232</v>
      </c>
      <c r="E1415" t="s">
        <v>3779</v>
      </c>
      <c r="F1415" t="s">
        <v>3362</v>
      </c>
    </row>
    <row r="1416" spans="1:6" x14ac:dyDescent="0.3">
      <c r="A1416">
        <v>139</v>
      </c>
      <c r="B1416" t="s">
        <v>3817</v>
      </c>
      <c r="C1416" t="s">
        <v>127</v>
      </c>
      <c r="D1416" t="s">
        <v>232</v>
      </c>
      <c r="E1416" t="s">
        <v>3779</v>
      </c>
      <c r="F1416" t="s">
        <v>3362</v>
      </c>
    </row>
    <row r="1417" spans="1:6" x14ac:dyDescent="0.3">
      <c r="A1417">
        <v>140</v>
      </c>
      <c r="B1417" t="s">
        <v>3818</v>
      </c>
      <c r="C1417" t="s">
        <v>127</v>
      </c>
      <c r="D1417" t="s">
        <v>234</v>
      </c>
      <c r="E1417" t="s">
        <v>3779</v>
      </c>
      <c r="F1417" t="s">
        <v>3362</v>
      </c>
    </row>
    <row r="1418" spans="1:6" x14ac:dyDescent="0.3">
      <c r="A1418">
        <v>141</v>
      </c>
      <c r="B1418" t="s">
        <v>3819</v>
      </c>
      <c r="C1418" t="s">
        <v>127</v>
      </c>
      <c r="D1418" t="s">
        <v>234</v>
      </c>
      <c r="E1418" t="s">
        <v>3779</v>
      </c>
      <c r="F1418" t="s">
        <v>3362</v>
      </c>
    </row>
    <row r="1419" spans="1:6" x14ac:dyDescent="0.3">
      <c r="A1419">
        <v>142</v>
      </c>
      <c r="B1419" t="s">
        <v>3820</v>
      </c>
      <c r="C1419" t="s">
        <v>127</v>
      </c>
      <c r="D1419" t="s">
        <v>234</v>
      </c>
      <c r="E1419" t="s">
        <v>3779</v>
      </c>
      <c r="F1419" t="s">
        <v>3812</v>
      </c>
    </row>
    <row r="1420" spans="1:6" x14ac:dyDescent="0.3">
      <c r="A1420">
        <v>143</v>
      </c>
      <c r="B1420" t="s">
        <v>74</v>
      </c>
      <c r="C1420" t="s">
        <v>74</v>
      </c>
      <c r="D1420" t="s">
        <v>22</v>
      </c>
      <c r="E1420" t="s">
        <v>3779</v>
      </c>
      <c r="F1420" t="s">
        <v>3821</v>
      </c>
    </row>
    <row r="1421" spans="1:6" x14ac:dyDescent="0.3">
      <c r="A1421">
        <v>144</v>
      </c>
      <c r="B1421" t="s">
        <v>173</v>
      </c>
      <c r="C1421" t="s">
        <v>173</v>
      </c>
      <c r="D1421" t="s">
        <v>22</v>
      </c>
      <c r="E1421" t="s">
        <v>3779</v>
      </c>
      <c r="F1421" t="s">
        <v>3821</v>
      </c>
    </row>
    <row r="1422" spans="1:6" x14ac:dyDescent="0.3">
      <c r="A1422">
        <v>145</v>
      </c>
      <c r="B1422" t="s">
        <v>581</v>
      </c>
      <c r="C1422" t="s">
        <v>581</v>
      </c>
      <c r="D1422" t="s">
        <v>22</v>
      </c>
      <c r="E1422" t="s">
        <v>3779</v>
      </c>
      <c r="F1422" t="s">
        <v>3821</v>
      </c>
    </row>
    <row r="1423" spans="1:6" x14ac:dyDescent="0.3">
      <c r="A1423">
        <v>146</v>
      </c>
      <c r="B1423" t="s">
        <v>2097</v>
      </c>
      <c r="C1423" t="s">
        <v>2097</v>
      </c>
      <c r="D1423" t="s">
        <v>5</v>
      </c>
      <c r="E1423" t="s">
        <v>3779</v>
      </c>
      <c r="F1423" t="s">
        <v>3821</v>
      </c>
    </row>
    <row r="1424" spans="1:6" x14ac:dyDescent="0.3">
      <c r="A1424">
        <v>147</v>
      </c>
      <c r="B1424" t="s">
        <v>2663</v>
      </c>
      <c r="C1424" t="s">
        <v>2663</v>
      </c>
      <c r="D1424" t="s">
        <v>5</v>
      </c>
      <c r="E1424" t="s">
        <v>3779</v>
      </c>
      <c r="F1424" t="s">
        <v>3821</v>
      </c>
    </row>
    <row r="1425" spans="1:6" x14ac:dyDescent="0.3">
      <c r="A1425">
        <v>148</v>
      </c>
      <c r="B1425" t="s">
        <v>101</v>
      </c>
      <c r="C1425" t="s">
        <v>101</v>
      </c>
      <c r="D1425" t="s">
        <v>3</v>
      </c>
      <c r="E1425" t="s">
        <v>3779</v>
      </c>
      <c r="F1425" t="s">
        <v>3821</v>
      </c>
    </row>
    <row r="1426" spans="1:6" x14ac:dyDescent="0.3">
      <c r="A1426">
        <v>149</v>
      </c>
      <c r="B1426" t="s">
        <v>2046</v>
      </c>
      <c r="C1426" t="s">
        <v>2046</v>
      </c>
      <c r="D1426" t="s">
        <v>3</v>
      </c>
      <c r="E1426" t="s">
        <v>3779</v>
      </c>
      <c r="F1426" t="s">
        <v>3821</v>
      </c>
    </row>
    <row r="1427" spans="1:6" x14ac:dyDescent="0.3">
      <c r="A1427">
        <v>150</v>
      </c>
      <c r="B1427" t="s">
        <v>1298</v>
      </c>
      <c r="C1427" t="s">
        <v>1298</v>
      </c>
      <c r="D1427" t="s">
        <v>11</v>
      </c>
      <c r="E1427" t="s">
        <v>3779</v>
      </c>
      <c r="F1427" t="s">
        <v>3821</v>
      </c>
    </row>
    <row r="1428" spans="1:6" x14ac:dyDescent="0.3">
      <c r="A1428">
        <v>151</v>
      </c>
      <c r="B1428" t="s">
        <v>2259</v>
      </c>
      <c r="C1428" t="s">
        <v>2259</v>
      </c>
      <c r="D1428" t="s">
        <v>11</v>
      </c>
      <c r="E1428" t="s">
        <v>3779</v>
      </c>
      <c r="F1428" t="s">
        <v>3821</v>
      </c>
    </row>
    <row r="1429" spans="1:6" x14ac:dyDescent="0.3">
      <c r="A1429">
        <v>152</v>
      </c>
      <c r="B1429" t="s">
        <v>2735</v>
      </c>
      <c r="C1429" t="s">
        <v>2735</v>
      </c>
      <c r="D1429" t="s">
        <v>1</v>
      </c>
      <c r="E1429" t="s">
        <v>3779</v>
      </c>
      <c r="F1429" t="s">
        <v>3821</v>
      </c>
    </row>
    <row r="1430" spans="1:6" x14ac:dyDescent="0.3">
      <c r="A1430">
        <v>153</v>
      </c>
      <c r="B1430" t="s">
        <v>600</v>
      </c>
      <c r="C1430" t="s">
        <v>600</v>
      </c>
      <c r="D1430" t="s">
        <v>18</v>
      </c>
      <c r="E1430" t="s">
        <v>3779</v>
      </c>
      <c r="F1430" t="s">
        <v>3821</v>
      </c>
    </row>
    <row r="1431" spans="1:6" x14ac:dyDescent="0.3">
      <c r="A1431">
        <v>154</v>
      </c>
      <c r="B1431" t="s">
        <v>673</v>
      </c>
      <c r="C1431" t="s">
        <v>673</v>
      </c>
      <c r="D1431" t="s">
        <v>146</v>
      </c>
      <c r="E1431" t="s">
        <v>3779</v>
      </c>
      <c r="F1431" t="s">
        <v>3821</v>
      </c>
    </row>
    <row r="1432" spans="1:6" x14ac:dyDescent="0.3">
      <c r="A1432">
        <v>155</v>
      </c>
      <c r="B1432" t="s">
        <v>3798</v>
      </c>
      <c r="C1432" t="s">
        <v>3798</v>
      </c>
      <c r="D1432" t="s">
        <v>143</v>
      </c>
      <c r="E1432" t="s">
        <v>3779</v>
      </c>
      <c r="F1432" t="s">
        <v>3821</v>
      </c>
    </row>
    <row r="1433" spans="1:6" x14ac:dyDescent="0.3">
      <c r="A1433">
        <v>156</v>
      </c>
      <c r="B1433" t="s">
        <v>3781</v>
      </c>
      <c r="C1433" t="s">
        <v>3782</v>
      </c>
      <c r="D1433" t="s">
        <v>22</v>
      </c>
      <c r="E1433" t="s">
        <v>3779</v>
      </c>
      <c r="F1433" t="s">
        <v>3822</v>
      </c>
    </row>
    <row r="1434" spans="1:6" x14ac:dyDescent="0.3">
      <c r="A1434">
        <v>157</v>
      </c>
      <c r="B1434" t="s">
        <v>3783</v>
      </c>
      <c r="C1434" t="s">
        <v>2664</v>
      </c>
      <c r="D1434" t="s">
        <v>3784</v>
      </c>
      <c r="E1434" t="s">
        <v>3779</v>
      </c>
      <c r="F1434" t="s">
        <v>3822</v>
      </c>
    </row>
    <row r="1435" spans="1:6" x14ac:dyDescent="0.3">
      <c r="A1435">
        <v>158</v>
      </c>
      <c r="B1435" t="s">
        <v>3786</v>
      </c>
      <c r="C1435" t="s">
        <v>324</v>
      </c>
      <c r="D1435" t="s">
        <v>3787</v>
      </c>
      <c r="E1435" t="s">
        <v>3779</v>
      </c>
      <c r="F1435" t="s">
        <v>3822</v>
      </c>
    </row>
    <row r="1436" spans="1:6" x14ac:dyDescent="0.3">
      <c r="A1436">
        <v>159</v>
      </c>
      <c r="B1436" t="s">
        <v>3789</v>
      </c>
      <c r="C1436" t="s">
        <v>1299</v>
      </c>
      <c r="D1436" t="s">
        <v>3790</v>
      </c>
      <c r="E1436" t="s">
        <v>3779</v>
      </c>
      <c r="F1436" t="s">
        <v>3822</v>
      </c>
    </row>
    <row r="1437" spans="1:6" x14ac:dyDescent="0.3">
      <c r="A1437">
        <v>160</v>
      </c>
      <c r="B1437" t="s">
        <v>3791</v>
      </c>
      <c r="C1437" t="s">
        <v>3388</v>
      </c>
      <c r="D1437" t="s">
        <v>1</v>
      </c>
      <c r="E1437" t="s">
        <v>3779</v>
      </c>
      <c r="F1437" t="s">
        <v>3822</v>
      </c>
    </row>
    <row r="1438" spans="1:6" x14ac:dyDescent="0.3">
      <c r="A1438">
        <v>161</v>
      </c>
      <c r="B1438" t="s">
        <v>3794</v>
      </c>
      <c r="C1438" t="s">
        <v>436</v>
      </c>
      <c r="D1438" t="s">
        <v>18</v>
      </c>
      <c r="E1438" t="s">
        <v>3779</v>
      </c>
      <c r="F1438" t="s">
        <v>3822</v>
      </c>
    </row>
    <row r="1439" spans="1:6" x14ac:dyDescent="0.3">
      <c r="A1439">
        <v>162</v>
      </c>
      <c r="B1439" t="s">
        <v>3799</v>
      </c>
      <c r="C1439" t="s">
        <v>3450</v>
      </c>
      <c r="D1439" t="s">
        <v>143</v>
      </c>
      <c r="E1439" t="s">
        <v>3779</v>
      </c>
      <c r="F1439" t="s">
        <v>3822</v>
      </c>
    </row>
    <row r="1440" spans="1:6" x14ac:dyDescent="0.3">
      <c r="A1440">
        <v>163</v>
      </c>
      <c r="B1440" t="s">
        <v>3809</v>
      </c>
      <c r="C1440" t="s">
        <v>127</v>
      </c>
      <c r="D1440" t="s">
        <v>232</v>
      </c>
      <c r="E1440" t="s">
        <v>3779</v>
      </c>
      <c r="F1440" t="s">
        <v>3822</v>
      </c>
    </row>
    <row r="1441" spans="1:6" x14ac:dyDescent="0.3">
      <c r="A1441">
        <v>164</v>
      </c>
      <c r="B1441" t="s">
        <v>3810</v>
      </c>
      <c r="C1441" t="s">
        <v>127</v>
      </c>
      <c r="D1441" t="s">
        <v>232</v>
      </c>
      <c r="E1441" t="s">
        <v>3779</v>
      </c>
      <c r="F1441" t="s">
        <v>3822</v>
      </c>
    </row>
    <row r="1442" spans="1:6" x14ac:dyDescent="0.3">
      <c r="A1442">
        <v>165</v>
      </c>
      <c r="B1442" t="s">
        <v>3816</v>
      </c>
      <c r="C1442" t="s">
        <v>127</v>
      </c>
      <c r="D1442" t="s">
        <v>232</v>
      </c>
      <c r="E1442" t="s">
        <v>3779</v>
      </c>
      <c r="F1442" t="s">
        <v>3822</v>
      </c>
    </row>
    <row r="1443" spans="1:6" x14ac:dyDescent="0.3">
      <c r="A1443">
        <v>166</v>
      </c>
      <c r="B1443" t="s">
        <v>3817</v>
      </c>
      <c r="C1443" t="s">
        <v>127</v>
      </c>
      <c r="D1443" t="s">
        <v>232</v>
      </c>
      <c r="E1443" t="s">
        <v>3779</v>
      </c>
      <c r="F1443" t="s">
        <v>3822</v>
      </c>
    </row>
    <row r="1444" spans="1:6" x14ac:dyDescent="0.3">
      <c r="A1444">
        <v>167</v>
      </c>
      <c r="B1444" t="s">
        <v>3781</v>
      </c>
      <c r="C1444" t="s">
        <v>3782</v>
      </c>
      <c r="D1444" t="s">
        <v>3823</v>
      </c>
      <c r="E1444" t="s">
        <v>3779</v>
      </c>
      <c r="F1444" t="s">
        <v>3824</v>
      </c>
    </row>
    <row r="1445" spans="1:6" x14ac:dyDescent="0.3">
      <c r="A1445">
        <v>168</v>
      </c>
      <c r="B1445" t="s">
        <v>3789</v>
      </c>
      <c r="C1445" t="s">
        <v>1299</v>
      </c>
      <c r="D1445" t="s">
        <v>3790</v>
      </c>
      <c r="E1445" t="s">
        <v>3779</v>
      </c>
      <c r="F1445" t="s">
        <v>3824</v>
      </c>
    </row>
    <row r="1446" spans="1:6" x14ac:dyDescent="0.3">
      <c r="A1446">
        <v>169</v>
      </c>
      <c r="B1446" t="s">
        <v>3791</v>
      </c>
      <c r="C1446" t="s">
        <v>3388</v>
      </c>
      <c r="D1446" t="s">
        <v>1</v>
      </c>
      <c r="E1446" t="s">
        <v>3779</v>
      </c>
      <c r="F1446" t="s">
        <v>3824</v>
      </c>
    </row>
    <row r="1447" spans="1:6" x14ac:dyDescent="0.3">
      <c r="A1447">
        <v>170</v>
      </c>
      <c r="B1447" t="s">
        <v>3803</v>
      </c>
      <c r="C1447" t="s">
        <v>3804</v>
      </c>
      <c r="D1447" t="s">
        <v>3805</v>
      </c>
      <c r="E1447" t="s">
        <v>3779</v>
      </c>
      <c r="F1447" t="s">
        <v>3824</v>
      </c>
    </row>
    <row r="1448" spans="1:6" x14ac:dyDescent="0.3">
      <c r="A1448">
        <v>171</v>
      </c>
      <c r="B1448" t="s">
        <v>3809</v>
      </c>
      <c r="C1448" t="s">
        <v>127</v>
      </c>
      <c r="D1448" t="s">
        <v>232</v>
      </c>
      <c r="E1448" t="s">
        <v>3779</v>
      </c>
      <c r="F1448" t="s">
        <v>3824</v>
      </c>
    </row>
    <row r="1449" spans="1:6" x14ac:dyDescent="0.3">
      <c r="A1449">
        <v>172</v>
      </c>
      <c r="B1449" t="s">
        <v>3817</v>
      </c>
      <c r="C1449" t="s">
        <v>127</v>
      </c>
      <c r="D1449" t="s">
        <v>232</v>
      </c>
      <c r="E1449" t="s">
        <v>3779</v>
      </c>
      <c r="F1449" t="s">
        <v>3824</v>
      </c>
    </row>
    <row r="1450" spans="1:6" x14ac:dyDescent="0.3">
      <c r="A1450">
        <v>173</v>
      </c>
      <c r="B1450" t="s">
        <v>3803</v>
      </c>
      <c r="C1450" t="s">
        <v>3804</v>
      </c>
      <c r="D1450" t="s">
        <v>3805</v>
      </c>
      <c r="E1450" t="s">
        <v>3779</v>
      </c>
      <c r="F1450" t="s">
        <v>3825</v>
      </c>
    </row>
    <row r="1451" spans="1:6" x14ac:dyDescent="0.3">
      <c r="A1451">
        <v>174</v>
      </c>
      <c r="B1451" t="s">
        <v>3808</v>
      </c>
      <c r="C1451" t="s">
        <v>127</v>
      </c>
      <c r="D1451" t="s">
        <v>299</v>
      </c>
      <c r="E1451" t="s">
        <v>3779</v>
      </c>
      <c r="F1451" t="s">
        <v>3825</v>
      </c>
    </row>
    <row r="1452" spans="1:6" x14ac:dyDescent="0.3">
      <c r="A1452">
        <v>175</v>
      </c>
      <c r="B1452" t="s">
        <v>3454</v>
      </c>
      <c r="C1452" t="s">
        <v>127</v>
      </c>
      <c r="D1452" t="s">
        <v>234</v>
      </c>
      <c r="E1452" t="s">
        <v>3779</v>
      </c>
      <c r="F1452" t="s">
        <v>3825</v>
      </c>
    </row>
    <row r="1454" spans="1:6" x14ac:dyDescent="0.3">
      <c r="A1454">
        <v>1</v>
      </c>
      <c r="B1454" t="s">
        <v>81</v>
      </c>
      <c r="C1454" t="s">
        <v>81</v>
      </c>
      <c r="D1454" t="s">
        <v>22</v>
      </c>
      <c r="E1454" t="s">
        <v>3878</v>
      </c>
      <c r="F1454" t="s">
        <v>3361</v>
      </c>
    </row>
    <row r="1455" spans="1:6" x14ac:dyDescent="0.3">
      <c r="A1455">
        <v>2</v>
      </c>
      <c r="B1455" t="s">
        <v>81</v>
      </c>
      <c r="C1455" t="s">
        <v>81</v>
      </c>
      <c r="D1455" t="s">
        <v>22</v>
      </c>
      <c r="E1455" t="s">
        <v>3878</v>
      </c>
      <c r="F1455" t="s">
        <v>3361</v>
      </c>
    </row>
    <row r="1456" spans="1:6" x14ac:dyDescent="0.3">
      <c r="A1456">
        <v>3</v>
      </c>
      <c r="B1456" t="s">
        <v>29</v>
      </c>
      <c r="C1456" t="s">
        <v>29</v>
      </c>
      <c r="D1456" t="s">
        <v>22</v>
      </c>
      <c r="E1456" t="s">
        <v>3878</v>
      </c>
      <c r="F1456" t="s">
        <v>3362</v>
      </c>
    </row>
    <row r="1457" spans="1:6" x14ac:dyDescent="0.3">
      <c r="A1457">
        <v>4</v>
      </c>
      <c r="B1457" t="s">
        <v>3826</v>
      </c>
      <c r="C1457" t="s">
        <v>1427</v>
      </c>
      <c r="D1457" t="s">
        <v>22</v>
      </c>
      <c r="E1457" t="s">
        <v>3878</v>
      </c>
      <c r="F1457" t="s">
        <v>3367</v>
      </c>
    </row>
    <row r="1458" spans="1:6" x14ac:dyDescent="0.3">
      <c r="A1458">
        <v>5</v>
      </c>
      <c r="B1458" t="s">
        <v>1592</v>
      </c>
      <c r="C1458" t="s">
        <v>1592</v>
      </c>
      <c r="D1458" t="s">
        <v>22</v>
      </c>
      <c r="E1458" t="s">
        <v>3878</v>
      </c>
      <c r="F1458" t="s">
        <v>3361</v>
      </c>
    </row>
    <row r="1459" spans="1:6" x14ac:dyDescent="0.3">
      <c r="A1459">
        <v>6</v>
      </c>
      <c r="B1459" t="s">
        <v>1593</v>
      </c>
      <c r="C1459" t="s">
        <v>1593</v>
      </c>
      <c r="D1459" t="s">
        <v>22</v>
      </c>
      <c r="E1459" t="s">
        <v>3878</v>
      </c>
      <c r="F1459" t="s">
        <v>3361</v>
      </c>
    </row>
    <row r="1460" spans="1:6" x14ac:dyDescent="0.3">
      <c r="A1460">
        <v>7</v>
      </c>
      <c r="B1460" t="s">
        <v>1780</v>
      </c>
      <c r="C1460" t="s">
        <v>1780</v>
      </c>
      <c r="D1460" t="s">
        <v>22</v>
      </c>
      <c r="E1460" t="s">
        <v>3878</v>
      </c>
      <c r="F1460" t="s">
        <v>3362</v>
      </c>
    </row>
    <row r="1461" spans="1:6" x14ac:dyDescent="0.3">
      <c r="A1461">
        <v>8</v>
      </c>
      <c r="B1461" t="s">
        <v>2035</v>
      </c>
      <c r="C1461" t="s">
        <v>2035</v>
      </c>
      <c r="D1461" t="s">
        <v>22</v>
      </c>
      <c r="E1461" t="s">
        <v>3878</v>
      </c>
      <c r="F1461" t="s">
        <v>3361</v>
      </c>
    </row>
    <row r="1462" spans="1:6" x14ac:dyDescent="0.3">
      <c r="A1462">
        <v>9</v>
      </c>
      <c r="B1462" t="s">
        <v>2036</v>
      </c>
      <c r="C1462" t="s">
        <v>2036</v>
      </c>
      <c r="D1462" t="s">
        <v>22</v>
      </c>
      <c r="E1462" t="s">
        <v>3878</v>
      </c>
      <c r="F1462" t="s">
        <v>3362</v>
      </c>
    </row>
    <row r="1463" spans="1:6" x14ac:dyDescent="0.3">
      <c r="A1463">
        <v>10</v>
      </c>
      <c r="B1463" t="s">
        <v>2105</v>
      </c>
      <c r="C1463" t="s">
        <v>2105</v>
      </c>
      <c r="D1463" t="s">
        <v>22</v>
      </c>
      <c r="E1463" t="s">
        <v>3878</v>
      </c>
      <c r="F1463" t="s">
        <v>3361</v>
      </c>
    </row>
    <row r="1464" spans="1:6" x14ac:dyDescent="0.3">
      <c r="A1464">
        <v>11</v>
      </c>
      <c r="B1464" t="s">
        <v>2824</v>
      </c>
      <c r="C1464" t="s">
        <v>2824</v>
      </c>
      <c r="D1464" t="s">
        <v>22</v>
      </c>
      <c r="E1464" t="s">
        <v>3878</v>
      </c>
      <c r="F1464" t="s">
        <v>3365</v>
      </c>
    </row>
    <row r="1465" spans="1:6" x14ac:dyDescent="0.3">
      <c r="A1465">
        <v>12</v>
      </c>
      <c r="B1465" t="s">
        <v>3372</v>
      </c>
      <c r="C1465" t="s">
        <v>3372</v>
      </c>
      <c r="D1465" t="s">
        <v>22</v>
      </c>
      <c r="E1465" t="s">
        <v>3878</v>
      </c>
      <c r="F1465" t="s">
        <v>3361</v>
      </c>
    </row>
    <row r="1466" spans="1:6" x14ac:dyDescent="0.3">
      <c r="A1466">
        <v>13</v>
      </c>
      <c r="B1466" t="s">
        <v>3432</v>
      </c>
      <c r="C1466" t="s">
        <v>3432</v>
      </c>
      <c r="D1466" t="s">
        <v>22</v>
      </c>
      <c r="E1466" t="s">
        <v>3878</v>
      </c>
      <c r="F1466" t="s">
        <v>3361</v>
      </c>
    </row>
    <row r="1467" spans="1:6" x14ac:dyDescent="0.3">
      <c r="A1467">
        <v>14</v>
      </c>
      <c r="B1467" t="s">
        <v>3439</v>
      </c>
      <c r="C1467" t="s">
        <v>3439</v>
      </c>
      <c r="D1467" t="s">
        <v>22</v>
      </c>
      <c r="E1467" t="s">
        <v>3878</v>
      </c>
      <c r="F1467" t="s">
        <v>3365</v>
      </c>
    </row>
    <row r="1468" spans="1:6" x14ac:dyDescent="0.3">
      <c r="A1468">
        <v>15</v>
      </c>
      <c r="B1468" t="s">
        <v>3550</v>
      </c>
      <c r="C1468" t="s">
        <v>3550</v>
      </c>
      <c r="D1468" t="s">
        <v>22</v>
      </c>
      <c r="E1468" t="s">
        <v>3878</v>
      </c>
      <c r="F1468" t="s">
        <v>3362</v>
      </c>
    </row>
    <row r="1469" spans="1:6" x14ac:dyDescent="0.3">
      <c r="A1469">
        <v>16</v>
      </c>
      <c r="B1469" t="s">
        <v>104</v>
      </c>
      <c r="C1469" t="s">
        <v>104</v>
      </c>
      <c r="D1469" t="s">
        <v>5</v>
      </c>
      <c r="E1469" t="s">
        <v>3878</v>
      </c>
      <c r="F1469" t="s">
        <v>3361</v>
      </c>
    </row>
    <row r="1470" spans="1:6" x14ac:dyDescent="0.3">
      <c r="A1470">
        <v>17</v>
      </c>
      <c r="B1470" t="s">
        <v>23</v>
      </c>
      <c r="C1470" t="s">
        <v>23</v>
      </c>
      <c r="D1470" t="s">
        <v>5</v>
      </c>
      <c r="E1470" t="s">
        <v>3878</v>
      </c>
      <c r="F1470" t="s">
        <v>3362</v>
      </c>
    </row>
    <row r="1471" spans="1:6" x14ac:dyDescent="0.3">
      <c r="A1471">
        <v>18</v>
      </c>
      <c r="B1471" t="s">
        <v>3433</v>
      </c>
      <c r="C1471" t="s">
        <v>3471</v>
      </c>
      <c r="D1471" t="s">
        <v>5</v>
      </c>
      <c r="E1471" t="s">
        <v>3878</v>
      </c>
      <c r="F1471" t="s">
        <v>3362</v>
      </c>
    </row>
    <row r="1472" spans="1:6" x14ac:dyDescent="0.3">
      <c r="A1472">
        <v>19</v>
      </c>
      <c r="B1472" t="s">
        <v>460</v>
      </c>
      <c r="C1472" t="s">
        <v>460</v>
      </c>
      <c r="D1472" t="s">
        <v>5</v>
      </c>
      <c r="E1472" t="s">
        <v>3878</v>
      </c>
      <c r="F1472" t="s">
        <v>3362</v>
      </c>
    </row>
    <row r="1473" spans="1:6" x14ac:dyDescent="0.3">
      <c r="A1473">
        <v>20</v>
      </c>
      <c r="B1473" t="s">
        <v>2853</v>
      </c>
      <c r="C1473" t="s">
        <v>3827</v>
      </c>
      <c r="D1473" t="s">
        <v>5</v>
      </c>
      <c r="E1473" t="s">
        <v>3878</v>
      </c>
      <c r="F1473" t="s">
        <v>3361</v>
      </c>
    </row>
    <row r="1474" spans="1:6" x14ac:dyDescent="0.3">
      <c r="A1474">
        <v>21</v>
      </c>
      <c r="B1474" t="s">
        <v>1384</v>
      </c>
      <c r="C1474" t="s">
        <v>1384</v>
      </c>
      <c r="D1474" t="s">
        <v>5</v>
      </c>
      <c r="E1474" t="s">
        <v>3878</v>
      </c>
      <c r="F1474" t="s">
        <v>3362</v>
      </c>
    </row>
    <row r="1475" spans="1:6" x14ac:dyDescent="0.3">
      <c r="A1475">
        <v>22</v>
      </c>
      <c r="B1475" t="s">
        <v>1282</v>
      </c>
      <c r="C1475" t="s">
        <v>1282</v>
      </c>
      <c r="D1475" t="s">
        <v>5</v>
      </c>
      <c r="E1475" t="s">
        <v>3878</v>
      </c>
      <c r="F1475" t="s">
        <v>3361</v>
      </c>
    </row>
    <row r="1476" spans="1:6" x14ac:dyDescent="0.3">
      <c r="A1476">
        <v>23</v>
      </c>
      <c r="B1476" t="s">
        <v>1283</v>
      </c>
      <c r="C1476" t="s">
        <v>1283</v>
      </c>
      <c r="D1476" t="s">
        <v>5</v>
      </c>
      <c r="E1476" t="s">
        <v>3878</v>
      </c>
      <c r="F1476" t="s">
        <v>3361</v>
      </c>
    </row>
    <row r="1477" spans="1:6" x14ac:dyDescent="0.3">
      <c r="A1477">
        <v>24</v>
      </c>
      <c r="B1477" t="s">
        <v>1386</v>
      </c>
      <c r="C1477" t="s">
        <v>1386</v>
      </c>
      <c r="D1477" t="s">
        <v>5</v>
      </c>
      <c r="E1477" t="s">
        <v>3878</v>
      </c>
      <c r="F1477" t="s">
        <v>3361</v>
      </c>
    </row>
    <row r="1478" spans="1:6" x14ac:dyDescent="0.3">
      <c r="A1478">
        <v>25</v>
      </c>
      <c r="B1478" t="s">
        <v>1387</v>
      </c>
      <c r="C1478" t="s">
        <v>1387</v>
      </c>
      <c r="D1478" t="s">
        <v>5</v>
      </c>
      <c r="E1478" t="s">
        <v>3878</v>
      </c>
      <c r="F1478" t="s">
        <v>3361</v>
      </c>
    </row>
    <row r="1479" spans="1:6" x14ac:dyDescent="0.3">
      <c r="A1479">
        <v>26</v>
      </c>
      <c r="B1479" t="s">
        <v>2094</v>
      </c>
      <c r="C1479" t="s">
        <v>2094</v>
      </c>
      <c r="D1479" t="s">
        <v>5</v>
      </c>
      <c r="E1479" t="s">
        <v>3878</v>
      </c>
      <c r="F1479" t="s">
        <v>3361</v>
      </c>
    </row>
    <row r="1480" spans="1:6" x14ac:dyDescent="0.3">
      <c r="A1480">
        <v>27</v>
      </c>
      <c r="B1480" t="s">
        <v>2665</v>
      </c>
      <c r="C1480" t="s">
        <v>2665</v>
      </c>
      <c r="D1480" t="s">
        <v>5</v>
      </c>
      <c r="E1480" t="s">
        <v>3878</v>
      </c>
      <c r="F1480" t="s">
        <v>3361</v>
      </c>
    </row>
    <row r="1481" spans="1:6" x14ac:dyDescent="0.3">
      <c r="A1481">
        <v>28</v>
      </c>
      <c r="B1481" t="s">
        <v>2666</v>
      </c>
      <c r="C1481" t="s">
        <v>2666</v>
      </c>
      <c r="D1481" t="s">
        <v>5</v>
      </c>
      <c r="E1481" t="s">
        <v>3878</v>
      </c>
      <c r="F1481" t="s">
        <v>3361</v>
      </c>
    </row>
    <row r="1482" spans="1:6" x14ac:dyDescent="0.3">
      <c r="A1482">
        <v>29</v>
      </c>
      <c r="B1482" t="s">
        <v>3318</v>
      </c>
      <c r="C1482" t="s">
        <v>3318</v>
      </c>
      <c r="D1482" t="s">
        <v>5</v>
      </c>
      <c r="E1482" t="s">
        <v>3878</v>
      </c>
      <c r="F1482" t="s">
        <v>3361</v>
      </c>
    </row>
    <row r="1483" spans="1:6" x14ac:dyDescent="0.3">
      <c r="A1483">
        <v>30</v>
      </c>
      <c r="B1483" t="s">
        <v>3374</v>
      </c>
      <c r="C1483" t="s">
        <v>3374</v>
      </c>
      <c r="D1483" t="s">
        <v>5</v>
      </c>
      <c r="E1483" t="s">
        <v>3878</v>
      </c>
      <c r="F1483" t="s">
        <v>3361</v>
      </c>
    </row>
    <row r="1484" spans="1:6" x14ac:dyDescent="0.3">
      <c r="A1484">
        <v>31</v>
      </c>
      <c r="B1484" t="s">
        <v>3375</v>
      </c>
      <c r="C1484" t="s">
        <v>3375</v>
      </c>
      <c r="D1484" t="s">
        <v>5</v>
      </c>
      <c r="E1484" t="s">
        <v>3878</v>
      </c>
      <c r="F1484" t="s">
        <v>3365</v>
      </c>
    </row>
    <row r="1485" spans="1:6" x14ac:dyDescent="0.3">
      <c r="A1485">
        <v>32</v>
      </c>
      <c r="B1485" t="s">
        <v>3376</v>
      </c>
      <c r="C1485" t="s">
        <v>3376</v>
      </c>
      <c r="D1485" t="s">
        <v>5</v>
      </c>
      <c r="E1485" t="s">
        <v>3878</v>
      </c>
      <c r="F1485" t="s">
        <v>3361</v>
      </c>
    </row>
    <row r="1486" spans="1:6" x14ac:dyDescent="0.3">
      <c r="A1486">
        <v>33</v>
      </c>
      <c r="B1486" t="s">
        <v>3376</v>
      </c>
      <c r="C1486" t="s">
        <v>3376</v>
      </c>
      <c r="D1486" t="s">
        <v>5</v>
      </c>
      <c r="E1486" t="s">
        <v>3878</v>
      </c>
      <c r="F1486" t="s">
        <v>3361</v>
      </c>
    </row>
    <row r="1487" spans="1:6" x14ac:dyDescent="0.3">
      <c r="A1487">
        <v>34</v>
      </c>
      <c r="B1487" t="s">
        <v>3320</v>
      </c>
      <c r="C1487" t="s">
        <v>3320</v>
      </c>
      <c r="D1487" t="s">
        <v>5</v>
      </c>
      <c r="E1487" t="s">
        <v>3878</v>
      </c>
      <c r="F1487" t="s">
        <v>3362</v>
      </c>
    </row>
    <row r="1488" spans="1:6" x14ac:dyDescent="0.3">
      <c r="A1488">
        <v>35</v>
      </c>
      <c r="B1488" t="s">
        <v>3438</v>
      </c>
      <c r="C1488" t="s">
        <v>3438</v>
      </c>
      <c r="D1488" t="s">
        <v>5</v>
      </c>
      <c r="E1488" t="s">
        <v>3878</v>
      </c>
      <c r="F1488" t="s">
        <v>3362</v>
      </c>
    </row>
    <row r="1489" spans="1:6" x14ac:dyDescent="0.3">
      <c r="A1489">
        <v>36</v>
      </c>
      <c r="B1489" t="s">
        <v>3828</v>
      </c>
      <c r="C1489" t="s">
        <v>3438</v>
      </c>
      <c r="D1489" t="s">
        <v>5</v>
      </c>
      <c r="E1489" t="s">
        <v>3878</v>
      </c>
      <c r="F1489" t="s">
        <v>3367</v>
      </c>
    </row>
    <row r="1490" spans="1:6" x14ac:dyDescent="0.3">
      <c r="A1490">
        <v>37</v>
      </c>
      <c r="B1490" t="s">
        <v>3829</v>
      </c>
      <c r="C1490" t="s">
        <v>3373</v>
      </c>
      <c r="D1490" t="s">
        <v>5</v>
      </c>
      <c r="E1490" t="s">
        <v>3878</v>
      </c>
      <c r="F1490" t="s">
        <v>3367</v>
      </c>
    </row>
    <row r="1491" spans="1:6" x14ac:dyDescent="0.3">
      <c r="A1491">
        <v>38</v>
      </c>
      <c r="B1491" t="s">
        <v>3830</v>
      </c>
      <c r="C1491" t="s">
        <v>3831</v>
      </c>
      <c r="D1491" t="s">
        <v>5</v>
      </c>
      <c r="E1491" t="s">
        <v>3878</v>
      </c>
      <c r="F1491" t="s">
        <v>3365</v>
      </c>
    </row>
    <row r="1492" spans="1:6" x14ac:dyDescent="0.3">
      <c r="A1492">
        <v>39</v>
      </c>
      <c r="B1492" t="s">
        <v>3433</v>
      </c>
      <c r="C1492" t="s">
        <v>3471</v>
      </c>
      <c r="D1492" t="s">
        <v>3</v>
      </c>
      <c r="E1492" t="s">
        <v>3878</v>
      </c>
      <c r="F1492" t="s">
        <v>3362</v>
      </c>
    </row>
    <row r="1493" spans="1:6" x14ac:dyDescent="0.3">
      <c r="A1493">
        <v>40</v>
      </c>
      <c r="B1493" t="s">
        <v>326</v>
      </c>
      <c r="C1493" t="s">
        <v>326</v>
      </c>
      <c r="D1493" t="s">
        <v>3</v>
      </c>
      <c r="E1493" t="s">
        <v>3878</v>
      </c>
      <c r="F1493" t="s">
        <v>3361</v>
      </c>
    </row>
    <row r="1494" spans="1:6" x14ac:dyDescent="0.3">
      <c r="A1494">
        <v>41</v>
      </c>
      <c r="B1494" t="s">
        <v>672</v>
      </c>
      <c r="C1494" t="s">
        <v>672</v>
      </c>
      <c r="D1494" t="s">
        <v>3</v>
      </c>
      <c r="E1494" t="s">
        <v>3878</v>
      </c>
      <c r="F1494" t="s">
        <v>3361</v>
      </c>
    </row>
    <row r="1495" spans="1:6" x14ac:dyDescent="0.3">
      <c r="A1495">
        <v>42</v>
      </c>
      <c r="B1495" t="s">
        <v>3832</v>
      </c>
      <c r="C1495" t="s">
        <v>438</v>
      </c>
      <c r="D1495" t="s">
        <v>3</v>
      </c>
      <c r="E1495" t="s">
        <v>3878</v>
      </c>
      <c r="F1495" t="s">
        <v>3367</v>
      </c>
    </row>
    <row r="1496" spans="1:6" x14ac:dyDescent="0.3">
      <c r="A1496">
        <v>43</v>
      </c>
      <c r="B1496" t="s">
        <v>655</v>
      </c>
      <c r="C1496" t="s">
        <v>655</v>
      </c>
      <c r="D1496" t="s">
        <v>3</v>
      </c>
      <c r="E1496" t="s">
        <v>3878</v>
      </c>
      <c r="F1496" t="s">
        <v>3361</v>
      </c>
    </row>
    <row r="1497" spans="1:6" x14ac:dyDescent="0.3">
      <c r="A1497">
        <v>44</v>
      </c>
      <c r="B1497" t="s">
        <v>654</v>
      </c>
      <c r="C1497" t="s">
        <v>654</v>
      </c>
      <c r="D1497" t="s">
        <v>3</v>
      </c>
      <c r="E1497" t="s">
        <v>3878</v>
      </c>
      <c r="F1497" t="s">
        <v>3361</v>
      </c>
    </row>
    <row r="1498" spans="1:6" x14ac:dyDescent="0.3">
      <c r="A1498">
        <v>45</v>
      </c>
      <c r="B1498" t="s">
        <v>429</v>
      </c>
      <c r="C1498" t="s">
        <v>429</v>
      </c>
      <c r="D1498" t="s">
        <v>3</v>
      </c>
      <c r="E1498" t="s">
        <v>3878</v>
      </c>
      <c r="F1498" t="s">
        <v>3362</v>
      </c>
    </row>
    <row r="1499" spans="1:6" x14ac:dyDescent="0.3">
      <c r="A1499">
        <v>46</v>
      </c>
      <c r="B1499" t="s">
        <v>997</v>
      </c>
      <c r="C1499" t="s">
        <v>997</v>
      </c>
      <c r="D1499" t="s">
        <v>3</v>
      </c>
      <c r="E1499" t="s">
        <v>3878</v>
      </c>
      <c r="F1499" t="s">
        <v>3361</v>
      </c>
    </row>
    <row r="1500" spans="1:6" x14ac:dyDescent="0.3">
      <c r="A1500">
        <v>47</v>
      </c>
      <c r="B1500" t="s">
        <v>1398</v>
      </c>
      <c r="C1500" t="s">
        <v>1398</v>
      </c>
      <c r="D1500" t="s">
        <v>3</v>
      </c>
      <c r="E1500" t="s">
        <v>3878</v>
      </c>
      <c r="F1500" t="s">
        <v>3361</v>
      </c>
    </row>
    <row r="1501" spans="1:6" x14ac:dyDescent="0.3">
      <c r="A1501">
        <v>48</v>
      </c>
      <c r="B1501" t="s">
        <v>3833</v>
      </c>
      <c r="C1501" t="s">
        <v>1519</v>
      </c>
      <c r="D1501" t="s">
        <v>3</v>
      </c>
      <c r="E1501" t="s">
        <v>3878</v>
      </c>
      <c r="F1501" t="s">
        <v>3367</v>
      </c>
    </row>
    <row r="1502" spans="1:6" x14ac:dyDescent="0.3">
      <c r="A1502">
        <v>49</v>
      </c>
      <c r="B1502" t="s">
        <v>2051</v>
      </c>
      <c r="C1502" t="s">
        <v>2051</v>
      </c>
      <c r="D1502" t="s">
        <v>3</v>
      </c>
      <c r="E1502" t="s">
        <v>3878</v>
      </c>
      <c r="F1502" t="s">
        <v>3362</v>
      </c>
    </row>
    <row r="1503" spans="1:6" x14ac:dyDescent="0.3">
      <c r="A1503">
        <v>50</v>
      </c>
      <c r="B1503" t="s">
        <v>3322</v>
      </c>
      <c r="C1503" t="s">
        <v>3322</v>
      </c>
      <c r="D1503" t="s">
        <v>3</v>
      </c>
      <c r="E1503" t="s">
        <v>3878</v>
      </c>
      <c r="F1503" t="s">
        <v>3361</v>
      </c>
    </row>
    <row r="1504" spans="1:6" x14ac:dyDescent="0.3">
      <c r="A1504">
        <v>51</v>
      </c>
      <c r="B1504" t="s">
        <v>3377</v>
      </c>
      <c r="C1504" t="s">
        <v>3377</v>
      </c>
      <c r="D1504" t="s">
        <v>3</v>
      </c>
      <c r="E1504" t="s">
        <v>3878</v>
      </c>
      <c r="F1504" t="s">
        <v>3361</v>
      </c>
    </row>
    <row r="1505" spans="1:6" x14ac:dyDescent="0.3">
      <c r="A1505">
        <v>52</v>
      </c>
      <c r="B1505" t="s">
        <v>3323</v>
      </c>
      <c r="C1505" t="s">
        <v>3323</v>
      </c>
      <c r="D1505" t="s">
        <v>3</v>
      </c>
      <c r="E1505" t="s">
        <v>3878</v>
      </c>
      <c r="F1505" t="s">
        <v>3362</v>
      </c>
    </row>
    <row r="1506" spans="1:6" x14ac:dyDescent="0.3">
      <c r="A1506">
        <v>53</v>
      </c>
      <c r="B1506" t="s">
        <v>3380</v>
      </c>
      <c r="C1506" t="s">
        <v>3380</v>
      </c>
      <c r="D1506" t="s">
        <v>3</v>
      </c>
      <c r="E1506" t="s">
        <v>3878</v>
      </c>
      <c r="F1506" t="s">
        <v>3361</v>
      </c>
    </row>
    <row r="1507" spans="1:6" x14ac:dyDescent="0.3">
      <c r="A1507">
        <v>54</v>
      </c>
      <c r="B1507" t="s">
        <v>3381</v>
      </c>
      <c r="C1507" t="s">
        <v>3381</v>
      </c>
      <c r="D1507" t="s">
        <v>3</v>
      </c>
      <c r="E1507" t="s">
        <v>3878</v>
      </c>
      <c r="F1507" t="s">
        <v>3361</v>
      </c>
    </row>
    <row r="1508" spans="1:6" x14ac:dyDescent="0.3">
      <c r="A1508">
        <v>55</v>
      </c>
      <c r="B1508" t="s">
        <v>3553</v>
      </c>
      <c r="C1508" t="s">
        <v>3587</v>
      </c>
      <c r="D1508" t="s">
        <v>3</v>
      </c>
      <c r="E1508" t="s">
        <v>3878</v>
      </c>
      <c r="F1508" t="s">
        <v>3362</v>
      </c>
    </row>
    <row r="1509" spans="1:6" x14ac:dyDescent="0.3">
      <c r="A1509">
        <v>56</v>
      </c>
      <c r="B1509" t="s">
        <v>3554</v>
      </c>
      <c r="C1509" t="s">
        <v>3554</v>
      </c>
      <c r="D1509" t="s">
        <v>3</v>
      </c>
      <c r="E1509" t="s">
        <v>3878</v>
      </c>
      <c r="F1509" t="s">
        <v>3365</v>
      </c>
    </row>
    <row r="1510" spans="1:6" x14ac:dyDescent="0.3">
      <c r="A1510">
        <v>57</v>
      </c>
      <c r="B1510" t="s">
        <v>3834</v>
      </c>
      <c r="C1510" t="s">
        <v>92</v>
      </c>
      <c r="D1510" t="s">
        <v>11</v>
      </c>
      <c r="E1510" t="s">
        <v>3878</v>
      </c>
      <c r="F1510" t="s">
        <v>3367</v>
      </c>
    </row>
    <row r="1511" spans="1:6" x14ac:dyDescent="0.3">
      <c r="A1511">
        <v>58</v>
      </c>
      <c r="B1511" t="s">
        <v>86</v>
      </c>
      <c r="C1511" t="s">
        <v>86</v>
      </c>
      <c r="D1511" t="s">
        <v>11</v>
      </c>
      <c r="E1511" t="s">
        <v>3878</v>
      </c>
      <c r="F1511" t="s">
        <v>3361</v>
      </c>
    </row>
    <row r="1512" spans="1:6" x14ac:dyDescent="0.3">
      <c r="A1512">
        <v>59</v>
      </c>
      <c r="B1512" t="s">
        <v>34</v>
      </c>
      <c r="C1512" t="s">
        <v>34</v>
      </c>
      <c r="D1512" t="s">
        <v>11</v>
      </c>
      <c r="E1512" t="s">
        <v>3878</v>
      </c>
      <c r="F1512" t="s">
        <v>3362</v>
      </c>
    </row>
    <row r="1513" spans="1:6" x14ac:dyDescent="0.3">
      <c r="A1513">
        <v>60</v>
      </c>
      <c r="B1513" t="s">
        <v>888</v>
      </c>
      <c r="C1513" t="s">
        <v>888</v>
      </c>
      <c r="D1513" t="s">
        <v>11</v>
      </c>
      <c r="E1513" t="s">
        <v>3878</v>
      </c>
      <c r="F1513" t="s">
        <v>3362</v>
      </c>
    </row>
    <row r="1514" spans="1:6" x14ac:dyDescent="0.3">
      <c r="A1514">
        <v>61</v>
      </c>
      <c r="B1514" t="s">
        <v>919</v>
      </c>
      <c r="C1514" t="s">
        <v>919</v>
      </c>
      <c r="D1514" t="s">
        <v>11</v>
      </c>
      <c r="E1514" t="s">
        <v>3878</v>
      </c>
      <c r="F1514" t="s">
        <v>3361</v>
      </c>
    </row>
    <row r="1515" spans="1:6" x14ac:dyDescent="0.3">
      <c r="A1515">
        <v>62</v>
      </c>
      <c r="B1515" t="s">
        <v>1296</v>
      </c>
      <c r="C1515" t="s">
        <v>1296</v>
      </c>
      <c r="D1515" t="s">
        <v>11</v>
      </c>
      <c r="E1515" t="s">
        <v>3878</v>
      </c>
      <c r="F1515" t="s">
        <v>3361</v>
      </c>
    </row>
    <row r="1516" spans="1:6" x14ac:dyDescent="0.3">
      <c r="A1516">
        <v>63</v>
      </c>
      <c r="B1516" t="s">
        <v>1297</v>
      </c>
      <c r="C1516" t="s">
        <v>1297</v>
      </c>
      <c r="D1516" t="s">
        <v>11</v>
      </c>
      <c r="E1516" t="s">
        <v>3878</v>
      </c>
      <c r="F1516" t="s">
        <v>3361</v>
      </c>
    </row>
    <row r="1517" spans="1:6" x14ac:dyDescent="0.3">
      <c r="A1517">
        <v>64</v>
      </c>
      <c r="B1517" t="s">
        <v>1403</v>
      </c>
      <c r="C1517" t="s">
        <v>1403</v>
      </c>
      <c r="D1517" t="s">
        <v>11</v>
      </c>
      <c r="E1517" t="s">
        <v>3878</v>
      </c>
      <c r="F1517" t="s">
        <v>3361</v>
      </c>
    </row>
    <row r="1518" spans="1:6" x14ac:dyDescent="0.3">
      <c r="A1518">
        <v>65</v>
      </c>
      <c r="B1518" t="s">
        <v>2231</v>
      </c>
      <c r="C1518" t="s">
        <v>2386</v>
      </c>
      <c r="D1518" t="s">
        <v>11</v>
      </c>
      <c r="E1518" t="s">
        <v>3878</v>
      </c>
      <c r="F1518" t="s">
        <v>3365</v>
      </c>
    </row>
    <row r="1519" spans="1:6" x14ac:dyDescent="0.3">
      <c r="A1519">
        <v>66</v>
      </c>
      <c r="B1519" t="s">
        <v>3385</v>
      </c>
      <c r="C1519" t="s">
        <v>3385</v>
      </c>
      <c r="D1519" t="s">
        <v>11</v>
      </c>
      <c r="E1519" t="s">
        <v>3878</v>
      </c>
      <c r="F1519" t="s">
        <v>3361</v>
      </c>
    </row>
    <row r="1520" spans="1:6" x14ac:dyDescent="0.3">
      <c r="A1520">
        <v>67</v>
      </c>
      <c r="B1520" t="s">
        <v>3386</v>
      </c>
      <c r="C1520" t="s">
        <v>3386</v>
      </c>
      <c r="D1520" t="s">
        <v>11</v>
      </c>
      <c r="E1520" t="s">
        <v>3878</v>
      </c>
      <c r="F1520" t="s">
        <v>3362</v>
      </c>
    </row>
    <row r="1521" spans="1:6" x14ac:dyDescent="0.3">
      <c r="A1521">
        <v>68</v>
      </c>
      <c r="B1521" t="s">
        <v>3835</v>
      </c>
      <c r="C1521" t="s">
        <v>3386</v>
      </c>
      <c r="D1521" t="s">
        <v>11</v>
      </c>
      <c r="E1521" t="s">
        <v>3878</v>
      </c>
      <c r="F1521" t="s">
        <v>3367</v>
      </c>
    </row>
    <row r="1522" spans="1:6" x14ac:dyDescent="0.3">
      <c r="A1522">
        <v>69</v>
      </c>
      <c r="B1522" t="s">
        <v>3329</v>
      </c>
      <c r="C1522" t="s">
        <v>3329</v>
      </c>
      <c r="D1522" t="s">
        <v>11</v>
      </c>
      <c r="E1522" t="s">
        <v>3878</v>
      </c>
      <c r="F1522" t="s">
        <v>3362</v>
      </c>
    </row>
    <row r="1523" spans="1:6" x14ac:dyDescent="0.3">
      <c r="A1523">
        <v>70</v>
      </c>
      <c r="B1523" t="s">
        <v>269</v>
      </c>
      <c r="C1523" t="s">
        <v>269</v>
      </c>
      <c r="D1523" t="s">
        <v>1</v>
      </c>
      <c r="E1523" t="s">
        <v>3878</v>
      </c>
      <c r="F1523" t="s">
        <v>3361</v>
      </c>
    </row>
    <row r="1524" spans="1:6" x14ac:dyDescent="0.3">
      <c r="A1524">
        <v>71</v>
      </c>
      <c r="B1524" t="s">
        <v>167</v>
      </c>
      <c r="C1524" t="s">
        <v>167</v>
      </c>
      <c r="D1524" t="s">
        <v>1</v>
      </c>
      <c r="E1524" t="s">
        <v>3878</v>
      </c>
      <c r="F1524" t="s">
        <v>3361</v>
      </c>
    </row>
    <row r="1525" spans="1:6" x14ac:dyDescent="0.3">
      <c r="A1525">
        <v>72</v>
      </c>
      <c r="B1525" t="s">
        <v>921</v>
      </c>
      <c r="C1525" t="s">
        <v>921</v>
      </c>
      <c r="D1525" t="s">
        <v>1</v>
      </c>
      <c r="E1525" t="s">
        <v>3878</v>
      </c>
      <c r="F1525" t="s">
        <v>3365</v>
      </c>
    </row>
    <row r="1526" spans="1:6" x14ac:dyDescent="0.3">
      <c r="A1526">
        <v>73</v>
      </c>
      <c r="B1526" t="s">
        <v>204</v>
      </c>
      <c r="C1526" t="s">
        <v>204</v>
      </c>
      <c r="D1526" t="s">
        <v>1</v>
      </c>
      <c r="E1526" t="s">
        <v>3878</v>
      </c>
      <c r="F1526" t="s">
        <v>3361</v>
      </c>
    </row>
    <row r="1527" spans="1:6" x14ac:dyDescent="0.3">
      <c r="A1527">
        <v>74</v>
      </c>
      <c r="B1527" t="s">
        <v>152</v>
      </c>
      <c r="C1527" t="s">
        <v>152</v>
      </c>
      <c r="D1527" t="s">
        <v>1</v>
      </c>
      <c r="E1527" t="s">
        <v>3878</v>
      </c>
      <c r="F1527" t="s">
        <v>3362</v>
      </c>
    </row>
    <row r="1528" spans="1:6" x14ac:dyDescent="0.3">
      <c r="A1528">
        <v>75</v>
      </c>
      <c r="B1528" t="s">
        <v>246</v>
      </c>
      <c r="C1528" t="s">
        <v>246</v>
      </c>
      <c r="D1528" t="s">
        <v>1</v>
      </c>
      <c r="E1528" t="s">
        <v>3878</v>
      </c>
      <c r="F1528" t="s">
        <v>3361</v>
      </c>
    </row>
    <row r="1529" spans="1:6" x14ac:dyDescent="0.3">
      <c r="A1529">
        <v>76</v>
      </c>
      <c r="B1529" t="s">
        <v>3836</v>
      </c>
      <c r="C1529" t="s">
        <v>482</v>
      </c>
      <c r="D1529" t="s">
        <v>1</v>
      </c>
      <c r="E1529" t="s">
        <v>3878</v>
      </c>
      <c r="F1529" t="s">
        <v>3367</v>
      </c>
    </row>
    <row r="1530" spans="1:6" x14ac:dyDescent="0.3">
      <c r="A1530">
        <v>77</v>
      </c>
      <c r="B1530" t="s">
        <v>483</v>
      </c>
      <c r="C1530" t="s">
        <v>483</v>
      </c>
      <c r="D1530" t="s">
        <v>1</v>
      </c>
      <c r="E1530" t="s">
        <v>3878</v>
      </c>
      <c r="F1530" t="s">
        <v>3362</v>
      </c>
    </row>
    <row r="1531" spans="1:6" x14ac:dyDescent="0.3">
      <c r="A1531">
        <v>78</v>
      </c>
      <c r="B1531" t="s">
        <v>907</v>
      </c>
      <c r="C1531" t="s">
        <v>907</v>
      </c>
      <c r="D1531" t="s">
        <v>1</v>
      </c>
      <c r="E1531" t="s">
        <v>3878</v>
      </c>
      <c r="F1531" t="s">
        <v>3361</v>
      </c>
    </row>
    <row r="1532" spans="1:6" x14ac:dyDescent="0.3">
      <c r="A1532">
        <v>79</v>
      </c>
      <c r="B1532" t="s">
        <v>906</v>
      </c>
      <c r="C1532" t="s">
        <v>906</v>
      </c>
      <c r="D1532" t="s">
        <v>1</v>
      </c>
      <c r="E1532" t="s">
        <v>3878</v>
      </c>
      <c r="F1532" t="s">
        <v>3361</v>
      </c>
    </row>
    <row r="1533" spans="1:6" x14ac:dyDescent="0.3">
      <c r="A1533">
        <v>80</v>
      </c>
      <c r="B1533" t="s">
        <v>900</v>
      </c>
      <c r="C1533" t="s">
        <v>900</v>
      </c>
      <c r="D1533" t="s">
        <v>1</v>
      </c>
      <c r="E1533" t="s">
        <v>3878</v>
      </c>
      <c r="F1533" t="s">
        <v>3361</v>
      </c>
    </row>
    <row r="1534" spans="1:6" x14ac:dyDescent="0.3">
      <c r="A1534">
        <v>81</v>
      </c>
      <c r="B1534" t="s">
        <v>1355</v>
      </c>
      <c r="C1534" t="s">
        <v>1355</v>
      </c>
      <c r="D1534" t="s">
        <v>1</v>
      </c>
      <c r="E1534" t="s">
        <v>3878</v>
      </c>
      <c r="F1534" t="s">
        <v>3361</v>
      </c>
    </row>
    <row r="1535" spans="1:6" x14ac:dyDescent="0.3">
      <c r="A1535">
        <v>82</v>
      </c>
      <c r="B1535" t="s">
        <v>1404</v>
      </c>
      <c r="C1535" t="s">
        <v>1404</v>
      </c>
      <c r="D1535" t="s">
        <v>1</v>
      </c>
      <c r="E1535" t="s">
        <v>3878</v>
      </c>
      <c r="F1535" t="s">
        <v>3361</v>
      </c>
    </row>
    <row r="1536" spans="1:6" x14ac:dyDescent="0.3">
      <c r="A1536">
        <v>83</v>
      </c>
      <c r="B1536" t="s">
        <v>1405</v>
      </c>
      <c r="C1536" t="s">
        <v>1405</v>
      </c>
      <c r="D1536" t="s">
        <v>1</v>
      </c>
      <c r="E1536" t="s">
        <v>3878</v>
      </c>
      <c r="F1536" t="s">
        <v>3365</v>
      </c>
    </row>
    <row r="1537" spans="1:6" x14ac:dyDescent="0.3">
      <c r="A1537">
        <v>84</v>
      </c>
      <c r="B1537" t="s">
        <v>1648</v>
      </c>
      <c r="C1537" t="s">
        <v>1648</v>
      </c>
      <c r="D1537" t="s">
        <v>1</v>
      </c>
      <c r="E1537" t="s">
        <v>3878</v>
      </c>
      <c r="F1537" t="s">
        <v>3361</v>
      </c>
    </row>
    <row r="1538" spans="1:6" x14ac:dyDescent="0.3">
      <c r="A1538">
        <v>85</v>
      </c>
      <c r="B1538" t="s">
        <v>1649</v>
      </c>
      <c r="C1538" t="s">
        <v>1649</v>
      </c>
      <c r="D1538" t="s">
        <v>1</v>
      </c>
      <c r="E1538" t="s">
        <v>3878</v>
      </c>
      <c r="F1538" t="s">
        <v>3362</v>
      </c>
    </row>
    <row r="1539" spans="1:6" x14ac:dyDescent="0.3">
      <c r="A1539">
        <v>86</v>
      </c>
      <c r="B1539" t="s">
        <v>3837</v>
      </c>
      <c r="C1539" t="s">
        <v>1681</v>
      </c>
      <c r="D1539" t="s">
        <v>1</v>
      </c>
      <c r="E1539" t="s">
        <v>3878</v>
      </c>
      <c r="F1539" t="s">
        <v>3367</v>
      </c>
    </row>
    <row r="1540" spans="1:6" x14ac:dyDescent="0.3">
      <c r="A1540">
        <v>87</v>
      </c>
      <c r="B1540" t="s">
        <v>1675</v>
      </c>
      <c r="C1540" t="s">
        <v>1675</v>
      </c>
      <c r="D1540" t="s">
        <v>1</v>
      </c>
      <c r="E1540" t="s">
        <v>3878</v>
      </c>
      <c r="F1540" t="s">
        <v>3361</v>
      </c>
    </row>
    <row r="1541" spans="1:6" x14ac:dyDescent="0.3">
      <c r="A1541">
        <v>88</v>
      </c>
      <c r="B1541" t="s">
        <v>1621</v>
      </c>
      <c r="C1541" t="s">
        <v>1621</v>
      </c>
      <c r="D1541" t="s">
        <v>1</v>
      </c>
      <c r="E1541" t="s">
        <v>3878</v>
      </c>
      <c r="F1541" t="s">
        <v>3362</v>
      </c>
    </row>
    <row r="1542" spans="1:6" x14ac:dyDescent="0.3">
      <c r="A1542">
        <v>89</v>
      </c>
      <c r="B1542" t="s">
        <v>2094</v>
      </c>
      <c r="C1542" t="s">
        <v>2094</v>
      </c>
      <c r="D1542" t="s">
        <v>1</v>
      </c>
      <c r="E1542" t="s">
        <v>3878</v>
      </c>
      <c r="F1542" t="s">
        <v>3361</v>
      </c>
    </row>
    <row r="1543" spans="1:6" x14ac:dyDescent="0.3">
      <c r="A1543">
        <v>90</v>
      </c>
      <c r="B1543" t="s">
        <v>2063</v>
      </c>
      <c r="C1543" t="s">
        <v>2063</v>
      </c>
      <c r="D1543" t="s">
        <v>1</v>
      </c>
      <c r="E1543" t="s">
        <v>3878</v>
      </c>
      <c r="F1543" t="s">
        <v>3361</v>
      </c>
    </row>
    <row r="1544" spans="1:6" x14ac:dyDescent="0.3">
      <c r="A1544">
        <v>91</v>
      </c>
      <c r="B1544" t="s">
        <v>3838</v>
      </c>
      <c r="C1544" t="s">
        <v>2064</v>
      </c>
      <c r="D1544" t="s">
        <v>1</v>
      </c>
      <c r="E1544" t="s">
        <v>3878</v>
      </c>
      <c r="F1544" t="s">
        <v>3367</v>
      </c>
    </row>
    <row r="1545" spans="1:6" x14ac:dyDescent="0.3">
      <c r="A1545">
        <v>92</v>
      </c>
      <c r="B1545" t="s">
        <v>2169</v>
      </c>
      <c r="C1545" t="s">
        <v>2387</v>
      </c>
      <c r="D1545" t="s">
        <v>1</v>
      </c>
      <c r="E1545" t="s">
        <v>3878</v>
      </c>
      <c r="F1545" t="s">
        <v>3365</v>
      </c>
    </row>
    <row r="1546" spans="1:6" x14ac:dyDescent="0.3">
      <c r="A1546">
        <v>93</v>
      </c>
      <c r="B1546" t="s">
        <v>2737</v>
      </c>
      <c r="C1546" t="s">
        <v>2737</v>
      </c>
      <c r="D1546" t="s">
        <v>1</v>
      </c>
      <c r="E1546" t="s">
        <v>3878</v>
      </c>
      <c r="F1546" t="s">
        <v>3362</v>
      </c>
    </row>
    <row r="1547" spans="1:6" x14ac:dyDescent="0.3">
      <c r="A1547">
        <v>94</v>
      </c>
      <c r="B1547" t="s">
        <v>3389</v>
      </c>
      <c r="C1547" t="s">
        <v>3389</v>
      </c>
      <c r="D1547" t="s">
        <v>1</v>
      </c>
      <c r="E1547" t="s">
        <v>3878</v>
      </c>
      <c r="F1547" t="s">
        <v>3361</v>
      </c>
    </row>
    <row r="1548" spans="1:6" x14ac:dyDescent="0.3">
      <c r="A1548">
        <v>95</v>
      </c>
      <c r="B1548" t="s">
        <v>3390</v>
      </c>
      <c r="C1548" t="s">
        <v>3390</v>
      </c>
      <c r="D1548" t="s">
        <v>1</v>
      </c>
      <c r="E1548" t="s">
        <v>3878</v>
      </c>
      <c r="F1548" t="s">
        <v>3362</v>
      </c>
    </row>
    <row r="1549" spans="1:6" x14ac:dyDescent="0.3">
      <c r="A1549">
        <v>96</v>
      </c>
      <c r="B1549" t="s">
        <v>3719</v>
      </c>
      <c r="C1549" t="s">
        <v>3731</v>
      </c>
      <c r="D1549" t="s">
        <v>1</v>
      </c>
      <c r="E1549" t="s">
        <v>3878</v>
      </c>
      <c r="F1549" t="s">
        <v>3362</v>
      </c>
    </row>
    <row r="1550" spans="1:6" x14ac:dyDescent="0.3">
      <c r="A1550">
        <v>97</v>
      </c>
      <c r="B1550" t="s">
        <v>3556</v>
      </c>
      <c r="C1550" t="s">
        <v>3556</v>
      </c>
      <c r="D1550" t="s">
        <v>1</v>
      </c>
      <c r="E1550" t="s">
        <v>3878</v>
      </c>
      <c r="F1550" t="s">
        <v>3361</v>
      </c>
    </row>
    <row r="1551" spans="1:6" x14ac:dyDescent="0.3">
      <c r="A1551">
        <v>98</v>
      </c>
      <c r="B1551" t="s">
        <v>87</v>
      </c>
      <c r="C1551" t="s">
        <v>87</v>
      </c>
      <c r="D1551" t="s">
        <v>18</v>
      </c>
      <c r="E1551" t="s">
        <v>3878</v>
      </c>
      <c r="F1551" t="s">
        <v>3361</v>
      </c>
    </row>
    <row r="1552" spans="1:6" x14ac:dyDescent="0.3">
      <c r="A1552">
        <v>99</v>
      </c>
      <c r="B1552" t="s">
        <v>65</v>
      </c>
      <c r="C1552" t="s">
        <v>65</v>
      </c>
      <c r="D1552" t="s">
        <v>18</v>
      </c>
      <c r="E1552" t="s">
        <v>3878</v>
      </c>
      <c r="F1552" t="s">
        <v>3361</v>
      </c>
    </row>
    <row r="1553" spans="1:6" x14ac:dyDescent="0.3">
      <c r="A1553">
        <v>100</v>
      </c>
      <c r="B1553" t="s">
        <v>3335</v>
      </c>
      <c r="C1553" t="s">
        <v>3335</v>
      </c>
      <c r="D1553" t="s">
        <v>18</v>
      </c>
      <c r="E1553" t="s">
        <v>3878</v>
      </c>
      <c r="F1553" t="s">
        <v>3362</v>
      </c>
    </row>
    <row r="1554" spans="1:6" x14ac:dyDescent="0.3">
      <c r="A1554">
        <v>101</v>
      </c>
      <c r="B1554" t="s">
        <v>3433</v>
      </c>
      <c r="C1554" t="s">
        <v>3471</v>
      </c>
      <c r="D1554" t="s">
        <v>18</v>
      </c>
      <c r="E1554" t="s">
        <v>3878</v>
      </c>
      <c r="F1554" t="s">
        <v>3362</v>
      </c>
    </row>
    <row r="1555" spans="1:6" x14ac:dyDescent="0.3">
      <c r="A1555">
        <v>102</v>
      </c>
      <c r="B1555" t="s">
        <v>261</v>
      </c>
      <c r="C1555" t="s">
        <v>261</v>
      </c>
      <c r="D1555" t="s">
        <v>18</v>
      </c>
      <c r="E1555" t="s">
        <v>3878</v>
      </c>
      <c r="F1555" t="s">
        <v>3361</v>
      </c>
    </row>
    <row r="1556" spans="1:6" x14ac:dyDescent="0.3">
      <c r="A1556">
        <v>103</v>
      </c>
      <c r="B1556" t="s">
        <v>235</v>
      </c>
      <c r="C1556" t="s">
        <v>235</v>
      </c>
      <c r="D1556" t="s">
        <v>18</v>
      </c>
      <c r="E1556" t="s">
        <v>3878</v>
      </c>
      <c r="F1556" t="s">
        <v>3361</v>
      </c>
    </row>
    <row r="1557" spans="1:6" x14ac:dyDescent="0.3">
      <c r="A1557">
        <v>104</v>
      </c>
      <c r="B1557" t="s">
        <v>590</v>
      </c>
      <c r="C1557" t="s">
        <v>590</v>
      </c>
      <c r="D1557" t="s">
        <v>18</v>
      </c>
      <c r="E1557" t="s">
        <v>3878</v>
      </c>
      <c r="F1557" t="s">
        <v>3361</v>
      </c>
    </row>
    <row r="1558" spans="1:6" x14ac:dyDescent="0.3">
      <c r="A1558">
        <v>105</v>
      </c>
      <c r="B1558" t="s">
        <v>598</v>
      </c>
      <c r="C1558" t="s">
        <v>598</v>
      </c>
      <c r="D1558" t="s">
        <v>18</v>
      </c>
      <c r="E1558" t="s">
        <v>3878</v>
      </c>
      <c r="F1558" t="s">
        <v>3361</v>
      </c>
    </row>
    <row r="1559" spans="1:6" x14ac:dyDescent="0.3">
      <c r="A1559">
        <v>106</v>
      </c>
      <c r="B1559" t="s">
        <v>3839</v>
      </c>
      <c r="C1559" t="s">
        <v>405</v>
      </c>
      <c r="D1559" t="s">
        <v>18</v>
      </c>
      <c r="E1559" t="s">
        <v>3878</v>
      </c>
      <c r="F1559" t="s">
        <v>3367</v>
      </c>
    </row>
    <row r="1560" spans="1:6" x14ac:dyDescent="0.3">
      <c r="A1560">
        <v>107</v>
      </c>
      <c r="B1560" t="s">
        <v>913</v>
      </c>
      <c r="C1560" t="s">
        <v>913</v>
      </c>
      <c r="D1560" t="s">
        <v>18</v>
      </c>
      <c r="E1560" t="s">
        <v>3878</v>
      </c>
      <c r="F1560" t="s">
        <v>3365</v>
      </c>
    </row>
    <row r="1561" spans="1:6" x14ac:dyDescent="0.3">
      <c r="A1561">
        <v>108</v>
      </c>
      <c r="B1561" t="s">
        <v>1362</v>
      </c>
      <c r="C1561" t="s">
        <v>1362</v>
      </c>
      <c r="D1561" t="s">
        <v>18</v>
      </c>
      <c r="E1561" t="s">
        <v>3878</v>
      </c>
      <c r="F1561" t="s">
        <v>3361</v>
      </c>
    </row>
    <row r="1562" spans="1:6" x14ac:dyDescent="0.3">
      <c r="A1562">
        <v>109</v>
      </c>
      <c r="B1562" t="s">
        <v>1363</v>
      </c>
      <c r="C1562" t="s">
        <v>1363</v>
      </c>
      <c r="D1562" t="s">
        <v>18</v>
      </c>
      <c r="E1562" t="s">
        <v>3878</v>
      </c>
      <c r="F1562" t="s">
        <v>3361</v>
      </c>
    </row>
    <row r="1563" spans="1:6" x14ac:dyDescent="0.3">
      <c r="A1563">
        <v>110</v>
      </c>
      <c r="B1563" t="s">
        <v>1420</v>
      </c>
      <c r="C1563" t="s">
        <v>1420</v>
      </c>
      <c r="D1563" t="s">
        <v>18</v>
      </c>
      <c r="E1563" t="s">
        <v>3878</v>
      </c>
      <c r="F1563" t="s">
        <v>3365</v>
      </c>
    </row>
    <row r="1564" spans="1:6" x14ac:dyDescent="0.3">
      <c r="A1564">
        <v>111</v>
      </c>
      <c r="B1564" t="s">
        <v>2062</v>
      </c>
      <c r="C1564" t="s">
        <v>2062</v>
      </c>
      <c r="D1564" t="s">
        <v>18</v>
      </c>
      <c r="E1564" t="s">
        <v>3878</v>
      </c>
      <c r="F1564" t="s">
        <v>3362</v>
      </c>
    </row>
    <row r="1565" spans="1:6" x14ac:dyDescent="0.3">
      <c r="A1565">
        <v>112</v>
      </c>
      <c r="B1565" t="s">
        <v>2685</v>
      </c>
      <c r="C1565" t="s">
        <v>2685</v>
      </c>
      <c r="D1565" t="s">
        <v>18</v>
      </c>
      <c r="E1565" t="s">
        <v>3878</v>
      </c>
      <c r="F1565" t="s">
        <v>3361</v>
      </c>
    </row>
    <row r="1566" spans="1:6" x14ac:dyDescent="0.3">
      <c r="A1566">
        <v>113</v>
      </c>
      <c r="B1566" t="s">
        <v>2686</v>
      </c>
      <c r="C1566" t="s">
        <v>2686</v>
      </c>
      <c r="D1566" t="s">
        <v>18</v>
      </c>
      <c r="E1566" t="s">
        <v>3878</v>
      </c>
      <c r="F1566" t="s">
        <v>3361</v>
      </c>
    </row>
    <row r="1567" spans="1:6" x14ac:dyDescent="0.3">
      <c r="A1567">
        <v>114</v>
      </c>
      <c r="B1567" t="s">
        <v>3445</v>
      </c>
      <c r="C1567" t="s">
        <v>3445</v>
      </c>
      <c r="D1567" t="s">
        <v>18</v>
      </c>
      <c r="E1567" t="s">
        <v>3878</v>
      </c>
      <c r="F1567" t="s">
        <v>3361</v>
      </c>
    </row>
    <row r="1568" spans="1:6" x14ac:dyDescent="0.3">
      <c r="A1568">
        <v>115</v>
      </c>
      <c r="B1568" t="s">
        <v>3446</v>
      </c>
      <c r="C1568" t="s">
        <v>3446</v>
      </c>
      <c r="D1568" t="s">
        <v>18</v>
      </c>
      <c r="E1568" t="s">
        <v>3878</v>
      </c>
      <c r="F1568" t="s">
        <v>3361</v>
      </c>
    </row>
    <row r="1569" spans="1:6" x14ac:dyDescent="0.3">
      <c r="A1569">
        <v>116</v>
      </c>
      <c r="B1569" t="s">
        <v>3337</v>
      </c>
      <c r="C1569" t="s">
        <v>3337</v>
      </c>
      <c r="D1569" t="s">
        <v>18</v>
      </c>
      <c r="E1569" t="s">
        <v>3878</v>
      </c>
      <c r="F1569" t="s">
        <v>3362</v>
      </c>
    </row>
    <row r="1570" spans="1:6" x14ac:dyDescent="0.3">
      <c r="A1570">
        <v>117</v>
      </c>
      <c r="B1570" t="s">
        <v>1423</v>
      </c>
      <c r="C1570" t="s">
        <v>1423</v>
      </c>
      <c r="D1570" t="s">
        <v>146</v>
      </c>
      <c r="E1570" t="s">
        <v>3878</v>
      </c>
      <c r="F1570" t="s">
        <v>3361</v>
      </c>
    </row>
    <row r="1571" spans="1:6" x14ac:dyDescent="0.3">
      <c r="A1571">
        <v>118</v>
      </c>
      <c r="B1571" t="s">
        <v>1424</v>
      </c>
      <c r="C1571" t="s">
        <v>1424</v>
      </c>
      <c r="D1571" t="s">
        <v>146</v>
      </c>
      <c r="E1571" t="s">
        <v>3878</v>
      </c>
      <c r="F1571" t="s">
        <v>3361</v>
      </c>
    </row>
    <row r="1572" spans="1:6" x14ac:dyDescent="0.3">
      <c r="A1572">
        <v>119</v>
      </c>
      <c r="B1572" t="s">
        <v>3840</v>
      </c>
      <c r="C1572" t="s">
        <v>1425</v>
      </c>
      <c r="D1572" t="s">
        <v>146</v>
      </c>
      <c r="E1572" t="s">
        <v>3878</v>
      </c>
      <c r="F1572" t="s">
        <v>3367</v>
      </c>
    </row>
    <row r="1573" spans="1:6" x14ac:dyDescent="0.3">
      <c r="A1573">
        <v>120</v>
      </c>
      <c r="B1573" t="s">
        <v>3448</v>
      </c>
      <c r="C1573" t="s">
        <v>3448</v>
      </c>
      <c r="D1573" t="s">
        <v>146</v>
      </c>
      <c r="E1573" t="s">
        <v>3878</v>
      </c>
      <c r="F1573" t="s">
        <v>3361</v>
      </c>
    </row>
    <row r="1574" spans="1:6" x14ac:dyDescent="0.3">
      <c r="A1574">
        <v>121</v>
      </c>
      <c r="B1574" t="s">
        <v>3449</v>
      </c>
      <c r="C1574" t="s">
        <v>3449</v>
      </c>
      <c r="D1574" t="s">
        <v>146</v>
      </c>
      <c r="E1574" t="s">
        <v>3878</v>
      </c>
      <c r="F1574" t="s">
        <v>3362</v>
      </c>
    </row>
    <row r="1575" spans="1:6" x14ac:dyDescent="0.3">
      <c r="A1575">
        <v>122</v>
      </c>
      <c r="B1575" t="s">
        <v>2069</v>
      </c>
      <c r="C1575" t="s">
        <v>2646</v>
      </c>
      <c r="D1575" t="s">
        <v>143</v>
      </c>
      <c r="E1575" t="s">
        <v>3878</v>
      </c>
      <c r="F1575" t="s">
        <v>3361</v>
      </c>
    </row>
    <row r="1576" spans="1:6" x14ac:dyDescent="0.3">
      <c r="A1576">
        <v>123</v>
      </c>
      <c r="B1576" t="s">
        <v>2070</v>
      </c>
      <c r="C1576" t="s">
        <v>2379</v>
      </c>
      <c r="D1576" t="s">
        <v>143</v>
      </c>
      <c r="E1576" t="s">
        <v>3878</v>
      </c>
      <c r="F1576" t="s">
        <v>3362</v>
      </c>
    </row>
    <row r="1577" spans="1:6" x14ac:dyDescent="0.3">
      <c r="A1577">
        <v>124</v>
      </c>
      <c r="B1577" t="s">
        <v>142</v>
      </c>
      <c r="C1577" t="s">
        <v>142</v>
      </c>
      <c r="D1577" t="s">
        <v>143</v>
      </c>
      <c r="E1577" t="s">
        <v>3878</v>
      </c>
      <c r="F1577" t="s">
        <v>3361</v>
      </c>
    </row>
    <row r="1578" spans="1:6" x14ac:dyDescent="0.3">
      <c r="A1578">
        <v>125</v>
      </c>
      <c r="B1578" t="s">
        <v>783</v>
      </c>
      <c r="C1578" t="s">
        <v>783</v>
      </c>
      <c r="D1578" t="s">
        <v>143</v>
      </c>
      <c r="E1578" t="s">
        <v>3878</v>
      </c>
      <c r="F1578" t="s">
        <v>3362</v>
      </c>
    </row>
    <row r="1579" spans="1:6" x14ac:dyDescent="0.3">
      <c r="A1579">
        <v>126</v>
      </c>
      <c r="B1579" t="s">
        <v>992</v>
      </c>
      <c r="C1579" t="s">
        <v>992</v>
      </c>
      <c r="D1579" t="s">
        <v>143</v>
      </c>
      <c r="E1579" t="s">
        <v>3878</v>
      </c>
      <c r="F1579" t="s">
        <v>3361</v>
      </c>
    </row>
    <row r="1580" spans="1:6" x14ac:dyDescent="0.3">
      <c r="A1580">
        <v>127</v>
      </c>
      <c r="B1580" t="s">
        <v>901</v>
      </c>
      <c r="C1580" t="s">
        <v>901</v>
      </c>
      <c r="D1580" t="s">
        <v>143</v>
      </c>
      <c r="E1580" t="s">
        <v>3878</v>
      </c>
      <c r="F1580" t="s">
        <v>3361</v>
      </c>
    </row>
    <row r="1581" spans="1:6" x14ac:dyDescent="0.3">
      <c r="A1581">
        <v>128</v>
      </c>
      <c r="B1581" t="s">
        <v>1682</v>
      </c>
      <c r="C1581" t="s">
        <v>1682</v>
      </c>
      <c r="D1581" t="s">
        <v>143</v>
      </c>
      <c r="E1581" t="s">
        <v>3878</v>
      </c>
      <c r="F1581" t="s">
        <v>3361</v>
      </c>
    </row>
    <row r="1582" spans="1:6" x14ac:dyDescent="0.3">
      <c r="A1582">
        <v>129</v>
      </c>
      <c r="B1582" t="s">
        <v>2753</v>
      </c>
      <c r="C1582" t="s">
        <v>2753</v>
      </c>
      <c r="D1582" t="s">
        <v>143</v>
      </c>
      <c r="E1582" t="s">
        <v>3878</v>
      </c>
      <c r="F1582" t="s">
        <v>3361</v>
      </c>
    </row>
    <row r="1583" spans="1:6" x14ac:dyDescent="0.3">
      <c r="A1583">
        <v>130</v>
      </c>
      <c r="B1583" t="s">
        <v>3841</v>
      </c>
      <c r="C1583" t="s">
        <v>3798</v>
      </c>
      <c r="D1583" t="s">
        <v>143</v>
      </c>
      <c r="E1583" t="s">
        <v>3878</v>
      </c>
      <c r="F1583" t="s">
        <v>3367</v>
      </c>
    </row>
    <row r="1584" spans="1:6" x14ac:dyDescent="0.3">
      <c r="A1584">
        <v>131</v>
      </c>
      <c r="B1584" t="s">
        <v>3601</v>
      </c>
      <c r="C1584" t="s">
        <v>3601</v>
      </c>
      <c r="D1584" t="s">
        <v>143</v>
      </c>
      <c r="E1584" t="s">
        <v>3878</v>
      </c>
      <c r="F1584" t="s">
        <v>3362</v>
      </c>
    </row>
    <row r="1585" spans="1:6" x14ac:dyDescent="0.3">
      <c r="A1585">
        <v>132</v>
      </c>
      <c r="B1585" t="s">
        <v>3842</v>
      </c>
      <c r="C1585" t="s">
        <v>3843</v>
      </c>
      <c r="D1585" t="s">
        <v>143</v>
      </c>
      <c r="E1585" t="s">
        <v>3878</v>
      </c>
      <c r="F1585" t="s">
        <v>3365</v>
      </c>
    </row>
    <row r="1586" spans="1:6" x14ac:dyDescent="0.3">
      <c r="A1586">
        <v>133</v>
      </c>
      <c r="B1586" t="s">
        <v>3844</v>
      </c>
      <c r="C1586" t="s">
        <v>2467</v>
      </c>
      <c r="D1586" t="s">
        <v>1454</v>
      </c>
      <c r="E1586" t="s">
        <v>3878</v>
      </c>
      <c r="F1586" t="s">
        <v>3367</v>
      </c>
    </row>
    <row r="1587" spans="1:6" x14ac:dyDescent="0.3">
      <c r="A1587">
        <v>134</v>
      </c>
      <c r="B1587" t="s">
        <v>403</v>
      </c>
      <c r="C1587" t="s">
        <v>403</v>
      </c>
      <c r="D1587" t="s">
        <v>1454</v>
      </c>
      <c r="E1587" t="s">
        <v>3878</v>
      </c>
      <c r="F1587" t="s">
        <v>3362</v>
      </c>
    </row>
    <row r="1588" spans="1:6" x14ac:dyDescent="0.3">
      <c r="A1588">
        <v>135</v>
      </c>
      <c r="B1588" t="s">
        <v>881</v>
      </c>
      <c r="C1588" t="s">
        <v>881</v>
      </c>
      <c r="D1588" t="s">
        <v>1454</v>
      </c>
      <c r="E1588" t="s">
        <v>3878</v>
      </c>
      <c r="F1588" t="s">
        <v>3365</v>
      </c>
    </row>
    <row r="1589" spans="1:6" x14ac:dyDescent="0.3">
      <c r="A1589">
        <v>136</v>
      </c>
      <c r="B1589" t="s">
        <v>891</v>
      </c>
      <c r="C1589" t="s">
        <v>891</v>
      </c>
      <c r="D1589" t="s">
        <v>1454</v>
      </c>
      <c r="E1589" t="s">
        <v>3878</v>
      </c>
      <c r="F1589" t="s">
        <v>3365</v>
      </c>
    </row>
    <row r="1590" spans="1:6" x14ac:dyDescent="0.3">
      <c r="A1590">
        <v>137</v>
      </c>
      <c r="B1590" t="s">
        <v>2097</v>
      </c>
      <c r="C1590" t="s">
        <v>2097</v>
      </c>
      <c r="D1590" t="s">
        <v>1454</v>
      </c>
      <c r="E1590" t="s">
        <v>3878</v>
      </c>
      <c r="F1590" t="s">
        <v>3362</v>
      </c>
    </row>
    <row r="1591" spans="1:6" x14ac:dyDescent="0.3">
      <c r="A1591">
        <v>138</v>
      </c>
      <c r="B1591" t="s">
        <v>2718</v>
      </c>
      <c r="C1591" t="s">
        <v>2718</v>
      </c>
      <c r="D1591" t="s">
        <v>1454</v>
      </c>
      <c r="E1591" t="s">
        <v>3878</v>
      </c>
      <c r="F1591" t="s">
        <v>3361</v>
      </c>
    </row>
    <row r="1592" spans="1:6" x14ac:dyDescent="0.3">
      <c r="A1592">
        <v>139</v>
      </c>
      <c r="B1592" t="s">
        <v>2719</v>
      </c>
      <c r="C1592" t="s">
        <v>2719</v>
      </c>
      <c r="D1592" t="s">
        <v>1454</v>
      </c>
      <c r="E1592" t="s">
        <v>3878</v>
      </c>
      <c r="F1592" t="s">
        <v>3362</v>
      </c>
    </row>
    <row r="1593" spans="1:6" x14ac:dyDescent="0.3">
      <c r="A1593">
        <v>140</v>
      </c>
      <c r="B1593" t="s">
        <v>2720</v>
      </c>
      <c r="C1593" t="s">
        <v>2720</v>
      </c>
      <c r="D1593" t="s">
        <v>1454</v>
      </c>
      <c r="E1593" t="s">
        <v>3878</v>
      </c>
      <c r="F1593" t="s">
        <v>3362</v>
      </c>
    </row>
    <row r="1594" spans="1:6" x14ac:dyDescent="0.3">
      <c r="A1594">
        <v>141</v>
      </c>
      <c r="B1594" t="s">
        <v>3845</v>
      </c>
      <c r="C1594" t="s">
        <v>3845</v>
      </c>
      <c r="D1594" t="s">
        <v>1454</v>
      </c>
      <c r="E1594" t="s">
        <v>3878</v>
      </c>
      <c r="F1594" t="s">
        <v>3365</v>
      </c>
    </row>
    <row r="1595" spans="1:6" x14ac:dyDescent="0.3">
      <c r="A1595">
        <v>142</v>
      </c>
      <c r="B1595" t="s">
        <v>3846</v>
      </c>
      <c r="C1595" t="s">
        <v>3382</v>
      </c>
      <c r="D1595" t="s">
        <v>1454</v>
      </c>
      <c r="E1595" t="s">
        <v>3878</v>
      </c>
      <c r="F1595" t="s">
        <v>3367</v>
      </c>
    </row>
    <row r="1596" spans="1:6" x14ac:dyDescent="0.3">
      <c r="A1596">
        <v>143</v>
      </c>
      <c r="B1596" t="s">
        <v>80</v>
      </c>
      <c r="C1596" t="s">
        <v>80</v>
      </c>
      <c r="D1596" t="s">
        <v>8</v>
      </c>
      <c r="E1596" t="s">
        <v>3878</v>
      </c>
      <c r="F1596" t="s">
        <v>3361</v>
      </c>
    </row>
    <row r="1597" spans="1:6" x14ac:dyDescent="0.3">
      <c r="A1597">
        <v>144</v>
      </c>
      <c r="B1597" t="s">
        <v>70</v>
      </c>
      <c r="C1597" t="s">
        <v>70</v>
      </c>
      <c r="D1597" t="s">
        <v>8</v>
      </c>
      <c r="E1597" t="s">
        <v>3878</v>
      </c>
      <c r="F1597" t="s">
        <v>3361</v>
      </c>
    </row>
    <row r="1598" spans="1:6" x14ac:dyDescent="0.3">
      <c r="A1598">
        <v>145</v>
      </c>
      <c r="B1598" t="s">
        <v>541</v>
      </c>
      <c r="C1598" t="s">
        <v>541</v>
      </c>
      <c r="D1598" t="s">
        <v>8</v>
      </c>
      <c r="E1598" t="s">
        <v>3878</v>
      </c>
      <c r="F1598" t="s">
        <v>3361</v>
      </c>
    </row>
    <row r="1599" spans="1:6" x14ac:dyDescent="0.3">
      <c r="A1599">
        <v>146</v>
      </c>
      <c r="B1599" t="s">
        <v>543</v>
      </c>
      <c r="C1599" t="s">
        <v>543</v>
      </c>
      <c r="D1599" t="s">
        <v>8</v>
      </c>
      <c r="E1599" t="s">
        <v>3878</v>
      </c>
      <c r="F1599" t="s">
        <v>3361</v>
      </c>
    </row>
    <row r="1600" spans="1:6" x14ac:dyDescent="0.3">
      <c r="A1600">
        <v>147</v>
      </c>
      <c r="B1600" t="s">
        <v>3847</v>
      </c>
      <c r="C1600" t="s">
        <v>382</v>
      </c>
      <c r="D1600" t="s">
        <v>8</v>
      </c>
      <c r="E1600" t="s">
        <v>3878</v>
      </c>
      <c r="F1600" t="s">
        <v>3367</v>
      </c>
    </row>
    <row r="1601" spans="1:6" x14ac:dyDescent="0.3">
      <c r="A1601">
        <v>148</v>
      </c>
      <c r="B1601" t="s">
        <v>608</v>
      </c>
      <c r="C1601" t="s">
        <v>608</v>
      </c>
      <c r="D1601" t="s">
        <v>8</v>
      </c>
      <c r="E1601" t="s">
        <v>3878</v>
      </c>
      <c r="F1601" t="s">
        <v>3361</v>
      </c>
    </row>
    <row r="1602" spans="1:6" x14ac:dyDescent="0.3">
      <c r="A1602">
        <v>149</v>
      </c>
      <c r="B1602" t="s">
        <v>399</v>
      </c>
      <c r="C1602" t="s">
        <v>399</v>
      </c>
      <c r="D1602" t="s">
        <v>8</v>
      </c>
      <c r="E1602" t="s">
        <v>3878</v>
      </c>
      <c r="F1602" t="s">
        <v>3361</v>
      </c>
    </row>
    <row r="1603" spans="1:6" x14ac:dyDescent="0.3">
      <c r="A1603">
        <v>150</v>
      </c>
      <c r="B1603" t="s">
        <v>576</v>
      </c>
      <c r="C1603" t="s">
        <v>576</v>
      </c>
      <c r="D1603" t="s">
        <v>8</v>
      </c>
      <c r="E1603" t="s">
        <v>3878</v>
      </c>
      <c r="F1603" t="s">
        <v>3361</v>
      </c>
    </row>
    <row r="1604" spans="1:6" x14ac:dyDescent="0.3">
      <c r="A1604">
        <v>151</v>
      </c>
      <c r="B1604" t="s">
        <v>1340</v>
      </c>
      <c r="C1604" t="s">
        <v>1340</v>
      </c>
      <c r="D1604" t="s">
        <v>8</v>
      </c>
      <c r="E1604" t="s">
        <v>3878</v>
      </c>
      <c r="F1604" t="s">
        <v>3361</v>
      </c>
    </row>
    <row r="1605" spans="1:6" x14ac:dyDescent="0.3">
      <c r="A1605">
        <v>152</v>
      </c>
      <c r="B1605" t="s">
        <v>1368</v>
      </c>
      <c r="C1605" t="s">
        <v>1368</v>
      </c>
      <c r="D1605" t="s">
        <v>8</v>
      </c>
      <c r="E1605" t="s">
        <v>3878</v>
      </c>
      <c r="F1605" t="s">
        <v>3361</v>
      </c>
    </row>
    <row r="1606" spans="1:6" x14ac:dyDescent="0.3">
      <c r="A1606">
        <v>153</v>
      </c>
      <c r="B1606" t="s">
        <v>1369</v>
      </c>
      <c r="C1606" t="s">
        <v>1369</v>
      </c>
      <c r="D1606" t="s">
        <v>8</v>
      </c>
      <c r="E1606" t="s">
        <v>3878</v>
      </c>
      <c r="F1606" t="s">
        <v>3362</v>
      </c>
    </row>
    <row r="1607" spans="1:6" x14ac:dyDescent="0.3">
      <c r="A1607">
        <v>154</v>
      </c>
      <c r="B1607" t="s">
        <v>1646</v>
      </c>
      <c r="C1607" t="s">
        <v>1646</v>
      </c>
      <c r="D1607" t="s">
        <v>8</v>
      </c>
      <c r="E1607" t="s">
        <v>3878</v>
      </c>
      <c r="F1607" t="s">
        <v>3361</v>
      </c>
    </row>
    <row r="1608" spans="1:6" x14ac:dyDescent="0.3">
      <c r="A1608">
        <v>155</v>
      </c>
      <c r="B1608" t="s">
        <v>1647</v>
      </c>
      <c r="C1608" t="s">
        <v>1647</v>
      </c>
      <c r="D1608" t="s">
        <v>8</v>
      </c>
      <c r="E1608" t="s">
        <v>3878</v>
      </c>
      <c r="F1608" t="s">
        <v>3361</v>
      </c>
    </row>
    <row r="1609" spans="1:6" x14ac:dyDescent="0.3">
      <c r="A1609">
        <v>156</v>
      </c>
      <c r="B1609" t="s">
        <v>2079</v>
      </c>
      <c r="C1609" t="s">
        <v>2079</v>
      </c>
      <c r="D1609" t="s">
        <v>8</v>
      </c>
      <c r="E1609" t="s">
        <v>3878</v>
      </c>
      <c r="F1609" t="s">
        <v>3361</v>
      </c>
    </row>
    <row r="1610" spans="1:6" x14ac:dyDescent="0.3">
      <c r="A1610">
        <v>157</v>
      </c>
      <c r="B1610" t="s">
        <v>3399</v>
      </c>
      <c r="C1610" t="s">
        <v>3399</v>
      </c>
      <c r="D1610" t="s">
        <v>8</v>
      </c>
      <c r="E1610" t="s">
        <v>3878</v>
      </c>
      <c r="F1610" t="s">
        <v>3361</v>
      </c>
    </row>
    <row r="1611" spans="1:6" x14ac:dyDescent="0.3">
      <c r="A1611">
        <v>158</v>
      </c>
      <c r="B1611" t="s">
        <v>3400</v>
      </c>
      <c r="C1611" t="s">
        <v>3400</v>
      </c>
      <c r="D1611" t="s">
        <v>8</v>
      </c>
      <c r="E1611" t="s">
        <v>3878</v>
      </c>
      <c r="F1611" t="s">
        <v>3362</v>
      </c>
    </row>
    <row r="1612" spans="1:6" x14ac:dyDescent="0.3">
      <c r="A1612">
        <v>159</v>
      </c>
      <c r="B1612" t="s">
        <v>3848</v>
      </c>
      <c r="C1612" t="s">
        <v>3348</v>
      </c>
      <c r="D1612" t="s">
        <v>8</v>
      </c>
      <c r="E1612" t="s">
        <v>3878</v>
      </c>
      <c r="F1612" t="s">
        <v>3367</v>
      </c>
    </row>
    <row r="1613" spans="1:6" x14ac:dyDescent="0.3">
      <c r="A1613">
        <v>160</v>
      </c>
      <c r="B1613" t="s">
        <v>3849</v>
      </c>
      <c r="C1613" t="s">
        <v>3402</v>
      </c>
      <c r="D1613" t="s">
        <v>8</v>
      </c>
      <c r="E1613" t="s">
        <v>3878</v>
      </c>
      <c r="F1613" t="s">
        <v>3367</v>
      </c>
    </row>
    <row r="1614" spans="1:6" x14ac:dyDescent="0.3">
      <c r="A1614">
        <v>161</v>
      </c>
      <c r="B1614" t="s">
        <v>3804</v>
      </c>
      <c r="C1614" t="s">
        <v>3804</v>
      </c>
      <c r="D1614" t="s">
        <v>8</v>
      </c>
      <c r="E1614" t="s">
        <v>3878</v>
      </c>
      <c r="F1614" t="s">
        <v>3365</v>
      </c>
    </row>
    <row r="1615" spans="1:6" x14ac:dyDescent="0.3">
      <c r="A1615">
        <v>162</v>
      </c>
      <c r="B1615" t="s">
        <v>3850</v>
      </c>
      <c r="C1615" t="s">
        <v>127</v>
      </c>
      <c r="D1615" t="s">
        <v>234</v>
      </c>
      <c r="E1615" t="s">
        <v>3878</v>
      </c>
      <c r="F1615" t="s">
        <v>3812</v>
      </c>
    </row>
    <row r="1616" spans="1:6" x14ac:dyDescent="0.3">
      <c r="A1616">
        <v>163</v>
      </c>
      <c r="B1616" t="s">
        <v>3851</v>
      </c>
      <c r="C1616" t="s">
        <v>127</v>
      </c>
      <c r="D1616" t="s">
        <v>234</v>
      </c>
      <c r="E1616" t="s">
        <v>3878</v>
      </c>
      <c r="F1616" t="s">
        <v>3362</v>
      </c>
    </row>
    <row r="1617" spans="1:6" x14ac:dyDescent="0.3">
      <c r="A1617">
        <v>164</v>
      </c>
      <c r="B1617" t="s">
        <v>3852</v>
      </c>
      <c r="C1617" t="s">
        <v>127</v>
      </c>
      <c r="D1617" t="s">
        <v>129</v>
      </c>
      <c r="E1617" t="s">
        <v>3878</v>
      </c>
      <c r="F1617" t="s">
        <v>3812</v>
      </c>
    </row>
    <row r="1618" spans="1:6" x14ac:dyDescent="0.3">
      <c r="A1618">
        <v>165</v>
      </c>
      <c r="B1618" t="s">
        <v>3853</v>
      </c>
      <c r="C1618" t="s">
        <v>127</v>
      </c>
      <c r="D1618" t="s">
        <v>129</v>
      </c>
      <c r="E1618" t="s">
        <v>3878</v>
      </c>
      <c r="F1618" t="s">
        <v>3362</v>
      </c>
    </row>
    <row r="1619" spans="1:6" x14ac:dyDescent="0.3">
      <c r="A1619">
        <v>166</v>
      </c>
      <c r="B1619" t="s">
        <v>3854</v>
      </c>
      <c r="C1619" t="s">
        <v>127</v>
      </c>
      <c r="D1619" t="s">
        <v>129</v>
      </c>
      <c r="E1619" t="s">
        <v>3878</v>
      </c>
      <c r="F1619" t="s">
        <v>3362</v>
      </c>
    </row>
    <row r="1620" spans="1:6" x14ac:dyDescent="0.3">
      <c r="A1620">
        <v>167</v>
      </c>
      <c r="B1620" t="s">
        <v>3855</v>
      </c>
      <c r="C1620" t="s">
        <v>127</v>
      </c>
      <c r="D1620" t="s">
        <v>232</v>
      </c>
      <c r="E1620" t="s">
        <v>3878</v>
      </c>
      <c r="F1620" t="s">
        <v>3362</v>
      </c>
    </row>
    <row r="1621" spans="1:6" x14ac:dyDescent="0.3">
      <c r="A1621">
        <v>168</v>
      </c>
      <c r="B1621" t="s">
        <v>3856</v>
      </c>
      <c r="C1621" t="s">
        <v>127</v>
      </c>
      <c r="D1621" t="s">
        <v>234</v>
      </c>
      <c r="E1621" t="s">
        <v>3878</v>
      </c>
      <c r="F1621" t="s">
        <v>3362</v>
      </c>
    </row>
    <row r="1622" spans="1:6" x14ac:dyDescent="0.3">
      <c r="A1622">
        <v>169</v>
      </c>
      <c r="B1622" t="s">
        <v>2238</v>
      </c>
      <c r="C1622" t="s">
        <v>127</v>
      </c>
      <c r="D1622" t="s">
        <v>234</v>
      </c>
      <c r="E1622" t="s">
        <v>3878</v>
      </c>
      <c r="F1622" t="s">
        <v>3362</v>
      </c>
    </row>
    <row r="1623" spans="1:6" x14ac:dyDescent="0.3">
      <c r="A1623">
        <v>170</v>
      </c>
      <c r="B1623" t="s">
        <v>3857</v>
      </c>
      <c r="C1623" t="s">
        <v>127</v>
      </c>
      <c r="D1623" t="s">
        <v>232</v>
      </c>
      <c r="E1623" t="s">
        <v>3878</v>
      </c>
      <c r="F1623" t="s">
        <v>3362</v>
      </c>
    </row>
    <row r="1624" spans="1:6" x14ac:dyDescent="0.3">
      <c r="A1624">
        <v>171</v>
      </c>
      <c r="B1624" t="s">
        <v>3858</v>
      </c>
      <c r="C1624" t="s">
        <v>127</v>
      </c>
      <c r="D1624" t="s">
        <v>129</v>
      </c>
      <c r="E1624" t="s">
        <v>3878</v>
      </c>
      <c r="F1624" t="s">
        <v>3362</v>
      </c>
    </row>
    <row r="1625" spans="1:6" x14ac:dyDescent="0.3">
      <c r="A1625">
        <v>172</v>
      </c>
      <c r="B1625" t="s">
        <v>3859</v>
      </c>
      <c r="C1625" t="s">
        <v>127</v>
      </c>
      <c r="D1625" t="s">
        <v>129</v>
      </c>
      <c r="E1625" t="s">
        <v>3878</v>
      </c>
      <c r="F1625" t="s">
        <v>3362</v>
      </c>
    </row>
    <row r="1626" spans="1:6" x14ac:dyDescent="0.3">
      <c r="A1626">
        <v>173</v>
      </c>
      <c r="B1626" t="s">
        <v>3860</v>
      </c>
      <c r="C1626" t="s">
        <v>127</v>
      </c>
      <c r="D1626" t="s">
        <v>232</v>
      </c>
      <c r="E1626" t="s">
        <v>3878</v>
      </c>
      <c r="F1626" t="s">
        <v>3361</v>
      </c>
    </row>
    <row r="1627" spans="1:6" x14ac:dyDescent="0.3">
      <c r="A1627">
        <v>174</v>
      </c>
      <c r="B1627" t="s">
        <v>3861</v>
      </c>
      <c r="C1627" t="s">
        <v>127</v>
      </c>
      <c r="D1627" t="s">
        <v>232</v>
      </c>
      <c r="E1627" t="s">
        <v>3878</v>
      </c>
      <c r="F1627" t="s">
        <v>3362</v>
      </c>
    </row>
    <row r="1628" spans="1:6" x14ac:dyDescent="0.3">
      <c r="A1628">
        <v>175</v>
      </c>
      <c r="B1628" t="s">
        <v>1076</v>
      </c>
      <c r="C1628" t="s">
        <v>127</v>
      </c>
      <c r="D1628" t="s">
        <v>129</v>
      </c>
      <c r="E1628" t="s">
        <v>3878</v>
      </c>
      <c r="F1628" t="s">
        <v>3362</v>
      </c>
    </row>
    <row r="1629" spans="1:6" x14ac:dyDescent="0.3">
      <c r="A1629">
        <v>176</v>
      </c>
      <c r="B1629" t="s">
        <v>3862</v>
      </c>
      <c r="C1629" t="s">
        <v>127</v>
      </c>
      <c r="D1629" t="s">
        <v>129</v>
      </c>
      <c r="E1629" t="s">
        <v>3878</v>
      </c>
      <c r="F1629" t="s">
        <v>3812</v>
      </c>
    </row>
    <row r="1630" spans="1:6" x14ac:dyDescent="0.3">
      <c r="A1630">
        <v>177</v>
      </c>
      <c r="B1630" t="s">
        <v>3863</v>
      </c>
      <c r="C1630" t="s">
        <v>127</v>
      </c>
      <c r="D1630" t="s">
        <v>299</v>
      </c>
      <c r="E1630" t="s">
        <v>3878</v>
      </c>
      <c r="F1630" t="s">
        <v>3362</v>
      </c>
    </row>
    <row r="1631" spans="1:6" x14ac:dyDescent="0.3">
      <c r="A1631">
        <v>178</v>
      </c>
      <c r="B1631" t="s">
        <v>3864</v>
      </c>
      <c r="C1631" t="s">
        <v>127</v>
      </c>
      <c r="D1631" t="s">
        <v>232</v>
      </c>
      <c r="E1631" t="s">
        <v>3878</v>
      </c>
      <c r="F1631" t="s">
        <v>3362</v>
      </c>
    </row>
    <row r="1632" spans="1:6" x14ac:dyDescent="0.3">
      <c r="A1632">
        <v>179</v>
      </c>
      <c r="B1632" t="s">
        <v>3865</v>
      </c>
      <c r="C1632" t="s">
        <v>127</v>
      </c>
      <c r="D1632" t="s">
        <v>232</v>
      </c>
      <c r="E1632" t="s">
        <v>3878</v>
      </c>
      <c r="F1632" t="s">
        <v>3362</v>
      </c>
    </row>
    <row r="1633" spans="1:6" x14ac:dyDescent="0.3">
      <c r="A1633">
        <v>180</v>
      </c>
      <c r="B1633" t="s">
        <v>3866</v>
      </c>
      <c r="C1633" t="s">
        <v>127</v>
      </c>
      <c r="D1633" t="s">
        <v>299</v>
      </c>
      <c r="E1633" t="s">
        <v>3878</v>
      </c>
      <c r="F1633" t="s">
        <v>3362</v>
      </c>
    </row>
    <row r="1634" spans="1:6" x14ac:dyDescent="0.3">
      <c r="A1634">
        <v>181</v>
      </c>
      <c r="B1634" t="s">
        <v>3867</v>
      </c>
      <c r="C1634" t="s">
        <v>127</v>
      </c>
      <c r="D1634" t="s">
        <v>129</v>
      </c>
      <c r="E1634" t="s">
        <v>3878</v>
      </c>
      <c r="F1634" t="s">
        <v>3362</v>
      </c>
    </row>
    <row r="1635" spans="1:6" x14ac:dyDescent="0.3">
      <c r="A1635">
        <v>182</v>
      </c>
      <c r="B1635" t="s">
        <v>3868</v>
      </c>
      <c r="C1635" t="s">
        <v>127</v>
      </c>
      <c r="D1635" t="s">
        <v>129</v>
      </c>
      <c r="E1635" t="s">
        <v>3878</v>
      </c>
      <c r="F1635" t="s">
        <v>3812</v>
      </c>
    </row>
    <row r="1636" spans="1:6" x14ac:dyDescent="0.3">
      <c r="A1636">
        <v>183</v>
      </c>
      <c r="B1636" t="s">
        <v>3869</v>
      </c>
      <c r="C1636" t="s">
        <v>127</v>
      </c>
      <c r="D1636" t="s">
        <v>129</v>
      </c>
      <c r="E1636" t="s">
        <v>3878</v>
      </c>
      <c r="F1636" t="s">
        <v>3812</v>
      </c>
    </row>
    <row r="1637" spans="1:6" x14ac:dyDescent="0.3">
      <c r="A1637">
        <v>184</v>
      </c>
      <c r="B1637" t="s">
        <v>3870</v>
      </c>
      <c r="C1637" t="s">
        <v>127</v>
      </c>
      <c r="D1637" t="s">
        <v>234</v>
      </c>
      <c r="E1637" t="s">
        <v>3878</v>
      </c>
      <c r="F1637" t="s">
        <v>3362</v>
      </c>
    </row>
    <row r="1638" spans="1:6" x14ac:dyDescent="0.3">
      <c r="A1638">
        <v>185</v>
      </c>
      <c r="B1638" t="s">
        <v>3871</v>
      </c>
      <c r="C1638" t="s">
        <v>127</v>
      </c>
      <c r="D1638" t="s">
        <v>129</v>
      </c>
      <c r="E1638" t="s">
        <v>3878</v>
      </c>
      <c r="F1638" t="s">
        <v>3812</v>
      </c>
    </row>
    <row r="1639" spans="1:6" x14ac:dyDescent="0.3">
      <c r="A1639">
        <v>186</v>
      </c>
      <c r="B1639" t="s">
        <v>3872</v>
      </c>
      <c r="C1639" t="s">
        <v>127</v>
      </c>
      <c r="D1639" t="s">
        <v>129</v>
      </c>
      <c r="E1639" t="s">
        <v>3878</v>
      </c>
      <c r="F1639" t="s">
        <v>3812</v>
      </c>
    </row>
    <row r="1640" spans="1:6" x14ac:dyDescent="0.3">
      <c r="A1640">
        <v>187</v>
      </c>
      <c r="B1640" t="s">
        <v>3873</v>
      </c>
      <c r="C1640" t="s">
        <v>127</v>
      </c>
      <c r="D1640" t="s">
        <v>232</v>
      </c>
      <c r="E1640" t="s">
        <v>3878</v>
      </c>
      <c r="F1640" t="s">
        <v>3362</v>
      </c>
    </row>
    <row r="1641" spans="1:6" x14ac:dyDescent="0.3">
      <c r="A1641">
        <v>188</v>
      </c>
      <c r="B1641" t="s">
        <v>3874</v>
      </c>
      <c r="C1641" t="s">
        <v>127</v>
      </c>
      <c r="D1641" t="s">
        <v>234</v>
      </c>
      <c r="E1641" t="s">
        <v>3878</v>
      </c>
      <c r="F1641" t="s">
        <v>3362</v>
      </c>
    </row>
    <row r="1642" spans="1:6" x14ac:dyDescent="0.3">
      <c r="A1642">
        <v>189</v>
      </c>
      <c r="B1642" t="s">
        <v>3875</v>
      </c>
      <c r="C1642" t="s">
        <v>127</v>
      </c>
      <c r="D1642" t="s">
        <v>129</v>
      </c>
      <c r="E1642" t="s">
        <v>3878</v>
      </c>
      <c r="F1642" t="s">
        <v>3362</v>
      </c>
    </row>
    <row r="1643" spans="1:6" x14ac:dyDescent="0.3">
      <c r="A1643">
        <v>190</v>
      </c>
      <c r="B1643" t="s">
        <v>3876</v>
      </c>
      <c r="C1643" t="s">
        <v>127</v>
      </c>
      <c r="D1643" t="s">
        <v>232</v>
      </c>
      <c r="E1643" t="s">
        <v>3878</v>
      </c>
      <c r="F1643" t="s">
        <v>3362</v>
      </c>
    </row>
    <row r="1644" spans="1:6" x14ac:dyDescent="0.3">
      <c r="A1644">
        <v>191</v>
      </c>
      <c r="B1644" t="s">
        <v>3877</v>
      </c>
      <c r="C1644" t="s">
        <v>127</v>
      </c>
      <c r="D1644" t="s">
        <v>128</v>
      </c>
      <c r="E1644" t="s">
        <v>3878</v>
      </c>
      <c r="F1644" t="s">
        <v>3812</v>
      </c>
    </row>
    <row r="1645" spans="1:6" x14ac:dyDescent="0.3">
      <c r="A1645">
        <v>192</v>
      </c>
      <c r="B1645" t="s">
        <v>81</v>
      </c>
      <c r="C1645" t="s">
        <v>81</v>
      </c>
      <c r="D1645" t="s">
        <v>22</v>
      </c>
      <c r="E1645" t="s">
        <v>3878</v>
      </c>
      <c r="F1645" t="s">
        <v>3821</v>
      </c>
    </row>
    <row r="1646" spans="1:6" x14ac:dyDescent="0.3">
      <c r="A1646">
        <v>193</v>
      </c>
      <c r="B1646" t="s">
        <v>1780</v>
      </c>
      <c r="C1646" t="s">
        <v>1780</v>
      </c>
      <c r="D1646" t="s">
        <v>22</v>
      </c>
      <c r="E1646" t="s">
        <v>3878</v>
      </c>
      <c r="F1646" t="s">
        <v>3821</v>
      </c>
    </row>
    <row r="1647" spans="1:6" x14ac:dyDescent="0.3">
      <c r="A1647">
        <v>194</v>
      </c>
      <c r="B1647" t="s">
        <v>2036</v>
      </c>
      <c r="C1647" t="s">
        <v>2036</v>
      </c>
      <c r="D1647" t="s">
        <v>22</v>
      </c>
      <c r="E1647" t="s">
        <v>3878</v>
      </c>
      <c r="F1647" t="s">
        <v>3821</v>
      </c>
    </row>
    <row r="1648" spans="1:6" x14ac:dyDescent="0.3">
      <c r="A1648">
        <v>195</v>
      </c>
      <c r="B1648" t="s">
        <v>2853</v>
      </c>
      <c r="C1648" t="s">
        <v>3827</v>
      </c>
      <c r="D1648" t="s">
        <v>5</v>
      </c>
      <c r="E1648" t="s">
        <v>3878</v>
      </c>
      <c r="F1648" t="s">
        <v>3821</v>
      </c>
    </row>
    <row r="1649" spans="1:6" x14ac:dyDescent="0.3">
      <c r="A1649">
        <v>196</v>
      </c>
      <c r="B1649" t="s">
        <v>1386</v>
      </c>
      <c r="C1649" t="s">
        <v>1386</v>
      </c>
      <c r="D1649" t="s">
        <v>5</v>
      </c>
      <c r="E1649" t="s">
        <v>3878</v>
      </c>
      <c r="F1649" t="s">
        <v>3821</v>
      </c>
    </row>
    <row r="1650" spans="1:6" x14ac:dyDescent="0.3">
      <c r="A1650">
        <v>197</v>
      </c>
      <c r="B1650" t="s">
        <v>3438</v>
      </c>
      <c r="C1650" t="s">
        <v>3438</v>
      </c>
      <c r="D1650" t="s">
        <v>5</v>
      </c>
      <c r="E1650" t="s">
        <v>3878</v>
      </c>
      <c r="F1650" t="s">
        <v>3821</v>
      </c>
    </row>
    <row r="1651" spans="1:6" x14ac:dyDescent="0.3">
      <c r="A1651">
        <v>198</v>
      </c>
      <c r="B1651" t="s">
        <v>672</v>
      </c>
      <c r="C1651" t="s">
        <v>672</v>
      </c>
      <c r="D1651" t="s">
        <v>3</v>
      </c>
      <c r="E1651" t="s">
        <v>3878</v>
      </c>
      <c r="F1651" t="s">
        <v>3821</v>
      </c>
    </row>
    <row r="1652" spans="1:6" x14ac:dyDescent="0.3">
      <c r="A1652">
        <v>199</v>
      </c>
      <c r="B1652" t="s">
        <v>655</v>
      </c>
      <c r="C1652" t="s">
        <v>655</v>
      </c>
      <c r="D1652" t="s">
        <v>3</v>
      </c>
      <c r="E1652" t="s">
        <v>3878</v>
      </c>
      <c r="F1652" t="s">
        <v>3821</v>
      </c>
    </row>
    <row r="1653" spans="1:6" x14ac:dyDescent="0.3">
      <c r="A1653">
        <v>200</v>
      </c>
      <c r="B1653" t="s">
        <v>2051</v>
      </c>
      <c r="C1653" t="s">
        <v>2051</v>
      </c>
      <c r="D1653" t="s">
        <v>3</v>
      </c>
      <c r="E1653" t="s">
        <v>3878</v>
      </c>
      <c r="F1653" t="s">
        <v>3821</v>
      </c>
    </row>
    <row r="1654" spans="1:6" x14ac:dyDescent="0.3">
      <c r="A1654">
        <v>201</v>
      </c>
      <c r="B1654" t="s">
        <v>3381</v>
      </c>
      <c r="C1654" t="s">
        <v>3381</v>
      </c>
      <c r="D1654" t="s">
        <v>3</v>
      </c>
      <c r="E1654" t="s">
        <v>3878</v>
      </c>
      <c r="F1654" t="s">
        <v>3821</v>
      </c>
    </row>
    <row r="1655" spans="1:6" x14ac:dyDescent="0.3">
      <c r="A1655">
        <v>202</v>
      </c>
      <c r="B1655" t="s">
        <v>1403</v>
      </c>
      <c r="C1655" t="s">
        <v>1403</v>
      </c>
      <c r="D1655" t="s">
        <v>11</v>
      </c>
      <c r="E1655" t="s">
        <v>3878</v>
      </c>
      <c r="F1655" t="s">
        <v>3821</v>
      </c>
    </row>
    <row r="1656" spans="1:6" x14ac:dyDescent="0.3">
      <c r="A1656">
        <v>203</v>
      </c>
      <c r="B1656" t="s">
        <v>483</v>
      </c>
      <c r="C1656" t="s">
        <v>483</v>
      </c>
      <c r="D1656" t="s">
        <v>1</v>
      </c>
      <c r="E1656" t="s">
        <v>3878</v>
      </c>
      <c r="F1656" t="s">
        <v>3821</v>
      </c>
    </row>
    <row r="1657" spans="1:6" x14ac:dyDescent="0.3">
      <c r="A1657">
        <v>204</v>
      </c>
      <c r="B1657" t="s">
        <v>906</v>
      </c>
      <c r="C1657" t="s">
        <v>906</v>
      </c>
      <c r="D1657" t="s">
        <v>1</v>
      </c>
      <c r="E1657" t="s">
        <v>3878</v>
      </c>
      <c r="F1657" t="s">
        <v>3821</v>
      </c>
    </row>
    <row r="1658" spans="1:6" x14ac:dyDescent="0.3">
      <c r="A1658">
        <v>205</v>
      </c>
      <c r="B1658" t="s">
        <v>261</v>
      </c>
      <c r="C1658" t="s">
        <v>261</v>
      </c>
      <c r="D1658" t="s">
        <v>18</v>
      </c>
      <c r="E1658" t="s">
        <v>3878</v>
      </c>
      <c r="F1658" t="s">
        <v>3821</v>
      </c>
    </row>
    <row r="1659" spans="1:6" x14ac:dyDescent="0.3">
      <c r="A1659">
        <v>206</v>
      </c>
      <c r="B1659" t="s">
        <v>598</v>
      </c>
      <c r="C1659" t="s">
        <v>598</v>
      </c>
      <c r="D1659" t="s">
        <v>18</v>
      </c>
      <c r="E1659" t="s">
        <v>3878</v>
      </c>
      <c r="F1659" t="s">
        <v>3821</v>
      </c>
    </row>
    <row r="1660" spans="1:6" x14ac:dyDescent="0.3">
      <c r="A1660">
        <v>207</v>
      </c>
      <c r="B1660" t="s">
        <v>2685</v>
      </c>
      <c r="C1660" t="s">
        <v>2685</v>
      </c>
      <c r="D1660" t="s">
        <v>18</v>
      </c>
      <c r="E1660" t="s">
        <v>3878</v>
      </c>
      <c r="F1660" t="s">
        <v>3821</v>
      </c>
    </row>
    <row r="1661" spans="1:6" x14ac:dyDescent="0.3">
      <c r="A1661">
        <v>208</v>
      </c>
      <c r="B1661" t="s">
        <v>2070</v>
      </c>
      <c r="C1661" t="s">
        <v>2379</v>
      </c>
      <c r="D1661" t="s">
        <v>143</v>
      </c>
      <c r="E1661" t="s">
        <v>3878</v>
      </c>
      <c r="F1661" t="s">
        <v>3821</v>
      </c>
    </row>
    <row r="1662" spans="1:6" x14ac:dyDescent="0.3">
      <c r="A1662">
        <v>209</v>
      </c>
      <c r="B1662" t="s">
        <v>142</v>
      </c>
      <c r="C1662" t="s">
        <v>142</v>
      </c>
      <c r="D1662" t="s">
        <v>143</v>
      </c>
      <c r="E1662" t="s">
        <v>3878</v>
      </c>
      <c r="F1662" t="s">
        <v>3821</v>
      </c>
    </row>
    <row r="1663" spans="1:6" x14ac:dyDescent="0.3">
      <c r="A1663">
        <v>210</v>
      </c>
      <c r="B1663" t="s">
        <v>2719</v>
      </c>
      <c r="C1663" t="s">
        <v>2719</v>
      </c>
      <c r="D1663" t="s">
        <v>1454</v>
      </c>
      <c r="E1663" t="s">
        <v>3878</v>
      </c>
      <c r="F1663" t="s">
        <v>3821</v>
      </c>
    </row>
    <row r="1664" spans="1:6" x14ac:dyDescent="0.3">
      <c r="A1664">
        <v>211</v>
      </c>
      <c r="B1664" t="s">
        <v>2720</v>
      </c>
      <c r="C1664" t="s">
        <v>2720</v>
      </c>
      <c r="D1664" t="s">
        <v>1454</v>
      </c>
      <c r="E1664" t="s">
        <v>3878</v>
      </c>
      <c r="F1664" t="s">
        <v>3821</v>
      </c>
    </row>
    <row r="1665" spans="1:6" x14ac:dyDescent="0.3">
      <c r="A1665">
        <v>212</v>
      </c>
      <c r="B1665" t="s">
        <v>541</v>
      </c>
      <c r="C1665" t="s">
        <v>541</v>
      </c>
      <c r="D1665" t="s">
        <v>8</v>
      </c>
      <c r="E1665" t="s">
        <v>3878</v>
      </c>
      <c r="F1665" t="s">
        <v>3821</v>
      </c>
    </row>
    <row r="1666" spans="1:6" x14ac:dyDescent="0.3">
      <c r="A1666">
        <v>213</v>
      </c>
      <c r="B1666" t="s">
        <v>576</v>
      </c>
      <c r="C1666" t="s">
        <v>576</v>
      </c>
      <c r="D1666" t="s">
        <v>8</v>
      </c>
      <c r="E1666" t="s">
        <v>3878</v>
      </c>
      <c r="F1666" t="s">
        <v>3821</v>
      </c>
    </row>
    <row r="1667" spans="1:6" x14ac:dyDescent="0.3">
      <c r="A1667">
        <v>214</v>
      </c>
      <c r="B1667" t="s">
        <v>1369</v>
      </c>
      <c r="C1667" t="s">
        <v>1369</v>
      </c>
      <c r="D1667" t="s">
        <v>8</v>
      </c>
      <c r="E1667" t="s">
        <v>3878</v>
      </c>
      <c r="F1667" t="s">
        <v>3821</v>
      </c>
    </row>
    <row r="1668" spans="1:6" x14ac:dyDescent="0.3">
      <c r="A1668">
        <v>215</v>
      </c>
      <c r="B1668" t="s">
        <v>3826</v>
      </c>
      <c r="C1668" t="s">
        <v>1427</v>
      </c>
      <c r="D1668" t="s">
        <v>22</v>
      </c>
      <c r="E1668" t="s">
        <v>3878</v>
      </c>
      <c r="F1668" t="s">
        <v>3822</v>
      </c>
    </row>
    <row r="1669" spans="1:6" x14ac:dyDescent="0.3">
      <c r="A1669">
        <v>216</v>
      </c>
      <c r="B1669" t="s">
        <v>3829</v>
      </c>
      <c r="C1669" t="s">
        <v>3373</v>
      </c>
      <c r="D1669" t="s">
        <v>5</v>
      </c>
      <c r="E1669" t="s">
        <v>3878</v>
      </c>
      <c r="F1669" t="s">
        <v>3822</v>
      </c>
    </row>
    <row r="1670" spans="1:6" x14ac:dyDescent="0.3">
      <c r="A1670">
        <v>217</v>
      </c>
      <c r="B1670" t="s">
        <v>3832</v>
      </c>
      <c r="C1670" t="s">
        <v>438</v>
      </c>
      <c r="D1670" t="s">
        <v>3</v>
      </c>
      <c r="E1670" t="s">
        <v>3878</v>
      </c>
      <c r="F1670" t="s">
        <v>3822</v>
      </c>
    </row>
    <row r="1671" spans="1:6" x14ac:dyDescent="0.3">
      <c r="A1671">
        <v>218</v>
      </c>
      <c r="B1671" t="s">
        <v>3833</v>
      </c>
      <c r="C1671" t="s">
        <v>1519</v>
      </c>
      <c r="D1671" t="s">
        <v>3</v>
      </c>
      <c r="E1671" t="s">
        <v>3878</v>
      </c>
      <c r="F1671" t="s">
        <v>3822</v>
      </c>
    </row>
    <row r="1672" spans="1:6" x14ac:dyDescent="0.3">
      <c r="A1672">
        <v>219</v>
      </c>
      <c r="B1672" t="s">
        <v>3834</v>
      </c>
      <c r="C1672" t="s">
        <v>92</v>
      </c>
      <c r="D1672" t="s">
        <v>11</v>
      </c>
      <c r="E1672" t="s">
        <v>3878</v>
      </c>
      <c r="F1672" t="s">
        <v>3822</v>
      </c>
    </row>
    <row r="1673" spans="1:6" x14ac:dyDescent="0.3">
      <c r="A1673">
        <v>220</v>
      </c>
      <c r="B1673" t="s">
        <v>3836</v>
      </c>
      <c r="C1673" t="s">
        <v>482</v>
      </c>
      <c r="D1673" t="s">
        <v>1</v>
      </c>
      <c r="E1673" t="s">
        <v>3878</v>
      </c>
      <c r="F1673" t="s">
        <v>3822</v>
      </c>
    </row>
    <row r="1674" spans="1:6" x14ac:dyDescent="0.3">
      <c r="A1674">
        <v>221</v>
      </c>
      <c r="B1674" t="s">
        <v>3838</v>
      </c>
      <c r="C1674" t="s">
        <v>2064</v>
      </c>
      <c r="D1674" t="s">
        <v>1</v>
      </c>
      <c r="E1674" t="s">
        <v>3878</v>
      </c>
      <c r="F1674" t="s">
        <v>3822</v>
      </c>
    </row>
    <row r="1675" spans="1:6" x14ac:dyDescent="0.3">
      <c r="A1675">
        <v>222</v>
      </c>
      <c r="B1675" t="s">
        <v>3839</v>
      </c>
      <c r="C1675" t="s">
        <v>405</v>
      </c>
      <c r="D1675" t="s">
        <v>18</v>
      </c>
      <c r="E1675" t="s">
        <v>3878</v>
      </c>
      <c r="F1675" t="s">
        <v>3822</v>
      </c>
    </row>
    <row r="1676" spans="1:6" x14ac:dyDescent="0.3">
      <c r="A1676">
        <v>223</v>
      </c>
      <c r="B1676" t="s">
        <v>3840</v>
      </c>
      <c r="C1676" t="s">
        <v>1425</v>
      </c>
      <c r="D1676" t="s">
        <v>146</v>
      </c>
      <c r="E1676" t="s">
        <v>3878</v>
      </c>
      <c r="F1676" t="s">
        <v>3822</v>
      </c>
    </row>
    <row r="1677" spans="1:6" x14ac:dyDescent="0.3">
      <c r="A1677">
        <v>224</v>
      </c>
      <c r="B1677" t="s">
        <v>3841</v>
      </c>
      <c r="C1677" t="s">
        <v>3798</v>
      </c>
      <c r="D1677" t="s">
        <v>143</v>
      </c>
      <c r="E1677" t="s">
        <v>3878</v>
      </c>
      <c r="F1677" t="s">
        <v>3822</v>
      </c>
    </row>
    <row r="1678" spans="1:6" x14ac:dyDescent="0.3">
      <c r="A1678">
        <v>225</v>
      </c>
      <c r="B1678" t="s">
        <v>3844</v>
      </c>
      <c r="C1678" t="s">
        <v>2467</v>
      </c>
      <c r="D1678" t="s">
        <v>1454</v>
      </c>
      <c r="E1678" t="s">
        <v>3878</v>
      </c>
      <c r="F1678" t="s">
        <v>3822</v>
      </c>
    </row>
    <row r="1679" spans="1:6" x14ac:dyDescent="0.3">
      <c r="A1679">
        <v>226</v>
      </c>
      <c r="B1679" t="s">
        <v>3846</v>
      </c>
      <c r="C1679" t="s">
        <v>3382</v>
      </c>
      <c r="D1679" t="s">
        <v>1454</v>
      </c>
      <c r="E1679" t="s">
        <v>3878</v>
      </c>
      <c r="F1679" t="s">
        <v>3822</v>
      </c>
    </row>
    <row r="1680" spans="1:6" x14ac:dyDescent="0.3">
      <c r="A1680">
        <v>227</v>
      </c>
      <c r="B1680" t="s">
        <v>3847</v>
      </c>
      <c r="C1680" t="s">
        <v>382</v>
      </c>
      <c r="D1680" t="s">
        <v>8</v>
      </c>
      <c r="E1680" t="s">
        <v>3878</v>
      </c>
      <c r="F1680" t="s">
        <v>3822</v>
      </c>
    </row>
    <row r="1681" spans="1:6" x14ac:dyDescent="0.3">
      <c r="A1681">
        <v>228</v>
      </c>
      <c r="B1681" t="s">
        <v>3848</v>
      </c>
      <c r="C1681" t="s">
        <v>3348</v>
      </c>
      <c r="D1681" t="s">
        <v>8</v>
      </c>
      <c r="E1681" t="s">
        <v>3878</v>
      </c>
      <c r="F1681" t="s">
        <v>3822</v>
      </c>
    </row>
    <row r="1682" spans="1:6" x14ac:dyDescent="0.3">
      <c r="A1682">
        <v>229</v>
      </c>
      <c r="B1682" t="s">
        <v>3855</v>
      </c>
      <c r="C1682" t="s">
        <v>127</v>
      </c>
      <c r="D1682" t="s">
        <v>232</v>
      </c>
      <c r="E1682" t="s">
        <v>3878</v>
      </c>
      <c r="F1682" t="s">
        <v>3822</v>
      </c>
    </row>
    <row r="1683" spans="1:6" x14ac:dyDescent="0.3">
      <c r="A1683">
        <v>230</v>
      </c>
      <c r="B1683" t="s">
        <v>3857</v>
      </c>
      <c r="C1683" t="s">
        <v>127</v>
      </c>
      <c r="D1683" t="s">
        <v>232</v>
      </c>
      <c r="E1683" t="s">
        <v>3878</v>
      </c>
      <c r="F1683" t="s">
        <v>3822</v>
      </c>
    </row>
    <row r="1684" spans="1:6" x14ac:dyDescent="0.3">
      <c r="A1684">
        <v>231</v>
      </c>
      <c r="B1684" t="s">
        <v>3860</v>
      </c>
      <c r="C1684" t="s">
        <v>127</v>
      </c>
      <c r="D1684" t="s">
        <v>232</v>
      </c>
      <c r="E1684" t="s">
        <v>3878</v>
      </c>
      <c r="F1684" t="s">
        <v>3822</v>
      </c>
    </row>
    <row r="1685" spans="1:6" x14ac:dyDescent="0.3">
      <c r="A1685">
        <v>232</v>
      </c>
      <c r="B1685" t="s">
        <v>3861</v>
      </c>
      <c r="C1685" t="s">
        <v>127</v>
      </c>
      <c r="D1685" t="s">
        <v>232</v>
      </c>
      <c r="E1685" t="s">
        <v>3878</v>
      </c>
      <c r="F1685" t="s">
        <v>3822</v>
      </c>
    </row>
    <row r="1686" spans="1:6" x14ac:dyDescent="0.3">
      <c r="A1686">
        <v>233</v>
      </c>
      <c r="B1686" t="s">
        <v>3864</v>
      </c>
      <c r="C1686" t="s">
        <v>127</v>
      </c>
      <c r="D1686" t="s">
        <v>232</v>
      </c>
      <c r="E1686" t="s">
        <v>3878</v>
      </c>
      <c r="F1686" t="s">
        <v>3822</v>
      </c>
    </row>
    <row r="1687" spans="1:6" x14ac:dyDescent="0.3">
      <c r="A1687">
        <v>234</v>
      </c>
      <c r="B1687" t="s">
        <v>3865</v>
      </c>
      <c r="C1687" t="s">
        <v>127</v>
      </c>
      <c r="D1687" t="s">
        <v>232</v>
      </c>
      <c r="E1687" t="s">
        <v>3878</v>
      </c>
      <c r="F1687" t="s">
        <v>3822</v>
      </c>
    </row>
    <row r="1688" spans="1:6" x14ac:dyDescent="0.3">
      <c r="A1688">
        <v>235</v>
      </c>
      <c r="B1688" t="s">
        <v>3873</v>
      </c>
      <c r="C1688" t="s">
        <v>127</v>
      </c>
      <c r="D1688" t="s">
        <v>232</v>
      </c>
      <c r="E1688" t="s">
        <v>3878</v>
      </c>
      <c r="F1688" t="s">
        <v>3822</v>
      </c>
    </row>
    <row r="1689" spans="1:6" x14ac:dyDescent="0.3">
      <c r="A1689">
        <v>236</v>
      </c>
      <c r="B1689" t="s">
        <v>3826</v>
      </c>
      <c r="C1689" t="s">
        <v>1427</v>
      </c>
      <c r="D1689" t="s">
        <v>22</v>
      </c>
      <c r="E1689" t="s">
        <v>3878</v>
      </c>
      <c r="F1689" t="s">
        <v>3824</v>
      </c>
    </row>
    <row r="1690" spans="1:6" x14ac:dyDescent="0.3">
      <c r="A1690">
        <v>237</v>
      </c>
      <c r="B1690" t="s">
        <v>3832</v>
      </c>
      <c r="C1690" t="s">
        <v>438</v>
      </c>
      <c r="D1690" t="s">
        <v>3</v>
      </c>
      <c r="E1690" t="s">
        <v>3878</v>
      </c>
      <c r="F1690" t="s">
        <v>3824</v>
      </c>
    </row>
    <row r="1691" spans="1:6" x14ac:dyDescent="0.3">
      <c r="A1691">
        <v>238</v>
      </c>
      <c r="B1691" t="s">
        <v>3834</v>
      </c>
      <c r="C1691" t="s">
        <v>92</v>
      </c>
      <c r="D1691" t="s">
        <v>11</v>
      </c>
      <c r="E1691" t="s">
        <v>3878</v>
      </c>
      <c r="F1691" t="s">
        <v>3824</v>
      </c>
    </row>
    <row r="1692" spans="1:6" x14ac:dyDescent="0.3">
      <c r="A1692">
        <v>239</v>
      </c>
      <c r="B1692" t="s">
        <v>3836</v>
      </c>
      <c r="C1692" t="s">
        <v>482</v>
      </c>
      <c r="D1692" t="s">
        <v>1</v>
      </c>
      <c r="E1692" t="s">
        <v>3878</v>
      </c>
      <c r="F1692" t="s">
        <v>3824</v>
      </c>
    </row>
    <row r="1693" spans="1:6" x14ac:dyDescent="0.3">
      <c r="A1693">
        <v>240</v>
      </c>
      <c r="B1693" t="s">
        <v>3840</v>
      </c>
      <c r="C1693" t="s">
        <v>1425</v>
      </c>
      <c r="D1693" t="s">
        <v>146</v>
      </c>
      <c r="E1693" t="s">
        <v>3878</v>
      </c>
      <c r="F1693" t="s">
        <v>3824</v>
      </c>
    </row>
    <row r="1694" spans="1:6" x14ac:dyDescent="0.3">
      <c r="A1694">
        <v>241</v>
      </c>
      <c r="B1694" t="s">
        <v>3841</v>
      </c>
      <c r="C1694" t="s">
        <v>3798</v>
      </c>
      <c r="D1694" t="s">
        <v>143</v>
      </c>
      <c r="E1694" t="s">
        <v>3878</v>
      </c>
      <c r="F1694" t="s">
        <v>3824</v>
      </c>
    </row>
    <row r="1695" spans="1:6" x14ac:dyDescent="0.3">
      <c r="A1695">
        <v>242</v>
      </c>
      <c r="B1695" t="s">
        <v>3844</v>
      </c>
      <c r="C1695" t="s">
        <v>2467</v>
      </c>
      <c r="D1695" t="s">
        <v>1454</v>
      </c>
      <c r="E1695" t="s">
        <v>3878</v>
      </c>
      <c r="F1695" t="s">
        <v>3824</v>
      </c>
    </row>
    <row r="1696" spans="1:6" x14ac:dyDescent="0.3">
      <c r="A1696">
        <v>243</v>
      </c>
      <c r="B1696" t="s">
        <v>3855</v>
      </c>
      <c r="C1696" t="s">
        <v>127</v>
      </c>
      <c r="D1696" t="s">
        <v>232</v>
      </c>
      <c r="E1696" t="s">
        <v>3878</v>
      </c>
      <c r="F1696" t="s">
        <v>3824</v>
      </c>
    </row>
    <row r="1697" spans="1:6" x14ac:dyDescent="0.3">
      <c r="A1697">
        <v>244</v>
      </c>
      <c r="B1697" t="s">
        <v>3861</v>
      </c>
      <c r="C1697" t="s">
        <v>127</v>
      </c>
      <c r="D1697" t="s">
        <v>232</v>
      </c>
      <c r="E1697" t="s">
        <v>3878</v>
      </c>
      <c r="F1697" t="s">
        <v>3824</v>
      </c>
    </row>
    <row r="1698" spans="1:6" x14ac:dyDescent="0.3">
      <c r="A1698">
        <v>245</v>
      </c>
      <c r="B1698" t="s">
        <v>3864</v>
      </c>
      <c r="C1698" t="s">
        <v>127</v>
      </c>
      <c r="D1698" t="s">
        <v>232</v>
      </c>
      <c r="E1698" t="s">
        <v>3878</v>
      </c>
      <c r="F1698" t="s">
        <v>3824</v>
      </c>
    </row>
    <row r="1699" spans="1:6" x14ac:dyDescent="0.3">
      <c r="A1699">
        <v>246</v>
      </c>
      <c r="B1699" t="s">
        <v>3865</v>
      </c>
      <c r="C1699" t="s">
        <v>127</v>
      </c>
      <c r="D1699" t="s">
        <v>232</v>
      </c>
      <c r="E1699" t="s">
        <v>3878</v>
      </c>
      <c r="F1699" t="s">
        <v>3824</v>
      </c>
    </row>
    <row r="1700" spans="1:6" x14ac:dyDescent="0.3">
      <c r="A1700">
        <v>247</v>
      </c>
      <c r="B1700" t="s">
        <v>3834</v>
      </c>
      <c r="C1700" t="s">
        <v>92</v>
      </c>
      <c r="D1700" t="s">
        <v>11</v>
      </c>
      <c r="E1700" t="s">
        <v>3878</v>
      </c>
      <c r="F1700" t="s">
        <v>3825</v>
      </c>
    </row>
    <row r="1701" spans="1:6" x14ac:dyDescent="0.3">
      <c r="A1701">
        <v>248</v>
      </c>
      <c r="B1701" t="s">
        <v>3844</v>
      </c>
      <c r="C1701" t="s">
        <v>2467</v>
      </c>
      <c r="D1701" t="s">
        <v>1454</v>
      </c>
      <c r="E1701" t="s">
        <v>3878</v>
      </c>
      <c r="F1701" t="s">
        <v>3825</v>
      </c>
    </row>
    <row r="1702" spans="1:6" x14ac:dyDescent="0.3">
      <c r="A1702">
        <v>249</v>
      </c>
      <c r="B1702" t="s">
        <v>2238</v>
      </c>
      <c r="C1702" t="s">
        <v>127</v>
      </c>
      <c r="D1702" t="s">
        <v>234</v>
      </c>
      <c r="E1702" t="s">
        <v>3878</v>
      </c>
      <c r="F1702" t="s">
        <v>3825</v>
      </c>
    </row>
    <row r="1703" spans="1:6" x14ac:dyDescent="0.3">
      <c r="A1703">
        <v>250</v>
      </c>
      <c r="B1703" t="s">
        <v>3863</v>
      </c>
      <c r="C1703" t="s">
        <v>127</v>
      </c>
      <c r="D1703" t="s">
        <v>299</v>
      </c>
      <c r="E1703" t="s">
        <v>3878</v>
      </c>
      <c r="F1703" t="s">
        <v>3825</v>
      </c>
    </row>
    <row r="1704" spans="1:6" x14ac:dyDescent="0.3">
      <c r="A1704">
        <v>251</v>
      </c>
      <c r="B1704" t="s">
        <v>3764</v>
      </c>
      <c r="C1704" t="s">
        <v>127</v>
      </c>
      <c r="D1704" t="s">
        <v>129</v>
      </c>
      <c r="E1704" t="s">
        <v>3878</v>
      </c>
      <c r="F1704" t="s">
        <v>3825</v>
      </c>
    </row>
    <row r="1705" spans="1:6" x14ac:dyDescent="0.3">
      <c r="A1705">
        <v>252</v>
      </c>
      <c r="B1705" t="s">
        <v>3467</v>
      </c>
      <c r="C1705" t="s">
        <v>127</v>
      </c>
      <c r="D1705" t="s">
        <v>128</v>
      </c>
      <c r="E1705" t="s">
        <v>3878</v>
      </c>
      <c r="F1705" t="s">
        <v>3825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4AA6-E746-4491-9F7E-3613A958559B}">
  <dimension ref="A1:R47"/>
  <sheetViews>
    <sheetView topLeftCell="A27" workbookViewId="0">
      <selection activeCell="A31" sqref="A31"/>
    </sheetView>
  </sheetViews>
  <sheetFormatPr defaultRowHeight="14.4" x14ac:dyDescent="0.3"/>
  <cols>
    <col min="16" max="16" width="12" bestFit="1" customWidth="1"/>
    <col min="17" max="17" width="9.5546875" bestFit="1" customWidth="1"/>
  </cols>
  <sheetData>
    <row r="1" spans="1:18" x14ac:dyDescent="0.3">
      <c r="A1">
        <v>1</v>
      </c>
      <c r="B1" t="s">
        <v>3314</v>
      </c>
      <c r="C1" t="s">
        <v>3314</v>
      </c>
      <c r="D1" t="s">
        <v>22</v>
      </c>
      <c r="E1" t="s">
        <v>3488</v>
      </c>
      <c r="F1" t="s">
        <v>3358</v>
      </c>
      <c r="G1" t="str">
        <f t="shared" ref="G1:G26" si="0">"new HoloCard(""" &amp; B1 &amp; """, Pokedex." &amp; C1 &amp; ", HoloRarity." &amp; F1 &amp; ", Types." &amp; D1 &amp; ", Sets." &amp; E1 &amp; ", " &amp; A1 &amp; "),"</f>
        <v>new HoloCard("Sprigatito", Pokedex.Sprigatito, HoloRarity.SV_MIRAGE_HOLO, Types.Grass, Sets.SV_Promo, 1),</v>
      </c>
      <c r="R1" t="s">
        <v>3473</v>
      </c>
    </row>
    <row r="2" spans="1:18" x14ac:dyDescent="0.3">
      <c r="A2">
        <v>2</v>
      </c>
      <c r="B2" t="s">
        <v>3318</v>
      </c>
      <c r="C2" t="s">
        <v>3318</v>
      </c>
      <c r="D2" t="s">
        <v>5</v>
      </c>
      <c r="E2" t="s">
        <v>3488</v>
      </c>
      <c r="F2" t="s">
        <v>3358</v>
      </c>
      <c r="G2" t="str">
        <f t="shared" si="0"/>
        <v>new HoloCard("Fuecoco", Pokedex.Fuecoco, HoloRarity.SV_MIRAGE_HOLO, Types.Fire, Sets.SV_Promo, 2),</v>
      </c>
      <c r="R2" t="s">
        <v>3474</v>
      </c>
    </row>
    <row r="3" spans="1:18" x14ac:dyDescent="0.3">
      <c r="A3">
        <v>3</v>
      </c>
      <c r="B3" t="s">
        <v>3322</v>
      </c>
      <c r="C3" t="s">
        <v>3322</v>
      </c>
      <c r="D3" t="s">
        <v>3</v>
      </c>
      <c r="E3" t="s">
        <v>3488</v>
      </c>
      <c r="F3" t="s">
        <v>3358</v>
      </c>
      <c r="G3" t="str">
        <f t="shared" si="0"/>
        <v>new HoloCard("Quaxly", Pokedex.Quaxly, HoloRarity.SV_MIRAGE_HOLO, Types.Water, Sets.SV_Promo, 3),</v>
      </c>
      <c r="R3" t="s">
        <v>3475</v>
      </c>
    </row>
    <row r="4" spans="1:18" x14ac:dyDescent="0.3">
      <c r="A4">
        <v>5</v>
      </c>
      <c r="B4" t="s">
        <v>3323</v>
      </c>
      <c r="C4" t="s">
        <v>3323</v>
      </c>
      <c r="D4" t="s">
        <v>3</v>
      </c>
      <c r="E4" t="s">
        <v>3488</v>
      </c>
      <c r="F4" t="s">
        <v>3358</v>
      </c>
      <c r="G4" t="str">
        <f t="shared" si="0"/>
        <v>new HoloCard("Quaquaval", Pokedex.Quaquaval, HoloRarity.SV_MIRAGE_HOLO, Types.Water, Sets.SV_Promo, 5),</v>
      </c>
      <c r="R4" t="s">
        <v>3476</v>
      </c>
    </row>
    <row r="5" spans="1:18" x14ac:dyDescent="0.3">
      <c r="A5">
        <v>6</v>
      </c>
      <c r="B5" t="s">
        <v>3328</v>
      </c>
      <c r="C5" t="s">
        <v>3328</v>
      </c>
      <c r="D5" t="s">
        <v>11</v>
      </c>
      <c r="E5" t="s">
        <v>3488</v>
      </c>
      <c r="F5" t="s">
        <v>3358</v>
      </c>
      <c r="G5" t="str">
        <f t="shared" si="0"/>
        <v>new HoloCard("Pawmot", Pokedex.Pawmot, HoloRarity.SV_MIRAGE_HOLO, Types.Lightning, Sets.SV_Promo, 6),</v>
      </c>
      <c r="R5" t="s">
        <v>3476</v>
      </c>
    </row>
    <row r="6" spans="1:18" x14ac:dyDescent="0.3">
      <c r="A6">
        <v>7</v>
      </c>
      <c r="B6" t="s">
        <v>1679</v>
      </c>
      <c r="C6" t="s">
        <v>1679</v>
      </c>
      <c r="D6" t="s">
        <v>18</v>
      </c>
      <c r="E6" t="s">
        <v>3488</v>
      </c>
      <c r="F6" t="s">
        <v>3358</v>
      </c>
      <c r="G6" t="str">
        <f t="shared" si="0"/>
        <v>new HoloCard("Hawlucha", Pokedex.Hawlucha, HoloRarity.SV_MIRAGE_HOLO, Types.Fighting, Sets.SV_Promo, 7),</v>
      </c>
      <c r="R6" t="s">
        <v>3476</v>
      </c>
    </row>
    <row r="7" spans="1:18" x14ac:dyDescent="0.3">
      <c r="A7">
        <v>8</v>
      </c>
      <c r="B7" t="s">
        <v>3340</v>
      </c>
      <c r="C7" t="s">
        <v>3340</v>
      </c>
      <c r="D7" t="s">
        <v>143</v>
      </c>
      <c r="E7" t="s">
        <v>3488</v>
      </c>
      <c r="F7" t="s">
        <v>3358</v>
      </c>
      <c r="G7" t="str">
        <f t="shared" si="0"/>
        <v>new HoloCard("Revavroom", Pokedex.Revavroom, HoloRarity.SV_MIRAGE_HOLO, Types.Metal, Sets.SV_Promo, 8),</v>
      </c>
      <c r="R7" t="s">
        <v>3476</v>
      </c>
    </row>
    <row r="8" spans="1:18" x14ac:dyDescent="0.3">
      <c r="A8">
        <v>9</v>
      </c>
      <c r="B8" t="s">
        <v>3416</v>
      </c>
      <c r="C8" t="s">
        <v>3416</v>
      </c>
      <c r="D8" t="s">
        <v>22</v>
      </c>
      <c r="E8" t="s">
        <v>3488</v>
      </c>
      <c r="F8" t="s">
        <v>3360</v>
      </c>
      <c r="G8" t="str">
        <f t="shared" si="0"/>
        <v>new HoloCard("Spidops", Pokedex.Spidops, HoloRarity.SV_COSMOS_HOLO, Types.Grass, Sets.SV_Promo, 9),</v>
      </c>
      <c r="R8" t="s">
        <v>3477</v>
      </c>
    </row>
    <row r="9" spans="1:18" x14ac:dyDescent="0.3">
      <c r="A9">
        <v>10</v>
      </c>
      <c r="B9" t="s">
        <v>3390</v>
      </c>
      <c r="C9" t="s">
        <v>3390</v>
      </c>
      <c r="D9" t="s">
        <v>1</v>
      </c>
      <c r="E9" t="s">
        <v>3488</v>
      </c>
      <c r="F9" t="s">
        <v>3360</v>
      </c>
      <c r="G9" t="str">
        <f t="shared" si="0"/>
        <v>new HoloCard("Espathra", Pokedex.Espathra, HoloRarity.SV_COSMOS_HOLO, Types.Psychic, Sets.SV_Promo, 10),</v>
      </c>
      <c r="R9" t="s">
        <v>3477</v>
      </c>
    </row>
    <row r="10" spans="1:18" x14ac:dyDescent="0.3">
      <c r="A10">
        <v>11</v>
      </c>
      <c r="B10" t="s">
        <v>42</v>
      </c>
      <c r="C10" t="s">
        <v>42</v>
      </c>
      <c r="D10" t="s">
        <v>5</v>
      </c>
      <c r="E10" t="s">
        <v>3488</v>
      </c>
      <c r="F10" t="s">
        <v>3360</v>
      </c>
      <c r="G10" t="str">
        <f t="shared" si="0"/>
        <v>new HoloCard("Arcanine", Pokedex.Arcanine, HoloRarity.SV_COSMOS_HOLO, Types.Fire, Sets.SV_Promo, 11),</v>
      </c>
      <c r="R10" t="s">
        <v>3478</v>
      </c>
    </row>
    <row r="11" spans="1:18" x14ac:dyDescent="0.3">
      <c r="A11">
        <v>12</v>
      </c>
      <c r="B11" t="s">
        <v>3325</v>
      </c>
      <c r="C11" t="s">
        <v>3325</v>
      </c>
      <c r="D11" t="s">
        <v>3</v>
      </c>
      <c r="E11" t="s">
        <v>3488</v>
      </c>
      <c r="F11" t="s">
        <v>3360</v>
      </c>
      <c r="G11" t="str">
        <f t="shared" si="0"/>
        <v>new HoloCard("Dondozo", Pokedex.Dondozo, HoloRarity.SV_COSMOS_HOLO, Types.Water, Sets.SV_Promo, 12),</v>
      </c>
      <c r="R11" t="s">
        <v>3478</v>
      </c>
    </row>
    <row r="12" spans="1:18" x14ac:dyDescent="0.3">
      <c r="A12">
        <v>19</v>
      </c>
      <c r="B12" t="s">
        <v>3421</v>
      </c>
      <c r="C12" t="s">
        <v>3421</v>
      </c>
      <c r="D12" t="s">
        <v>3</v>
      </c>
      <c r="E12" t="s">
        <v>3488</v>
      </c>
      <c r="F12" t="s">
        <v>3358</v>
      </c>
      <c r="G12" t="str">
        <f t="shared" si="0"/>
        <v>new HoloCard("Baxcalibur", Pokedex.Baxcalibur, HoloRarity.SV_MIRAGE_HOLO, Types.Water, Sets.SV_Promo, 19),</v>
      </c>
      <c r="R12" t="s">
        <v>3480</v>
      </c>
    </row>
    <row r="13" spans="1:18" x14ac:dyDescent="0.3">
      <c r="A13">
        <v>20</v>
      </c>
      <c r="B13" t="s">
        <v>3423</v>
      </c>
      <c r="C13" t="s">
        <v>3423</v>
      </c>
      <c r="D13" t="s">
        <v>1</v>
      </c>
      <c r="E13" t="s">
        <v>3488</v>
      </c>
      <c r="F13" t="s">
        <v>3358</v>
      </c>
      <c r="G13" t="str">
        <f t="shared" si="0"/>
        <v>new HoloCard("Tinkaton", Pokedex.Tinkaton, HoloRarity.SV_MIRAGE_HOLO, Types.Psychic, Sets.SV_Promo, 20),</v>
      </c>
      <c r="R13" t="s">
        <v>3480</v>
      </c>
    </row>
    <row r="14" spans="1:18" x14ac:dyDescent="0.3">
      <c r="A14">
        <v>21</v>
      </c>
      <c r="B14" t="s">
        <v>327</v>
      </c>
      <c r="C14" t="s">
        <v>327</v>
      </c>
      <c r="D14" t="s">
        <v>146</v>
      </c>
      <c r="E14" t="s">
        <v>3488</v>
      </c>
      <c r="F14" t="s">
        <v>3358</v>
      </c>
      <c r="G14" t="str">
        <f t="shared" si="0"/>
        <v>new HoloCard("Murkrow", Pokedex.Murkrow, HoloRarity.SV_MIRAGE_HOLO, Types.Darkness, Sets.SV_Promo, 21),</v>
      </c>
      <c r="R14" t="s">
        <v>3480</v>
      </c>
    </row>
    <row r="15" spans="1:18" x14ac:dyDescent="0.3">
      <c r="A15">
        <v>22</v>
      </c>
      <c r="B15" t="s">
        <v>528</v>
      </c>
      <c r="C15" t="s">
        <v>528</v>
      </c>
      <c r="D15" t="s">
        <v>8</v>
      </c>
      <c r="E15" t="s">
        <v>3488</v>
      </c>
      <c r="F15" t="s">
        <v>3358</v>
      </c>
      <c r="G15" t="str">
        <f t="shared" si="0"/>
        <v>new HoloCard("Pelipper", Pokedex.Pelipper, HoloRarity.SV_MIRAGE_HOLO, Types.Colorless, Sets.SV_Promo, 22),</v>
      </c>
      <c r="R15" t="s">
        <v>3480</v>
      </c>
    </row>
    <row r="16" spans="1:18" x14ac:dyDescent="0.3">
      <c r="A16">
        <v>23</v>
      </c>
      <c r="B16" t="s">
        <v>3368</v>
      </c>
      <c r="C16" t="s">
        <v>3368</v>
      </c>
      <c r="D16" t="s">
        <v>22</v>
      </c>
      <c r="E16" t="s">
        <v>3488</v>
      </c>
      <c r="F16" t="s">
        <v>3360</v>
      </c>
      <c r="G16" t="str">
        <f t="shared" si="0"/>
        <v>new HoloCard("Smoliv", Pokedex.Smoliv, HoloRarity.SV_COSMOS_HOLO, Types.Grass, Sets.SV_Promo, 23),</v>
      </c>
      <c r="R16" t="s">
        <v>3481</v>
      </c>
    </row>
    <row r="17" spans="1:18" x14ac:dyDescent="0.3">
      <c r="A17">
        <v>24</v>
      </c>
      <c r="B17" t="s">
        <v>51</v>
      </c>
      <c r="C17" t="s">
        <v>51</v>
      </c>
      <c r="D17" t="s">
        <v>5</v>
      </c>
      <c r="E17" t="s">
        <v>3488</v>
      </c>
      <c r="F17" t="s">
        <v>3360</v>
      </c>
      <c r="G17" t="str">
        <f t="shared" si="0"/>
        <v>new HoloCard("Growlithe", Pokedex.Growlithe, HoloRarity.SV_COSMOS_HOLO, Types.Fire, Sets.SV_Promo, 24),</v>
      </c>
      <c r="R17" t="s">
        <v>3481</v>
      </c>
    </row>
    <row r="18" spans="1:18" x14ac:dyDescent="0.3">
      <c r="A18">
        <v>25</v>
      </c>
      <c r="B18" t="s">
        <v>3440</v>
      </c>
      <c r="C18" t="s">
        <v>3440</v>
      </c>
      <c r="D18" t="s">
        <v>1</v>
      </c>
      <c r="E18" t="s">
        <v>3488</v>
      </c>
      <c r="F18" t="s">
        <v>3360</v>
      </c>
      <c r="G18" t="str">
        <f t="shared" si="0"/>
        <v>new HoloCard("Tinkatink", Pokedex.Tinkatink, HoloRarity.SV_COSMOS_HOLO, Types.Psychic, Sets.SV_Promo, 25),</v>
      </c>
      <c r="R18" t="s">
        <v>3482</v>
      </c>
    </row>
    <row r="19" spans="1:18" x14ac:dyDescent="0.3">
      <c r="A19">
        <v>26</v>
      </c>
      <c r="B19" t="s">
        <v>3397</v>
      </c>
      <c r="C19" t="s">
        <v>3397</v>
      </c>
      <c r="D19" t="s">
        <v>143</v>
      </c>
      <c r="E19" t="s">
        <v>3488</v>
      </c>
      <c r="F19" t="s">
        <v>3360</v>
      </c>
      <c r="G19" t="str">
        <f t="shared" si="0"/>
        <v>new HoloCard("Varoom", Pokedex.Varoom, HoloRarity.SV_COSMOS_HOLO, Types.Metal, Sets.SV_Promo, 26),</v>
      </c>
      <c r="R19" t="s">
        <v>3482</v>
      </c>
    </row>
    <row r="20" spans="1:18" x14ac:dyDescent="0.3">
      <c r="A20">
        <v>36</v>
      </c>
      <c r="B20" t="s">
        <v>3483</v>
      </c>
      <c r="C20" t="s">
        <v>3483</v>
      </c>
      <c r="D20" t="s">
        <v>3</v>
      </c>
      <c r="E20" t="s">
        <v>3488</v>
      </c>
      <c r="F20" t="s">
        <v>3358</v>
      </c>
      <c r="G20" t="str">
        <f t="shared" si="0"/>
        <v>new HoloCard("Palafin", Pokedex.Palafin, HoloRarity.SV_MIRAGE_HOLO, Types.Water, Sets.SV_Promo, 36),</v>
      </c>
      <c r="R20" t="s">
        <v>3484</v>
      </c>
    </row>
    <row r="21" spans="1:18" x14ac:dyDescent="0.3">
      <c r="A21">
        <v>37</v>
      </c>
      <c r="B21" t="s">
        <v>311</v>
      </c>
      <c r="C21" t="s">
        <v>311</v>
      </c>
      <c r="D21" t="s">
        <v>1</v>
      </c>
      <c r="E21" t="s">
        <v>3488</v>
      </c>
      <c r="F21" t="s">
        <v>3358</v>
      </c>
      <c r="G21" t="str">
        <f t="shared" si="0"/>
        <v>new HoloCard("Cleffa", Pokedex.Cleffa, HoloRarity.SV_MIRAGE_HOLO, Types.Psychic, Sets.SV_Promo, 37),</v>
      </c>
      <c r="R21" t="s">
        <v>3484</v>
      </c>
    </row>
    <row r="22" spans="1:18" x14ac:dyDescent="0.3">
      <c r="A22">
        <v>38</v>
      </c>
      <c r="B22" t="s">
        <v>921</v>
      </c>
      <c r="C22" t="s">
        <v>921</v>
      </c>
      <c r="D22" t="s">
        <v>1</v>
      </c>
      <c r="E22" t="s">
        <v>3488</v>
      </c>
      <c r="F22" t="s">
        <v>3358</v>
      </c>
      <c r="G22" t="str">
        <f t="shared" si="0"/>
        <v>new HoloCard("Togekiss", Pokedex.Togekiss, HoloRarity.SV_MIRAGE_HOLO, Types.Psychic, Sets.SV_Promo, 38),</v>
      </c>
      <c r="R22" t="s">
        <v>3484</v>
      </c>
    </row>
    <row r="23" spans="1:18" x14ac:dyDescent="0.3">
      <c r="A23">
        <v>39</v>
      </c>
      <c r="B23" t="s">
        <v>394</v>
      </c>
      <c r="C23" t="s">
        <v>394</v>
      </c>
      <c r="D23" t="s">
        <v>143</v>
      </c>
      <c r="E23" t="s">
        <v>3488</v>
      </c>
      <c r="F23" t="s">
        <v>3358</v>
      </c>
      <c r="G23" t="str">
        <f t="shared" si="0"/>
        <v>new HoloCard("Mawile", Pokedex.Mawile, HoloRarity.SV_MIRAGE_HOLO, Types.Metal, Sets.SV_Promo, 39),</v>
      </c>
      <c r="R23" t="s">
        <v>3484</v>
      </c>
    </row>
    <row r="24" spans="1:18" x14ac:dyDescent="0.3">
      <c r="A24">
        <v>40</v>
      </c>
      <c r="B24" t="s">
        <v>3383</v>
      </c>
      <c r="C24" t="s">
        <v>3383</v>
      </c>
      <c r="D24" t="s">
        <v>11</v>
      </c>
      <c r="E24" t="s">
        <v>3488</v>
      </c>
      <c r="F24" t="s">
        <v>3526</v>
      </c>
      <c r="G24" t="str">
        <f t="shared" si="0"/>
        <v>new HoloCard("Pawmi", Pokedex.Pawmi, HoloRarity.SV_SMOOTH_COSMOS_HOLO, Types.Lightning, Sets.SV_Promo, 40),</v>
      </c>
      <c r="R24" t="s">
        <v>3485</v>
      </c>
    </row>
    <row r="25" spans="1:18" x14ac:dyDescent="0.3">
      <c r="A25">
        <v>41</v>
      </c>
      <c r="B25" t="s">
        <v>3447</v>
      </c>
      <c r="C25" t="s">
        <v>3472</v>
      </c>
      <c r="D25" t="s">
        <v>146</v>
      </c>
      <c r="E25" t="s">
        <v>3488</v>
      </c>
      <c r="F25" t="s">
        <v>3526</v>
      </c>
      <c r="G25" t="str">
        <f t="shared" si="0"/>
        <v>new HoloCard("Paldean Wooper", Pokedex.Paldean_Wooper, HoloRarity.SV_SMOOTH_COSMOS_HOLO, Types.Darkness, Sets.SV_Promo, 41),</v>
      </c>
      <c r="R25" t="s">
        <v>3485</v>
      </c>
    </row>
    <row r="26" spans="1:18" x14ac:dyDescent="0.3">
      <c r="A26">
        <v>42</v>
      </c>
      <c r="B26" t="s">
        <v>3391</v>
      </c>
      <c r="C26" t="s">
        <v>3391</v>
      </c>
      <c r="D26" t="s">
        <v>1</v>
      </c>
      <c r="E26" t="s">
        <v>3488</v>
      </c>
      <c r="F26" t="s">
        <v>3526</v>
      </c>
      <c r="G26" t="str">
        <f t="shared" si="0"/>
        <v>new HoloCard("Houndstone", Pokedex.Houndstone, HoloRarity.SV_SMOOTH_COSMOS_HOLO, Types.Psychic, Sets.SV_Promo, 42),</v>
      </c>
      <c r="R26" t="s">
        <v>3486</v>
      </c>
    </row>
    <row r="27" spans="1:18" x14ac:dyDescent="0.3">
      <c r="A27">
        <v>43</v>
      </c>
      <c r="B27" t="s">
        <v>80</v>
      </c>
      <c r="C27" t="s">
        <v>80</v>
      </c>
      <c r="D27" t="s">
        <v>8</v>
      </c>
      <c r="E27" t="s">
        <v>3488</v>
      </c>
      <c r="F27" t="s">
        <v>3526</v>
      </c>
      <c r="G27" t="str">
        <f>"new HoloCard(""" &amp; B27 &amp; """, Pokedex." &amp; C27 &amp; ", HoloRarity." &amp; F27 &amp; ", Types." &amp; D27 &amp; ", Sets." &amp; E27 &amp; ", " &amp; A27 &amp; "),"</f>
        <v>new HoloCard("Eevee", Pokedex.Eevee, HoloRarity.SV_SMOOTH_COSMOS_HOLO, Types.Colorless, Sets.SV_Promo, 43),</v>
      </c>
      <c r="R27" t="s">
        <v>3486</v>
      </c>
    </row>
    <row r="28" spans="1:18" x14ac:dyDescent="0.3">
      <c r="A28">
        <v>46</v>
      </c>
      <c r="B28" t="s">
        <v>74</v>
      </c>
      <c r="C28" t="s">
        <v>74</v>
      </c>
      <c r="D28" t="s">
        <v>22</v>
      </c>
      <c r="E28" t="s">
        <v>3488</v>
      </c>
      <c r="F28" t="s">
        <v>3526</v>
      </c>
      <c r="G28" t="str">
        <f t="shared" ref="G28:G31" si="1">"new HoloCard(""" &amp; B28 &amp; """, Pokedex." &amp; C28 &amp; ", HoloRarity." &amp; F28 &amp; ", Types." &amp; D28 &amp; ", Sets." &amp; E28 &amp; ", " &amp; A28 &amp; "),"</f>
        <v>new HoloCard("Bulbasaur", Pokedex.Bulbasaur, HoloRarity.SV_SMOOTH_COSMOS_HOLO, Types.Grass, Sets.SV_Promo, 46),</v>
      </c>
      <c r="R28" t="s">
        <v>3487</v>
      </c>
    </row>
    <row r="29" spans="1:18" x14ac:dyDescent="0.3">
      <c r="A29">
        <v>47</v>
      </c>
      <c r="B29" t="s">
        <v>76</v>
      </c>
      <c r="C29" t="s">
        <v>76</v>
      </c>
      <c r="D29" t="s">
        <v>5</v>
      </c>
      <c r="E29" t="s">
        <v>3488</v>
      </c>
      <c r="F29" t="s">
        <v>3526</v>
      </c>
      <c r="G29" t="str">
        <f t="shared" si="1"/>
        <v>new HoloCard("Charmander", Pokedex.Charmander, HoloRarity.SV_SMOOTH_COSMOS_HOLO, Types.Fire, Sets.SV_Promo, 47),</v>
      </c>
      <c r="R29" t="s">
        <v>3487</v>
      </c>
    </row>
    <row r="30" spans="1:18" x14ac:dyDescent="0.3">
      <c r="A30">
        <v>48</v>
      </c>
      <c r="B30" t="s">
        <v>101</v>
      </c>
      <c r="C30" t="s">
        <v>101</v>
      </c>
      <c r="D30" t="s">
        <v>3</v>
      </c>
      <c r="E30" t="s">
        <v>3488</v>
      </c>
      <c r="F30" t="s">
        <v>3526</v>
      </c>
      <c r="G30" t="str">
        <f t="shared" si="1"/>
        <v>new HoloCard("Squirtle", Pokedex.Squirtle, HoloRarity.SV_SMOOTH_COSMOS_HOLO, Types.Water, Sets.SV_Promo, 48),</v>
      </c>
      <c r="R30" t="s">
        <v>3487</v>
      </c>
    </row>
    <row r="31" spans="1:18" x14ac:dyDescent="0.3">
      <c r="A31">
        <v>57</v>
      </c>
      <c r="B31" t="s">
        <v>3552</v>
      </c>
      <c r="C31" t="s">
        <v>3586</v>
      </c>
      <c r="D31" t="s">
        <v>5</v>
      </c>
      <c r="E31" t="s">
        <v>3488</v>
      </c>
      <c r="F31" t="s">
        <v>3358</v>
      </c>
      <c r="G31" t="str">
        <f t="shared" si="1"/>
        <v>new HoloCard("Chi-Yu", Pokedex.Chi_Yu, HoloRarity.SV_MIRAGE_HOLO, Types.Fire, Sets.SV_Promo, 57),</v>
      </c>
    </row>
    <row r="32" spans="1:18" x14ac:dyDescent="0.3">
      <c r="A32">
        <v>58</v>
      </c>
      <c r="B32" t="s">
        <v>3553</v>
      </c>
      <c r="C32" t="s">
        <v>3587</v>
      </c>
      <c r="D32" t="s">
        <v>3</v>
      </c>
      <c r="E32" t="s">
        <v>3488</v>
      </c>
      <c r="F32" t="s">
        <v>3594</v>
      </c>
      <c r="G32" t="str">
        <f>"new HoloCard(""" &amp; B32 &amp; """, Pokedex." &amp; C32 &amp; ", HoloRarity." &amp; F32 &amp; ", Types." &amp; D32 &amp; ", Sets." &amp; E32 &amp; ", " &amp; A32 &amp; "),"</f>
        <v>new HoloCard("Iron Bundle", Pokedex.Iron_Bundle, HoloRarity.SV_MIRAGE_HOLO_FUTURE, Types.Water, Sets.SV_Promo, 58),</v>
      </c>
    </row>
    <row r="33" spans="1:18" x14ac:dyDescent="0.3">
      <c r="A33">
        <v>59</v>
      </c>
      <c r="B33" t="s">
        <v>179</v>
      </c>
      <c r="C33" t="s">
        <v>179</v>
      </c>
      <c r="D33" t="s">
        <v>1</v>
      </c>
      <c r="E33" t="s">
        <v>3488</v>
      </c>
      <c r="F33" t="s">
        <v>3358</v>
      </c>
      <c r="G33" t="str">
        <f t="shared" ref="G33:G38" si="2">"new HoloCard(""" &amp; B33 &amp; """, Pokedex." &amp; C33 &amp; ", HoloRarity." &amp; F33 &amp; ", Types." &amp; D33 &amp; ", Sets." &amp; E33 &amp; ", " &amp; A33 &amp; "),"</f>
        <v>new HoloCard("Xatu", Pokedex.Xatu, HoloRarity.SV_MIRAGE_HOLO, Types.Psychic, Sets.SV_Promo, 59),</v>
      </c>
    </row>
    <row r="34" spans="1:18" x14ac:dyDescent="0.3">
      <c r="A34">
        <v>60</v>
      </c>
      <c r="B34" t="s">
        <v>1615</v>
      </c>
      <c r="C34" t="s">
        <v>1615</v>
      </c>
      <c r="D34" t="s">
        <v>143</v>
      </c>
      <c r="E34" t="s">
        <v>3488</v>
      </c>
      <c r="F34" t="s">
        <v>3358</v>
      </c>
      <c r="G34" t="str">
        <f t="shared" si="2"/>
        <v>new HoloCard("Aegislash", Pokedex.Aegislash, HoloRarity.SV_MIRAGE_HOLO, Types.Metal, Sets.SV_Promo, 60),</v>
      </c>
    </row>
    <row r="35" spans="1:18" x14ac:dyDescent="0.3">
      <c r="A35">
        <v>61</v>
      </c>
      <c r="B35" t="s">
        <v>329</v>
      </c>
      <c r="C35" t="s">
        <v>329</v>
      </c>
      <c r="D35" t="s">
        <v>22</v>
      </c>
      <c r="E35" t="s">
        <v>3488</v>
      </c>
      <c r="F35" t="s">
        <v>3534</v>
      </c>
      <c r="G35" t="str">
        <f>"new HoloCard(""" &amp; B35 &amp; """, Pokedex." &amp; C35 &amp; ", HoloRarity." &amp; F35 &amp; ", Types." &amp; D35 &amp; ", Sets." &amp; E35 &amp; ", " &amp; A35 &amp; "),"</f>
        <v>new HoloCard("Pineco", Pokedex.Pineco, HoloRarity.SV_PIXEL_COSMOS_HOLO, Types.Grass, Sets.SV_Promo, 61),</v>
      </c>
    </row>
    <row r="36" spans="1:18" x14ac:dyDescent="0.3">
      <c r="A36">
        <v>62</v>
      </c>
      <c r="B36" t="s">
        <v>2681</v>
      </c>
      <c r="C36" t="s">
        <v>2681</v>
      </c>
      <c r="D36" t="s">
        <v>1</v>
      </c>
      <c r="E36" t="s">
        <v>3488</v>
      </c>
      <c r="F36" t="s">
        <v>3534</v>
      </c>
      <c r="G36" t="str">
        <f t="shared" si="2"/>
        <v>new HoloCard("Sinistea", Pokedex.Sinistea, HoloRarity.SV_PIXEL_COSMOS_HOLO, Types.Psychic, Sets.SV_Promo, 62),</v>
      </c>
    </row>
    <row r="37" spans="1:18" x14ac:dyDescent="0.3">
      <c r="A37">
        <v>63</v>
      </c>
      <c r="B37" t="s">
        <v>3381</v>
      </c>
      <c r="C37" t="s">
        <v>3381</v>
      </c>
      <c r="D37" t="s">
        <v>3</v>
      </c>
      <c r="E37" t="s">
        <v>3488</v>
      </c>
      <c r="F37" t="s">
        <v>3534</v>
      </c>
      <c r="G37" t="str">
        <f t="shared" si="2"/>
        <v>new HoloCard("Cetitan", Pokedex.Cetitan, HoloRarity.SV_PIXEL_COSMOS_HOLO, Types.Water, Sets.SV_Promo, 63),</v>
      </c>
    </row>
    <row r="38" spans="1:18" x14ac:dyDescent="0.3">
      <c r="A38">
        <v>64</v>
      </c>
      <c r="B38" t="s">
        <v>3436</v>
      </c>
      <c r="C38" t="s">
        <v>3436</v>
      </c>
      <c r="D38" t="s">
        <v>3</v>
      </c>
      <c r="E38" t="s">
        <v>3488</v>
      </c>
      <c r="F38" t="s">
        <v>3534</v>
      </c>
      <c r="G38" t="str">
        <f t="shared" si="2"/>
        <v>new HoloCard("Arctibax", Pokedex.Arctibax, HoloRarity.SV_PIXEL_COSMOS_HOLO, Types.Water, Sets.SV_Promo, 64),</v>
      </c>
      <c r="P38" t="s">
        <v>3356</v>
      </c>
      <c r="Q38" s="8">
        <v>45139</v>
      </c>
    </row>
    <row r="39" spans="1:18" x14ac:dyDescent="0.3">
      <c r="R39" t="s">
        <v>3479</v>
      </c>
    </row>
    <row r="40" spans="1:18" x14ac:dyDescent="0.3">
      <c r="A40">
        <v>15</v>
      </c>
      <c r="B40" t="s">
        <v>184</v>
      </c>
      <c r="C40" t="s">
        <v>184</v>
      </c>
      <c r="D40" t="s">
        <v>11</v>
      </c>
      <c r="E40" t="s">
        <v>3488</v>
      </c>
    </row>
    <row r="46" spans="1:18" x14ac:dyDescent="0.3">
      <c r="A46" t="s">
        <v>3599</v>
      </c>
    </row>
    <row r="47" spans="1:18" x14ac:dyDescent="0.3">
      <c r="A47" s="6" t="s">
        <v>3600</v>
      </c>
    </row>
  </sheetData>
  <hyperlinks>
    <hyperlink ref="A47" r:id="rId1" xr:uid="{A72853DA-B6CF-48DA-8FE3-DAD2981F6591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B647D-13B5-4BCF-AAC0-143AC57C874A}">
  <dimension ref="A1:S29"/>
  <sheetViews>
    <sheetView workbookViewId="0">
      <selection activeCell="G10" sqref="G10"/>
    </sheetView>
  </sheetViews>
  <sheetFormatPr defaultRowHeight="14.4" x14ac:dyDescent="0.3"/>
  <cols>
    <col min="16" max="16" width="12" bestFit="1" customWidth="1"/>
    <col min="17" max="17" width="9.5546875" bestFit="1" customWidth="1"/>
    <col min="19" max="21" width="8.88671875" customWidth="1"/>
  </cols>
  <sheetData>
    <row r="1" spans="1:19" x14ac:dyDescent="0.3">
      <c r="A1">
        <v>13</v>
      </c>
      <c r="B1" t="s">
        <v>3314</v>
      </c>
      <c r="C1" t="s">
        <v>3314</v>
      </c>
      <c r="D1" t="s">
        <v>22</v>
      </c>
      <c r="E1" t="s">
        <v>3355</v>
      </c>
      <c r="F1" t="s">
        <v>3358</v>
      </c>
      <c r="G1" t="str">
        <f t="shared" ref="G1:G9" si="0">"new HoloCard(""" &amp; B1 &amp; """, Pokedex." &amp; C1 &amp; ", HoloRarity." &amp; F1 &amp; ", Types." &amp; D1 &amp; ", Sets." &amp; E1 &amp; ", " &amp; A1 &amp; "),"</f>
        <v>new HoloCard("Sprigatito", Pokedex.Sprigatito, HoloRarity.SV_MIRAGE_HOLO, Types.Grass, Sets.Scarlet_Violet, 13),</v>
      </c>
      <c r="R1" t="s">
        <v>3315</v>
      </c>
    </row>
    <row r="2" spans="1:19" x14ac:dyDescent="0.3">
      <c r="A2">
        <v>23</v>
      </c>
      <c r="B2" t="s">
        <v>3316</v>
      </c>
      <c r="C2" t="s">
        <v>3316</v>
      </c>
      <c r="D2" t="s">
        <v>22</v>
      </c>
      <c r="E2" t="s">
        <v>3355</v>
      </c>
      <c r="F2" t="s">
        <v>3359</v>
      </c>
      <c r="G2" t="str">
        <f t="shared" si="0"/>
        <v>new HoloCard("Arboliva", Pokedex.Arboliva, HoloRarity.SV_LINE_HOLO, Types.Grass, Sets.Scarlet_Violet, 23),</v>
      </c>
      <c r="R2" t="s">
        <v>3317</v>
      </c>
      <c r="S2" s="8"/>
    </row>
    <row r="3" spans="1:19" x14ac:dyDescent="0.3">
      <c r="A3">
        <v>36</v>
      </c>
      <c r="B3" t="s">
        <v>3318</v>
      </c>
      <c r="C3" t="s">
        <v>3318</v>
      </c>
      <c r="D3" t="s">
        <v>5</v>
      </c>
      <c r="E3" t="s">
        <v>3355</v>
      </c>
      <c r="F3" t="s">
        <v>3358</v>
      </c>
      <c r="G3" t="str">
        <f t="shared" si="0"/>
        <v>new HoloCard("Fuecoco", Pokedex.Fuecoco, HoloRarity.SV_MIRAGE_HOLO, Types.Fire, Sets.Scarlet_Violet, 36),</v>
      </c>
      <c r="R3" t="s">
        <v>3319</v>
      </c>
    </row>
    <row r="4" spans="1:19" x14ac:dyDescent="0.3">
      <c r="A4">
        <v>41</v>
      </c>
      <c r="B4" t="s">
        <v>3320</v>
      </c>
      <c r="C4" t="s">
        <v>3320</v>
      </c>
      <c r="D4" t="s">
        <v>5</v>
      </c>
      <c r="E4" t="s">
        <v>3355</v>
      </c>
      <c r="F4" t="s">
        <v>3359</v>
      </c>
      <c r="G4" t="str">
        <f t="shared" si="0"/>
        <v>new HoloCard("Armarouge", Pokedex.Armarouge, HoloRarity.SV_LINE_HOLO, Types.Fire, Sets.Scarlet_Violet, 41),</v>
      </c>
      <c r="R4" t="s">
        <v>3321</v>
      </c>
    </row>
    <row r="5" spans="1:19" x14ac:dyDescent="0.3">
      <c r="A5">
        <v>52</v>
      </c>
      <c r="B5" t="s">
        <v>3322</v>
      </c>
      <c r="C5" t="s">
        <v>3322</v>
      </c>
      <c r="D5" t="s">
        <v>3</v>
      </c>
      <c r="E5" t="s">
        <v>3355</v>
      </c>
      <c r="F5" t="s">
        <v>3358</v>
      </c>
      <c r="G5" t="str">
        <f t="shared" si="0"/>
        <v>new HoloCard("Quaxly", Pokedex.Quaxly, HoloRarity.SV_MIRAGE_HOLO, Types.Water, Sets.Scarlet_Violet, 52),</v>
      </c>
      <c r="R5" t="s">
        <v>3319</v>
      </c>
    </row>
    <row r="6" spans="1:19" x14ac:dyDescent="0.3">
      <c r="A6">
        <v>61</v>
      </c>
      <c r="B6" t="s">
        <v>3325</v>
      </c>
      <c r="C6" t="s">
        <v>3325</v>
      </c>
      <c r="D6" t="s">
        <v>3</v>
      </c>
      <c r="E6" t="s">
        <v>3355</v>
      </c>
      <c r="F6" t="s">
        <v>3359</v>
      </c>
      <c r="G6" t="str">
        <f t="shared" si="0"/>
        <v>new HoloCard("Dondozo", Pokedex.Dondozo, HoloRarity.SV_LINE_HOLO, Types.Water, Sets.Scarlet_Violet, 61),</v>
      </c>
      <c r="R6" t="s">
        <v>3321</v>
      </c>
    </row>
    <row r="7" spans="1:19" x14ac:dyDescent="0.3">
      <c r="A7">
        <v>70</v>
      </c>
      <c r="B7" t="s">
        <v>919</v>
      </c>
      <c r="C7" t="s">
        <v>919</v>
      </c>
      <c r="D7" t="s">
        <v>11</v>
      </c>
      <c r="E7" t="s">
        <v>3355</v>
      </c>
      <c r="F7" t="s">
        <v>3360</v>
      </c>
      <c r="G7" t="str">
        <f t="shared" si="0"/>
        <v>new HoloCard("Rotom", Pokedex.Rotom, HoloRarity.SV_COSMOS_HOLO, Types.Lightning, Sets.Scarlet_Violet, 70),</v>
      </c>
      <c r="R7" t="s">
        <v>3327</v>
      </c>
    </row>
    <row r="8" spans="1:19" x14ac:dyDescent="0.3">
      <c r="A8">
        <v>76</v>
      </c>
      <c r="B8" t="s">
        <v>3328</v>
      </c>
      <c r="C8" t="s">
        <v>3328</v>
      </c>
      <c r="D8" t="s">
        <v>11</v>
      </c>
      <c r="E8" t="s">
        <v>3355</v>
      </c>
      <c r="F8" t="s">
        <v>3359</v>
      </c>
      <c r="G8" t="str">
        <f t="shared" si="0"/>
        <v>new HoloCard("Pawmot", Pokedex.Pawmot, HoloRarity.SV_LINE_HOLO, Types.Lightning, Sets.Scarlet_Violet, 76),</v>
      </c>
      <c r="R8" t="s">
        <v>3321</v>
      </c>
    </row>
    <row r="9" spans="1:19" x14ac:dyDescent="0.3">
      <c r="A9">
        <v>105</v>
      </c>
      <c r="B9" t="s">
        <v>3333</v>
      </c>
      <c r="C9" t="s">
        <v>3333</v>
      </c>
      <c r="D9" t="s">
        <v>1</v>
      </c>
      <c r="E9" t="s">
        <v>3355</v>
      </c>
      <c r="F9" t="s">
        <v>3358</v>
      </c>
      <c r="G9" t="str">
        <f t="shared" si="0"/>
        <v>new HoloCard("Greavard", Pokedex.Greavard, HoloRarity.SV_MIRAGE_HOLO, Types.Psychic, Sets.Scarlet_Violet, 105),</v>
      </c>
      <c r="R9" t="s">
        <v>3334</v>
      </c>
    </row>
    <row r="10" spans="1:19" x14ac:dyDescent="0.3">
      <c r="A10">
        <v>154</v>
      </c>
      <c r="B10" t="s">
        <v>3341</v>
      </c>
      <c r="C10" t="s">
        <v>3341</v>
      </c>
      <c r="D10" t="s">
        <v>8</v>
      </c>
      <c r="E10" t="s">
        <v>3355</v>
      </c>
      <c r="F10" t="s">
        <v>3357</v>
      </c>
      <c r="R10" t="s">
        <v>3345</v>
      </c>
    </row>
    <row r="11" spans="1:19" x14ac:dyDescent="0.3">
      <c r="P11" t="s">
        <v>3356</v>
      </c>
      <c r="Q11" s="8">
        <v>45139</v>
      </c>
    </row>
    <row r="12" spans="1:19" x14ac:dyDescent="0.3">
      <c r="A12">
        <v>54</v>
      </c>
      <c r="B12" t="s">
        <v>3323</v>
      </c>
      <c r="C12" t="s">
        <v>3323</v>
      </c>
      <c r="D12" t="s">
        <v>3</v>
      </c>
      <c r="E12" t="s">
        <v>3355</v>
      </c>
      <c r="R12" t="s">
        <v>3324</v>
      </c>
    </row>
    <row r="13" spans="1:19" x14ac:dyDescent="0.3">
      <c r="A13">
        <v>61</v>
      </c>
      <c r="B13" t="s">
        <v>3325</v>
      </c>
      <c r="C13" t="s">
        <v>3325</v>
      </c>
      <c r="D13" t="s">
        <v>3</v>
      </c>
      <c r="E13" t="s">
        <v>3355</v>
      </c>
      <c r="R13" t="s">
        <v>3326</v>
      </c>
    </row>
    <row r="14" spans="1:19" x14ac:dyDescent="0.3">
      <c r="A14">
        <v>76</v>
      </c>
      <c r="B14" t="s">
        <v>3328</v>
      </c>
      <c r="C14" t="s">
        <v>3328</v>
      </c>
      <c r="D14" t="s">
        <v>11</v>
      </c>
      <c r="E14" t="s">
        <v>3355</v>
      </c>
      <c r="R14" t="s">
        <v>3326</v>
      </c>
    </row>
    <row r="15" spans="1:19" x14ac:dyDescent="0.3">
      <c r="A15">
        <v>80</v>
      </c>
      <c r="B15" t="s">
        <v>3329</v>
      </c>
      <c r="C15" t="s">
        <v>3329</v>
      </c>
      <c r="D15" t="s">
        <v>11</v>
      </c>
      <c r="E15" t="s">
        <v>3355</v>
      </c>
      <c r="R15" t="s">
        <v>3330</v>
      </c>
    </row>
    <row r="16" spans="1:19" x14ac:dyDescent="0.3">
      <c r="A16">
        <v>81</v>
      </c>
      <c r="B16" t="s">
        <v>3331</v>
      </c>
      <c r="C16" t="s">
        <v>3329</v>
      </c>
      <c r="D16" t="s">
        <v>11</v>
      </c>
      <c r="E16" t="s">
        <v>3355</v>
      </c>
      <c r="R16" t="s">
        <v>3332</v>
      </c>
    </row>
    <row r="17" spans="1:18" x14ac:dyDescent="0.3">
      <c r="A17">
        <v>109</v>
      </c>
      <c r="B17" t="s">
        <v>3335</v>
      </c>
      <c r="C17" t="s">
        <v>3335</v>
      </c>
      <c r="D17" t="s">
        <v>18</v>
      </c>
      <c r="E17" t="s">
        <v>3355</v>
      </c>
      <c r="R17" t="s">
        <v>3336</v>
      </c>
    </row>
    <row r="18" spans="1:18" x14ac:dyDescent="0.3">
      <c r="A18">
        <v>124</v>
      </c>
      <c r="B18" t="s">
        <v>3337</v>
      </c>
      <c r="C18" t="s">
        <v>3337</v>
      </c>
      <c r="D18" t="s">
        <v>18</v>
      </c>
      <c r="E18" t="s">
        <v>3355</v>
      </c>
      <c r="R18" t="s">
        <v>3338</v>
      </c>
    </row>
    <row r="19" spans="1:18" x14ac:dyDescent="0.3">
      <c r="A19">
        <v>125</v>
      </c>
      <c r="B19" t="s">
        <v>3339</v>
      </c>
      <c r="C19" t="s">
        <v>3337</v>
      </c>
      <c r="D19" t="s">
        <v>18</v>
      </c>
      <c r="E19" t="s">
        <v>3355</v>
      </c>
      <c r="R19" t="s">
        <v>3332</v>
      </c>
    </row>
    <row r="20" spans="1:18" x14ac:dyDescent="0.3">
      <c r="A20">
        <v>142</v>
      </c>
      <c r="B20" t="s">
        <v>3340</v>
      </c>
      <c r="C20" t="s">
        <v>3340</v>
      </c>
      <c r="D20" t="s">
        <v>143</v>
      </c>
      <c r="E20" t="s">
        <v>3355</v>
      </c>
      <c r="R20" t="s">
        <v>3326</v>
      </c>
    </row>
    <row r="21" spans="1:18" x14ac:dyDescent="0.3">
      <c r="A21">
        <v>154</v>
      </c>
      <c r="B21" t="s">
        <v>3341</v>
      </c>
      <c r="C21" t="s">
        <v>3341</v>
      </c>
      <c r="D21" t="s">
        <v>8</v>
      </c>
      <c r="E21" t="s">
        <v>3355</v>
      </c>
      <c r="R21" t="s">
        <v>3342</v>
      </c>
    </row>
    <row r="22" spans="1:18" x14ac:dyDescent="0.3">
      <c r="A22">
        <v>154</v>
      </c>
      <c r="B22" t="s">
        <v>3341</v>
      </c>
      <c r="C22" t="s">
        <v>3341</v>
      </c>
      <c r="D22" t="s">
        <v>8</v>
      </c>
      <c r="E22" t="s">
        <v>3355</v>
      </c>
      <c r="R22" t="s">
        <v>3343</v>
      </c>
    </row>
    <row r="23" spans="1:18" x14ac:dyDescent="0.3">
      <c r="A23">
        <v>154</v>
      </c>
      <c r="B23" t="s">
        <v>3341</v>
      </c>
      <c r="C23" t="s">
        <v>3341</v>
      </c>
      <c r="D23" t="s">
        <v>8</v>
      </c>
      <c r="E23" t="s">
        <v>3355</v>
      </c>
      <c r="R23" t="s">
        <v>3344</v>
      </c>
    </row>
    <row r="24" spans="1:18" x14ac:dyDescent="0.3">
      <c r="A24">
        <v>155</v>
      </c>
      <c r="B24" t="s">
        <v>3341</v>
      </c>
      <c r="C24" t="s">
        <v>3341</v>
      </c>
      <c r="D24" t="s">
        <v>8</v>
      </c>
      <c r="E24" t="s">
        <v>3355</v>
      </c>
      <c r="R24" t="s">
        <v>3346</v>
      </c>
    </row>
    <row r="25" spans="1:18" x14ac:dyDescent="0.3">
      <c r="A25">
        <v>156</v>
      </c>
      <c r="B25" t="s">
        <v>3341</v>
      </c>
      <c r="C25" t="s">
        <v>3341</v>
      </c>
      <c r="D25" t="s">
        <v>8</v>
      </c>
      <c r="E25" t="s">
        <v>3355</v>
      </c>
      <c r="R25" t="s">
        <v>3347</v>
      </c>
    </row>
    <row r="26" spans="1:18" x14ac:dyDescent="0.3">
      <c r="A26">
        <v>164</v>
      </c>
      <c r="B26" t="s">
        <v>3348</v>
      </c>
      <c r="C26" t="s">
        <v>3348</v>
      </c>
      <c r="D26" t="s">
        <v>8</v>
      </c>
      <c r="E26" t="s">
        <v>3355</v>
      </c>
      <c r="R26" t="s">
        <v>3338</v>
      </c>
    </row>
    <row r="27" spans="1:18" x14ac:dyDescent="0.3">
      <c r="A27">
        <v>166</v>
      </c>
      <c r="B27" t="s">
        <v>3349</v>
      </c>
      <c r="C27" t="s">
        <v>127</v>
      </c>
      <c r="D27" t="s">
        <v>232</v>
      </c>
      <c r="E27" t="s">
        <v>3355</v>
      </c>
      <c r="R27" t="s">
        <v>3350</v>
      </c>
    </row>
    <row r="28" spans="1:18" x14ac:dyDescent="0.3">
      <c r="A28">
        <v>189</v>
      </c>
      <c r="B28" t="s">
        <v>3351</v>
      </c>
      <c r="C28" t="s">
        <v>127</v>
      </c>
      <c r="D28" t="s">
        <v>232</v>
      </c>
      <c r="E28" t="s">
        <v>3355</v>
      </c>
      <c r="R28" t="s">
        <v>3352</v>
      </c>
    </row>
    <row r="29" spans="1:18" x14ac:dyDescent="0.3">
      <c r="A29">
        <v>190</v>
      </c>
      <c r="B29" t="s">
        <v>3353</v>
      </c>
      <c r="C29" t="s">
        <v>127</v>
      </c>
      <c r="D29" t="s">
        <v>232</v>
      </c>
      <c r="E29" t="s">
        <v>3355</v>
      </c>
      <c r="R29" t="s">
        <v>3354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9CECF-1360-43F5-A5C4-F34FB9103B2A}">
  <dimension ref="A1:R11"/>
  <sheetViews>
    <sheetView workbookViewId="0">
      <selection activeCell="G2" sqref="G2"/>
    </sheetView>
  </sheetViews>
  <sheetFormatPr defaultRowHeight="14.4" x14ac:dyDescent="0.3"/>
  <cols>
    <col min="16" max="16" width="12" bestFit="1" customWidth="1"/>
    <col min="17" max="17" width="9.5546875" bestFit="1" customWidth="1"/>
  </cols>
  <sheetData>
    <row r="1" spans="1:18" x14ac:dyDescent="0.3">
      <c r="A1">
        <v>106</v>
      </c>
      <c r="B1" t="s">
        <v>87</v>
      </c>
      <c r="C1" t="s">
        <v>87</v>
      </c>
      <c r="D1" t="s">
        <v>18</v>
      </c>
      <c r="E1" t="s">
        <v>3428</v>
      </c>
      <c r="F1" t="s">
        <v>3360</v>
      </c>
      <c r="G1" t="str">
        <f>"new HoloCard(""" &amp; B1 &amp; """, Pokedex." &amp; C1 &amp; ", HoloRarity." &amp; F1 &amp; ", Types." &amp; D1 &amp; ", Sets." &amp; E1 &amp; ", " &amp; A1 &amp; "),"</f>
        <v>new HoloCard("Mankey", Pokedex.Mankey, HoloRarity.SV_COSMOS_HOLO, Types.Fighting, Sets.Paldea_Evolved, 106),</v>
      </c>
      <c r="R1" t="s">
        <v>3426</v>
      </c>
    </row>
    <row r="2" spans="1:18" x14ac:dyDescent="0.3">
      <c r="A2">
        <v>107</v>
      </c>
      <c r="B2" t="s">
        <v>65</v>
      </c>
      <c r="C2" t="s">
        <v>65</v>
      </c>
      <c r="D2" t="s">
        <v>18</v>
      </c>
      <c r="E2" t="s">
        <v>3428</v>
      </c>
      <c r="F2" t="s">
        <v>3360</v>
      </c>
      <c r="G2" t="str">
        <f t="shared" ref="G2" si="0">"new HoloCard(""" &amp; B2 &amp; """, Pokedex." &amp; C2 &amp; ", HoloRarity." &amp; F2 &amp; ", Types." &amp; D2 &amp; ", Sets." &amp; E2 &amp; ", " &amp; A2 &amp; "),"</f>
        <v>new HoloCard("Primeape", Pokedex.Primeape, HoloRarity.SV_COSMOS_HOLO, Types.Fighting, Sets.Paldea_Evolved, 107),</v>
      </c>
      <c r="R2" t="s">
        <v>3426</v>
      </c>
    </row>
    <row r="3" spans="1:18" x14ac:dyDescent="0.3">
      <c r="A3">
        <v>13</v>
      </c>
      <c r="B3" t="s">
        <v>3314</v>
      </c>
      <c r="C3" t="s">
        <v>3314</v>
      </c>
      <c r="D3" t="s">
        <v>22</v>
      </c>
      <c r="E3" t="s">
        <v>3428</v>
      </c>
      <c r="F3" t="s">
        <v>3357</v>
      </c>
      <c r="R3" t="s">
        <v>3420</v>
      </c>
    </row>
    <row r="4" spans="1:18" x14ac:dyDescent="0.3">
      <c r="A4">
        <v>34</v>
      </c>
      <c r="B4" t="s">
        <v>3318</v>
      </c>
      <c r="C4" t="s">
        <v>3318</v>
      </c>
      <c r="D4" t="s">
        <v>5</v>
      </c>
      <c r="E4" t="s">
        <v>3428</v>
      </c>
      <c r="F4" t="s">
        <v>3357</v>
      </c>
      <c r="R4" t="s">
        <v>3420</v>
      </c>
    </row>
    <row r="5" spans="1:18" x14ac:dyDescent="0.3">
      <c r="A5">
        <v>50</v>
      </c>
      <c r="B5" t="s">
        <v>3322</v>
      </c>
      <c r="C5" t="s">
        <v>3322</v>
      </c>
      <c r="D5" t="s">
        <v>3</v>
      </c>
      <c r="E5" t="s">
        <v>3428</v>
      </c>
      <c r="F5" t="s">
        <v>3357</v>
      </c>
      <c r="R5" t="s">
        <v>3420</v>
      </c>
    </row>
    <row r="6" spans="1:18" x14ac:dyDescent="0.3">
      <c r="P6" t="s">
        <v>3356</v>
      </c>
      <c r="Q6" s="8">
        <v>45139</v>
      </c>
    </row>
    <row r="7" spans="1:18" x14ac:dyDescent="0.3">
      <c r="A7">
        <v>21</v>
      </c>
      <c r="B7" t="s">
        <v>3418</v>
      </c>
      <c r="C7" t="s">
        <v>3418</v>
      </c>
      <c r="D7" t="s">
        <v>22</v>
      </c>
      <c r="E7" t="s">
        <v>3428</v>
      </c>
      <c r="R7" t="s">
        <v>3419</v>
      </c>
    </row>
    <row r="8" spans="1:18" x14ac:dyDescent="0.3">
      <c r="A8">
        <v>60</v>
      </c>
      <c r="B8" t="s">
        <v>3421</v>
      </c>
      <c r="C8" t="s">
        <v>3421</v>
      </c>
      <c r="D8" t="s">
        <v>3</v>
      </c>
      <c r="E8" t="s">
        <v>3428</v>
      </c>
      <c r="R8" t="s">
        <v>3422</v>
      </c>
    </row>
    <row r="9" spans="1:18" x14ac:dyDescent="0.3">
      <c r="A9">
        <v>105</v>
      </c>
      <c r="B9" t="s">
        <v>3423</v>
      </c>
      <c r="C9" t="s">
        <v>3423</v>
      </c>
      <c r="D9" t="s">
        <v>1</v>
      </c>
      <c r="E9" t="s">
        <v>3428</v>
      </c>
      <c r="R9" t="s">
        <v>3424</v>
      </c>
    </row>
    <row r="10" spans="1:18" x14ac:dyDescent="0.3">
      <c r="A10">
        <v>105</v>
      </c>
      <c r="B10" t="s">
        <v>3423</v>
      </c>
      <c r="C10" t="s">
        <v>3423</v>
      </c>
      <c r="D10" t="s">
        <v>1</v>
      </c>
      <c r="E10" t="s">
        <v>3428</v>
      </c>
      <c r="R10" t="s">
        <v>3425</v>
      </c>
    </row>
    <row r="11" spans="1:18" x14ac:dyDescent="0.3">
      <c r="A11">
        <v>172</v>
      </c>
      <c r="B11" t="s">
        <v>3427</v>
      </c>
      <c r="C11" t="s">
        <v>127</v>
      </c>
      <c r="D11" t="s">
        <v>985</v>
      </c>
      <c r="E11" t="s">
        <v>3428</v>
      </c>
      <c r="R11" t="s">
        <v>3424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44ABA-C7AF-49C4-B2B3-EA7D2A34B20D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3598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CDC0-C1C3-40D5-BD81-F5DB3C0D11B4}">
  <dimension ref="A1:T105"/>
  <sheetViews>
    <sheetView workbookViewId="0">
      <selection activeCell="G2" sqref="G2"/>
    </sheetView>
  </sheetViews>
  <sheetFormatPr defaultRowHeight="14.4" x14ac:dyDescent="0.3"/>
  <sheetData>
    <row r="1" spans="1:20" x14ac:dyDescent="0.3">
      <c r="A1" s="3">
        <v>7</v>
      </c>
      <c r="B1" s="3" t="s">
        <v>972</v>
      </c>
      <c r="C1" s="3" t="s">
        <v>972</v>
      </c>
      <c r="D1" s="3" t="s">
        <v>22</v>
      </c>
      <c r="E1" s="3" t="s">
        <v>2962</v>
      </c>
      <c r="F1" s="3" t="s">
        <v>3531</v>
      </c>
      <c r="G1" s="3" t="str">
        <f>"new HoloCard(""" &amp; B1 &amp; """, Pokedex." &amp; C1 &amp; ", HoloRarity." &amp; F1 &amp; ", Types." &amp; D1 &amp; ", Sets." &amp; E1 &amp; ", " &amp; A1 &amp; "),"</f>
        <v>new HoloCard("Grotle", Pokedex.Grotle, HoloRarity.SWSH_PIXEL_COSMOS_HOLO, Types.Grass, Sets.Brilliant_Stars, 7),</v>
      </c>
      <c r="R1" s="4" t="s">
        <v>3182</v>
      </c>
      <c r="T1" t="s">
        <v>3190</v>
      </c>
    </row>
    <row r="2" spans="1:20" x14ac:dyDescent="0.3">
      <c r="A2" s="3">
        <v>41</v>
      </c>
      <c r="B2" s="3" t="s">
        <v>889</v>
      </c>
      <c r="C2" s="3" t="s">
        <v>889</v>
      </c>
      <c r="D2" s="3" t="s">
        <v>3</v>
      </c>
      <c r="E2" s="3" t="s">
        <v>2962</v>
      </c>
      <c r="F2" s="3" t="s">
        <v>3531</v>
      </c>
      <c r="G2" s="3" t="str">
        <f t="shared" ref="G2:G43" si="0">"new HoloCard(""" &amp; B2 &amp; """, Pokedex." &amp; C2 &amp; ", HoloRarity." &amp; F2 &amp; ", Types." &amp; D2 &amp; ", Sets." &amp; E2 &amp; ", " &amp; A2 &amp; "),"</f>
        <v>new HoloCard("Manaphy", Pokedex.Manaphy, HoloRarity.SWSH_PIXEL_COSMOS_HOLO, Types.Water, Sets.Brilliant_Stars, 41),</v>
      </c>
      <c r="R2" s="5" t="s">
        <v>3183</v>
      </c>
      <c r="T2" s="6" t="s">
        <v>3193</v>
      </c>
    </row>
    <row r="3" spans="1:20" x14ac:dyDescent="0.3">
      <c r="A3" s="3">
        <v>121</v>
      </c>
      <c r="B3" s="3" t="s">
        <v>1042</v>
      </c>
      <c r="C3" s="3" t="s">
        <v>1042</v>
      </c>
      <c r="D3" s="3" t="s">
        <v>8</v>
      </c>
      <c r="E3" s="3" t="s">
        <v>2962</v>
      </c>
      <c r="F3" s="3" t="s">
        <v>3531</v>
      </c>
      <c r="G3" s="3" t="str">
        <f t="shared" si="0"/>
        <v>new HoloCard("Bibarel", Pokedex.Bibarel, HoloRarity.SWSH_PIXEL_COSMOS_HOLO, Types.Colorless, Sets.Brilliant_Stars, 121),</v>
      </c>
      <c r="R3" s="3" t="s">
        <v>3184</v>
      </c>
    </row>
    <row r="4" spans="1:20" x14ac:dyDescent="0.3">
      <c r="A4" s="3">
        <v>132</v>
      </c>
      <c r="B4" s="3" t="s">
        <v>2944</v>
      </c>
      <c r="C4" s="3" t="s">
        <v>127</v>
      </c>
      <c r="D4" s="3" t="s">
        <v>232</v>
      </c>
      <c r="E4" s="3" t="s">
        <v>2962</v>
      </c>
      <c r="F4" s="3" t="s">
        <v>3531</v>
      </c>
      <c r="G4" s="3" t="str">
        <f t="shared" si="0"/>
        <v>new HoloCard("Boss's Orders [Cyrus]", Pokedex.NVT, HoloRarity.SWSH_PIXEL_COSMOS_HOLO, Types.Supporter, Sets.Brilliant_Stars, 132),</v>
      </c>
    </row>
    <row r="5" spans="1:20" x14ac:dyDescent="0.3">
      <c r="A5" s="3">
        <v>144</v>
      </c>
      <c r="B5" s="3" t="s">
        <v>2955</v>
      </c>
      <c r="C5" s="3" t="s">
        <v>127</v>
      </c>
      <c r="D5" s="3" t="s">
        <v>299</v>
      </c>
      <c r="E5" s="3" t="s">
        <v>2962</v>
      </c>
      <c r="F5" s="3" t="s">
        <v>3531</v>
      </c>
      <c r="G5" s="3" t="str">
        <f t="shared" si="0"/>
        <v>new HoloCard("Magma Basin", Pokedex.NVT, HoloRarity.SWSH_PIXEL_COSMOS_HOLO, Types.Stadium, Sets.Brilliant_Stars, 144),</v>
      </c>
    </row>
    <row r="6" spans="1:20" x14ac:dyDescent="0.3">
      <c r="A6" s="3">
        <v>146</v>
      </c>
      <c r="B6" s="3" t="s">
        <v>2957</v>
      </c>
      <c r="C6" s="3" t="s">
        <v>127</v>
      </c>
      <c r="D6" s="3" t="s">
        <v>234</v>
      </c>
      <c r="E6" s="3" t="s">
        <v>2962</v>
      </c>
      <c r="F6" s="3" t="s">
        <v>3531</v>
      </c>
      <c r="G6" s="3" t="str">
        <f t="shared" si="0"/>
        <v>new HoloCard("Pot Helmet", Pokedex.NVT, HoloRarity.SWSH_PIXEL_COSMOS_HOLO, Types.Tool, Sets.Brilliant_Stars, 146),</v>
      </c>
      <c r="R6" t="s">
        <v>1341</v>
      </c>
      <c r="S6" t="str">
        <f>IF(R6 = "I", "Item",
IF(R6 = "Su", "Supporter",
IF(R6 = "St", "Stadium",
IF(R6 = "", "",
R6))))</f>
        <v>Item</v>
      </c>
    </row>
    <row r="7" spans="1:20" x14ac:dyDescent="0.3">
      <c r="A7" s="3">
        <v>151</v>
      </c>
      <c r="B7" s="3" t="s">
        <v>2961</v>
      </c>
      <c r="C7" s="3" t="s">
        <v>127</v>
      </c>
      <c r="D7" s="3" t="s">
        <v>128</v>
      </c>
      <c r="E7" s="3" t="s">
        <v>2962</v>
      </c>
      <c r="F7" s="3" t="s">
        <v>3533</v>
      </c>
      <c r="G7" s="3" t="str">
        <f t="shared" si="0"/>
        <v>new HoloCard("Double Turbo Energy", Pokedex.NVT, HoloRarity.SWSH_REVERSE_PIXEL_COSMOS_HOLO, Types.Special_Energy, Sets.Brilliant_Stars, 151),</v>
      </c>
    </row>
    <row r="8" spans="1:20" x14ac:dyDescent="0.3">
      <c r="A8" s="3">
        <v>43</v>
      </c>
      <c r="B8" s="3" t="s">
        <v>2966</v>
      </c>
      <c r="C8" s="3" t="s">
        <v>3093</v>
      </c>
      <c r="D8" s="3" t="s">
        <v>3</v>
      </c>
      <c r="E8" s="3" t="s">
        <v>3004</v>
      </c>
      <c r="F8" s="3" t="s">
        <v>3531</v>
      </c>
      <c r="G8" s="3" t="str">
        <f t="shared" si="0"/>
        <v>new HoloCard("Hisuian Basculin", Pokedex.Hisuian_Basculin, HoloRarity.SWSH_PIXEL_COSMOS_HOLO, Types.Water, Sets.Astral_Radiance, 43),</v>
      </c>
      <c r="R8" t="s">
        <v>3527</v>
      </c>
      <c r="S8" t="str">
        <f>IF(R8 = "Common", "",
IF(R8 = "Uncommon", "",
IF(R8 = "Rare", "",
IF(R8 = "Rare Holo", "",
"&lt;- DEZE"))))</f>
        <v>&lt;- DEZE</v>
      </c>
    </row>
    <row r="9" spans="1:20" x14ac:dyDescent="0.3">
      <c r="A9" s="3">
        <v>136</v>
      </c>
      <c r="B9" s="3" t="s">
        <v>2983</v>
      </c>
      <c r="C9" s="3" t="s">
        <v>127</v>
      </c>
      <c r="D9" s="3" t="s">
        <v>129</v>
      </c>
      <c r="E9" s="3" t="s">
        <v>3004</v>
      </c>
      <c r="F9" s="3" t="s">
        <v>3531</v>
      </c>
      <c r="G9" s="3" t="str">
        <f t="shared" si="0"/>
        <v>new HoloCard("Canceling Cologne", Pokedex.NVT, HoloRarity.SWSH_PIXEL_COSMOS_HOLO, Types.Item, Sets.Astral_Radiance, 136),</v>
      </c>
    </row>
    <row r="10" spans="1:20" x14ac:dyDescent="0.3">
      <c r="A10" s="3">
        <v>141</v>
      </c>
      <c r="B10" s="3" t="s">
        <v>2986</v>
      </c>
      <c r="C10" s="3" t="s">
        <v>127</v>
      </c>
      <c r="D10" s="3" t="s">
        <v>129</v>
      </c>
      <c r="E10" s="3" t="s">
        <v>3004</v>
      </c>
      <c r="F10" s="3" t="s">
        <v>3531</v>
      </c>
      <c r="G10" s="3" t="str">
        <f t="shared" si="0"/>
        <v>new HoloCard("Feather Ball", Pokedex.NVT, HoloRarity.SWSH_PIXEL_COSMOS_HOLO, Types.Item, Sets.Astral_Radiance, 141),</v>
      </c>
    </row>
    <row r="11" spans="1:20" x14ac:dyDescent="0.3">
      <c r="A11" s="3">
        <v>145</v>
      </c>
      <c r="B11" s="3" t="s">
        <v>2990</v>
      </c>
      <c r="C11" s="3" t="s">
        <v>127</v>
      </c>
      <c r="D11" s="3" t="s">
        <v>129</v>
      </c>
      <c r="E11" s="3" t="s">
        <v>3004</v>
      </c>
      <c r="F11" s="3" t="s">
        <v>3531</v>
      </c>
      <c r="G11" s="3" t="str">
        <f t="shared" si="0"/>
        <v>new HoloCard("Gutsy Pickaxe", Pokedex.NVT, HoloRarity.SWSH_PIXEL_COSMOS_HOLO, Types.Item, Sets.Astral_Radiance, 145),</v>
      </c>
    </row>
    <row r="12" spans="1:20" x14ac:dyDescent="0.3">
      <c r="A12" s="3">
        <v>146</v>
      </c>
      <c r="B12" s="3" t="s">
        <v>2991</v>
      </c>
      <c r="C12" s="3" t="s">
        <v>127</v>
      </c>
      <c r="D12" s="3" t="s">
        <v>129</v>
      </c>
      <c r="E12" s="3" t="s">
        <v>3004</v>
      </c>
      <c r="F12" s="3" t="s">
        <v>3531</v>
      </c>
      <c r="G12" s="3" t="str">
        <f t="shared" si="0"/>
        <v>new HoloCard("Hisuian Heavy Ball", Pokedex.NVT, HoloRarity.SWSH_PIXEL_COSMOS_HOLO, Types.Item, Sets.Astral_Radiance, 146),</v>
      </c>
    </row>
    <row r="13" spans="1:20" x14ac:dyDescent="0.3">
      <c r="A13" s="3">
        <v>154</v>
      </c>
      <c r="B13" s="3" t="s">
        <v>2999</v>
      </c>
      <c r="C13" s="3" t="s">
        <v>127</v>
      </c>
      <c r="D13" s="3" t="s">
        <v>129</v>
      </c>
      <c r="E13" s="3" t="s">
        <v>3004</v>
      </c>
      <c r="F13" s="3" t="s">
        <v>3531</v>
      </c>
      <c r="G13" s="3" t="str">
        <f t="shared" si="0"/>
        <v>new HoloCard("Switch Cart", Pokedex.NVT, HoloRarity.SWSH_PIXEL_COSMOS_HOLO, Types.Item, Sets.Astral_Radiance, 154),</v>
      </c>
    </row>
    <row r="14" spans="1:20" x14ac:dyDescent="0.3">
      <c r="A14" s="3">
        <v>50</v>
      </c>
      <c r="B14" s="3" t="s">
        <v>2672</v>
      </c>
      <c r="C14" s="3" t="s">
        <v>2672</v>
      </c>
      <c r="D14" s="3" t="s">
        <v>3</v>
      </c>
      <c r="E14" s="3" t="s">
        <v>3038</v>
      </c>
      <c r="F14" s="3" t="s">
        <v>3531</v>
      </c>
      <c r="G14" s="3" t="str">
        <f t="shared" si="0"/>
        <v>new HoloCard("Cramorant", Pokedex.Cramorant, HoloRarity.SWSH_PIXEL_COSMOS_HOLO, Types.Water, Sets.Lost_Origin, 50),</v>
      </c>
    </row>
    <row r="15" spans="1:20" x14ac:dyDescent="0.3">
      <c r="A15" s="3">
        <v>70</v>
      </c>
      <c r="B15" s="3" t="s">
        <v>395</v>
      </c>
      <c r="C15" s="3" t="s">
        <v>395</v>
      </c>
      <c r="D15" s="3" t="s">
        <v>1</v>
      </c>
      <c r="E15" s="3" t="s">
        <v>3038</v>
      </c>
      <c r="F15" s="3" t="s">
        <v>3531</v>
      </c>
      <c r="G15" s="3" t="str">
        <f t="shared" si="0"/>
        <v>new HoloCard("Sableye", Pokedex.Sableye, HoloRarity.SWSH_PIXEL_COSMOS_HOLO, Types.Psychic, Sets.Lost_Origin, 70),</v>
      </c>
    </row>
    <row r="16" spans="1:20" x14ac:dyDescent="0.3">
      <c r="A16" s="3">
        <v>73</v>
      </c>
      <c r="B16" s="3" t="s">
        <v>432</v>
      </c>
      <c r="C16" s="3" t="s">
        <v>432</v>
      </c>
      <c r="D16" s="3" t="s">
        <v>1</v>
      </c>
      <c r="E16" s="3" t="s">
        <v>3038</v>
      </c>
      <c r="F16" s="3" t="s">
        <v>3531</v>
      </c>
      <c r="G16" s="3" t="str">
        <f t="shared" si="0"/>
        <v>new HoloCard("Banette", Pokedex.Banette, HoloRarity.SWSH_PIXEL_COSMOS_HOLO, Types.Psychic, Sets.Lost_Origin, 73),</v>
      </c>
    </row>
    <row r="17" spans="1:7" x14ac:dyDescent="0.3">
      <c r="A17" s="3">
        <v>156</v>
      </c>
      <c r="B17" s="3" t="s">
        <v>3023</v>
      </c>
      <c r="C17" s="3" t="s">
        <v>127</v>
      </c>
      <c r="D17" s="3" t="s">
        <v>129</v>
      </c>
      <c r="E17" s="3" t="s">
        <v>3038</v>
      </c>
      <c r="F17" s="3" t="s">
        <v>3531</v>
      </c>
      <c r="G17" s="3" t="str">
        <f t="shared" si="0"/>
        <v>new HoloCard("Damage Pump", Pokedex.NVT, HoloRarity.SWSH_PIXEL_COSMOS_HOLO, Types.Item, Sets.Lost_Origin, 156),</v>
      </c>
    </row>
    <row r="18" spans="1:7" x14ac:dyDescent="0.3">
      <c r="A18" s="3">
        <v>163</v>
      </c>
      <c r="B18" s="3" t="s">
        <v>3029</v>
      </c>
      <c r="C18" s="3" t="s">
        <v>127</v>
      </c>
      <c r="D18" s="3" t="s">
        <v>129</v>
      </c>
      <c r="E18" s="3" t="s">
        <v>3038</v>
      </c>
      <c r="F18" s="3" t="s">
        <v>3531</v>
      </c>
      <c r="G18" s="3" t="str">
        <f t="shared" si="0"/>
        <v>new HoloCard("Mirage Gate", Pokedex.NVT, HoloRarity.SWSH_PIXEL_COSMOS_HOLO, Types.Item, Sets.Lost_Origin, 163),</v>
      </c>
    </row>
    <row r="19" spans="1:7" x14ac:dyDescent="0.3">
      <c r="A19" s="3">
        <v>38</v>
      </c>
      <c r="B19" s="3" t="s">
        <v>384</v>
      </c>
      <c r="C19" s="3" t="s">
        <v>384</v>
      </c>
      <c r="D19" s="3" t="s">
        <v>3</v>
      </c>
      <c r="E19" s="3" t="s">
        <v>3056</v>
      </c>
      <c r="F19" s="3" t="s">
        <v>3531</v>
      </c>
      <c r="G19" s="3" t="str">
        <f t="shared" si="0"/>
        <v>new HoloCard("Wailord", Pokedex.Wailord, HoloRarity.SWSH_PIXEL_COSMOS_HOLO, Types.Water, Sets.Silver_Tempest, 38),</v>
      </c>
    </row>
    <row r="20" spans="1:7" x14ac:dyDescent="0.3">
      <c r="A20" s="3">
        <v>68</v>
      </c>
      <c r="B20" s="3" t="s">
        <v>535</v>
      </c>
      <c r="C20" s="3" t="s">
        <v>535</v>
      </c>
      <c r="D20" s="3" t="s">
        <v>1</v>
      </c>
      <c r="E20" s="3" t="s">
        <v>3056</v>
      </c>
      <c r="F20" s="3" t="s">
        <v>3531</v>
      </c>
      <c r="G20" s="3" t="str">
        <f t="shared" si="0"/>
        <v>new HoloCard("Kirlia", Pokedex.Kirlia, HoloRarity.SWSH_PIXEL_COSMOS_HOLO, Types.Psychic, Sets.Silver_Tempest, 68),</v>
      </c>
    </row>
    <row r="21" spans="1:7" x14ac:dyDescent="0.3">
      <c r="A21" s="3">
        <v>135</v>
      </c>
      <c r="B21" s="3" t="s">
        <v>3028</v>
      </c>
      <c r="C21" s="3" t="s">
        <v>127</v>
      </c>
      <c r="D21" s="3" t="s">
        <v>129</v>
      </c>
      <c r="E21" s="3" t="s">
        <v>3063</v>
      </c>
      <c r="F21" s="3" t="s">
        <v>3531</v>
      </c>
      <c r="G21" s="3" t="str">
        <f t="shared" si="0"/>
        <v>new HoloCard("Lost Vacuum", Pokedex.NVT, HoloRarity.SWSH_PIXEL_COSMOS_HOLO, Types.Item, Sets.Crown_Zenith, 135),</v>
      </c>
    </row>
    <row r="22" spans="1:7" x14ac:dyDescent="0.3">
      <c r="A22" s="3">
        <v>145</v>
      </c>
      <c r="B22" s="3" t="s">
        <v>3001</v>
      </c>
      <c r="C22" s="3" t="s">
        <v>127</v>
      </c>
      <c r="D22" s="3" t="s">
        <v>129</v>
      </c>
      <c r="E22" s="3" t="s">
        <v>3063</v>
      </c>
      <c r="F22" s="3" t="s">
        <v>3531</v>
      </c>
      <c r="G22" s="3" t="str">
        <f t="shared" si="0"/>
        <v>new HoloCard("Trekking Shoes", Pokedex.NVT, HoloRarity.SWSH_PIXEL_COSMOS_HOLO, Types.Item, Sets.Crown_Zenith, 145),</v>
      </c>
    </row>
    <row r="23" spans="1:7" x14ac:dyDescent="0.3">
      <c r="A23" s="3">
        <v>146</v>
      </c>
      <c r="B23" s="3" t="s">
        <v>1453</v>
      </c>
      <c r="C23" s="3" t="s">
        <v>127</v>
      </c>
      <c r="D23" s="3" t="s">
        <v>129</v>
      </c>
      <c r="E23" s="3" t="s">
        <v>3063</v>
      </c>
      <c r="F23" s="3" t="s">
        <v>3531</v>
      </c>
      <c r="G23" s="3" t="str">
        <f t="shared" si="0"/>
        <v>new HoloCard("Ultra Ball", Pokedex.NVT, HoloRarity.SWSH_PIXEL_COSMOS_HOLO, Types.Item, Sets.Crown_Zenith, 146),</v>
      </c>
    </row>
    <row r="24" spans="1:7" x14ac:dyDescent="0.3">
      <c r="A24" s="3">
        <v>61</v>
      </c>
      <c r="B24" s="3" t="s">
        <v>3325</v>
      </c>
      <c r="C24" s="3" t="s">
        <v>3325</v>
      </c>
      <c r="D24" s="3" t="s">
        <v>3</v>
      </c>
      <c r="E24" s="3" t="s">
        <v>3355</v>
      </c>
      <c r="F24" s="3" t="s">
        <v>3534</v>
      </c>
      <c r="G24" s="3" t="str">
        <f t="shared" si="0"/>
        <v>new HoloCard("Dondozo", Pokedex.Dondozo, HoloRarity.SV_PIXEL_COSMOS_HOLO, Types.Water, Sets.Scarlet_Violet, 61),</v>
      </c>
    </row>
    <row r="25" spans="1:7" x14ac:dyDescent="0.3">
      <c r="A25" s="3">
        <v>62</v>
      </c>
      <c r="B25" s="3" t="s">
        <v>3382</v>
      </c>
      <c r="C25" s="3" t="s">
        <v>3382</v>
      </c>
      <c r="D25" s="3" t="s">
        <v>3</v>
      </c>
      <c r="E25" s="3" t="s">
        <v>3355</v>
      </c>
      <c r="F25" s="3" t="s">
        <v>3534</v>
      </c>
      <c r="G25" s="3" t="str">
        <f t="shared" si="0"/>
        <v>new HoloCard("Tatsugiri", Pokedex.Tatsugiri, HoloRarity.SV_PIXEL_COSMOS_HOLO, Types.Water, Sets.Scarlet_Violet, 62),</v>
      </c>
    </row>
    <row r="26" spans="1:7" x14ac:dyDescent="0.3">
      <c r="A26" s="3">
        <v>166</v>
      </c>
      <c r="B26" s="3" t="s">
        <v>3349</v>
      </c>
      <c r="C26" s="3" t="s">
        <v>127</v>
      </c>
      <c r="D26" s="3" t="s">
        <v>232</v>
      </c>
      <c r="E26" s="3" t="s">
        <v>3355</v>
      </c>
      <c r="F26" s="3" t="s">
        <v>3534</v>
      </c>
      <c r="G26" s="3" t="str">
        <f t="shared" si="0"/>
        <v>new HoloCard("Arven", Pokedex.NVT, HoloRarity.SV_PIXEL_COSMOS_HOLO, Types.Supporter, Sets.Scarlet_Violet, 166),</v>
      </c>
    </row>
    <row r="27" spans="1:7" x14ac:dyDescent="0.3">
      <c r="A27" s="3">
        <v>167</v>
      </c>
      <c r="B27" s="3" t="s">
        <v>3403</v>
      </c>
      <c r="C27" s="3" t="s">
        <v>127</v>
      </c>
      <c r="D27" s="3" t="s">
        <v>299</v>
      </c>
      <c r="E27" s="3" t="s">
        <v>3355</v>
      </c>
      <c r="F27" s="3" t="s">
        <v>3534</v>
      </c>
      <c r="G27" s="3" t="str">
        <f t="shared" si="0"/>
        <v>new HoloCard("Beach Court", Pokedex.NVT, HoloRarity.SV_PIXEL_COSMOS_HOLO, Types.Stadium, Sets.Scarlet_Violet, 167),</v>
      </c>
    </row>
    <row r="28" spans="1:7" x14ac:dyDescent="0.3">
      <c r="A28" s="3">
        <v>170</v>
      </c>
      <c r="B28" s="3" t="s">
        <v>3405</v>
      </c>
      <c r="C28" s="3" t="s">
        <v>127</v>
      </c>
      <c r="D28" s="3" t="s">
        <v>129</v>
      </c>
      <c r="E28" s="3" t="s">
        <v>3355</v>
      </c>
      <c r="F28" s="3" t="s">
        <v>3534</v>
      </c>
      <c r="G28" s="3" t="str">
        <f t="shared" si="0"/>
        <v>new HoloCard("Electric Generator", Pokedex.NVT, HoloRarity.SV_PIXEL_COSMOS_HOLO, Types.Item, Sets.Scarlet_Violet, 170),</v>
      </c>
    </row>
    <row r="29" spans="1:7" x14ac:dyDescent="0.3">
      <c r="A29" s="3">
        <v>175</v>
      </c>
      <c r="B29" s="3" t="s">
        <v>3406</v>
      </c>
      <c r="C29" s="3" t="s">
        <v>127</v>
      </c>
      <c r="D29" s="3" t="s">
        <v>232</v>
      </c>
      <c r="E29" s="3" t="s">
        <v>3355</v>
      </c>
      <c r="F29" s="3" t="s">
        <v>3534</v>
      </c>
      <c r="G29" s="3" t="str">
        <f t="shared" si="0"/>
        <v>new HoloCard("Jacq", Pokedex.NVT, HoloRarity.SV_PIXEL_COSMOS_HOLO, Types.Supporter, Sets.Scarlet_Violet, 175),</v>
      </c>
    </row>
    <row r="30" spans="1:7" x14ac:dyDescent="0.3">
      <c r="A30" s="3">
        <v>181</v>
      </c>
      <c r="B30" s="3" t="s">
        <v>2084</v>
      </c>
      <c r="C30" s="3" t="s">
        <v>127</v>
      </c>
      <c r="D30" s="3" t="s">
        <v>129</v>
      </c>
      <c r="E30" s="3" t="s">
        <v>3355</v>
      </c>
      <c r="F30" s="3" t="s">
        <v>3534</v>
      </c>
      <c r="G30" s="3" t="str">
        <f t="shared" si="0"/>
        <v>new HoloCard("Nest Ball", Pokedex.NVT, HoloRarity.SV_PIXEL_COSMOS_HOLO, Types.Item, Sets.Scarlet_Violet, 181),</v>
      </c>
    </row>
    <row r="31" spans="1:7" x14ac:dyDescent="0.3">
      <c r="A31" s="3">
        <v>189</v>
      </c>
      <c r="B31" s="3" t="s">
        <v>3351</v>
      </c>
      <c r="C31" s="3" t="s">
        <v>127</v>
      </c>
      <c r="D31" s="3" t="s">
        <v>232</v>
      </c>
      <c r="E31" s="3" t="s">
        <v>3355</v>
      </c>
      <c r="F31" s="3" t="s">
        <v>3534</v>
      </c>
      <c r="G31" s="3" t="str">
        <f t="shared" si="0"/>
        <v>new HoloCard("Professor's Research [Professor Sada]", Pokedex.NVT, HoloRarity.SV_PIXEL_COSMOS_HOLO, Types.Supporter, Sets.Scarlet_Violet, 189),</v>
      </c>
    </row>
    <row r="32" spans="1:7" x14ac:dyDescent="0.3">
      <c r="A32" s="3">
        <v>190</v>
      </c>
      <c r="B32" s="3" t="s">
        <v>3353</v>
      </c>
      <c r="C32" s="3" t="s">
        <v>127</v>
      </c>
      <c r="D32" s="3" t="s">
        <v>232</v>
      </c>
      <c r="E32" s="3" t="s">
        <v>3355</v>
      </c>
      <c r="F32" s="3" t="s">
        <v>3534</v>
      </c>
      <c r="G32" s="3" t="str">
        <f t="shared" si="0"/>
        <v>new HoloCard("Professor's Research [Professor Turo]", Pokedex.NVT, HoloRarity.SV_PIXEL_COSMOS_HOLO, Types.Supporter, Sets.Scarlet_Violet, 190),</v>
      </c>
    </row>
    <row r="33" spans="1:7" x14ac:dyDescent="0.3">
      <c r="A33" s="3">
        <v>191</v>
      </c>
      <c r="B33" s="3" t="s">
        <v>593</v>
      </c>
      <c r="C33" s="3" t="s">
        <v>127</v>
      </c>
      <c r="D33" s="3" t="s">
        <v>129</v>
      </c>
      <c r="E33" s="3" t="s">
        <v>3355</v>
      </c>
      <c r="F33" s="3" t="s">
        <v>3534</v>
      </c>
      <c r="G33" s="3" t="str">
        <f t="shared" si="0"/>
        <v>new HoloCard("Rare Candy", Pokedex.NVT, HoloRarity.SV_PIXEL_COSMOS_HOLO, Types.Item, Sets.Scarlet_Violet, 191),</v>
      </c>
    </row>
    <row r="34" spans="1:7" x14ac:dyDescent="0.3">
      <c r="A34" s="3">
        <v>194</v>
      </c>
      <c r="B34" s="3" t="s">
        <v>229</v>
      </c>
      <c r="C34" s="3" t="s">
        <v>127</v>
      </c>
      <c r="D34" s="3" t="s">
        <v>129</v>
      </c>
      <c r="E34" s="3" t="s">
        <v>3355</v>
      </c>
      <c r="F34" s="3" t="s">
        <v>3534</v>
      </c>
      <c r="G34" s="3" t="str">
        <f t="shared" si="0"/>
        <v>new HoloCard("Switch", Pokedex.NVT, HoloRarity.SV_PIXEL_COSMOS_HOLO, Types.Item, Sets.Scarlet_Violet, 194),</v>
      </c>
    </row>
    <row r="35" spans="1:7" x14ac:dyDescent="0.3">
      <c r="A35" s="3">
        <v>196</v>
      </c>
      <c r="B35" s="3" t="s">
        <v>1453</v>
      </c>
      <c r="C35" s="3" t="s">
        <v>127</v>
      </c>
      <c r="D35" s="3" t="s">
        <v>129</v>
      </c>
      <c r="E35" s="3" t="s">
        <v>3355</v>
      </c>
      <c r="F35" s="3" t="s">
        <v>3534</v>
      </c>
      <c r="G35" s="3" t="str">
        <f t="shared" si="0"/>
        <v>new HoloCard("Ultra Ball", Pokedex.NVT, HoloRarity.SV_PIXEL_COSMOS_HOLO, Types.Item, Sets.Scarlet_Violet, 196),</v>
      </c>
    </row>
    <row r="36" spans="1:7" x14ac:dyDescent="0.3">
      <c r="A36" s="3">
        <v>-1</v>
      </c>
      <c r="B36" s="3" t="s">
        <v>3496</v>
      </c>
      <c r="C36" s="3" t="s">
        <v>127</v>
      </c>
      <c r="D36" s="3" t="s">
        <v>570</v>
      </c>
      <c r="E36" s="3" t="s">
        <v>3186</v>
      </c>
      <c r="F36" s="3" t="s">
        <v>3532</v>
      </c>
      <c r="G36" s="3" t="str">
        <f t="shared" si="0"/>
        <v>new HoloCard("Basic Grass Energy", Pokedex.NVT, HoloRarity.SWSH_PIXEL_COSMOS_HOLO_ENERGY_STAR, Types.Basic_Grass_Energy, Sets.Unnumbered_Promo, -1),</v>
      </c>
    </row>
    <row r="37" spans="1:7" x14ac:dyDescent="0.3">
      <c r="A37" s="3">
        <v>-1</v>
      </c>
      <c r="B37" s="3" t="s">
        <v>3505</v>
      </c>
      <c r="C37" s="3" t="s">
        <v>127</v>
      </c>
      <c r="D37" s="3" t="s">
        <v>574</v>
      </c>
      <c r="E37" s="3" t="s">
        <v>3186</v>
      </c>
      <c r="F37" s="3" t="s">
        <v>3532</v>
      </c>
      <c r="G37" s="3" t="str">
        <f t="shared" si="0"/>
        <v>new HoloCard("Basic Fire Energy", Pokedex.NVT, HoloRarity.SWSH_PIXEL_COSMOS_HOLO_ENERGY_STAR, Types.Basic_Fire_Energy, Sets.Unnumbered_Promo, -1),</v>
      </c>
    </row>
    <row r="38" spans="1:7" x14ac:dyDescent="0.3">
      <c r="A38" s="3">
        <v>-1</v>
      </c>
      <c r="B38" s="3" t="s">
        <v>3501</v>
      </c>
      <c r="C38" s="3" t="s">
        <v>127</v>
      </c>
      <c r="D38" s="3" t="s">
        <v>572</v>
      </c>
      <c r="E38" s="3" t="s">
        <v>3186</v>
      </c>
      <c r="F38" s="3" t="s">
        <v>3532</v>
      </c>
      <c r="G38" s="3" t="str">
        <f t="shared" si="0"/>
        <v>new HoloCard("Basic Water Energy", Pokedex.NVT, HoloRarity.SWSH_PIXEL_COSMOS_HOLO_ENERGY_STAR, Types.Basic_Water_Energy, Sets.Unnumbered_Promo, -1),</v>
      </c>
    </row>
    <row r="39" spans="1:7" x14ac:dyDescent="0.3">
      <c r="A39" s="3">
        <v>-1</v>
      </c>
      <c r="B39" s="3" t="s">
        <v>3528</v>
      </c>
      <c r="C39" s="3" t="s">
        <v>127</v>
      </c>
      <c r="D39" s="3" t="s">
        <v>575</v>
      </c>
      <c r="E39" s="3" t="s">
        <v>3186</v>
      </c>
      <c r="F39" s="3" t="s">
        <v>3532</v>
      </c>
      <c r="G39" s="3" t="str">
        <f t="shared" si="0"/>
        <v>new HoloCard("Basic Lightning Energy", Pokedex.NVT, HoloRarity.SWSH_PIXEL_COSMOS_HOLO_ENERGY_STAR, Types.Basic_Lightning_Energy, Sets.Unnumbered_Promo, -1),</v>
      </c>
    </row>
    <row r="40" spans="1:7" x14ac:dyDescent="0.3">
      <c r="A40" s="3">
        <v>-1</v>
      </c>
      <c r="B40" s="3" t="s">
        <v>3502</v>
      </c>
      <c r="C40" s="3" t="s">
        <v>127</v>
      </c>
      <c r="D40" s="3" t="s">
        <v>573</v>
      </c>
      <c r="E40" s="3" t="s">
        <v>3186</v>
      </c>
      <c r="F40" s="3" t="s">
        <v>3532</v>
      </c>
      <c r="G40" s="3" t="str">
        <f t="shared" si="0"/>
        <v>new HoloCard("Basic Psychic Energy", Pokedex.NVT, HoloRarity.SWSH_PIXEL_COSMOS_HOLO_ENERGY_STAR, Types.Basic_Psychic_Energy, Sets.Unnumbered_Promo, -1),</v>
      </c>
    </row>
    <row r="41" spans="1:7" x14ac:dyDescent="0.3">
      <c r="A41" s="3">
        <v>-1</v>
      </c>
      <c r="B41" s="3" t="s">
        <v>3497</v>
      </c>
      <c r="C41" s="3" t="s">
        <v>127</v>
      </c>
      <c r="D41" s="3" t="s">
        <v>571</v>
      </c>
      <c r="E41" s="3" t="s">
        <v>3186</v>
      </c>
      <c r="F41" s="3" t="s">
        <v>3532</v>
      </c>
      <c r="G41" s="3" t="str">
        <f t="shared" si="0"/>
        <v>new HoloCard("Basic Fighting Energy", Pokedex.NVT, HoloRarity.SWSH_PIXEL_COSMOS_HOLO_ENERGY_STAR, Types.Basic_Fighting_Energy, Sets.Unnumbered_Promo, -1),</v>
      </c>
    </row>
    <row r="42" spans="1:7" x14ac:dyDescent="0.3">
      <c r="A42" s="3">
        <v>-1</v>
      </c>
      <c r="B42" s="3" t="s">
        <v>3529</v>
      </c>
      <c r="C42" s="3" t="s">
        <v>127</v>
      </c>
      <c r="D42" s="3" t="s">
        <v>1240</v>
      </c>
      <c r="E42" s="3" t="s">
        <v>3186</v>
      </c>
      <c r="F42" s="3" t="s">
        <v>3532</v>
      </c>
      <c r="G42" s="3" t="str">
        <f t="shared" si="0"/>
        <v>new HoloCard("Basic Darkness Energy", Pokedex.NVT, HoloRarity.SWSH_PIXEL_COSMOS_HOLO_ENERGY_STAR, Types.Basic_Darkness_Energy, Sets.Unnumbered_Promo, -1),</v>
      </c>
    </row>
    <row r="43" spans="1:7" x14ac:dyDescent="0.3">
      <c r="A43" s="3">
        <v>-1</v>
      </c>
      <c r="B43" s="3" t="s">
        <v>3530</v>
      </c>
      <c r="C43" s="3" t="s">
        <v>127</v>
      </c>
      <c r="D43" s="3" t="s">
        <v>1241</v>
      </c>
      <c r="E43" s="3" t="s">
        <v>3186</v>
      </c>
      <c r="F43" s="3" t="s">
        <v>3532</v>
      </c>
      <c r="G43" s="3" t="str">
        <f t="shared" si="0"/>
        <v>new HoloCard("Basic Metal Energy", Pokedex.NVT, HoloRarity.SWSH_PIXEL_COSMOS_HOLO_ENERGY_STAR, Types.Basic_Metal_Energy, Sets.Unnumbered_Promo, -1),</v>
      </c>
    </row>
    <row r="44" spans="1:7" x14ac:dyDescent="0.3">
      <c r="A44" s="4">
        <v>21</v>
      </c>
      <c r="B44" s="4" t="s">
        <v>36</v>
      </c>
      <c r="C44" s="4" t="s">
        <v>36</v>
      </c>
      <c r="D44" s="4" t="s">
        <v>5</v>
      </c>
      <c r="E44" s="4" t="s">
        <v>2962</v>
      </c>
      <c r="F44" s="4"/>
      <c r="G44" s="4"/>
    </row>
    <row r="45" spans="1:7" x14ac:dyDescent="0.3">
      <c r="A45" s="4">
        <v>91</v>
      </c>
      <c r="B45" s="4" t="s">
        <v>1319</v>
      </c>
      <c r="C45" s="4" t="s">
        <v>1319</v>
      </c>
      <c r="D45" s="4" t="s">
        <v>146</v>
      </c>
      <c r="E45" s="4" t="s">
        <v>2962</v>
      </c>
      <c r="F45" s="4"/>
      <c r="G45" s="4"/>
    </row>
    <row r="46" spans="1:7" x14ac:dyDescent="0.3">
      <c r="A46" s="4">
        <v>126</v>
      </c>
      <c r="B46" s="4" t="s">
        <v>1370</v>
      </c>
      <c r="C46" s="4" t="s">
        <v>1370</v>
      </c>
      <c r="D46" s="4" t="s">
        <v>8</v>
      </c>
      <c r="E46" s="4" t="s">
        <v>2962</v>
      </c>
      <c r="F46" s="4"/>
      <c r="G46" s="4"/>
    </row>
    <row r="47" spans="1:7" x14ac:dyDescent="0.3">
      <c r="A47" s="9">
        <v>134</v>
      </c>
      <c r="B47" s="9" t="s">
        <v>2946</v>
      </c>
      <c r="C47" s="9" t="s">
        <v>127</v>
      </c>
      <c r="D47" s="9" t="s">
        <v>232</v>
      </c>
      <c r="E47" s="9" t="s">
        <v>2962</v>
      </c>
      <c r="F47" s="9"/>
      <c r="G47" s="9"/>
    </row>
    <row r="48" spans="1:7" x14ac:dyDescent="0.3">
      <c r="A48" s="9">
        <v>137</v>
      </c>
      <c r="B48" s="9" t="s">
        <v>2949</v>
      </c>
      <c r="C48" s="9" t="s">
        <v>127</v>
      </c>
      <c r="D48" s="9" t="s">
        <v>299</v>
      </c>
      <c r="E48" s="9" t="s">
        <v>2962</v>
      </c>
      <c r="F48" s="9"/>
      <c r="G48" s="9"/>
    </row>
    <row r="49" spans="1:7" x14ac:dyDescent="0.3">
      <c r="A49" s="4">
        <v>138</v>
      </c>
      <c r="B49" s="4" t="s">
        <v>2950</v>
      </c>
      <c r="C49" s="4" t="s">
        <v>127</v>
      </c>
      <c r="D49" s="4" t="s">
        <v>232</v>
      </c>
      <c r="E49" s="4" t="s">
        <v>2962</v>
      </c>
      <c r="F49" s="4"/>
      <c r="G49" s="4"/>
    </row>
    <row r="50" spans="1:7" x14ac:dyDescent="0.3">
      <c r="A50" s="4">
        <v>148</v>
      </c>
      <c r="B50" s="4" t="s">
        <v>2959</v>
      </c>
      <c r="C50" s="4" t="s">
        <v>127</v>
      </c>
      <c r="D50" s="4" t="s">
        <v>232</v>
      </c>
      <c r="E50" s="4" t="s">
        <v>2962</v>
      </c>
      <c r="F50" s="4"/>
      <c r="G50" s="4"/>
    </row>
    <row r="51" spans="1:7" x14ac:dyDescent="0.3">
      <c r="A51" s="4">
        <v>37</v>
      </c>
      <c r="B51" s="4" t="s">
        <v>781</v>
      </c>
      <c r="C51" s="4" t="s">
        <v>781</v>
      </c>
      <c r="D51" s="4" t="s">
        <v>3</v>
      </c>
      <c r="E51" s="4" t="s">
        <v>3004</v>
      </c>
      <c r="F51" s="4"/>
      <c r="G51" s="4"/>
    </row>
    <row r="52" spans="1:7" x14ac:dyDescent="0.3">
      <c r="A52" s="4">
        <v>51</v>
      </c>
      <c r="B52" s="4" t="s">
        <v>2891</v>
      </c>
      <c r="C52" s="4" t="s">
        <v>2891</v>
      </c>
      <c r="D52" s="4" t="s">
        <v>11</v>
      </c>
      <c r="E52" s="4" t="s">
        <v>3004</v>
      </c>
      <c r="F52" s="4"/>
      <c r="G52" s="4"/>
    </row>
    <row r="53" spans="1:7" x14ac:dyDescent="0.3">
      <c r="A53" s="4">
        <v>52</v>
      </c>
      <c r="B53" s="4" t="s">
        <v>909</v>
      </c>
      <c r="C53" s="4" t="s">
        <v>909</v>
      </c>
      <c r="D53" s="4" t="s">
        <v>1</v>
      </c>
      <c r="E53" s="4" t="s">
        <v>3004</v>
      </c>
      <c r="F53" s="4"/>
      <c r="G53" s="4"/>
    </row>
    <row r="54" spans="1:7" x14ac:dyDescent="0.3">
      <c r="A54" s="4">
        <v>68</v>
      </c>
      <c r="B54" s="4" t="s">
        <v>1700</v>
      </c>
      <c r="C54" s="4" t="s">
        <v>1700</v>
      </c>
      <c r="D54" s="4" t="s">
        <v>1</v>
      </c>
      <c r="E54" s="4" t="s">
        <v>3004</v>
      </c>
      <c r="F54" s="4"/>
      <c r="G54" s="4"/>
    </row>
    <row r="55" spans="1:7" x14ac:dyDescent="0.3">
      <c r="A55" s="4">
        <v>75</v>
      </c>
      <c r="B55" s="4" t="s">
        <v>782</v>
      </c>
      <c r="C55" s="4" t="s">
        <v>782</v>
      </c>
      <c r="D55" s="4" t="s">
        <v>18</v>
      </c>
      <c r="E55" s="4" t="s">
        <v>3004</v>
      </c>
      <c r="F55" s="4"/>
      <c r="G55" s="4"/>
    </row>
    <row r="56" spans="1:7" x14ac:dyDescent="0.3">
      <c r="A56" s="4">
        <v>108</v>
      </c>
      <c r="B56" s="4" t="s">
        <v>783</v>
      </c>
      <c r="C56" s="4" t="s">
        <v>783</v>
      </c>
      <c r="D56" s="4" t="s">
        <v>143</v>
      </c>
      <c r="E56" s="4" t="s">
        <v>3004</v>
      </c>
      <c r="F56" s="4"/>
      <c r="G56" s="4"/>
    </row>
    <row r="57" spans="1:7" x14ac:dyDescent="0.3">
      <c r="A57" s="4">
        <v>118</v>
      </c>
      <c r="B57" s="4" t="s">
        <v>2895</v>
      </c>
      <c r="C57" s="4" t="s">
        <v>2895</v>
      </c>
      <c r="D57" s="4" t="s">
        <v>1454</v>
      </c>
      <c r="E57" s="4" t="s">
        <v>3004</v>
      </c>
      <c r="F57" s="4"/>
      <c r="G57" s="4"/>
    </row>
    <row r="58" spans="1:7" x14ac:dyDescent="0.3">
      <c r="A58" s="4">
        <v>130</v>
      </c>
      <c r="B58" s="4" t="s">
        <v>935</v>
      </c>
      <c r="C58" s="4" t="s">
        <v>935</v>
      </c>
      <c r="D58" s="4" t="s">
        <v>8</v>
      </c>
      <c r="E58" s="4" t="s">
        <v>3004</v>
      </c>
      <c r="F58" s="4"/>
      <c r="G58" s="4"/>
    </row>
    <row r="59" spans="1:7" x14ac:dyDescent="0.3">
      <c r="A59" s="4">
        <v>138</v>
      </c>
      <c r="B59" s="4" t="s">
        <v>2985</v>
      </c>
      <c r="C59" s="4" t="s">
        <v>127</v>
      </c>
      <c r="D59" s="4" t="s">
        <v>232</v>
      </c>
      <c r="E59" s="4" t="s">
        <v>3004</v>
      </c>
      <c r="F59" s="4"/>
      <c r="G59" s="4"/>
    </row>
    <row r="60" spans="1:7" x14ac:dyDescent="0.3">
      <c r="A60" s="4">
        <v>139</v>
      </c>
      <c r="B60" s="4" t="s">
        <v>1447</v>
      </c>
      <c r="C60" s="4" t="s">
        <v>127</v>
      </c>
      <c r="D60" s="4" t="s">
        <v>129</v>
      </c>
      <c r="E60" s="4" t="s">
        <v>3004</v>
      </c>
      <c r="F60" s="4"/>
      <c r="G60" s="4"/>
    </row>
    <row r="61" spans="1:7" x14ac:dyDescent="0.3">
      <c r="A61" s="4">
        <v>142</v>
      </c>
      <c r="B61" s="4" t="s">
        <v>2987</v>
      </c>
      <c r="C61" s="4" t="s">
        <v>127</v>
      </c>
      <c r="D61" s="4" t="s">
        <v>299</v>
      </c>
      <c r="E61" s="4" t="s">
        <v>3004</v>
      </c>
      <c r="F61" s="4"/>
      <c r="G61" s="4"/>
    </row>
    <row r="62" spans="1:7" x14ac:dyDescent="0.3">
      <c r="A62" s="4">
        <v>143</v>
      </c>
      <c r="B62" s="4" t="s">
        <v>2988</v>
      </c>
      <c r="C62" s="4" t="s">
        <v>127</v>
      </c>
      <c r="D62" s="4" t="s">
        <v>232</v>
      </c>
      <c r="E62" s="4" t="s">
        <v>3004</v>
      </c>
      <c r="F62" s="4"/>
      <c r="G62" s="4"/>
    </row>
    <row r="63" spans="1:7" x14ac:dyDescent="0.3">
      <c r="A63" s="4">
        <v>144</v>
      </c>
      <c r="B63" s="4" t="s">
        <v>2989</v>
      </c>
      <c r="C63" s="4" t="s">
        <v>127</v>
      </c>
      <c r="D63" s="4" t="s">
        <v>232</v>
      </c>
      <c r="E63" s="4" t="s">
        <v>3004</v>
      </c>
      <c r="F63" s="4"/>
      <c r="G63" s="4"/>
    </row>
    <row r="64" spans="1:7" x14ac:dyDescent="0.3">
      <c r="A64" s="4">
        <v>147</v>
      </c>
      <c r="B64" s="4" t="s">
        <v>2992</v>
      </c>
      <c r="C64" s="4" t="s">
        <v>127</v>
      </c>
      <c r="D64" s="4" t="s">
        <v>232</v>
      </c>
      <c r="E64" s="4" t="s">
        <v>3004</v>
      </c>
      <c r="F64" s="4"/>
      <c r="G64" s="4"/>
    </row>
    <row r="65" spans="1:7" x14ac:dyDescent="0.3">
      <c r="A65" s="4">
        <v>150</v>
      </c>
      <c r="B65" s="4" t="s">
        <v>2995</v>
      </c>
      <c r="C65" s="4" t="s">
        <v>127</v>
      </c>
      <c r="D65" s="4" t="s">
        <v>232</v>
      </c>
      <c r="E65" s="4" t="s">
        <v>3004</v>
      </c>
      <c r="F65" s="4"/>
      <c r="G65" s="4"/>
    </row>
    <row r="66" spans="1:7" x14ac:dyDescent="0.3">
      <c r="A66" s="4">
        <v>155</v>
      </c>
      <c r="B66" s="4" t="s">
        <v>3000</v>
      </c>
      <c r="C66" s="4" t="s">
        <v>127</v>
      </c>
      <c r="D66" s="4" t="s">
        <v>299</v>
      </c>
      <c r="E66" s="4" t="s">
        <v>3004</v>
      </c>
      <c r="F66" s="4"/>
      <c r="G66" s="4"/>
    </row>
    <row r="67" spans="1:7" x14ac:dyDescent="0.3">
      <c r="A67" s="4">
        <v>62</v>
      </c>
      <c r="B67" s="4" t="s">
        <v>191</v>
      </c>
      <c r="C67" s="4" t="s">
        <v>191</v>
      </c>
      <c r="D67" s="4" t="s">
        <v>1</v>
      </c>
      <c r="E67" s="4" t="s">
        <v>3038</v>
      </c>
      <c r="F67" s="4"/>
      <c r="G67" s="4"/>
    </row>
    <row r="68" spans="1:7" x14ac:dyDescent="0.3">
      <c r="A68" s="4">
        <v>66</v>
      </c>
      <c r="B68" s="4" t="s">
        <v>15</v>
      </c>
      <c r="C68" s="4" t="s">
        <v>15</v>
      </c>
      <c r="D68" s="4" t="s">
        <v>1</v>
      </c>
      <c r="E68" s="4" t="s">
        <v>3038</v>
      </c>
      <c r="F68" s="4"/>
      <c r="G68" s="4"/>
    </row>
    <row r="69" spans="1:7" x14ac:dyDescent="0.3">
      <c r="A69" s="4">
        <v>79</v>
      </c>
      <c r="B69" s="4" t="s">
        <v>2112</v>
      </c>
      <c r="C69" s="4" t="s">
        <v>2112</v>
      </c>
      <c r="D69" s="4" t="s">
        <v>1</v>
      </c>
      <c r="E69" s="4" t="s">
        <v>3038</v>
      </c>
      <c r="F69" s="4"/>
      <c r="G69" s="4"/>
    </row>
    <row r="70" spans="1:7" x14ac:dyDescent="0.3">
      <c r="A70" s="4">
        <v>84</v>
      </c>
      <c r="B70" s="4" t="s">
        <v>2972</v>
      </c>
      <c r="C70" s="4" t="s">
        <v>3098</v>
      </c>
      <c r="D70" s="4" t="s">
        <v>18</v>
      </c>
      <c r="E70" s="4" t="s">
        <v>3038</v>
      </c>
      <c r="F70" s="4"/>
      <c r="G70" s="4"/>
    </row>
    <row r="71" spans="1:7" x14ac:dyDescent="0.3">
      <c r="A71" s="4">
        <v>143</v>
      </c>
      <c r="B71" s="4" t="s">
        <v>70</v>
      </c>
      <c r="C71" s="4" t="s">
        <v>70</v>
      </c>
      <c r="D71" s="4" t="s">
        <v>8</v>
      </c>
      <c r="E71" s="4" t="s">
        <v>3038</v>
      </c>
      <c r="F71" s="4"/>
      <c r="G71" s="4"/>
    </row>
    <row r="72" spans="1:7" x14ac:dyDescent="0.3">
      <c r="A72" s="4">
        <v>153</v>
      </c>
      <c r="B72" s="4" t="s">
        <v>3020</v>
      </c>
      <c r="C72" s="4" t="s">
        <v>127</v>
      </c>
      <c r="D72" s="4" t="s">
        <v>232</v>
      </c>
      <c r="E72" s="4" t="s">
        <v>3038</v>
      </c>
      <c r="F72" s="4"/>
      <c r="G72" s="4"/>
    </row>
    <row r="73" spans="1:7" x14ac:dyDescent="0.3">
      <c r="A73" s="4">
        <v>155</v>
      </c>
      <c r="B73" s="4" t="s">
        <v>3022</v>
      </c>
      <c r="C73" s="4" t="s">
        <v>127</v>
      </c>
      <c r="D73" s="4" t="s">
        <v>232</v>
      </c>
      <c r="E73" s="4" t="s">
        <v>3038</v>
      </c>
      <c r="F73" s="4"/>
      <c r="G73" s="4"/>
    </row>
    <row r="74" spans="1:7" x14ac:dyDescent="0.3">
      <c r="A74" s="4">
        <v>160</v>
      </c>
      <c r="B74" s="4" t="s">
        <v>3026</v>
      </c>
      <c r="C74" s="4" t="s">
        <v>127</v>
      </c>
      <c r="D74" s="4" t="s">
        <v>299</v>
      </c>
      <c r="E74" s="4" t="s">
        <v>3038</v>
      </c>
      <c r="F74" s="4"/>
      <c r="G74" s="4"/>
    </row>
    <row r="75" spans="1:7" x14ac:dyDescent="0.3">
      <c r="A75" s="4">
        <v>161</v>
      </c>
      <c r="B75" s="4" t="s">
        <v>3027</v>
      </c>
      <c r="C75" s="4" t="s">
        <v>127</v>
      </c>
      <c r="D75" s="4" t="s">
        <v>299</v>
      </c>
      <c r="E75" s="4" t="s">
        <v>3038</v>
      </c>
      <c r="F75" s="4"/>
      <c r="G75" s="4"/>
    </row>
    <row r="76" spans="1:7" x14ac:dyDescent="0.3">
      <c r="A76" s="4">
        <v>167</v>
      </c>
      <c r="B76" s="4" t="s">
        <v>3033</v>
      </c>
      <c r="C76" s="4" t="s">
        <v>127</v>
      </c>
      <c r="D76" s="4" t="s">
        <v>232</v>
      </c>
      <c r="E76" s="4" t="s">
        <v>3038</v>
      </c>
      <c r="F76" s="4"/>
      <c r="G76" s="4"/>
    </row>
    <row r="77" spans="1:7" x14ac:dyDescent="0.3">
      <c r="A77" s="4">
        <v>168</v>
      </c>
      <c r="B77" s="4" t="s">
        <v>3034</v>
      </c>
      <c r="C77" s="4" t="s">
        <v>127</v>
      </c>
      <c r="D77" s="4" t="s">
        <v>129</v>
      </c>
      <c r="E77" s="4" t="s">
        <v>3038</v>
      </c>
      <c r="F77" s="4"/>
      <c r="G77" s="4"/>
    </row>
    <row r="78" spans="1:7" x14ac:dyDescent="0.3">
      <c r="A78" s="4">
        <v>131</v>
      </c>
      <c r="B78" s="4" t="s">
        <v>118</v>
      </c>
      <c r="C78" s="4" t="s">
        <v>118</v>
      </c>
      <c r="D78" s="4" t="s">
        <v>1454</v>
      </c>
      <c r="E78" s="4" t="s">
        <v>3056</v>
      </c>
      <c r="F78" s="4"/>
      <c r="G78" s="4"/>
    </row>
    <row r="79" spans="1:7" x14ac:dyDescent="0.3">
      <c r="A79" s="4">
        <v>147</v>
      </c>
      <c r="B79" s="4" t="s">
        <v>1415</v>
      </c>
      <c r="C79" s="4" t="s">
        <v>1415</v>
      </c>
      <c r="D79" s="4" t="s">
        <v>8</v>
      </c>
      <c r="E79" s="4" t="s">
        <v>3056</v>
      </c>
      <c r="F79" s="4"/>
      <c r="G79" s="4"/>
    </row>
    <row r="80" spans="1:7" x14ac:dyDescent="0.3">
      <c r="A80" s="4">
        <v>154</v>
      </c>
      <c r="B80" s="4" t="s">
        <v>3042</v>
      </c>
      <c r="C80" s="4" t="s">
        <v>127</v>
      </c>
      <c r="D80" s="4" t="s">
        <v>234</v>
      </c>
      <c r="E80" s="4" t="s">
        <v>3056</v>
      </c>
      <c r="F80" s="4"/>
      <c r="G80" s="4"/>
    </row>
    <row r="81" spans="1:7" x14ac:dyDescent="0.3">
      <c r="A81" s="4">
        <v>156</v>
      </c>
      <c r="B81" s="4" t="s">
        <v>3044</v>
      </c>
      <c r="C81" s="4" t="s">
        <v>127</v>
      </c>
      <c r="D81" s="4" t="s">
        <v>234</v>
      </c>
      <c r="E81" s="4" t="s">
        <v>3056</v>
      </c>
      <c r="F81" s="4"/>
      <c r="G81" s="4"/>
    </row>
    <row r="82" spans="1:7" x14ac:dyDescent="0.3">
      <c r="A82" s="4">
        <v>159</v>
      </c>
      <c r="B82" s="4" t="s">
        <v>3046</v>
      </c>
      <c r="C82" s="4" t="s">
        <v>127</v>
      </c>
      <c r="D82" s="4" t="s">
        <v>232</v>
      </c>
      <c r="E82" s="4" t="s">
        <v>3056</v>
      </c>
      <c r="F82" s="4"/>
      <c r="G82" s="4"/>
    </row>
    <row r="83" spans="1:7" x14ac:dyDescent="0.3">
      <c r="A83" s="4">
        <v>160</v>
      </c>
      <c r="B83" s="4" t="s">
        <v>3047</v>
      </c>
      <c r="C83" s="4" t="s">
        <v>127</v>
      </c>
      <c r="D83" s="4" t="s">
        <v>234</v>
      </c>
      <c r="E83" s="4" t="s">
        <v>3056</v>
      </c>
      <c r="F83" s="4"/>
      <c r="G83" s="4"/>
    </row>
    <row r="84" spans="1:7" x14ac:dyDescent="0.3">
      <c r="A84" s="4">
        <v>164</v>
      </c>
      <c r="B84" s="4" t="s">
        <v>3051</v>
      </c>
      <c r="C84" s="4" t="s">
        <v>127</v>
      </c>
      <c r="D84" s="4" t="s">
        <v>232</v>
      </c>
      <c r="E84" s="4" t="s">
        <v>3056</v>
      </c>
      <c r="F84" s="4"/>
      <c r="G84" s="4"/>
    </row>
    <row r="85" spans="1:7" x14ac:dyDescent="0.3">
      <c r="A85" s="4">
        <v>169</v>
      </c>
      <c r="B85" s="4" t="s">
        <v>3055</v>
      </c>
      <c r="C85" s="4" t="s">
        <v>127</v>
      </c>
      <c r="D85" s="4" t="s">
        <v>128</v>
      </c>
      <c r="E85" s="4" t="s">
        <v>3056</v>
      </c>
      <c r="F85" s="4"/>
      <c r="G85" s="4"/>
    </row>
    <row r="86" spans="1:7" x14ac:dyDescent="0.3">
      <c r="A86" s="4">
        <v>62</v>
      </c>
      <c r="B86" s="4" t="s">
        <v>393</v>
      </c>
      <c r="C86" s="4" t="s">
        <v>393</v>
      </c>
      <c r="D86" s="4" t="s">
        <v>1</v>
      </c>
      <c r="E86" s="4" t="s">
        <v>3063</v>
      </c>
      <c r="F86" s="4"/>
      <c r="G86" s="4"/>
    </row>
    <row r="87" spans="1:7" x14ac:dyDescent="0.3">
      <c r="A87" s="4">
        <v>69</v>
      </c>
      <c r="B87" s="4" t="s">
        <v>398</v>
      </c>
      <c r="C87" s="4" t="s">
        <v>398</v>
      </c>
      <c r="D87" s="4" t="s">
        <v>18</v>
      </c>
      <c r="E87" s="4" t="s">
        <v>3063</v>
      </c>
      <c r="F87" s="4"/>
      <c r="G87" s="4"/>
    </row>
    <row r="88" spans="1:7" x14ac:dyDescent="0.3">
      <c r="A88" s="4">
        <v>107</v>
      </c>
      <c r="B88" s="4" t="s">
        <v>313</v>
      </c>
      <c r="C88" s="4" t="s">
        <v>313</v>
      </c>
      <c r="D88" s="4" t="s">
        <v>8</v>
      </c>
      <c r="E88" s="4" t="s">
        <v>3063</v>
      </c>
      <c r="F88" s="4"/>
      <c r="G88" s="4"/>
    </row>
    <row r="89" spans="1:7" x14ac:dyDescent="0.3">
      <c r="A89" s="4">
        <v>143</v>
      </c>
      <c r="B89" s="4" t="s">
        <v>3062</v>
      </c>
      <c r="C89" s="4" t="s">
        <v>127</v>
      </c>
      <c r="D89" s="4" t="s">
        <v>234</v>
      </c>
      <c r="E89" s="4" t="s">
        <v>3063</v>
      </c>
      <c r="F89" s="4"/>
      <c r="G89" s="4"/>
    </row>
    <row r="90" spans="1:7" x14ac:dyDescent="0.3">
      <c r="A90" s="4">
        <v>41</v>
      </c>
      <c r="B90" s="4" t="s">
        <v>3320</v>
      </c>
      <c r="C90" s="4" t="s">
        <v>3320</v>
      </c>
      <c r="D90" s="4" t="s">
        <v>5</v>
      </c>
      <c r="E90" s="4" t="s">
        <v>3355</v>
      </c>
      <c r="F90" s="4"/>
      <c r="G90" s="4"/>
    </row>
    <row r="91" spans="1:7" x14ac:dyDescent="0.3">
      <c r="A91" s="4">
        <v>43</v>
      </c>
      <c r="B91" s="4" t="s">
        <v>121</v>
      </c>
      <c r="C91" s="4" t="s">
        <v>121</v>
      </c>
      <c r="D91" s="4" t="s">
        <v>3</v>
      </c>
      <c r="E91" s="4" t="s">
        <v>3355</v>
      </c>
      <c r="F91" s="4"/>
      <c r="G91" s="4"/>
    </row>
    <row r="92" spans="1:7" x14ac:dyDescent="0.3">
      <c r="A92" s="4">
        <v>76</v>
      </c>
      <c r="B92" s="4" t="s">
        <v>3328</v>
      </c>
      <c r="C92" s="4" t="s">
        <v>3328</v>
      </c>
      <c r="D92" s="4" t="s">
        <v>11</v>
      </c>
      <c r="E92" s="4" t="s">
        <v>3355</v>
      </c>
      <c r="F92" s="4"/>
      <c r="G92" s="4"/>
    </row>
    <row r="93" spans="1:7" x14ac:dyDescent="0.3">
      <c r="A93" s="9">
        <v>109</v>
      </c>
      <c r="B93" s="9" t="s">
        <v>3335</v>
      </c>
      <c r="C93" s="9" t="s">
        <v>3335</v>
      </c>
      <c r="D93" s="9" t="s">
        <v>18</v>
      </c>
      <c r="E93" s="9" t="s">
        <v>3355</v>
      </c>
      <c r="F93" s="9"/>
      <c r="G93" s="9"/>
    </row>
    <row r="94" spans="1:7" x14ac:dyDescent="0.3">
      <c r="A94" s="4">
        <v>114</v>
      </c>
      <c r="B94" s="4" t="s">
        <v>886</v>
      </c>
      <c r="C94" s="4" t="s">
        <v>886</v>
      </c>
      <c r="D94" s="4" t="s">
        <v>18</v>
      </c>
      <c r="E94" s="4" t="s">
        <v>3355</v>
      </c>
      <c r="F94" s="4"/>
      <c r="G94" s="4"/>
    </row>
    <row r="95" spans="1:7" x14ac:dyDescent="0.3">
      <c r="A95" s="4">
        <v>118</v>
      </c>
      <c r="B95" s="4" t="s">
        <v>1679</v>
      </c>
      <c r="C95" s="4" t="s">
        <v>1679</v>
      </c>
      <c r="D95" s="4" t="s">
        <v>18</v>
      </c>
      <c r="E95" s="4" t="s">
        <v>3355</v>
      </c>
      <c r="F95" s="4"/>
      <c r="G95" s="4"/>
    </row>
    <row r="96" spans="1:7" x14ac:dyDescent="0.3">
      <c r="A96" s="4">
        <v>127</v>
      </c>
      <c r="B96" s="4" t="s">
        <v>21</v>
      </c>
      <c r="C96" s="4" t="s">
        <v>21</v>
      </c>
      <c r="D96" s="4" t="s">
        <v>146</v>
      </c>
      <c r="E96" s="4" t="s">
        <v>3355</v>
      </c>
      <c r="F96" s="4"/>
      <c r="G96" s="4"/>
    </row>
    <row r="97" spans="1:7" x14ac:dyDescent="0.3">
      <c r="A97" s="4">
        <v>134</v>
      </c>
      <c r="B97" s="4" t="s">
        <v>3393</v>
      </c>
      <c r="C97" s="4" t="s">
        <v>3393</v>
      </c>
      <c r="D97" s="4" t="s">
        <v>146</v>
      </c>
      <c r="E97" s="4" t="s">
        <v>3355</v>
      </c>
      <c r="F97" s="4"/>
      <c r="G97" s="4"/>
    </row>
    <row r="98" spans="1:7" x14ac:dyDescent="0.3">
      <c r="A98" s="4">
        <v>142</v>
      </c>
      <c r="B98" s="4" t="s">
        <v>3340</v>
      </c>
      <c r="C98" s="4" t="s">
        <v>3340</v>
      </c>
      <c r="D98" s="4" t="s">
        <v>143</v>
      </c>
      <c r="E98" s="4" t="s">
        <v>3355</v>
      </c>
      <c r="F98" s="4"/>
      <c r="G98" s="4"/>
    </row>
    <row r="99" spans="1:7" x14ac:dyDescent="0.3">
      <c r="A99" s="4">
        <v>151</v>
      </c>
      <c r="B99" s="4" t="s">
        <v>2756</v>
      </c>
      <c r="C99" s="4" t="s">
        <v>2756</v>
      </c>
      <c r="D99" s="4" t="s">
        <v>8</v>
      </c>
      <c r="E99" s="4" t="s">
        <v>3355</v>
      </c>
      <c r="F99" s="4"/>
      <c r="G99" s="4"/>
    </row>
    <row r="100" spans="1:7" x14ac:dyDescent="0.3">
      <c r="A100" s="4">
        <v>169</v>
      </c>
      <c r="B100" s="4" t="s">
        <v>3404</v>
      </c>
      <c r="C100" s="4" t="s">
        <v>127</v>
      </c>
      <c r="D100" s="4" t="s">
        <v>234</v>
      </c>
      <c r="E100" s="4" t="s">
        <v>3355</v>
      </c>
      <c r="F100" s="4"/>
      <c r="G100" s="4"/>
    </row>
    <row r="101" spans="1:7" x14ac:dyDescent="0.3">
      <c r="A101" s="4">
        <v>179</v>
      </c>
      <c r="B101" s="4" t="s">
        <v>3409</v>
      </c>
      <c r="C101" s="4" t="s">
        <v>127</v>
      </c>
      <c r="D101" s="4" t="s">
        <v>232</v>
      </c>
      <c r="E101" s="4" t="s">
        <v>3355</v>
      </c>
      <c r="F101" s="4"/>
      <c r="G101" s="4"/>
    </row>
    <row r="102" spans="1:7" x14ac:dyDescent="0.3">
      <c r="A102" s="4">
        <v>183</v>
      </c>
      <c r="B102" s="4" t="s">
        <v>3411</v>
      </c>
      <c r="C102" s="4" t="s">
        <v>127</v>
      </c>
      <c r="D102" s="4" t="s">
        <v>232</v>
      </c>
      <c r="E102" s="4" t="s">
        <v>3355</v>
      </c>
      <c r="F102" s="4"/>
      <c r="G102" s="4"/>
    </row>
    <row r="103" spans="1:7" x14ac:dyDescent="0.3">
      <c r="A103" s="4">
        <v>186</v>
      </c>
      <c r="B103" s="4" t="s">
        <v>1245</v>
      </c>
      <c r="C103" s="4" t="s">
        <v>127</v>
      </c>
      <c r="D103" s="4" t="s">
        <v>129</v>
      </c>
      <c r="E103" s="4" t="s">
        <v>3355</v>
      </c>
      <c r="F103" s="4"/>
      <c r="G103" s="4"/>
    </row>
    <row r="104" spans="1:7" x14ac:dyDescent="0.3">
      <c r="A104" s="4">
        <v>195</v>
      </c>
      <c r="B104" s="4" t="s">
        <v>3414</v>
      </c>
      <c r="C104" s="4" t="s">
        <v>127</v>
      </c>
      <c r="D104" s="4" t="s">
        <v>232</v>
      </c>
      <c r="E104" s="4" t="s">
        <v>3355</v>
      </c>
      <c r="F104" s="4"/>
      <c r="G104" s="4"/>
    </row>
    <row r="105" spans="1:7" x14ac:dyDescent="0.3">
      <c r="A105" s="9">
        <v>197</v>
      </c>
      <c r="B105" s="9" t="s">
        <v>2715</v>
      </c>
      <c r="C105" s="9" t="s">
        <v>127</v>
      </c>
      <c r="D105" s="9" t="s">
        <v>234</v>
      </c>
      <c r="E105" s="9" t="s">
        <v>3355</v>
      </c>
      <c r="F105" s="9"/>
      <c r="G105" s="9"/>
    </row>
  </sheetData>
  <hyperlinks>
    <hyperlink ref="T2" r:id="rId1" location="gid=149733058" xr:uid="{4D814B72-D90A-4397-9987-34C1BAF1C363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D5C02-D403-4FD9-AA17-ADB0E38E3FF6}">
  <dimension ref="A1:G19"/>
  <sheetViews>
    <sheetView topLeftCell="A14" workbookViewId="0">
      <selection activeCell="G19" sqref="G19"/>
    </sheetView>
  </sheetViews>
  <sheetFormatPr defaultRowHeight="14.4" x14ac:dyDescent="0.3"/>
  <sheetData>
    <row r="1" spans="1:7" x14ac:dyDescent="0.3">
      <c r="A1">
        <v>89</v>
      </c>
      <c r="B1" t="s">
        <v>1050</v>
      </c>
      <c r="C1" t="s">
        <v>1050</v>
      </c>
      <c r="D1" t="s">
        <v>1</v>
      </c>
      <c r="E1" t="s">
        <v>3355</v>
      </c>
      <c r="F1" t="s">
        <v>3534</v>
      </c>
      <c r="G1" t="str">
        <f>"new HoloCard(""" &amp; B1 &amp; """, Pokedex." &amp; C1 &amp; ", HoloRarity." &amp; F1 &amp; ", Types." &amp; D1 &amp; ", Sets." &amp; E1 &amp; ", " &amp; A1 &amp; "),"</f>
        <v>new HoloCard("Drifloon", Pokedex.Drifloon, HoloRarity.SV_PIXEL_COSMOS_HOLO, Types.Psychic, Sets.Scarlet_Violet, 89),</v>
      </c>
    </row>
    <row r="2" spans="1:7" x14ac:dyDescent="0.3">
      <c r="A2">
        <v>96</v>
      </c>
      <c r="B2" t="s">
        <v>1682</v>
      </c>
      <c r="C2" t="s">
        <v>1682</v>
      </c>
      <c r="D2" t="s">
        <v>1</v>
      </c>
      <c r="E2" t="s">
        <v>3355</v>
      </c>
      <c r="F2" t="s">
        <v>3534</v>
      </c>
      <c r="G2" t="str">
        <f t="shared" ref="G2:G19" si="0">"new HoloCard(""" &amp; B2 &amp; """, Pokedex." &amp; C2 &amp; ", HoloRarity." &amp; F2 &amp; ", Types." &amp; D2 &amp; ", Sets." &amp; E2 &amp; ", " &amp; A2 &amp; "),"</f>
        <v>new HoloCard("Klefki", Pokedex.Klefki, HoloRarity.SV_PIXEL_COSMOS_HOLO, Types.Psychic, Sets.Scarlet_Violet, 96),</v>
      </c>
    </row>
    <row r="3" spans="1:7" x14ac:dyDescent="0.3">
      <c r="A3">
        <v>36</v>
      </c>
      <c r="B3" t="s">
        <v>427</v>
      </c>
      <c r="C3" t="s">
        <v>427</v>
      </c>
      <c r="D3" t="s">
        <v>3</v>
      </c>
      <c r="E3" t="s">
        <v>3063</v>
      </c>
      <c r="F3" t="s">
        <v>3531</v>
      </c>
      <c r="G3" t="str">
        <f t="shared" si="0"/>
        <v>new HoloCard("Kyogre", Pokedex.Kyogre, HoloRarity.SWSH_PIXEL_COSMOS_HOLO, Types.Water, Sets.Crown_Zenith, 36),</v>
      </c>
    </row>
    <row r="4" spans="1:7" x14ac:dyDescent="0.3">
      <c r="A4">
        <v>89</v>
      </c>
      <c r="B4" t="s">
        <v>936</v>
      </c>
      <c r="C4" t="s">
        <v>936</v>
      </c>
      <c r="D4" t="s">
        <v>1</v>
      </c>
      <c r="E4" t="s">
        <v>3428</v>
      </c>
      <c r="F4" t="s">
        <v>3534</v>
      </c>
      <c r="G4" t="str">
        <f t="shared" si="0"/>
        <v>new HoloCard("Spiritomb", Pokedex.Spiritomb, HoloRarity.SV_PIXEL_COSMOS_HOLO, Types.Psychic, Sets.Paldea_Evolved, 89),</v>
      </c>
    </row>
    <row r="5" spans="1:7" x14ac:dyDescent="0.3">
      <c r="A5">
        <v>171</v>
      </c>
      <c r="B5" t="s">
        <v>3453</v>
      </c>
      <c r="C5" t="s">
        <v>127</v>
      </c>
      <c r="D5" t="s">
        <v>299</v>
      </c>
      <c r="E5" t="s">
        <v>3428</v>
      </c>
      <c r="F5" t="s">
        <v>3534</v>
      </c>
      <c r="G5" t="str">
        <f t="shared" si="0"/>
        <v>new HoloCard("Artazon", Pokedex.NVT, HoloRarity.SV_PIXEL_COSMOS_HOLO, Types.Stadium, Sets.Paldea_Evolved, 171),</v>
      </c>
    </row>
    <row r="6" spans="1:7" x14ac:dyDescent="0.3">
      <c r="A6">
        <v>172</v>
      </c>
      <c r="B6" t="s">
        <v>3609</v>
      </c>
      <c r="C6" t="s">
        <v>127</v>
      </c>
      <c r="D6" t="s">
        <v>232</v>
      </c>
      <c r="E6" t="s">
        <v>3428</v>
      </c>
      <c r="F6" t="s">
        <v>3534</v>
      </c>
      <c r="G6" t="str">
        <f t="shared" si="0"/>
        <v>new HoloCard("Boss's Orders [Ghetsis]", Pokedex.NVT, HoloRarity.SV_PIXEL_COSMOS_HOLO, Types.Supporter, Sets.Paldea_Evolved, 172),</v>
      </c>
    </row>
    <row r="7" spans="1:7" x14ac:dyDescent="0.3">
      <c r="A7">
        <v>173</v>
      </c>
      <c r="B7" t="s">
        <v>3454</v>
      </c>
      <c r="C7" t="s">
        <v>127</v>
      </c>
      <c r="D7" t="s">
        <v>234</v>
      </c>
      <c r="E7" t="s">
        <v>3428</v>
      </c>
      <c r="F7" t="s">
        <v>3534</v>
      </c>
      <c r="G7" t="str">
        <f t="shared" si="0"/>
        <v>new HoloCard("Bravery Charm", Pokedex.NVT, HoloRarity.SV_PIXEL_COSMOS_HOLO, Types.Tool, Sets.Paldea_Evolved, 173),</v>
      </c>
    </row>
    <row r="8" spans="1:7" x14ac:dyDescent="0.3">
      <c r="A8">
        <v>153</v>
      </c>
      <c r="B8" t="s">
        <v>3041</v>
      </c>
      <c r="C8" t="s">
        <v>127</v>
      </c>
      <c r="D8" t="s">
        <v>129</v>
      </c>
      <c r="E8" t="s">
        <v>3056</v>
      </c>
      <c r="F8" t="s">
        <v>3531</v>
      </c>
      <c r="G8" t="str">
        <f t="shared" si="0"/>
        <v>new HoloCard("Capturing Aroma", Pokedex.NVT, HoloRarity.SWSH_PIXEL_COSMOS_HOLO, Types.Item, Sets.Silver_Tempest, 153),</v>
      </c>
    </row>
    <row r="9" spans="1:7" x14ac:dyDescent="0.3">
      <c r="A9">
        <v>177</v>
      </c>
      <c r="B9" t="s">
        <v>3457</v>
      </c>
      <c r="C9" t="s">
        <v>127</v>
      </c>
      <c r="D9" t="s">
        <v>232</v>
      </c>
      <c r="E9" t="s">
        <v>3428</v>
      </c>
      <c r="F9" t="s">
        <v>3534</v>
      </c>
      <c r="G9" t="str">
        <f t="shared" si="0"/>
        <v>new HoloCard("Clavell", Pokedex.NVT, HoloRarity.SV_PIXEL_COSMOS_HOLO, Types.Supporter, Sets.Paldea_Evolved, 177),</v>
      </c>
    </row>
    <row r="10" spans="1:7" x14ac:dyDescent="0.3">
      <c r="A10">
        <v>185</v>
      </c>
      <c r="B10" t="s">
        <v>3464</v>
      </c>
      <c r="C10" t="s">
        <v>127</v>
      </c>
      <c r="D10" t="s">
        <v>232</v>
      </c>
      <c r="E10" t="s">
        <v>3428</v>
      </c>
      <c r="F10" t="s">
        <v>3534</v>
      </c>
      <c r="G10" t="str">
        <f t="shared" si="0"/>
        <v>new HoloCard("Iono", Pokedex.NVT, HoloRarity.SV_PIXEL_COSMOS_HOLO, Types.Supporter, Sets.Paldea_Evolved, 185),</v>
      </c>
    </row>
    <row r="11" spans="1:7" x14ac:dyDescent="0.3">
      <c r="A11">
        <v>176</v>
      </c>
      <c r="B11" t="s">
        <v>1236</v>
      </c>
      <c r="C11" t="s">
        <v>127</v>
      </c>
      <c r="D11" t="s">
        <v>232</v>
      </c>
      <c r="E11" t="s">
        <v>3355</v>
      </c>
      <c r="F11" t="s">
        <v>3534</v>
      </c>
      <c r="G11" t="str">
        <f t="shared" si="0"/>
        <v>new HoloCard("Judge", Pokedex.NVT, HoloRarity.SV_PIXEL_COSMOS_HOLO, Types.Supporter, Sets.Scarlet_Violet, 176),</v>
      </c>
    </row>
    <row r="12" spans="1:7" x14ac:dyDescent="0.3">
      <c r="A12">
        <v>161</v>
      </c>
      <c r="B12" t="s">
        <v>3027</v>
      </c>
      <c r="C12" t="s">
        <v>127</v>
      </c>
      <c r="D12" t="s">
        <v>299</v>
      </c>
      <c r="E12" t="s">
        <v>3038</v>
      </c>
      <c r="F12" t="s">
        <v>3612</v>
      </c>
      <c r="G12" t="str">
        <f t="shared" si="0"/>
        <v>new HoloCard("Lost City", Pokedex.NVT, HoloRarity.SWSH_PIXEL_COSMOS_HOLO_LOST, Types.Stadium, Sets.Lost_Origin, 161),</v>
      </c>
    </row>
    <row r="13" spans="1:7" x14ac:dyDescent="0.3">
      <c r="A13">
        <v>182</v>
      </c>
      <c r="B13" t="s">
        <v>1664</v>
      </c>
      <c r="C13" t="s">
        <v>127</v>
      </c>
      <c r="D13" t="s">
        <v>129</v>
      </c>
      <c r="E13" t="s">
        <v>3355</v>
      </c>
      <c r="F13" t="s">
        <v>3534</v>
      </c>
      <c r="G13" t="str">
        <f t="shared" si="0"/>
        <v>new HoloCard("Pal Pad", Pokedex.NVT, HoloRarity.SV_PIXEL_COSMOS_HOLO, Types.Item, Sets.Scarlet_Violet, 182),</v>
      </c>
    </row>
    <row r="14" spans="1:7" x14ac:dyDescent="0.3">
      <c r="A14">
        <v>188</v>
      </c>
      <c r="B14" t="s">
        <v>1437</v>
      </c>
      <c r="C14" t="s">
        <v>127</v>
      </c>
      <c r="D14" t="s">
        <v>129</v>
      </c>
      <c r="E14" t="s">
        <v>3428</v>
      </c>
      <c r="F14" t="s">
        <v>3534</v>
      </c>
      <c r="G14" t="str">
        <f t="shared" si="0"/>
        <v>new HoloCard("Super Rod", Pokedex.NVT, HoloRarity.SV_PIXEL_COSMOS_HOLO, Types.Item, Sets.Paldea_Evolved, 188),</v>
      </c>
    </row>
    <row r="15" spans="1:7" x14ac:dyDescent="0.3">
      <c r="A15">
        <v>189</v>
      </c>
      <c r="B15" t="s">
        <v>3610</v>
      </c>
      <c r="C15" t="s">
        <v>127</v>
      </c>
      <c r="D15" t="s">
        <v>129</v>
      </c>
      <c r="E15" t="s">
        <v>3428</v>
      </c>
      <c r="F15" t="s">
        <v>3534</v>
      </c>
      <c r="G15" t="str">
        <f t="shared" si="0"/>
        <v>new HoloCard("Super Energy Retrieval", Pokedex.NVT, HoloRarity.SV_PIXEL_COSMOS_HOLO, Types.Item, Sets.Paldea_Evolved, 189),</v>
      </c>
    </row>
    <row r="16" spans="1:7" x14ac:dyDescent="0.3">
      <c r="A16">
        <v>167</v>
      </c>
      <c r="B16" t="s">
        <v>3053</v>
      </c>
      <c r="C16" t="s">
        <v>127</v>
      </c>
      <c r="D16" t="s">
        <v>232</v>
      </c>
      <c r="E16" t="s">
        <v>3056</v>
      </c>
      <c r="F16" t="s">
        <v>3531</v>
      </c>
      <c r="G16" t="str">
        <f t="shared" si="0"/>
        <v>new HoloCard("Worker", Pokedex.NVT, HoloRarity.SWSH_PIXEL_COSMOS_HOLO, Types.Supporter, Sets.Silver_Tempest, 167),</v>
      </c>
    </row>
    <row r="17" spans="1:7" x14ac:dyDescent="0.3">
      <c r="A17">
        <v>190</v>
      </c>
      <c r="B17" t="s">
        <v>3467</v>
      </c>
      <c r="C17" t="s">
        <v>127</v>
      </c>
      <c r="D17" t="s">
        <v>128</v>
      </c>
      <c r="E17" t="s">
        <v>3428</v>
      </c>
      <c r="F17" t="s">
        <v>3611</v>
      </c>
      <c r="G17" t="str">
        <f t="shared" si="0"/>
        <v>new HoloCard("Jet Energy", Pokedex.NVT, HoloRarity.SV_REVERSE_PIXEL_COSMOS_HOLO, Types.Special_Energy, Sets.Paldea_Evolved, 190),</v>
      </c>
    </row>
    <row r="18" spans="1:7" x14ac:dyDescent="0.3">
      <c r="A18">
        <v>191</v>
      </c>
      <c r="B18" t="s">
        <v>3468</v>
      </c>
      <c r="C18" t="s">
        <v>127</v>
      </c>
      <c r="D18" t="s">
        <v>128</v>
      </c>
      <c r="E18" t="s">
        <v>3428</v>
      </c>
      <c r="F18" t="s">
        <v>3611</v>
      </c>
      <c r="G18" t="str">
        <f t="shared" si="0"/>
        <v>new HoloCard("Luminous Energy", Pokedex.NVT, HoloRarity.SV_REVERSE_PIXEL_COSMOS_HOLO, Types.Special_Energy, Sets.Paldea_Evolved, 191),</v>
      </c>
    </row>
    <row r="19" spans="1:7" x14ac:dyDescent="0.3">
      <c r="A19">
        <v>192</v>
      </c>
      <c r="B19" t="s">
        <v>3469</v>
      </c>
      <c r="C19" t="s">
        <v>127</v>
      </c>
      <c r="D19" t="s">
        <v>128</v>
      </c>
      <c r="E19" t="s">
        <v>3428</v>
      </c>
      <c r="F19" t="s">
        <v>3611</v>
      </c>
      <c r="G19" t="str">
        <f t="shared" si="0"/>
        <v>new HoloCard("Reversal Energy", Pokedex.NVT, HoloRarity.SV_REVERSE_PIXEL_COSMOS_HOLO, Types.Special_Energy, Sets.Paldea_Evolved, 192),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BF05-0DFB-4C1D-9E70-7DE9462A8797}">
  <dimension ref="A1:I413"/>
  <sheetViews>
    <sheetView workbookViewId="0">
      <selection activeCell="F1" sqref="F1"/>
    </sheetView>
  </sheetViews>
  <sheetFormatPr defaultRowHeight="14.4" x14ac:dyDescent="0.3"/>
  <cols>
    <col min="2" max="2" width="23.21875" bestFit="1" customWidth="1"/>
  </cols>
  <sheetData>
    <row r="1" spans="1:9" x14ac:dyDescent="0.3">
      <c r="A1">
        <v>1</v>
      </c>
      <c r="B1" t="s">
        <v>371</v>
      </c>
      <c r="C1" t="s">
        <v>371</v>
      </c>
      <c r="D1" t="s">
        <v>143</v>
      </c>
      <c r="E1" t="s">
        <v>385</v>
      </c>
      <c r="F1" t="str">
        <f>"new HoloCard(""" &amp; B1 &amp; """, Pokedex." &amp; C1 &amp; ", HoloRarity.EX_COSMOS_HOLO, Types." &amp; D1 &amp; ", Sets." &amp; E1 &amp; ", " &amp; A1 &amp; "),"</f>
        <v>new HoloCard("Aggron", Pokedex.Aggron, HoloRarity.EX_COSMOS_HOLO, Types.Metal, Sets.EX_Ruby_Sapphire, 1),</v>
      </c>
    </row>
    <row r="2" spans="1:9" x14ac:dyDescent="0.3">
      <c r="A2">
        <v>2</v>
      </c>
      <c r="B2" t="s">
        <v>372</v>
      </c>
      <c r="C2" t="s">
        <v>372</v>
      </c>
      <c r="D2" t="s">
        <v>22</v>
      </c>
      <c r="E2" t="s">
        <v>385</v>
      </c>
      <c r="F2" t="str">
        <f t="shared" ref="F2:F65" si="0">"new HoloCard(""" &amp; B2 &amp; """, Pokedex." &amp; C2 &amp; ", HoloRarity.EX_COSMOS_HOLO, Types." &amp; D2 &amp; ", Sets." &amp; E2 &amp; ", " &amp; A2 &amp; "),"</f>
        <v>new HoloCard("Beautifly", Pokedex.Beautifly, HoloRarity.EX_COSMOS_HOLO, Types.Grass, Sets.EX_Ruby_Sapphire, 2),</v>
      </c>
    </row>
    <row r="3" spans="1:9" x14ac:dyDescent="0.3">
      <c r="A3">
        <v>3</v>
      </c>
      <c r="B3" t="s">
        <v>373</v>
      </c>
      <c r="C3" t="s">
        <v>373</v>
      </c>
      <c r="D3" t="s">
        <v>5</v>
      </c>
      <c r="E3" t="s">
        <v>385</v>
      </c>
      <c r="F3" t="str">
        <f t="shared" si="0"/>
        <v>new HoloCard("Blaziken", Pokedex.Blaziken, HoloRarity.EX_COSMOS_HOLO, Types.Fire, Sets.EX_Ruby_Sapphire, 3),</v>
      </c>
    </row>
    <row r="4" spans="1:9" x14ac:dyDescent="0.3">
      <c r="A4">
        <v>4</v>
      </c>
      <c r="B4" t="s">
        <v>374</v>
      </c>
      <c r="C4" t="s">
        <v>374</v>
      </c>
      <c r="D4" t="s">
        <v>5</v>
      </c>
      <c r="E4" t="s">
        <v>385</v>
      </c>
      <c r="F4" t="str">
        <f t="shared" si="0"/>
        <v>new HoloCard("Camerupt", Pokedex.Camerupt, HoloRarity.EX_COSMOS_HOLO, Types.Fire, Sets.EX_Ruby_Sapphire, 4),</v>
      </c>
    </row>
    <row r="5" spans="1:9" x14ac:dyDescent="0.3">
      <c r="A5">
        <v>5</v>
      </c>
      <c r="B5" t="s">
        <v>375</v>
      </c>
      <c r="C5" t="s">
        <v>375</v>
      </c>
      <c r="D5" t="s">
        <v>8</v>
      </c>
      <c r="E5" t="s">
        <v>385</v>
      </c>
      <c r="F5" t="str">
        <f t="shared" si="0"/>
        <v>new HoloCard("Delcatty", Pokedex.Delcatty, HoloRarity.EX_COSMOS_HOLO, Types.Colorless, Sets.EX_Ruby_Sapphire, 5),</v>
      </c>
    </row>
    <row r="6" spans="1:9" x14ac:dyDescent="0.3">
      <c r="A6">
        <v>6</v>
      </c>
      <c r="B6" t="s">
        <v>376</v>
      </c>
      <c r="C6" t="s">
        <v>376</v>
      </c>
      <c r="D6" t="s">
        <v>22</v>
      </c>
      <c r="E6" t="s">
        <v>385</v>
      </c>
      <c r="F6" t="str">
        <f t="shared" si="0"/>
        <v>new HoloCard("Dustox", Pokedex.Dustox, HoloRarity.EX_COSMOS_HOLO, Types.Grass, Sets.EX_Ruby_Sapphire, 6),</v>
      </c>
    </row>
    <row r="7" spans="1:9" x14ac:dyDescent="0.3">
      <c r="A7">
        <v>7</v>
      </c>
      <c r="B7" t="s">
        <v>377</v>
      </c>
      <c r="C7" t="s">
        <v>377</v>
      </c>
      <c r="D7" t="s">
        <v>1</v>
      </c>
      <c r="E7" t="s">
        <v>385</v>
      </c>
      <c r="F7" t="str">
        <f t="shared" si="0"/>
        <v>new HoloCard("Gardevoir", Pokedex.Gardevoir, HoloRarity.EX_COSMOS_HOLO, Types.Psychic, Sets.EX_Ruby_Sapphire, 7),</v>
      </c>
    </row>
    <row r="8" spans="1:9" x14ac:dyDescent="0.3">
      <c r="A8">
        <v>8</v>
      </c>
      <c r="B8" t="s">
        <v>378</v>
      </c>
      <c r="C8" t="s">
        <v>378</v>
      </c>
      <c r="D8" t="s">
        <v>18</v>
      </c>
      <c r="E8" t="s">
        <v>385</v>
      </c>
      <c r="F8" t="str">
        <f t="shared" si="0"/>
        <v>new HoloCard("Hariyama", Pokedex.Hariyama, HoloRarity.EX_COSMOS_HOLO, Types.Fighting, Sets.EX_Ruby_Sapphire, 8),</v>
      </c>
    </row>
    <row r="9" spans="1:9" x14ac:dyDescent="0.3">
      <c r="A9">
        <v>9</v>
      </c>
      <c r="B9" t="s">
        <v>379</v>
      </c>
      <c r="C9" t="s">
        <v>379</v>
      </c>
      <c r="D9" t="s">
        <v>11</v>
      </c>
      <c r="E9" t="s">
        <v>385</v>
      </c>
      <c r="F9" t="str">
        <f t="shared" si="0"/>
        <v>new HoloCard("Manectric", Pokedex.Manectric, HoloRarity.EX_COSMOS_HOLO, Types.Lightning, Sets.EX_Ruby_Sapphire, 9),</v>
      </c>
    </row>
    <row r="10" spans="1:9" x14ac:dyDescent="0.3">
      <c r="A10">
        <v>10</v>
      </c>
      <c r="B10" t="s">
        <v>380</v>
      </c>
      <c r="C10" t="s">
        <v>380</v>
      </c>
      <c r="D10" t="s">
        <v>146</v>
      </c>
      <c r="E10" t="s">
        <v>385</v>
      </c>
      <c r="F10" t="str">
        <f t="shared" si="0"/>
        <v>new HoloCard("Mightyena", Pokedex.Mightyena, HoloRarity.EX_COSMOS_HOLO, Types.Darkness, Sets.EX_Ruby_Sapphire, 10),</v>
      </c>
    </row>
    <row r="11" spans="1:9" x14ac:dyDescent="0.3">
      <c r="A11">
        <v>11</v>
      </c>
      <c r="B11" t="s">
        <v>381</v>
      </c>
      <c r="C11" t="s">
        <v>381</v>
      </c>
      <c r="D11" t="s">
        <v>22</v>
      </c>
      <c r="E11" t="s">
        <v>385</v>
      </c>
      <c r="F11" t="str">
        <f t="shared" si="0"/>
        <v>new HoloCard("Sceptile", Pokedex.Sceptile, HoloRarity.EX_COSMOS_HOLO, Types.Grass, Sets.EX_Ruby_Sapphire, 11),</v>
      </c>
    </row>
    <row r="12" spans="1:9" x14ac:dyDescent="0.3">
      <c r="A12">
        <v>12</v>
      </c>
      <c r="B12" t="s">
        <v>382</v>
      </c>
      <c r="C12" t="s">
        <v>382</v>
      </c>
      <c r="D12" t="s">
        <v>8</v>
      </c>
      <c r="E12" t="s">
        <v>385</v>
      </c>
      <c r="F12" t="str">
        <f t="shared" si="0"/>
        <v>new HoloCard("Slaking", Pokedex.Slaking, HoloRarity.EX_COSMOS_HOLO, Types.Colorless, Sets.EX_Ruby_Sapphire, 12),</v>
      </c>
    </row>
    <row r="13" spans="1:9" x14ac:dyDescent="0.3">
      <c r="A13">
        <v>13</v>
      </c>
      <c r="B13" t="s">
        <v>383</v>
      </c>
      <c r="C13" t="s">
        <v>383</v>
      </c>
      <c r="D13" t="s">
        <v>3</v>
      </c>
      <c r="E13" t="s">
        <v>385</v>
      </c>
      <c r="F13" t="str">
        <f t="shared" si="0"/>
        <v>new HoloCard("Swampert", Pokedex.Swampert, HoloRarity.EX_COSMOS_HOLO, Types.Water, Sets.EX_Ruby_Sapphire, 13),</v>
      </c>
    </row>
    <row r="14" spans="1:9" x14ac:dyDescent="0.3">
      <c r="A14">
        <v>14</v>
      </c>
      <c r="B14" t="s">
        <v>384</v>
      </c>
      <c r="C14" t="s">
        <v>384</v>
      </c>
      <c r="D14" t="s">
        <v>3</v>
      </c>
      <c r="E14" t="s">
        <v>385</v>
      </c>
      <c r="F14" t="str">
        <f t="shared" si="0"/>
        <v>new HoloCard("Wailord", Pokedex.Wailord, HoloRarity.EX_COSMOS_HOLO, Types.Water, Sets.EX_Ruby_Sapphire, 14),</v>
      </c>
    </row>
    <row r="15" spans="1:9" x14ac:dyDescent="0.3">
      <c r="A15">
        <v>93</v>
      </c>
      <c r="B15" t="s">
        <v>230</v>
      </c>
      <c r="C15" t="s">
        <v>127</v>
      </c>
      <c r="D15" t="s">
        <v>128</v>
      </c>
      <c r="E15" t="s">
        <v>385</v>
      </c>
      <c r="F15" t="str">
        <f t="shared" si="0"/>
        <v>new HoloCard("Darkness Energy", Pokedex.NVT, HoloRarity.EX_COSMOS_HOLO, Types.Special_Energy, Sets.EX_Ruby_Sapphire, 93),</v>
      </c>
      <c r="I15" t="s">
        <v>386</v>
      </c>
    </row>
    <row r="16" spans="1:9" x14ac:dyDescent="0.3">
      <c r="A16">
        <v>94</v>
      </c>
      <c r="B16" t="s">
        <v>231</v>
      </c>
      <c r="C16" t="s">
        <v>127</v>
      </c>
      <c r="D16" t="s">
        <v>128</v>
      </c>
      <c r="E16" t="s">
        <v>385</v>
      </c>
      <c r="F16" t="str">
        <f t="shared" si="0"/>
        <v>new HoloCard("Metal Energy", Pokedex.NVT, HoloRarity.EX_COSMOS_HOLO, Types.Special_Energy, Sets.EX_Ruby_Sapphire, 94),</v>
      </c>
      <c r="I16" t="s">
        <v>386</v>
      </c>
    </row>
    <row r="17" spans="1:9" x14ac:dyDescent="0.3">
      <c r="A17">
        <v>1</v>
      </c>
      <c r="B17" t="s">
        <v>388</v>
      </c>
      <c r="C17" t="s">
        <v>388</v>
      </c>
      <c r="D17" t="s">
        <v>18</v>
      </c>
      <c r="E17" t="s">
        <v>387</v>
      </c>
      <c r="F17" t="str">
        <f t="shared" si="0"/>
        <v>new HoloCard("Armaldo", Pokedex.Armaldo, HoloRarity.EX_COSMOS_HOLO, Types.Fighting, Sets.EX_Sandstorm, 1),</v>
      </c>
    </row>
    <row r="18" spans="1:9" x14ac:dyDescent="0.3">
      <c r="A18">
        <v>2</v>
      </c>
      <c r="B18" t="s">
        <v>389</v>
      </c>
      <c r="C18" t="s">
        <v>389</v>
      </c>
      <c r="D18" t="s">
        <v>22</v>
      </c>
      <c r="E18" t="s">
        <v>387</v>
      </c>
      <c r="F18" t="str">
        <f t="shared" si="0"/>
        <v>new HoloCard("Cacturne", Pokedex.Cacturne, HoloRarity.EX_COSMOS_HOLO, Types.Grass, Sets.EX_Sandstorm, 2),</v>
      </c>
    </row>
    <row r="19" spans="1:9" x14ac:dyDescent="0.3">
      <c r="A19">
        <v>3</v>
      </c>
      <c r="B19" t="s">
        <v>390</v>
      </c>
      <c r="C19" t="s">
        <v>390</v>
      </c>
      <c r="D19" t="s">
        <v>22</v>
      </c>
      <c r="E19" t="s">
        <v>387</v>
      </c>
      <c r="F19" t="str">
        <f t="shared" si="0"/>
        <v>new HoloCard("Cradily", Pokedex.Cradily, HoloRarity.EX_COSMOS_HOLO, Types.Grass, Sets.EX_Sandstorm, 3),</v>
      </c>
    </row>
    <row r="20" spans="1:9" x14ac:dyDescent="0.3">
      <c r="A20">
        <v>4</v>
      </c>
      <c r="B20" t="s">
        <v>391</v>
      </c>
      <c r="C20" t="s">
        <v>391</v>
      </c>
      <c r="D20" t="s">
        <v>1</v>
      </c>
      <c r="E20" t="s">
        <v>387</v>
      </c>
      <c r="F20" t="str">
        <f t="shared" si="0"/>
        <v>new HoloCard("Dusclops", Pokedex.Dusclops, HoloRarity.EX_COSMOS_HOLO, Types.Psychic, Sets.EX_Sandstorm, 4),</v>
      </c>
    </row>
    <row r="21" spans="1:9" x14ac:dyDescent="0.3">
      <c r="A21">
        <v>5</v>
      </c>
      <c r="B21" t="s">
        <v>14</v>
      </c>
      <c r="C21" t="s">
        <v>14</v>
      </c>
      <c r="D21" t="s">
        <v>5</v>
      </c>
      <c r="E21" t="s">
        <v>387</v>
      </c>
      <c r="F21" t="str">
        <f t="shared" si="0"/>
        <v>new HoloCard("Flareon", Pokedex.Flareon, HoloRarity.EX_COSMOS_HOLO, Types.Fire, Sets.EX_Sandstorm, 5),</v>
      </c>
    </row>
    <row r="22" spans="1:9" x14ac:dyDescent="0.3">
      <c r="A22">
        <v>6</v>
      </c>
      <c r="B22" t="s">
        <v>19</v>
      </c>
      <c r="C22" t="s">
        <v>19</v>
      </c>
      <c r="D22" t="s">
        <v>11</v>
      </c>
      <c r="E22" t="s">
        <v>387</v>
      </c>
      <c r="F22" t="str">
        <f t="shared" si="0"/>
        <v>new HoloCard("Jolteon", Pokedex.Jolteon, HoloRarity.EX_COSMOS_HOLO, Types.Lightning, Sets.EX_Sandstorm, 6),</v>
      </c>
    </row>
    <row r="23" spans="1:9" x14ac:dyDescent="0.3">
      <c r="A23">
        <v>7</v>
      </c>
      <c r="B23" t="s">
        <v>392</v>
      </c>
      <c r="C23" t="s">
        <v>392</v>
      </c>
      <c r="D23" t="s">
        <v>3</v>
      </c>
      <c r="E23" t="s">
        <v>387</v>
      </c>
      <c r="F23" t="str">
        <f t="shared" si="0"/>
        <v>new HoloCard("Ludicolo", Pokedex.Ludicolo, HoloRarity.EX_COSMOS_HOLO, Types.Water, Sets.EX_Sandstorm, 7),</v>
      </c>
    </row>
    <row r="24" spans="1:9" x14ac:dyDescent="0.3">
      <c r="A24">
        <v>8</v>
      </c>
      <c r="B24" t="s">
        <v>393</v>
      </c>
      <c r="C24" t="s">
        <v>393</v>
      </c>
      <c r="D24" t="s">
        <v>1</v>
      </c>
      <c r="E24" t="s">
        <v>387</v>
      </c>
      <c r="F24" t="str">
        <f t="shared" si="0"/>
        <v>new HoloCard("Lunatone", Pokedex.Lunatone, HoloRarity.EX_COSMOS_HOLO, Types.Psychic, Sets.EX_Sandstorm, 8),</v>
      </c>
    </row>
    <row r="25" spans="1:9" x14ac:dyDescent="0.3">
      <c r="A25">
        <v>9</v>
      </c>
      <c r="B25" t="s">
        <v>394</v>
      </c>
      <c r="C25" t="s">
        <v>394</v>
      </c>
      <c r="D25" t="s">
        <v>143</v>
      </c>
      <c r="E25" t="s">
        <v>387</v>
      </c>
      <c r="F25" t="str">
        <f t="shared" si="0"/>
        <v>new HoloCard("Mawile", Pokedex.Mawile, HoloRarity.EX_COSMOS_HOLO, Types.Metal, Sets.EX_Sandstorm, 9),</v>
      </c>
    </row>
    <row r="26" spans="1:9" x14ac:dyDescent="0.3">
      <c r="A26">
        <v>10</v>
      </c>
      <c r="B26" t="s">
        <v>395</v>
      </c>
      <c r="C26" t="s">
        <v>395</v>
      </c>
      <c r="D26" t="s">
        <v>146</v>
      </c>
      <c r="E26" t="s">
        <v>387</v>
      </c>
      <c r="F26" t="str">
        <f t="shared" si="0"/>
        <v>new HoloCard("Sableye", Pokedex.Sableye, HoloRarity.EX_COSMOS_HOLO, Types.Darkness, Sets.EX_Sandstorm, 10),</v>
      </c>
    </row>
    <row r="27" spans="1:9" x14ac:dyDescent="0.3">
      <c r="A27">
        <v>11</v>
      </c>
      <c r="B27" t="s">
        <v>396</v>
      </c>
      <c r="C27" t="s">
        <v>396</v>
      </c>
      <c r="D27" t="s">
        <v>22</v>
      </c>
      <c r="E27" t="s">
        <v>387</v>
      </c>
      <c r="F27" t="str">
        <f t="shared" si="0"/>
        <v>new HoloCard("Seviper", Pokedex.Seviper, HoloRarity.EX_COSMOS_HOLO, Types.Grass, Sets.EX_Sandstorm, 11),</v>
      </c>
    </row>
    <row r="28" spans="1:9" x14ac:dyDescent="0.3">
      <c r="A28">
        <v>12</v>
      </c>
      <c r="B28" t="s">
        <v>397</v>
      </c>
      <c r="C28" t="s">
        <v>397</v>
      </c>
      <c r="D28" t="s">
        <v>22</v>
      </c>
      <c r="E28" t="s">
        <v>387</v>
      </c>
      <c r="F28" t="str">
        <f t="shared" si="0"/>
        <v>new HoloCard("Shiftry", Pokedex.Shiftry, HoloRarity.EX_COSMOS_HOLO, Types.Grass, Sets.EX_Sandstorm, 12),</v>
      </c>
    </row>
    <row r="29" spans="1:9" x14ac:dyDescent="0.3">
      <c r="A29">
        <v>13</v>
      </c>
      <c r="B29" t="s">
        <v>398</v>
      </c>
      <c r="C29" t="s">
        <v>398</v>
      </c>
      <c r="D29" t="s">
        <v>18</v>
      </c>
      <c r="E29" t="s">
        <v>387</v>
      </c>
      <c r="F29" t="str">
        <f t="shared" si="0"/>
        <v>new HoloCard("Solrock", Pokedex.Solrock, HoloRarity.EX_COSMOS_HOLO, Types.Fighting, Sets.EX_Sandstorm, 13),</v>
      </c>
    </row>
    <row r="30" spans="1:9" x14ac:dyDescent="0.3">
      <c r="A30">
        <v>14</v>
      </c>
      <c r="B30" t="s">
        <v>399</v>
      </c>
      <c r="C30" t="s">
        <v>399</v>
      </c>
      <c r="D30" t="s">
        <v>8</v>
      </c>
      <c r="E30" t="s">
        <v>387</v>
      </c>
      <c r="F30" t="str">
        <f t="shared" si="0"/>
        <v>new HoloCard("Zangoose", Pokedex.Zangoose, HoloRarity.EX_COSMOS_HOLO, Types.Colorless, Sets.EX_Sandstorm, 14),</v>
      </c>
    </row>
    <row r="31" spans="1:9" x14ac:dyDescent="0.3">
      <c r="A31">
        <v>93</v>
      </c>
      <c r="B31" t="s">
        <v>400</v>
      </c>
      <c r="C31" t="s">
        <v>127</v>
      </c>
      <c r="D31" t="s">
        <v>128</v>
      </c>
      <c r="E31" t="s">
        <v>387</v>
      </c>
      <c r="F31" t="str">
        <f t="shared" si="0"/>
        <v>new HoloCard("Multi Energy", Pokedex.NVT, HoloRarity.EX_COSMOS_HOLO, Types.Special_Energy, Sets.EX_Sandstorm, 93),</v>
      </c>
      <c r="I31" t="s">
        <v>386</v>
      </c>
    </row>
    <row r="32" spans="1:9" x14ac:dyDescent="0.3">
      <c r="A32">
        <v>1</v>
      </c>
      <c r="B32" t="s">
        <v>402</v>
      </c>
      <c r="C32" t="s">
        <v>402</v>
      </c>
      <c r="D32" t="s">
        <v>146</v>
      </c>
      <c r="E32" t="s">
        <v>401</v>
      </c>
      <c r="F32" t="str">
        <f t="shared" si="0"/>
        <v>new HoloCard("Absol", Pokedex.Absol, HoloRarity.EX_COSMOS_HOLO, Types.Darkness, Sets.EX_Dragon, 1),</v>
      </c>
    </row>
    <row r="33" spans="1:9" x14ac:dyDescent="0.3">
      <c r="A33">
        <v>2</v>
      </c>
      <c r="B33" t="s">
        <v>403</v>
      </c>
      <c r="C33" t="s">
        <v>403</v>
      </c>
      <c r="D33" t="s">
        <v>8</v>
      </c>
      <c r="E33" t="s">
        <v>401</v>
      </c>
      <c r="F33" t="str">
        <f t="shared" si="0"/>
        <v>new HoloCard("Altaria", Pokedex.Altaria, HoloRarity.EX_COSMOS_HOLO, Types.Colorless, Sets.EX_Dragon, 2),</v>
      </c>
    </row>
    <row r="34" spans="1:9" x14ac:dyDescent="0.3">
      <c r="A34">
        <v>3</v>
      </c>
      <c r="B34" t="s">
        <v>404</v>
      </c>
      <c r="C34" t="s">
        <v>404</v>
      </c>
      <c r="D34" t="s">
        <v>3</v>
      </c>
      <c r="E34" t="s">
        <v>401</v>
      </c>
      <c r="F34" t="str">
        <f t="shared" si="0"/>
        <v>new HoloCard("Crawdaunt", Pokedex.Crawdaunt, HoloRarity.EX_COSMOS_HOLO, Types.Water, Sets.EX_Dragon, 3),</v>
      </c>
    </row>
    <row r="35" spans="1:9" x14ac:dyDescent="0.3">
      <c r="A35">
        <v>4</v>
      </c>
      <c r="B35" t="s">
        <v>405</v>
      </c>
      <c r="C35" t="s">
        <v>405</v>
      </c>
      <c r="D35" t="s">
        <v>8</v>
      </c>
      <c r="E35" t="s">
        <v>401</v>
      </c>
      <c r="F35" t="str">
        <f t="shared" si="0"/>
        <v>new HoloCard("Flygon", Pokedex.Flygon, HoloRarity.EX_COSMOS_HOLO, Types.Colorless, Sets.EX_Dragon, 4),</v>
      </c>
    </row>
    <row r="36" spans="1:9" x14ac:dyDescent="0.3">
      <c r="A36">
        <v>5</v>
      </c>
      <c r="B36" t="s">
        <v>30</v>
      </c>
      <c r="C36" t="s">
        <v>30</v>
      </c>
      <c r="D36" t="s">
        <v>18</v>
      </c>
      <c r="E36" t="s">
        <v>401</v>
      </c>
      <c r="F36" t="str">
        <f t="shared" si="0"/>
        <v>new HoloCard("Golem", Pokedex.Golem, HoloRarity.EX_COSMOS_HOLO, Types.Fighting, Sets.EX_Dragon, 5),</v>
      </c>
    </row>
    <row r="37" spans="1:9" x14ac:dyDescent="0.3">
      <c r="A37">
        <v>6</v>
      </c>
      <c r="B37" t="s">
        <v>406</v>
      </c>
      <c r="C37" t="s">
        <v>406</v>
      </c>
      <c r="D37" t="s">
        <v>1</v>
      </c>
      <c r="E37" t="s">
        <v>401</v>
      </c>
      <c r="F37" t="str">
        <f t="shared" si="0"/>
        <v>new HoloCard("Grumpig", Pokedex.Grumpig, HoloRarity.EX_COSMOS_HOLO, Types.Psychic, Sets.EX_Dragon, 6),</v>
      </c>
    </row>
    <row r="38" spans="1:9" x14ac:dyDescent="0.3">
      <c r="A38">
        <v>7</v>
      </c>
      <c r="B38" t="s">
        <v>407</v>
      </c>
      <c r="C38" t="s">
        <v>407</v>
      </c>
      <c r="D38" t="s">
        <v>11</v>
      </c>
      <c r="E38" t="s">
        <v>401</v>
      </c>
      <c r="F38" t="str">
        <f t="shared" si="0"/>
        <v>new HoloCard("Minun", Pokedex.Minun, HoloRarity.EX_COSMOS_HOLO, Types.Lightning, Sets.EX_Dragon, 7),</v>
      </c>
    </row>
    <row r="39" spans="1:9" x14ac:dyDescent="0.3">
      <c r="A39">
        <v>8</v>
      </c>
      <c r="B39" t="s">
        <v>408</v>
      </c>
      <c r="C39" t="s">
        <v>408</v>
      </c>
      <c r="D39" t="s">
        <v>11</v>
      </c>
      <c r="E39" t="s">
        <v>401</v>
      </c>
      <c r="F39" t="str">
        <f t="shared" si="0"/>
        <v>new HoloCard("Plusle", Pokedex.Plusle, HoloRarity.EX_COSMOS_HOLO, Types.Lightning, Sets.EX_Dragon, 8),</v>
      </c>
    </row>
    <row r="40" spans="1:9" x14ac:dyDescent="0.3">
      <c r="A40">
        <v>9</v>
      </c>
      <c r="B40" t="s">
        <v>409</v>
      </c>
      <c r="C40" t="s">
        <v>409</v>
      </c>
      <c r="D40" t="s">
        <v>22</v>
      </c>
      <c r="E40" t="s">
        <v>401</v>
      </c>
      <c r="F40" t="str">
        <f t="shared" si="0"/>
        <v>new HoloCard("Roselia", Pokedex.Roselia, HoloRarity.EX_COSMOS_HOLO, Types.Grass, Sets.EX_Dragon, 9),</v>
      </c>
    </row>
    <row r="41" spans="1:9" x14ac:dyDescent="0.3">
      <c r="A41">
        <v>10</v>
      </c>
      <c r="B41" t="s">
        <v>410</v>
      </c>
      <c r="C41" t="s">
        <v>410</v>
      </c>
      <c r="D41" t="s">
        <v>8</v>
      </c>
      <c r="E41" t="s">
        <v>401</v>
      </c>
      <c r="F41" t="str">
        <f t="shared" si="0"/>
        <v>new HoloCard("Salamence", Pokedex.Salamence, HoloRarity.EX_COSMOS_HOLO, Types.Colorless, Sets.EX_Dragon, 10),</v>
      </c>
    </row>
    <row r="42" spans="1:9" x14ac:dyDescent="0.3">
      <c r="A42">
        <v>11</v>
      </c>
      <c r="B42" t="s">
        <v>411</v>
      </c>
      <c r="C42" t="s">
        <v>411</v>
      </c>
      <c r="D42" t="s">
        <v>22</v>
      </c>
      <c r="E42" t="s">
        <v>401</v>
      </c>
      <c r="F42" t="str">
        <f t="shared" si="0"/>
        <v>new HoloCard("Shedinja", Pokedex.Shedinja, HoloRarity.EX_COSMOS_HOLO, Types.Grass, Sets.EX_Dragon, 11),</v>
      </c>
    </row>
    <row r="43" spans="1:9" x14ac:dyDescent="0.3">
      <c r="A43">
        <v>12</v>
      </c>
      <c r="B43" t="s">
        <v>412</v>
      </c>
      <c r="C43" t="s">
        <v>412</v>
      </c>
      <c r="D43" t="s">
        <v>5</v>
      </c>
      <c r="E43" t="s">
        <v>401</v>
      </c>
      <c r="F43" t="str">
        <f t="shared" si="0"/>
        <v>new HoloCard("Torkoal", Pokedex.Torkoal, HoloRarity.EX_COSMOS_HOLO, Types.Fire, Sets.EX_Dragon, 12),</v>
      </c>
    </row>
    <row r="44" spans="1:9" x14ac:dyDescent="0.3">
      <c r="A44">
        <v>15</v>
      </c>
      <c r="B44" t="s">
        <v>405</v>
      </c>
      <c r="C44" t="s">
        <v>405</v>
      </c>
      <c r="D44" t="s">
        <v>8</v>
      </c>
      <c r="E44" t="s">
        <v>401</v>
      </c>
      <c r="F44" t="str">
        <f t="shared" si="0"/>
        <v>new HoloCard("Flygon", Pokedex.Flygon, HoloRarity.EX_COSMOS_HOLO, Types.Colorless, Sets.EX_Dragon, 15),</v>
      </c>
      <c r="I44" t="s">
        <v>386</v>
      </c>
    </row>
    <row r="45" spans="1:9" x14ac:dyDescent="0.3">
      <c r="A45">
        <v>19</v>
      </c>
      <c r="B45" t="s">
        <v>410</v>
      </c>
      <c r="C45" t="s">
        <v>410</v>
      </c>
      <c r="D45" t="s">
        <v>8</v>
      </c>
      <c r="E45" t="s">
        <v>401</v>
      </c>
      <c r="F45" t="str">
        <f t="shared" si="0"/>
        <v>new HoloCard("Salamence", Pokedex.Salamence, HoloRarity.EX_COSMOS_HOLO, Types.Colorless, Sets.EX_Dragon, 19),</v>
      </c>
      <c r="I45" t="s">
        <v>386</v>
      </c>
    </row>
    <row r="46" spans="1:9" x14ac:dyDescent="0.3">
      <c r="A46">
        <v>1</v>
      </c>
      <c r="B46" t="s">
        <v>414</v>
      </c>
      <c r="C46" t="s">
        <v>389</v>
      </c>
      <c r="D46" t="s">
        <v>22</v>
      </c>
      <c r="E46" t="s">
        <v>413</v>
      </c>
      <c r="F46" t="str">
        <f t="shared" si="0"/>
        <v>new HoloCard("Team Aqua's Cacturne", Pokedex.Cacturne, HoloRarity.EX_COSMOS_HOLO, Types.Grass, Sets.EX_Team_Magma_vs_Team_Aqua, 1),</v>
      </c>
    </row>
    <row r="47" spans="1:9" x14ac:dyDescent="0.3">
      <c r="A47">
        <v>2</v>
      </c>
      <c r="B47" t="s">
        <v>416</v>
      </c>
      <c r="C47" t="s">
        <v>404</v>
      </c>
      <c r="D47" t="s">
        <v>3</v>
      </c>
      <c r="E47" t="s">
        <v>413</v>
      </c>
      <c r="F47" t="str">
        <f t="shared" si="0"/>
        <v>new HoloCard("Team Aqua's Crawdaunt", Pokedex.Crawdaunt, HoloRarity.EX_COSMOS_HOLO, Types.Water, Sets.EX_Team_Magma_vs_Team_Aqua, 2),</v>
      </c>
    </row>
    <row r="48" spans="1:9" x14ac:dyDescent="0.3">
      <c r="A48">
        <v>3</v>
      </c>
      <c r="B48" t="s">
        <v>417</v>
      </c>
      <c r="C48" t="s">
        <v>427</v>
      </c>
      <c r="D48" t="s">
        <v>3</v>
      </c>
      <c r="E48" t="s">
        <v>413</v>
      </c>
      <c r="F48" t="str">
        <f t="shared" si="0"/>
        <v>new HoloCard("Team Aqua's Kyogre", Pokedex.Kyogre, HoloRarity.EX_COSMOS_HOLO, Types.Water, Sets.EX_Team_Magma_vs_Team_Aqua, 3),</v>
      </c>
    </row>
    <row r="49" spans="1:6" x14ac:dyDescent="0.3">
      <c r="A49">
        <v>4</v>
      </c>
      <c r="B49" t="s">
        <v>418</v>
      </c>
      <c r="C49" t="s">
        <v>379</v>
      </c>
      <c r="D49" t="s">
        <v>11</v>
      </c>
      <c r="E49" t="s">
        <v>413</v>
      </c>
      <c r="F49" t="str">
        <f t="shared" si="0"/>
        <v>new HoloCard("Team Aqua's Manectric", Pokedex.Manectric, HoloRarity.EX_COSMOS_HOLO, Types.Lightning, Sets.EX_Team_Magma_vs_Team_Aqua, 4),</v>
      </c>
    </row>
    <row r="50" spans="1:6" x14ac:dyDescent="0.3">
      <c r="A50">
        <v>5</v>
      </c>
      <c r="B50" t="s">
        <v>419</v>
      </c>
      <c r="C50" t="s">
        <v>428</v>
      </c>
      <c r="D50" t="s">
        <v>3</v>
      </c>
      <c r="E50" t="s">
        <v>413</v>
      </c>
      <c r="F50" t="str">
        <f t="shared" si="0"/>
        <v>new HoloCard("Team Aqua's Sharpedo", Pokedex.Sharpedo, HoloRarity.EX_COSMOS_HOLO, Types.Water, Sets.EX_Team_Magma_vs_Team_Aqua, 5),</v>
      </c>
    </row>
    <row r="51" spans="1:6" x14ac:dyDescent="0.3">
      <c r="A51">
        <v>6</v>
      </c>
      <c r="B51" t="s">
        <v>420</v>
      </c>
      <c r="C51" t="s">
        <v>429</v>
      </c>
      <c r="D51" t="s">
        <v>3</v>
      </c>
      <c r="E51" t="s">
        <v>413</v>
      </c>
      <c r="F51" t="str">
        <f t="shared" si="0"/>
        <v>new HoloCard("Team Aqua's Walrein", Pokedex.Walrein, HoloRarity.EX_COSMOS_HOLO, Types.Water, Sets.EX_Team_Magma_vs_Team_Aqua, 6),</v>
      </c>
    </row>
    <row r="52" spans="1:6" x14ac:dyDescent="0.3">
      <c r="A52">
        <v>7</v>
      </c>
      <c r="B52" t="s">
        <v>421</v>
      </c>
      <c r="C52" t="s">
        <v>371</v>
      </c>
      <c r="D52" t="s">
        <v>18</v>
      </c>
      <c r="E52" t="s">
        <v>413</v>
      </c>
      <c r="F52" t="str">
        <f t="shared" si="0"/>
        <v>new HoloCard("Team Magma's Aggron", Pokedex.Aggron, HoloRarity.EX_COSMOS_HOLO, Types.Fighting, Sets.EX_Team_Magma_vs_Team_Aqua, 7),</v>
      </c>
    </row>
    <row r="53" spans="1:6" x14ac:dyDescent="0.3">
      <c r="A53">
        <v>8</v>
      </c>
      <c r="B53" t="s">
        <v>422</v>
      </c>
      <c r="C53" t="s">
        <v>430</v>
      </c>
      <c r="D53" t="s">
        <v>1</v>
      </c>
      <c r="E53" t="s">
        <v>413</v>
      </c>
      <c r="F53" t="str">
        <f t="shared" si="0"/>
        <v>new HoloCard("Team Magma's Claydol", Pokedex.Claydol, HoloRarity.EX_COSMOS_HOLO, Types.Psychic, Sets.EX_Team_Magma_vs_Team_Aqua, 8),</v>
      </c>
    </row>
    <row r="54" spans="1:6" x14ac:dyDescent="0.3">
      <c r="A54">
        <v>9</v>
      </c>
      <c r="B54" t="s">
        <v>423</v>
      </c>
      <c r="C54" t="s">
        <v>431</v>
      </c>
      <c r="D54" t="s">
        <v>18</v>
      </c>
      <c r="E54" t="s">
        <v>413</v>
      </c>
      <c r="F54" t="str">
        <f t="shared" si="0"/>
        <v>new HoloCard("Team Magma's Groudon", Pokedex.Groudon, HoloRarity.EX_COSMOS_HOLO, Types.Fighting, Sets.EX_Team_Magma_vs_Team_Aqua, 9),</v>
      </c>
    </row>
    <row r="55" spans="1:6" x14ac:dyDescent="0.3">
      <c r="A55">
        <v>10</v>
      </c>
      <c r="B55" t="s">
        <v>424</v>
      </c>
      <c r="C55" t="s">
        <v>157</v>
      </c>
      <c r="D55" t="s">
        <v>5</v>
      </c>
      <c r="E55" t="s">
        <v>413</v>
      </c>
      <c r="F55" t="str">
        <f t="shared" si="0"/>
        <v>new HoloCard("Team Magma's Houndoom", Pokedex.Houndoom, HoloRarity.EX_COSMOS_HOLO, Types.Fire, Sets.EX_Team_Magma_vs_Team_Aqua, 10),</v>
      </c>
    </row>
    <row r="56" spans="1:6" x14ac:dyDescent="0.3">
      <c r="A56">
        <v>11</v>
      </c>
      <c r="B56" t="s">
        <v>425</v>
      </c>
      <c r="C56" t="s">
        <v>41</v>
      </c>
      <c r="D56" t="s">
        <v>18</v>
      </c>
      <c r="E56" t="s">
        <v>413</v>
      </c>
      <c r="F56" t="str">
        <f t="shared" si="0"/>
        <v>new HoloCard("Team Magma's Rhydon", Pokedex.Rhydon, HoloRarity.EX_COSMOS_HOLO, Types.Fighting, Sets.EX_Team_Magma_vs_Team_Aqua, 11),</v>
      </c>
    </row>
    <row r="57" spans="1:6" x14ac:dyDescent="0.3">
      <c r="A57">
        <v>12</v>
      </c>
      <c r="B57" t="s">
        <v>426</v>
      </c>
      <c r="C57" t="s">
        <v>412</v>
      </c>
      <c r="D57" t="s">
        <v>5</v>
      </c>
      <c r="E57" t="s">
        <v>413</v>
      </c>
      <c r="F57" t="str">
        <f t="shared" si="0"/>
        <v>new HoloCard("Team Magma's Torkoal", Pokedex.Torkoal, HoloRarity.EX_COSMOS_HOLO, Types.Fire, Sets.EX_Team_Magma_vs_Team_Aqua, 12),</v>
      </c>
    </row>
    <row r="58" spans="1:6" x14ac:dyDescent="0.3">
      <c r="A58">
        <v>1</v>
      </c>
      <c r="B58" t="s">
        <v>432</v>
      </c>
      <c r="C58" t="s">
        <v>432</v>
      </c>
      <c r="D58" t="s">
        <v>1</v>
      </c>
      <c r="E58" t="s">
        <v>440</v>
      </c>
      <c r="F58" t="str">
        <f t="shared" si="0"/>
        <v>new HoloCard("Banette", Pokedex.Banette, HoloRarity.EX_COSMOS_HOLO, Types.Psychic, Sets.EX_Hidden_Legends, 1),</v>
      </c>
    </row>
    <row r="59" spans="1:6" x14ac:dyDescent="0.3">
      <c r="A59">
        <v>2</v>
      </c>
      <c r="B59" t="s">
        <v>430</v>
      </c>
      <c r="C59" t="s">
        <v>430</v>
      </c>
      <c r="D59" t="s">
        <v>1</v>
      </c>
      <c r="E59" t="s">
        <v>440</v>
      </c>
      <c r="F59" t="str">
        <f t="shared" si="0"/>
        <v>new HoloCard("Claydol", Pokedex.Claydol, HoloRarity.EX_COSMOS_HOLO, Types.Psychic, Sets.EX_Hidden_Legends, 2),</v>
      </c>
    </row>
    <row r="60" spans="1:6" x14ac:dyDescent="0.3">
      <c r="A60">
        <v>3</v>
      </c>
      <c r="B60" t="s">
        <v>171</v>
      </c>
      <c r="C60" t="s">
        <v>171</v>
      </c>
      <c r="D60" t="s">
        <v>22</v>
      </c>
      <c r="E60" t="s">
        <v>440</v>
      </c>
      <c r="F60" t="str">
        <f t="shared" si="0"/>
        <v>new HoloCard("Crobat", Pokedex.Crobat, HoloRarity.EX_COSMOS_HOLO, Types.Grass, Sets.EX_Hidden_Legends, 3),</v>
      </c>
    </row>
    <row r="61" spans="1:6" x14ac:dyDescent="0.3">
      <c r="A61">
        <v>4</v>
      </c>
      <c r="B61" t="s">
        <v>433</v>
      </c>
      <c r="C61" t="s">
        <v>439</v>
      </c>
      <c r="D61" t="s">
        <v>22</v>
      </c>
      <c r="E61" t="s">
        <v>440</v>
      </c>
      <c r="F61" t="str">
        <f t="shared" si="0"/>
        <v>new HoloCard("Dark Celebi", Pokedex.Celebi, HoloRarity.EX_COSMOS_HOLO, Types.Grass, Sets.EX_Hidden_Legends, 4),</v>
      </c>
    </row>
    <row r="62" spans="1:6" x14ac:dyDescent="0.3">
      <c r="A62">
        <v>5</v>
      </c>
      <c r="B62" t="s">
        <v>28</v>
      </c>
      <c r="C62" t="s">
        <v>28</v>
      </c>
      <c r="D62" t="s">
        <v>11</v>
      </c>
      <c r="E62" t="s">
        <v>440</v>
      </c>
      <c r="F62" t="str">
        <f t="shared" si="0"/>
        <v>new HoloCard("Electrode", Pokedex.Electrode, HoloRarity.EX_COSMOS_HOLO, Types.Lightning, Sets.EX_Hidden_Legends, 5),</v>
      </c>
    </row>
    <row r="63" spans="1:6" x14ac:dyDescent="0.3">
      <c r="A63">
        <v>6</v>
      </c>
      <c r="B63" t="s">
        <v>434</v>
      </c>
      <c r="C63" t="s">
        <v>434</v>
      </c>
      <c r="D63" t="s">
        <v>8</v>
      </c>
      <c r="E63" t="s">
        <v>440</v>
      </c>
      <c r="F63" t="str">
        <f t="shared" si="0"/>
        <v>new HoloCard("Exploud", Pokedex.Exploud, HoloRarity.EX_COSMOS_HOLO, Types.Colorless, Sets.EX_Hidden_Legends, 6),</v>
      </c>
    </row>
    <row r="64" spans="1:6" x14ac:dyDescent="0.3">
      <c r="A64">
        <v>7</v>
      </c>
      <c r="B64" t="s">
        <v>320</v>
      </c>
      <c r="C64" t="s">
        <v>320</v>
      </c>
      <c r="D64" t="s">
        <v>22</v>
      </c>
      <c r="E64" t="s">
        <v>440</v>
      </c>
      <c r="F64" t="str">
        <f t="shared" si="0"/>
        <v>new HoloCard("Heracross", Pokedex.Heracross, HoloRarity.EX_COSMOS_HOLO, Types.Grass, Sets.EX_Hidden_Legends, 7),</v>
      </c>
    </row>
    <row r="65" spans="1:6" x14ac:dyDescent="0.3">
      <c r="A65">
        <v>8</v>
      </c>
      <c r="B65" t="s">
        <v>435</v>
      </c>
      <c r="C65" t="s">
        <v>435</v>
      </c>
      <c r="D65" t="s">
        <v>1</v>
      </c>
      <c r="E65" t="s">
        <v>440</v>
      </c>
      <c r="F65" t="str">
        <f t="shared" si="0"/>
        <v>new HoloCard("Jirachi", Pokedex.Jirachi, HoloRarity.EX_COSMOS_HOLO, Types.Psychic, Sets.EX_Hidden_Legends, 8),</v>
      </c>
    </row>
    <row r="66" spans="1:6" x14ac:dyDescent="0.3">
      <c r="A66">
        <v>9</v>
      </c>
      <c r="B66" t="s">
        <v>20</v>
      </c>
      <c r="C66" t="s">
        <v>20</v>
      </c>
      <c r="D66" t="s">
        <v>18</v>
      </c>
      <c r="E66" t="s">
        <v>440</v>
      </c>
      <c r="F66" t="str">
        <f t="shared" ref="F66:F129" si="1">"new HoloCard(""" &amp; B66 &amp; """, Pokedex." &amp; C66 &amp; ", HoloRarity.EX_COSMOS_HOLO, Types." &amp; D66 &amp; ", Sets." &amp; E66 &amp; ", " &amp; A66 &amp; "),"</f>
        <v>new HoloCard("Machamp", Pokedex.Machamp, HoloRarity.EX_COSMOS_HOLO, Types.Fighting, Sets.EX_Hidden_Legends, 9),</v>
      </c>
    </row>
    <row r="67" spans="1:6" x14ac:dyDescent="0.3">
      <c r="A67">
        <v>10</v>
      </c>
      <c r="B67" t="s">
        <v>436</v>
      </c>
      <c r="C67" t="s">
        <v>436</v>
      </c>
      <c r="D67" t="s">
        <v>18</v>
      </c>
      <c r="E67" t="s">
        <v>440</v>
      </c>
      <c r="F67" t="str">
        <f t="shared" si="1"/>
        <v>new HoloCard("Medicham", Pokedex.Medicham, HoloRarity.EX_COSMOS_HOLO, Types.Fighting, Sets.EX_Hidden_Legends, 10),</v>
      </c>
    </row>
    <row r="68" spans="1:6" x14ac:dyDescent="0.3">
      <c r="A68">
        <v>11</v>
      </c>
      <c r="B68" t="s">
        <v>437</v>
      </c>
      <c r="C68" t="s">
        <v>437</v>
      </c>
      <c r="D68" t="s">
        <v>1</v>
      </c>
      <c r="E68" t="s">
        <v>440</v>
      </c>
      <c r="F68" t="str">
        <f t="shared" si="1"/>
        <v>new HoloCard("Metagross", Pokedex.Metagross, HoloRarity.EX_COSMOS_HOLO, Types.Psychic, Sets.EX_Hidden_Legends, 11),</v>
      </c>
    </row>
    <row r="69" spans="1:6" x14ac:dyDescent="0.3">
      <c r="A69">
        <v>12</v>
      </c>
      <c r="B69" t="s">
        <v>438</v>
      </c>
      <c r="C69" t="s">
        <v>438</v>
      </c>
      <c r="D69" t="s">
        <v>3</v>
      </c>
      <c r="E69" t="s">
        <v>440</v>
      </c>
      <c r="F69" t="str">
        <f t="shared" si="1"/>
        <v>new HoloCard("Milotic", Pokedex.Milotic, HoloRarity.EX_COSMOS_HOLO, Types.Water, Sets.EX_Hidden_Legends, 12),</v>
      </c>
    </row>
    <row r="70" spans="1:6" x14ac:dyDescent="0.3">
      <c r="A70">
        <v>13</v>
      </c>
      <c r="B70" t="s">
        <v>262</v>
      </c>
      <c r="C70" t="s">
        <v>262</v>
      </c>
      <c r="D70" t="s">
        <v>22</v>
      </c>
      <c r="E70" t="s">
        <v>440</v>
      </c>
      <c r="F70" t="str">
        <f t="shared" si="1"/>
        <v>new HoloCard("Pinsir", Pokedex.Pinsir, HoloRarity.EX_COSMOS_HOLO, Types.Grass, Sets.EX_Hidden_Legends, 13),</v>
      </c>
    </row>
    <row r="71" spans="1:6" x14ac:dyDescent="0.3">
      <c r="A71">
        <v>14</v>
      </c>
      <c r="B71" t="s">
        <v>397</v>
      </c>
      <c r="C71" t="s">
        <v>397</v>
      </c>
      <c r="D71" t="s">
        <v>146</v>
      </c>
      <c r="E71" t="s">
        <v>440</v>
      </c>
      <c r="F71" t="str">
        <f t="shared" si="1"/>
        <v>new HoloCard("Shiftry", Pokedex.Shiftry, HoloRarity.EX_COSMOS_HOLO, Types.Darkness, Sets.EX_Hidden_Legends, 14),</v>
      </c>
    </row>
    <row r="72" spans="1:6" x14ac:dyDescent="0.3">
      <c r="A72">
        <v>15</v>
      </c>
      <c r="B72" t="s">
        <v>429</v>
      </c>
      <c r="C72" t="s">
        <v>429</v>
      </c>
      <c r="D72" t="s">
        <v>3</v>
      </c>
      <c r="E72" t="s">
        <v>440</v>
      </c>
      <c r="F72" t="str">
        <f t="shared" si="1"/>
        <v>new HoloCard("Walrein", Pokedex.Walrein, HoloRarity.EX_COSMOS_HOLO, Types.Water, Sets.EX_Hidden_Legends, 15),</v>
      </c>
    </row>
    <row r="73" spans="1:6" x14ac:dyDescent="0.3">
      <c r="A73">
        <v>1</v>
      </c>
      <c r="B73" t="s">
        <v>26</v>
      </c>
      <c r="C73" t="s">
        <v>26</v>
      </c>
      <c r="D73" t="s">
        <v>22</v>
      </c>
      <c r="E73" t="s">
        <v>441</v>
      </c>
      <c r="F73" t="str">
        <f t="shared" si="1"/>
        <v>new HoloCard("Beedrill", Pokedex.Beedrill, HoloRarity.EX_COSMOS_HOLO, Types.Grass, Sets.EX_FireRed_LeafGreen, 1),</v>
      </c>
    </row>
    <row r="74" spans="1:6" x14ac:dyDescent="0.3">
      <c r="A74">
        <v>2</v>
      </c>
      <c r="B74" t="s">
        <v>27</v>
      </c>
      <c r="C74" t="s">
        <v>27</v>
      </c>
      <c r="D74" t="s">
        <v>22</v>
      </c>
      <c r="E74" t="s">
        <v>441</v>
      </c>
      <c r="F74" t="str">
        <f t="shared" si="1"/>
        <v>new HoloCard("Butterfree", Pokedex.Butterfree, HoloRarity.EX_COSMOS_HOLO, Types.Grass, Sets.EX_FireRed_LeafGreen, 2),</v>
      </c>
    </row>
    <row r="75" spans="1:6" x14ac:dyDescent="0.3">
      <c r="A75">
        <v>3</v>
      </c>
      <c r="B75" t="s">
        <v>46</v>
      </c>
      <c r="C75" t="s">
        <v>46</v>
      </c>
      <c r="D75" t="s">
        <v>3</v>
      </c>
      <c r="E75" t="s">
        <v>441</v>
      </c>
      <c r="F75" t="str">
        <f t="shared" si="1"/>
        <v>new HoloCard("Dewgong", Pokedex.Dewgong, HoloRarity.EX_COSMOS_HOLO, Types.Water, Sets.EX_FireRed_LeafGreen, 3),</v>
      </c>
    </row>
    <row r="76" spans="1:6" x14ac:dyDescent="0.3">
      <c r="A76">
        <v>4</v>
      </c>
      <c r="B76" t="s">
        <v>313</v>
      </c>
      <c r="C76" t="s">
        <v>313</v>
      </c>
      <c r="D76" t="s">
        <v>8</v>
      </c>
      <c r="E76" t="s">
        <v>441</v>
      </c>
      <c r="F76" t="str">
        <f t="shared" si="1"/>
        <v>new HoloCard("Ditto", Pokedex.Ditto, HoloRarity.EX_COSMOS_HOLO, Types.Colorless, Sets.EX_FireRed_LeafGreen, 4),</v>
      </c>
    </row>
    <row r="77" spans="1:6" x14ac:dyDescent="0.3">
      <c r="A77">
        <v>5</v>
      </c>
      <c r="B77" t="s">
        <v>29</v>
      </c>
      <c r="C77" t="s">
        <v>29</v>
      </c>
      <c r="D77" t="s">
        <v>1</v>
      </c>
      <c r="E77" t="s">
        <v>441</v>
      </c>
      <c r="F77" t="str">
        <f t="shared" si="1"/>
        <v>new HoloCard("Exeggutor", Pokedex.Exeggutor, HoloRarity.EX_COSMOS_HOLO, Types.Psychic, Sets.EX_FireRed_LeafGreen, 5),</v>
      </c>
    </row>
    <row r="78" spans="1:6" x14ac:dyDescent="0.3">
      <c r="A78">
        <v>6</v>
      </c>
      <c r="B78" t="s">
        <v>256</v>
      </c>
      <c r="C78" t="s">
        <v>256</v>
      </c>
      <c r="D78" t="s">
        <v>8</v>
      </c>
      <c r="E78" t="s">
        <v>441</v>
      </c>
      <c r="F78" t="str">
        <f t="shared" si="1"/>
        <v>new HoloCard("Kangaskhan", Pokedex.Kangaskhan, HoloRarity.EX_COSMOS_HOLO, Types.Colorless, Sets.EX_FireRed_LeafGreen, 6),</v>
      </c>
    </row>
    <row r="79" spans="1:6" x14ac:dyDescent="0.3">
      <c r="A79">
        <v>7</v>
      </c>
      <c r="B79" t="s">
        <v>242</v>
      </c>
      <c r="C79" t="s">
        <v>242</v>
      </c>
      <c r="D79" t="s">
        <v>18</v>
      </c>
      <c r="E79" t="s">
        <v>441</v>
      </c>
      <c r="F79" t="str">
        <f t="shared" si="1"/>
        <v>new HoloCard("Marowak", Pokedex.Marowak, HoloRarity.EX_COSMOS_HOLO, Types.Fighting, Sets.EX_FireRed_LeafGreen, 7),</v>
      </c>
    </row>
    <row r="80" spans="1:6" x14ac:dyDescent="0.3">
      <c r="A80">
        <v>8</v>
      </c>
      <c r="B80" t="s">
        <v>37</v>
      </c>
      <c r="C80" t="s">
        <v>37</v>
      </c>
      <c r="D80" t="s">
        <v>18</v>
      </c>
      <c r="E80" t="s">
        <v>441</v>
      </c>
      <c r="F80" t="str">
        <f t="shared" si="1"/>
        <v>new HoloCard("Nidoking", Pokedex.Nidoking, HoloRarity.EX_COSMOS_HOLO, Types.Fighting, Sets.EX_FireRed_LeafGreen, 8),</v>
      </c>
    </row>
    <row r="81" spans="1:6" x14ac:dyDescent="0.3">
      <c r="A81">
        <v>9</v>
      </c>
      <c r="B81" t="s">
        <v>38</v>
      </c>
      <c r="C81" t="s">
        <v>38</v>
      </c>
      <c r="D81" t="s">
        <v>18</v>
      </c>
      <c r="E81" t="s">
        <v>441</v>
      </c>
      <c r="F81" t="str">
        <f t="shared" si="1"/>
        <v>new HoloCard("Nidoqueen", Pokedex.Nidoqueen, HoloRarity.EX_COSMOS_HOLO, Types.Fighting, Sets.EX_FireRed_LeafGreen, 9),</v>
      </c>
    </row>
    <row r="82" spans="1:6" x14ac:dyDescent="0.3">
      <c r="A82">
        <v>10</v>
      </c>
      <c r="B82" t="s">
        <v>39</v>
      </c>
      <c r="C82" t="s">
        <v>39</v>
      </c>
      <c r="D82" t="s">
        <v>8</v>
      </c>
      <c r="E82" t="s">
        <v>441</v>
      </c>
      <c r="F82" t="str">
        <f t="shared" si="1"/>
        <v>new HoloCard("Pidgeot", Pokedex.Pidgeot, HoloRarity.EX_COSMOS_HOLO, Types.Colorless, Sets.EX_FireRed_LeafGreen, 10),</v>
      </c>
    </row>
    <row r="83" spans="1:6" x14ac:dyDescent="0.3">
      <c r="A83">
        <v>11</v>
      </c>
      <c r="B83" t="s">
        <v>141</v>
      </c>
      <c r="C83" t="s">
        <v>141</v>
      </c>
      <c r="D83" t="s">
        <v>3</v>
      </c>
      <c r="E83" t="s">
        <v>441</v>
      </c>
      <c r="F83" t="str">
        <f t="shared" si="1"/>
        <v>new HoloCard("Poliwrath", Pokedex.Poliwrath, HoloRarity.EX_COSMOS_HOLO, Types.Water, Sets.EX_FireRed_LeafGreen, 11),</v>
      </c>
    </row>
    <row r="84" spans="1:6" x14ac:dyDescent="0.3">
      <c r="A84">
        <v>12</v>
      </c>
      <c r="B84" t="s">
        <v>120</v>
      </c>
      <c r="C84" t="s">
        <v>120</v>
      </c>
      <c r="D84" t="s">
        <v>11</v>
      </c>
      <c r="E84" t="s">
        <v>441</v>
      </c>
      <c r="F84" t="str">
        <f t="shared" si="1"/>
        <v>new HoloCard("Raichu", Pokedex.Raichu, HoloRarity.EX_COSMOS_HOLO, Types.Lightning, Sets.EX_FireRed_LeafGreen, 12),</v>
      </c>
    </row>
    <row r="85" spans="1:6" x14ac:dyDescent="0.3">
      <c r="A85">
        <v>13</v>
      </c>
      <c r="B85" t="s">
        <v>66</v>
      </c>
      <c r="C85" t="s">
        <v>66</v>
      </c>
      <c r="D85" t="s">
        <v>5</v>
      </c>
      <c r="E85" t="s">
        <v>441</v>
      </c>
      <c r="F85" t="str">
        <f t="shared" si="1"/>
        <v>new HoloCard("Rapidash", Pokedex.Rapidash, HoloRarity.EX_COSMOS_HOLO, Types.Fire, Sets.EX_FireRed_LeafGreen, 13),</v>
      </c>
    </row>
    <row r="86" spans="1:6" x14ac:dyDescent="0.3">
      <c r="A86">
        <v>14</v>
      </c>
      <c r="B86" t="s">
        <v>121</v>
      </c>
      <c r="C86" t="s">
        <v>121</v>
      </c>
      <c r="D86" t="s">
        <v>1</v>
      </c>
      <c r="E86" t="s">
        <v>441</v>
      </c>
      <c r="F86" t="str">
        <f t="shared" si="1"/>
        <v>new HoloCard("Slowbro", Pokedex.Slowbro, HoloRarity.EX_COSMOS_HOLO, Types.Psychic, Sets.EX_FireRed_LeafGreen, 14),</v>
      </c>
    </row>
    <row r="87" spans="1:6" x14ac:dyDescent="0.3">
      <c r="A87">
        <v>15</v>
      </c>
      <c r="B87" t="s">
        <v>70</v>
      </c>
      <c r="C87" t="s">
        <v>70</v>
      </c>
      <c r="D87" t="s">
        <v>8</v>
      </c>
      <c r="E87" t="s">
        <v>441</v>
      </c>
      <c r="F87" t="str">
        <f t="shared" si="1"/>
        <v>new HoloCard("Snorlax", Pokedex.Snorlax, HoloRarity.EX_COSMOS_HOLO, Types.Colorless, Sets.EX_FireRed_LeafGreen, 15),</v>
      </c>
    </row>
    <row r="88" spans="1:6" x14ac:dyDescent="0.3">
      <c r="A88">
        <v>16</v>
      </c>
      <c r="B88" t="s">
        <v>71</v>
      </c>
      <c r="C88" t="s">
        <v>71</v>
      </c>
      <c r="D88" t="s">
        <v>8</v>
      </c>
      <c r="E88" t="s">
        <v>441</v>
      </c>
      <c r="F88" t="str">
        <f t="shared" si="1"/>
        <v>new HoloCard("Tauros", Pokedex.Tauros, HoloRarity.EX_COSMOS_HOLO, Types.Colorless, Sets.EX_FireRed_LeafGreen, 16),</v>
      </c>
    </row>
    <row r="89" spans="1:6" x14ac:dyDescent="0.3">
      <c r="A89">
        <v>17</v>
      </c>
      <c r="B89" t="s">
        <v>169</v>
      </c>
      <c r="C89" t="s">
        <v>169</v>
      </c>
      <c r="D89" t="s">
        <v>22</v>
      </c>
      <c r="E89" t="s">
        <v>441</v>
      </c>
      <c r="F89" t="str">
        <f t="shared" si="1"/>
        <v>new HoloCard("Victreebel", Pokedex.Victreebel, HoloRarity.EX_COSMOS_HOLO, Types.Grass, Sets.EX_FireRed_LeafGreen, 17),</v>
      </c>
    </row>
    <row r="90" spans="1:6" x14ac:dyDescent="0.3">
      <c r="A90">
        <v>1</v>
      </c>
      <c r="B90" t="s">
        <v>152</v>
      </c>
      <c r="C90" t="s">
        <v>152</v>
      </c>
      <c r="D90" t="s">
        <v>3</v>
      </c>
      <c r="E90" t="s">
        <v>451</v>
      </c>
      <c r="F90" t="str">
        <f t="shared" si="1"/>
        <v>new HoloCard("Azumarill", Pokedex.Azumarill, HoloRarity.EX_COSMOS_HOLO, Types.Water, Sets.EX_Team_Rocket_Returns, 1),</v>
      </c>
    </row>
    <row r="91" spans="1:6" x14ac:dyDescent="0.3">
      <c r="A91">
        <v>2</v>
      </c>
      <c r="B91" t="s">
        <v>442</v>
      </c>
      <c r="C91" t="s">
        <v>130</v>
      </c>
      <c r="D91" t="s">
        <v>11</v>
      </c>
      <c r="E91" t="s">
        <v>451</v>
      </c>
      <c r="F91" t="str">
        <f t="shared" si="1"/>
        <v>new HoloCard("Dark Ampharos", Pokedex.Ampharos, HoloRarity.EX_COSMOS_HOLO, Types.Lightning, Sets.EX_Team_Rocket_Returns, 2),</v>
      </c>
    </row>
    <row r="92" spans="1:6" x14ac:dyDescent="0.3">
      <c r="A92">
        <v>3</v>
      </c>
      <c r="B92" t="s">
        <v>443</v>
      </c>
      <c r="C92" t="s">
        <v>171</v>
      </c>
      <c r="D92" t="s">
        <v>22</v>
      </c>
      <c r="E92" t="s">
        <v>451</v>
      </c>
      <c r="F92" t="str">
        <f t="shared" si="1"/>
        <v>new HoloCard("Dark Crobat", Pokedex.Crobat, HoloRarity.EX_COSMOS_HOLO, Types.Grass, Sets.EX_Team_Rocket_Returns, 3),</v>
      </c>
    </row>
    <row r="93" spans="1:6" x14ac:dyDescent="0.3">
      <c r="A93">
        <v>4</v>
      </c>
      <c r="B93" t="s">
        <v>444</v>
      </c>
      <c r="C93" t="s">
        <v>28</v>
      </c>
      <c r="D93" t="s">
        <v>11</v>
      </c>
      <c r="E93" t="s">
        <v>451</v>
      </c>
      <c r="F93" t="str">
        <f t="shared" si="1"/>
        <v>new HoloCard("Dark Electrode", Pokedex.Electrode, HoloRarity.EX_COSMOS_HOLO, Types.Lightning, Sets.EX_Team_Rocket_Returns, 4),</v>
      </c>
    </row>
    <row r="94" spans="1:6" x14ac:dyDescent="0.3">
      <c r="A94">
        <v>5</v>
      </c>
      <c r="B94" t="s">
        <v>445</v>
      </c>
      <c r="C94" t="s">
        <v>157</v>
      </c>
      <c r="D94" t="s">
        <v>5</v>
      </c>
      <c r="E94" t="s">
        <v>451</v>
      </c>
      <c r="F94" t="str">
        <f t="shared" si="1"/>
        <v>new HoloCard("Dark Houndoom", Pokedex.Houndoom, HoloRarity.EX_COSMOS_HOLO, Types.Fire, Sets.EX_Team_Rocket_Returns, 5),</v>
      </c>
    </row>
    <row r="95" spans="1:6" x14ac:dyDescent="0.3">
      <c r="A95">
        <v>6</v>
      </c>
      <c r="B95" t="s">
        <v>446</v>
      </c>
      <c r="C95" t="s">
        <v>31</v>
      </c>
      <c r="D95" t="s">
        <v>1</v>
      </c>
      <c r="E95" t="s">
        <v>451</v>
      </c>
      <c r="F95" t="str">
        <f t="shared" si="1"/>
        <v>new HoloCard("Dark Hypno", Pokedex.Hypno, HoloRarity.EX_COSMOS_HOLO, Types.Psychic, Sets.EX_Team_Rocket_Returns, 6),</v>
      </c>
    </row>
    <row r="96" spans="1:6" x14ac:dyDescent="0.3">
      <c r="A96">
        <v>7</v>
      </c>
      <c r="B96" t="s">
        <v>447</v>
      </c>
      <c r="C96" t="s">
        <v>242</v>
      </c>
      <c r="D96" t="s">
        <v>18</v>
      </c>
      <c r="E96" t="s">
        <v>451</v>
      </c>
      <c r="F96" t="str">
        <f t="shared" si="1"/>
        <v>new HoloCard("Dark Marowak", Pokedex.Marowak, HoloRarity.EX_COSMOS_HOLO, Types.Fighting, Sets.EX_Team_Rocket_Returns, 7),</v>
      </c>
    </row>
    <row r="97" spans="1:9" x14ac:dyDescent="0.3">
      <c r="A97">
        <v>8</v>
      </c>
      <c r="B97" t="s">
        <v>448</v>
      </c>
      <c r="C97" t="s">
        <v>161</v>
      </c>
      <c r="D97" t="s">
        <v>3</v>
      </c>
      <c r="E97" t="s">
        <v>451</v>
      </c>
      <c r="F97" t="str">
        <f t="shared" si="1"/>
        <v>new HoloCard("Dark Octillery", Pokedex.Octillery, HoloRarity.EX_COSMOS_HOLO, Types.Water, Sets.EX_Team_Rocket_Returns, 8),</v>
      </c>
    </row>
    <row r="98" spans="1:9" x14ac:dyDescent="0.3">
      <c r="A98">
        <v>9</v>
      </c>
      <c r="B98" t="s">
        <v>449</v>
      </c>
      <c r="C98" t="s">
        <v>163</v>
      </c>
      <c r="D98" t="s">
        <v>1</v>
      </c>
      <c r="E98" t="s">
        <v>451</v>
      </c>
      <c r="F98" t="str">
        <f t="shared" si="1"/>
        <v>new HoloCard("Dark Slowking", Pokedex.Slowking, HoloRarity.EX_COSMOS_HOLO, Types.Psychic, Sets.EX_Team_Rocket_Returns, 9),</v>
      </c>
    </row>
    <row r="99" spans="1:9" x14ac:dyDescent="0.3">
      <c r="A99">
        <v>10</v>
      </c>
      <c r="B99" t="s">
        <v>450</v>
      </c>
      <c r="C99" t="s">
        <v>164</v>
      </c>
      <c r="D99" t="s">
        <v>146</v>
      </c>
      <c r="E99" t="s">
        <v>451</v>
      </c>
      <c r="F99" t="str">
        <f t="shared" si="1"/>
        <v>new HoloCard("Dark Steelix", Pokedex.Steelix, HoloRarity.EX_COSMOS_HOLO, Types.Darkness, Sets.EX_Team_Rocket_Returns, 10),</v>
      </c>
    </row>
    <row r="100" spans="1:9" x14ac:dyDescent="0.3">
      <c r="A100">
        <v>11</v>
      </c>
      <c r="B100" t="s">
        <v>158</v>
      </c>
      <c r="C100" t="s">
        <v>158</v>
      </c>
      <c r="D100" t="s">
        <v>22</v>
      </c>
      <c r="E100" t="s">
        <v>451</v>
      </c>
      <c r="F100" t="str">
        <f t="shared" si="1"/>
        <v>new HoloCard("Jumpluff", Pokedex.Jumpluff, HoloRarity.EX_COSMOS_HOLO, Types.Grass, Sets.EX_Team_Rocket_Returns, 11),</v>
      </c>
    </row>
    <row r="101" spans="1:9" x14ac:dyDescent="0.3">
      <c r="A101">
        <v>12</v>
      </c>
      <c r="B101" t="s">
        <v>159</v>
      </c>
      <c r="C101" t="s">
        <v>159</v>
      </c>
      <c r="D101" t="s">
        <v>3</v>
      </c>
      <c r="E101" t="s">
        <v>451</v>
      </c>
      <c r="F101" t="str">
        <f t="shared" si="1"/>
        <v>new HoloCard("Kingdra", Pokedex.Kingdra, HoloRarity.EX_COSMOS_HOLO, Types.Water, Sets.EX_Team_Rocket_Returns, 12),</v>
      </c>
    </row>
    <row r="102" spans="1:9" x14ac:dyDescent="0.3">
      <c r="A102">
        <v>13</v>
      </c>
      <c r="B102" t="s">
        <v>175</v>
      </c>
      <c r="C102" t="s">
        <v>175</v>
      </c>
      <c r="D102" t="s">
        <v>18</v>
      </c>
      <c r="E102" t="s">
        <v>451</v>
      </c>
      <c r="F102" t="str">
        <f t="shared" si="1"/>
        <v>new HoloCard("Piloswine", Pokedex.Piloswine, HoloRarity.EX_COSMOS_HOLO, Types.Fighting, Sets.EX_Team_Rocket_Returns, 13),</v>
      </c>
    </row>
    <row r="103" spans="1:9" x14ac:dyDescent="0.3">
      <c r="A103">
        <v>14</v>
      </c>
      <c r="B103" t="s">
        <v>167</v>
      </c>
      <c r="C103" t="s">
        <v>167</v>
      </c>
      <c r="D103" t="s">
        <v>8</v>
      </c>
      <c r="E103" t="s">
        <v>451</v>
      </c>
      <c r="F103" t="str">
        <f t="shared" si="1"/>
        <v>new HoloCard("Togetic", Pokedex.Togetic, HoloRarity.EX_COSMOS_HOLO, Types.Colorless, Sets.EX_Team_Rocket_Returns, 14),</v>
      </c>
    </row>
    <row r="104" spans="1:9" x14ac:dyDescent="0.3">
      <c r="A104">
        <v>15</v>
      </c>
      <c r="B104" t="s">
        <v>7</v>
      </c>
      <c r="C104" t="s">
        <v>118</v>
      </c>
      <c r="D104" t="s">
        <v>146</v>
      </c>
      <c r="E104" t="s">
        <v>451</v>
      </c>
      <c r="F104" t="str">
        <f t="shared" si="1"/>
        <v>new HoloCard("Dark Dragonite", Pokedex.Dragonite, HoloRarity.EX_COSMOS_HOLO, Types.Darkness, Sets.EX_Team_Rocket_Returns, 15),</v>
      </c>
      <c r="I104" t="s">
        <v>386</v>
      </c>
    </row>
    <row r="105" spans="1:9" x14ac:dyDescent="0.3">
      <c r="A105">
        <v>20</v>
      </c>
      <c r="B105" t="s">
        <v>452</v>
      </c>
      <c r="C105" t="s">
        <v>145</v>
      </c>
      <c r="D105" t="s">
        <v>18</v>
      </c>
      <c r="E105" t="s">
        <v>451</v>
      </c>
      <c r="F105" t="str">
        <f t="shared" si="1"/>
        <v>new HoloCard("Dark Tyranitar", Pokedex.Tyranitar, HoloRarity.EX_COSMOS_HOLO, Types.Fighting, Sets.EX_Team_Rocket_Returns, 20),</v>
      </c>
      <c r="I105" t="s">
        <v>386</v>
      </c>
    </row>
    <row r="106" spans="1:9" x14ac:dyDescent="0.3">
      <c r="A106">
        <v>1</v>
      </c>
      <c r="B106" t="s">
        <v>403</v>
      </c>
      <c r="C106" t="s">
        <v>403</v>
      </c>
      <c r="D106" t="s">
        <v>8</v>
      </c>
      <c r="E106" t="s">
        <v>453</v>
      </c>
      <c r="F106" t="str">
        <f t="shared" si="1"/>
        <v>new HoloCard("Altaria", Pokedex.Altaria, HoloRarity.EX_COSMOS_HOLO, Types.Colorless, Sets.EX_Deoxys, 1),</v>
      </c>
    </row>
    <row r="107" spans="1:9" x14ac:dyDescent="0.3">
      <c r="A107">
        <v>2</v>
      </c>
      <c r="B107" t="s">
        <v>372</v>
      </c>
      <c r="C107" t="s">
        <v>372</v>
      </c>
      <c r="D107" t="s">
        <v>22</v>
      </c>
      <c r="E107" t="s">
        <v>453</v>
      </c>
      <c r="F107" t="str">
        <f t="shared" si="1"/>
        <v>new HoloCard("Beautifly", Pokedex.Beautifly, HoloRarity.EX_COSMOS_HOLO, Types.Grass, Sets.EX_Deoxys, 2),</v>
      </c>
    </row>
    <row r="108" spans="1:9" x14ac:dyDescent="0.3">
      <c r="A108">
        <v>3</v>
      </c>
      <c r="B108" t="s">
        <v>454</v>
      </c>
      <c r="C108" t="s">
        <v>454</v>
      </c>
      <c r="D108" t="s">
        <v>18</v>
      </c>
      <c r="E108" t="s">
        <v>453</v>
      </c>
      <c r="F108" t="str">
        <f t="shared" si="1"/>
        <v>new HoloCard("Breloom", Pokedex.Breloom, HoloRarity.EX_COSMOS_HOLO, Types.Fighting, Sets.EX_Deoxys, 3),</v>
      </c>
    </row>
    <row r="109" spans="1:9" x14ac:dyDescent="0.3">
      <c r="A109">
        <v>4</v>
      </c>
      <c r="B109" t="s">
        <v>374</v>
      </c>
      <c r="C109" t="s">
        <v>374</v>
      </c>
      <c r="D109" t="s">
        <v>5</v>
      </c>
      <c r="E109" t="s">
        <v>453</v>
      </c>
      <c r="F109" t="str">
        <f t="shared" si="1"/>
        <v>new HoloCard("Camerupt", Pokedex.Camerupt, HoloRarity.EX_COSMOS_HOLO, Types.Fire, Sets.EX_Deoxys, 4),</v>
      </c>
    </row>
    <row r="110" spans="1:9" x14ac:dyDescent="0.3">
      <c r="A110">
        <v>5</v>
      </c>
      <c r="B110" t="s">
        <v>430</v>
      </c>
      <c r="C110" t="s">
        <v>430</v>
      </c>
      <c r="D110" t="s">
        <v>18</v>
      </c>
      <c r="E110" t="s">
        <v>453</v>
      </c>
      <c r="F110" t="str">
        <f t="shared" si="1"/>
        <v>new HoloCard("Claydol", Pokedex.Claydol, HoloRarity.EX_COSMOS_HOLO, Types.Fighting, Sets.EX_Deoxys, 5),</v>
      </c>
    </row>
    <row r="111" spans="1:9" x14ac:dyDescent="0.3">
      <c r="A111">
        <v>6</v>
      </c>
      <c r="B111" t="s">
        <v>404</v>
      </c>
      <c r="C111" t="s">
        <v>404</v>
      </c>
      <c r="D111" t="s">
        <v>146</v>
      </c>
      <c r="E111" t="s">
        <v>453</v>
      </c>
      <c r="F111" t="str">
        <f t="shared" si="1"/>
        <v>new HoloCard("Crawdaunt", Pokedex.Crawdaunt, HoloRarity.EX_COSMOS_HOLO, Types.Darkness, Sets.EX_Deoxys, 6),</v>
      </c>
    </row>
    <row r="112" spans="1:9" x14ac:dyDescent="0.3">
      <c r="A112">
        <v>7</v>
      </c>
      <c r="B112" t="s">
        <v>391</v>
      </c>
      <c r="C112" t="s">
        <v>391</v>
      </c>
      <c r="D112" t="s">
        <v>1</v>
      </c>
      <c r="E112" t="s">
        <v>453</v>
      </c>
      <c r="F112" t="str">
        <f t="shared" si="1"/>
        <v>new HoloCard("Dusclops", Pokedex.Dusclops, HoloRarity.EX_COSMOS_HOLO, Types.Psychic, Sets.EX_Deoxys, 7),</v>
      </c>
    </row>
    <row r="113" spans="1:9" x14ac:dyDescent="0.3">
      <c r="A113">
        <v>8</v>
      </c>
      <c r="B113" t="s">
        <v>16</v>
      </c>
      <c r="C113" t="s">
        <v>16</v>
      </c>
      <c r="D113" t="s">
        <v>3</v>
      </c>
      <c r="E113" t="s">
        <v>453</v>
      </c>
      <c r="F113" t="str">
        <f t="shared" si="1"/>
        <v>new HoloCard("Gyarados", Pokedex.Gyarados, HoloRarity.EX_COSMOS_HOLO, Types.Water, Sets.EX_Deoxys, 8),</v>
      </c>
    </row>
    <row r="114" spans="1:9" x14ac:dyDescent="0.3">
      <c r="A114">
        <v>9</v>
      </c>
      <c r="B114" t="s">
        <v>435</v>
      </c>
      <c r="C114" t="s">
        <v>435</v>
      </c>
      <c r="D114" t="s">
        <v>143</v>
      </c>
      <c r="E114" t="s">
        <v>453</v>
      </c>
      <c r="F114" t="str">
        <f t="shared" si="1"/>
        <v>new HoloCard("Jirachi", Pokedex.Jirachi, HoloRarity.EX_COSMOS_HOLO, Types.Metal, Sets.EX_Deoxys, 9),</v>
      </c>
    </row>
    <row r="115" spans="1:9" x14ac:dyDescent="0.3">
      <c r="A115">
        <v>10</v>
      </c>
      <c r="B115" t="s">
        <v>392</v>
      </c>
      <c r="C115" t="s">
        <v>392</v>
      </c>
      <c r="D115" t="s">
        <v>3</v>
      </c>
      <c r="E115" t="s">
        <v>453</v>
      </c>
      <c r="F115" t="str">
        <f t="shared" si="1"/>
        <v>new HoloCard("Ludicolo", Pokedex.Ludicolo, HoloRarity.EX_COSMOS_HOLO, Types.Water, Sets.EX_Deoxys, 10),</v>
      </c>
    </row>
    <row r="116" spans="1:9" x14ac:dyDescent="0.3">
      <c r="A116">
        <v>11</v>
      </c>
      <c r="B116" t="s">
        <v>437</v>
      </c>
      <c r="C116" t="s">
        <v>437</v>
      </c>
      <c r="D116" t="s">
        <v>1</v>
      </c>
      <c r="E116" t="s">
        <v>453</v>
      </c>
      <c r="F116" t="str">
        <f t="shared" si="1"/>
        <v>new HoloCard("Metagross", Pokedex.Metagross, HoloRarity.EX_COSMOS_HOLO, Types.Psychic, Sets.EX_Deoxys, 11),</v>
      </c>
    </row>
    <row r="117" spans="1:9" x14ac:dyDescent="0.3">
      <c r="A117">
        <v>12</v>
      </c>
      <c r="B117" t="s">
        <v>380</v>
      </c>
      <c r="C117" t="s">
        <v>380</v>
      </c>
      <c r="D117" t="s">
        <v>146</v>
      </c>
      <c r="E117" t="s">
        <v>453</v>
      </c>
      <c r="F117" t="str">
        <f t="shared" si="1"/>
        <v>new HoloCard("Mightyena", Pokedex.Mightyena, HoloRarity.EX_COSMOS_HOLO, Types.Darkness, Sets.EX_Deoxys, 12),</v>
      </c>
    </row>
    <row r="118" spans="1:9" x14ac:dyDescent="0.3">
      <c r="A118">
        <v>13</v>
      </c>
      <c r="B118" t="s">
        <v>455</v>
      </c>
      <c r="C118" t="s">
        <v>455</v>
      </c>
      <c r="D118" t="s">
        <v>22</v>
      </c>
      <c r="E118" t="s">
        <v>453</v>
      </c>
      <c r="F118" t="str">
        <f t="shared" si="1"/>
        <v>new HoloCard("Ninjask", Pokedex.Ninjask, HoloRarity.EX_COSMOS_HOLO, Types.Grass, Sets.EX_Deoxys, 13),</v>
      </c>
    </row>
    <row r="119" spans="1:9" x14ac:dyDescent="0.3">
      <c r="A119">
        <v>14</v>
      </c>
      <c r="B119" t="s">
        <v>411</v>
      </c>
      <c r="C119" t="s">
        <v>411</v>
      </c>
      <c r="D119" t="s">
        <v>1</v>
      </c>
      <c r="E119" t="s">
        <v>453</v>
      </c>
      <c r="F119" t="str">
        <f t="shared" si="1"/>
        <v>new HoloCard("Shedinja", Pokedex.Shedinja, HoloRarity.EX_COSMOS_HOLO, Types.Psychic, Sets.EX_Deoxys, 14),</v>
      </c>
    </row>
    <row r="120" spans="1:9" x14ac:dyDescent="0.3">
      <c r="A120">
        <v>15</v>
      </c>
      <c r="B120" t="s">
        <v>382</v>
      </c>
      <c r="C120" t="s">
        <v>382</v>
      </c>
      <c r="D120" t="s">
        <v>8</v>
      </c>
      <c r="E120" t="s">
        <v>453</v>
      </c>
      <c r="F120" t="str">
        <f t="shared" si="1"/>
        <v>new HoloCard("Slaking", Pokedex.Slaking, HoloRarity.EX_COSMOS_HOLO, Types.Colorless, Sets.EX_Deoxys, 15),</v>
      </c>
    </row>
    <row r="121" spans="1:9" x14ac:dyDescent="0.3">
      <c r="A121">
        <v>16</v>
      </c>
      <c r="B121" t="s">
        <v>456</v>
      </c>
      <c r="C121" t="s">
        <v>456</v>
      </c>
      <c r="D121" t="s">
        <v>1</v>
      </c>
      <c r="E121" t="s">
        <v>453</v>
      </c>
      <c r="F121" t="str">
        <f t="shared" si="1"/>
        <v>new HoloCard("Deoxys", Pokedex.Deoxys, HoloRarity.EX_COSMOS_HOLO, Types.Psychic, Sets.EX_Deoxys, 16),</v>
      </c>
      <c r="I121" t="s">
        <v>386</v>
      </c>
    </row>
    <row r="122" spans="1:9" x14ac:dyDescent="0.3">
      <c r="A122">
        <v>22</v>
      </c>
      <c r="B122" t="s">
        <v>457</v>
      </c>
      <c r="C122" t="s">
        <v>457</v>
      </c>
      <c r="D122" t="s">
        <v>8</v>
      </c>
      <c r="E122" t="s">
        <v>453</v>
      </c>
      <c r="F122" t="str">
        <f t="shared" si="1"/>
        <v>new HoloCard("Rayquaza", Pokedex.Rayquaza, HoloRarity.EX_COSMOS_HOLO, Types.Colorless, Sets.EX_Deoxys, 22),</v>
      </c>
      <c r="I122" t="s">
        <v>386</v>
      </c>
    </row>
    <row r="123" spans="1:9" x14ac:dyDescent="0.3">
      <c r="A123">
        <v>1</v>
      </c>
      <c r="B123" t="s">
        <v>373</v>
      </c>
      <c r="C123" t="s">
        <v>373</v>
      </c>
      <c r="D123" t="s">
        <v>5</v>
      </c>
      <c r="E123" t="s">
        <v>458</v>
      </c>
      <c r="F123" t="str">
        <f t="shared" si="1"/>
        <v>new HoloCard("Blaziken", Pokedex.Blaziken, HoloRarity.EX_COSMOS_HOLO, Types.Fire, Sets.EX_Emerald, 1),</v>
      </c>
    </row>
    <row r="124" spans="1:9" x14ac:dyDescent="0.3">
      <c r="A124">
        <v>2</v>
      </c>
      <c r="B124" t="s">
        <v>456</v>
      </c>
      <c r="C124" t="s">
        <v>456</v>
      </c>
      <c r="D124" t="s">
        <v>1</v>
      </c>
      <c r="E124" t="s">
        <v>458</v>
      </c>
      <c r="F124" t="str">
        <f t="shared" si="1"/>
        <v>new HoloCard("Deoxys", Pokedex.Deoxys, HoloRarity.EX_COSMOS_HOLO, Types.Psychic, Sets.EX_Emerald, 2),</v>
      </c>
    </row>
    <row r="125" spans="1:9" x14ac:dyDescent="0.3">
      <c r="A125">
        <v>3</v>
      </c>
      <c r="B125" t="s">
        <v>434</v>
      </c>
      <c r="C125" t="s">
        <v>434</v>
      </c>
      <c r="D125" t="s">
        <v>8</v>
      </c>
      <c r="E125" t="s">
        <v>458</v>
      </c>
      <c r="F125" t="str">
        <f t="shared" si="1"/>
        <v>new HoloCard("Exploud", Pokedex.Exploud, HoloRarity.EX_COSMOS_HOLO, Types.Colorless, Sets.EX_Emerald, 3),</v>
      </c>
    </row>
    <row r="126" spans="1:9" x14ac:dyDescent="0.3">
      <c r="A126">
        <v>4</v>
      </c>
      <c r="B126" t="s">
        <v>377</v>
      </c>
      <c r="C126" t="s">
        <v>377</v>
      </c>
      <c r="D126" t="s">
        <v>1</v>
      </c>
      <c r="E126" t="s">
        <v>458</v>
      </c>
      <c r="F126" t="str">
        <f t="shared" si="1"/>
        <v>new HoloCard("Gardevoir", Pokedex.Gardevoir, HoloRarity.EX_COSMOS_HOLO, Types.Psychic, Sets.EX_Emerald, 4),</v>
      </c>
    </row>
    <row r="127" spans="1:9" x14ac:dyDescent="0.3">
      <c r="A127">
        <v>5</v>
      </c>
      <c r="B127" t="s">
        <v>431</v>
      </c>
      <c r="C127" t="s">
        <v>431</v>
      </c>
      <c r="D127" t="s">
        <v>18</v>
      </c>
      <c r="E127" t="s">
        <v>458</v>
      </c>
      <c r="F127" t="str">
        <f t="shared" si="1"/>
        <v>new HoloCard("Groudon", Pokedex.Groudon, HoloRarity.EX_COSMOS_HOLO, Types.Fighting, Sets.EX_Emerald, 5),</v>
      </c>
    </row>
    <row r="128" spans="1:9" x14ac:dyDescent="0.3">
      <c r="A128">
        <v>6</v>
      </c>
      <c r="B128" t="s">
        <v>427</v>
      </c>
      <c r="C128" t="s">
        <v>427</v>
      </c>
      <c r="D128" t="s">
        <v>3</v>
      </c>
      <c r="E128" t="s">
        <v>458</v>
      </c>
      <c r="F128" t="str">
        <f t="shared" si="1"/>
        <v>new HoloCard("Kyogre", Pokedex.Kyogre, HoloRarity.EX_COSMOS_HOLO, Types.Water, Sets.EX_Emerald, 6),</v>
      </c>
    </row>
    <row r="129" spans="1:6" x14ac:dyDescent="0.3">
      <c r="A129">
        <v>7</v>
      </c>
      <c r="B129" t="s">
        <v>379</v>
      </c>
      <c r="C129" t="s">
        <v>379</v>
      </c>
      <c r="D129" t="s">
        <v>11</v>
      </c>
      <c r="E129" t="s">
        <v>458</v>
      </c>
      <c r="F129" t="str">
        <f t="shared" si="1"/>
        <v>new HoloCard("Manectric", Pokedex.Manectric, HoloRarity.EX_COSMOS_HOLO, Types.Lightning, Sets.EX_Emerald, 7),</v>
      </c>
    </row>
    <row r="130" spans="1:6" x14ac:dyDescent="0.3">
      <c r="A130">
        <v>8</v>
      </c>
      <c r="B130" t="s">
        <v>438</v>
      </c>
      <c r="C130" t="s">
        <v>438</v>
      </c>
      <c r="D130" t="s">
        <v>3</v>
      </c>
      <c r="E130" t="s">
        <v>458</v>
      </c>
      <c r="F130" t="str">
        <f t="shared" ref="F130:F193" si="2">"new HoloCard(""" &amp; B130 &amp; """, Pokedex." &amp; C130 &amp; ", HoloRarity.EX_COSMOS_HOLO, Types." &amp; D130 &amp; ", Sets." &amp; E130 &amp; ", " &amp; A130 &amp; "),"</f>
        <v>new HoloCard("Milotic", Pokedex.Milotic, HoloRarity.EX_COSMOS_HOLO, Types.Water, Sets.EX_Emerald, 8),</v>
      </c>
    </row>
    <row r="131" spans="1:6" x14ac:dyDescent="0.3">
      <c r="A131">
        <v>9</v>
      </c>
      <c r="B131" t="s">
        <v>457</v>
      </c>
      <c r="C131" t="s">
        <v>457</v>
      </c>
      <c r="D131" t="s">
        <v>8</v>
      </c>
      <c r="E131" t="s">
        <v>458</v>
      </c>
      <c r="F131" t="str">
        <f t="shared" si="2"/>
        <v>new HoloCard("Rayquaza", Pokedex.Rayquaza, HoloRarity.EX_COSMOS_HOLO, Types.Colorless, Sets.EX_Emerald, 9),</v>
      </c>
    </row>
    <row r="132" spans="1:6" x14ac:dyDescent="0.3">
      <c r="A132">
        <v>10</v>
      </c>
      <c r="B132" t="s">
        <v>381</v>
      </c>
      <c r="C132" t="s">
        <v>381</v>
      </c>
      <c r="D132" t="s">
        <v>22</v>
      </c>
      <c r="E132" t="s">
        <v>458</v>
      </c>
      <c r="F132" t="str">
        <f t="shared" si="2"/>
        <v>new HoloCard("Sceptile", Pokedex.Sceptile, HoloRarity.EX_COSMOS_HOLO, Types.Grass, Sets.EX_Emerald, 10),</v>
      </c>
    </row>
    <row r="133" spans="1:6" x14ac:dyDescent="0.3">
      <c r="A133">
        <v>11</v>
      </c>
      <c r="B133" t="s">
        <v>383</v>
      </c>
      <c r="C133" t="s">
        <v>383</v>
      </c>
      <c r="D133" t="s">
        <v>3</v>
      </c>
      <c r="E133" t="s">
        <v>458</v>
      </c>
      <c r="F133" t="str">
        <f t="shared" si="2"/>
        <v>new HoloCard("Swampert", Pokedex.Swampert, HoloRarity.EX_COSMOS_HOLO, Types.Water, Sets.EX_Emerald, 11),</v>
      </c>
    </row>
    <row r="134" spans="1:6" x14ac:dyDescent="0.3">
      <c r="A134">
        <v>1</v>
      </c>
      <c r="B134" t="s">
        <v>130</v>
      </c>
      <c r="C134" t="s">
        <v>130</v>
      </c>
      <c r="D134" t="s">
        <v>11</v>
      </c>
      <c r="E134" t="s">
        <v>459</v>
      </c>
      <c r="F134" t="str">
        <f t="shared" si="2"/>
        <v>new HoloCard("Ampharos", Pokedex.Ampharos, HoloRarity.EX_COSMOS_HOLO, Types.Lightning, Sets.EX_Unseen_Forces, 1),</v>
      </c>
    </row>
    <row r="135" spans="1:6" x14ac:dyDescent="0.3">
      <c r="A135">
        <v>2</v>
      </c>
      <c r="B135" t="s">
        <v>151</v>
      </c>
      <c r="C135" t="s">
        <v>151</v>
      </c>
      <c r="D135" t="s">
        <v>22</v>
      </c>
      <c r="E135" t="s">
        <v>459</v>
      </c>
      <c r="F135" t="str">
        <f t="shared" si="2"/>
        <v>new HoloCard("Ariados", Pokedex.Ariados, HoloRarity.EX_COSMOS_HOLO, Types.Grass, Sets.EX_Unseen_Forces, 2),</v>
      </c>
    </row>
    <row r="136" spans="1:6" x14ac:dyDescent="0.3">
      <c r="A136">
        <v>3</v>
      </c>
      <c r="B136" t="s">
        <v>153</v>
      </c>
      <c r="C136" t="s">
        <v>153</v>
      </c>
      <c r="D136" t="s">
        <v>22</v>
      </c>
      <c r="E136" t="s">
        <v>459</v>
      </c>
      <c r="F136" t="str">
        <f t="shared" si="2"/>
        <v>new HoloCard("Bellossom", Pokedex.Bellossom, HoloRarity.EX_COSMOS_HOLO, Types.Grass, Sets.EX_Unseen_Forces, 3),</v>
      </c>
    </row>
    <row r="137" spans="1:6" x14ac:dyDescent="0.3">
      <c r="A137">
        <v>4</v>
      </c>
      <c r="B137" t="s">
        <v>135</v>
      </c>
      <c r="C137" t="s">
        <v>135</v>
      </c>
      <c r="D137" t="s">
        <v>3</v>
      </c>
      <c r="E137" t="s">
        <v>459</v>
      </c>
      <c r="F137" t="str">
        <f t="shared" si="2"/>
        <v>new HoloCard("Feraligatr", Pokedex.Feraligatr, HoloRarity.EX_COSMOS_HOLO, Types.Water, Sets.EX_Unseen_Forces, 4),</v>
      </c>
    </row>
    <row r="138" spans="1:6" x14ac:dyDescent="0.3">
      <c r="A138">
        <v>5</v>
      </c>
      <c r="B138" t="s">
        <v>14</v>
      </c>
      <c r="C138" t="s">
        <v>14</v>
      </c>
      <c r="D138" t="s">
        <v>5</v>
      </c>
      <c r="E138" t="s">
        <v>459</v>
      </c>
      <c r="F138" t="str">
        <f t="shared" si="2"/>
        <v>new HoloCard("Flareon", Pokedex.Flareon, HoloRarity.EX_COSMOS_HOLO, Types.Fire, Sets.EX_Unseen_Forces, 5),</v>
      </c>
    </row>
    <row r="139" spans="1:6" x14ac:dyDescent="0.3">
      <c r="A139">
        <v>6</v>
      </c>
      <c r="B139" t="s">
        <v>172</v>
      </c>
      <c r="C139" t="s">
        <v>172</v>
      </c>
      <c r="D139" t="s">
        <v>143</v>
      </c>
      <c r="E139" t="s">
        <v>459</v>
      </c>
      <c r="F139" t="str">
        <f t="shared" si="2"/>
        <v>new HoloCard("Forretress", Pokedex.Forretress, HoloRarity.EX_COSMOS_HOLO, Types.Metal, Sets.EX_Unseen_Forces, 6),</v>
      </c>
    </row>
    <row r="140" spans="1:6" x14ac:dyDescent="0.3">
      <c r="A140">
        <v>7</v>
      </c>
      <c r="B140" t="s">
        <v>157</v>
      </c>
      <c r="C140" t="s">
        <v>157</v>
      </c>
      <c r="D140" t="s">
        <v>5</v>
      </c>
      <c r="E140" t="s">
        <v>459</v>
      </c>
      <c r="F140" t="str">
        <f t="shared" si="2"/>
        <v>new HoloCard("Houndoom", Pokedex.Houndoom, HoloRarity.EX_COSMOS_HOLO, Types.Fire, Sets.EX_Unseen_Forces, 7),</v>
      </c>
    </row>
    <row r="141" spans="1:6" x14ac:dyDescent="0.3">
      <c r="A141">
        <v>8</v>
      </c>
      <c r="B141" t="s">
        <v>19</v>
      </c>
      <c r="C141" t="s">
        <v>19</v>
      </c>
      <c r="D141" t="s">
        <v>11</v>
      </c>
      <c r="E141" t="s">
        <v>459</v>
      </c>
      <c r="F141" t="str">
        <f t="shared" si="2"/>
        <v>new HoloCard("Jolteon", Pokedex.Jolteon, HoloRarity.EX_COSMOS_HOLO, Types.Lightning, Sets.EX_Unseen_Forces, 8),</v>
      </c>
    </row>
    <row r="142" spans="1:6" x14ac:dyDescent="0.3">
      <c r="A142">
        <v>9</v>
      </c>
      <c r="B142" t="s">
        <v>138</v>
      </c>
      <c r="C142" t="s">
        <v>138</v>
      </c>
      <c r="D142" t="s">
        <v>22</v>
      </c>
      <c r="E142" t="s">
        <v>459</v>
      </c>
      <c r="F142" t="str">
        <f t="shared" si="2"/>
        <v>new HoloCard("Meganium", Pokedex.Meganium, HoloRarity.EX_COSMOS_HOLO, Types.Grass, Sets.EX_Unseen_Forces, 9),</v>
      </c>
    </row>
    <row r="143" spans="1:6" x14ac:dyDescent="0.3">
      <c r="A143">
        <v>10</v>
      </c>
      <c r="B143" t="s">
        <v>161</v>
      </c>
      <c r="C143" t="s">
        <v>161</v>
      </c>
      <c r="D143" t="s">
        <v>3</v>
      </c>
      <c r="E143" t="s">
        <v>459</v>
      </c>
      <c r="F143" t="str">
        <f t="shared" si="2"/>
        <v>new HoloCard("Octillery", Pokedex.Octillery, HoloRarity.EX_COSMOS_HOLO, Types.Water, Sets.EX_Unseen_Forces, 10),</v>
      </c>
    </row>
    <row r="144" spans="1:6" x14ac:dyDescent="0.3">
      <c r="A144">
        <v>11</v>
      </c>
      <c r="B144" t="s">
        <v>141</v>
      </c>
      <c r="C144" t="s">
        <v>141</v>
      </c>
      <c r="D144" t="s">
        <v>18</v>
      </c>
      <c r="E144" t="s">
        <v>459</v>
      </c>
      <c r="F144" t="str">
        <f t="shared" si="2"/>
        <v>new HoloCard("Poliwrath", Pokedex.Poliwrath, HoloRarity.EX_COSMOS_HOLO, Types.Fighting, Sets.EX_Unseen_Forces, 11),</v>
      </c>
    </row>
    <row r="145" spans="1:9" x14ac:dyDescent="0.3">
      <c r="A145">
        <v>12</v>
      </c>
      <c r="B145" t="s">
        <v>238</v>
      </c>
      <c r="C145" t="s">
        <v>238</v>
      </c>
      <c r="D145" t="s">
        <v>8</v>
      </c>
      <c r="E145" t="s">
        <v>459</v>
      </c>
      <c r="F145" t="str">
        <f t="shared" si="2"/>
        <v>new HoloCard("Porygon2", Pokedex.Porygon2, HoloRarity.EX_COSMOS_HOLO, Types.Colorless, Sets.EX_Unseen_Forces, 12),</v>
      </c>
    </row>
    <row r="146" spans="1:9" x14ac:dyDescent="0.3">
      <c r="A146">
        <v>13</v>
      </c>
      <c r="B146" t="s">
        <v>121</v>
      </c>
      <c r="C146" t="s">
        <v>121</v>
      </c>
      <c r="D146" t="s">
        <v>3</v>
      </c>
      <c r="E146" t="s">
        <v>459</v>
      </c>
      <c r="F146" t="str">
        <f t="shared" si="2"/>
        <v>new HoloCard("Slowbro", Pokedex.Slowbro, HoloRarity.EX_COSMOS_HOLO, Types.Water, Sets.EX_Unseen_Forces, 13),</v>
      </c>
    </row>
    <row r="147" spans="1:9" x14ac:dyDescent="0.3">
      <c r="A147">
        <v>14</v>
      </c>
      <c r="B147" t="s">
        <v>163</v>
      </c>
      <c r="C147" t="s">
        <v>163</v>
      </c>
      <c r="D147" t="s">
        <v>1</v>
      </c>
      <c r="E147" t="s">
        <v>459</v>
      </c>
      <c r="F147" t="str">
        <f t="shared" si="2"/>
        <v>new HoloCard("Slowking", Pokedex.Slowking, HoloRarity.EX_COSMOS_HOLO, Types.Psychic, Sets.EX_Unseen_Forces, 14),</v>
      </c>
    </row>
    <row r="148" spans="1:9" x14ac:dyDescent="0.3">
      <c r="A148">
        <v>15</v>
      </c>
      <c r="B148" t="s">
        <v>165</v>
      </c>
      <c r="C148" t="s">
        <v>165</v>
      </c>
      <c r="D148" t="s">
        <v>18</v>
      </c>
      <c r="E148" t="s">
        <v>459</v>
      </c>
      <c r="F148" t="str">
        <f t="shared" si="2"/>
        <v>new HoloCard("Sudowoodo", Pokedex.Sudowoodo, HoloRarity.EX_COSMOS_HOLO, Types.Fighting, Sets.EX_Unseen_Forces, 15),</v>
      </c>
    </row>
    <row r="149" spans="1:9" x14ac:dyDescent="0.3">
      <c r="A149">
        <v>16</v>
      </c>
      <c r="B149" t="s">
        <v>335</v>
      </c>
      <c r="C149" t="s">
        <v>335</v>
      </c>
      <c r="D149" t="s">
        <v>22</v>
      </c>
      <c r="E149" t="s">
        <v>459</v>
      </c>
      <c r="F149" t="str">
        <f t="shared" si="2"/>
        <v>new HoloCard("Sunflora", Pokedex.Sunflora, HoloRarity.EX_COSMOS_HOLO, Types.Grass, Sets.EX_Unseen_Forces, 16),</v>
      </c>
    </row>
    <row r="150" spans="1:9" x14ac:dyDescent="0.3">
      <c r="A150">
        <v>17</v>
      </c>
      <c r="B150" t="s">
        <v>144</v>
      </c>
      <c r="C150" t="s">
        <v>144</v>
      </c>
      <c r="D150" t="s">
        <v>5</v>
      </c>
      <c r="E150" t="s">
        <v>459</v>
      </c>
      <c r="F150" t="str">
        <f t="shared" si="2"/>
        <v>new HoloCard("Typhlosion", Pokedex.Typhlosion, HoloRarity.EX_COSMOS_HOLO, Types.Fire, Sets.EX_Unseen_Forces, 17),</v>
      </c>
    </row>
    <row r="151" spans="1:9" x14ac:dyDescent="0.3">
      <c r="A151">
        <v>18</v>
      </c>
      <c r="B151" t="s">
        <v>339</v>
      </c>
      <c r="C151" t="s">
        <v>339</v>
      </c>
      <c r="D151" t="s">
        <v>8</v>
      </c>
      <c r="E151" t="s">
        <v>459</v>
      </c>
      <c r="F151" t="str">
        <f t="shared" si="2"/>
        <v>new HoloCard("Ursaring", Pokedex.Ursaring, HoloRarity.EX_COSMOS_HOLO, Types.Colorless, Sets.EX_Unseen_Forces, 18),</v>
      </c>
    </row>
    <row r="152" spans="1:9" x14ac:dyDescent="0.3">
      <c r="A152">
        <v>19</v>
      </c>
      <c r="B152" t="s">
        <v>122</v>
      </c>
      <c r="C152" t="s">
        <v>122</v>
      </c>
      <c r="D152" t="s">
        <v>3</v>
      </c>
      <c r="E152" t="s">
        <v>459</v>
      </c>
      <c r="F152" t="str">
        <f t="shared" si="2"/>
        <v>new HoloCard("Vaporeon", Pokedex.Vaporeon, HoloRarity.EX_COSMOS_HOLO, Types.Water, Sets.EX_Unseen_Forces, 19),</v>
      </c>
    </row>
    <row r="153" spans="1:9" x14ac:dyDescent="0.3">
      <c r="A153">
        <v>27</v>
      </c>
      <c r="B153" t="s">
        <v>460</v>
      </c>
      <c r="C153" t="s">
        <v>462</v>
      </c>
      <c r="D153" t="s">
        <v>5</v>
      </c>
      <c r="E153" t="s">
        <v>459</v>
      </c>
      <c r="F153" t="str">
        <f t="shared" si="2"/>
        <v>new HoloCard("Ho-Oh", Pokedex.Ho_Oh, HoloRarity.EX_COSMOS_HOLO, Types.Fire, Sets.EX_Unseen_Forces, 27),</v>
      </c>
      <c r="I153" t="s">
        <v>386</v>
      </c>
    </row>
    <row r="154" spans="1:9" x14ac:dyDescent="0.3">
      <c r="A154">
        <v>29</v>
      </c>
      <c r="B154" t="s">
        <v>461</v>
      </c>
      <c r="C154" t="s">
        <v>461</v>
      </c>
      <c r="D154" t="s">
        <v>1</v>
      </c>
      <c r="E154" t="s">
        <v>459</v>
      </c>
      <c r="F154" t="str">
        <f t="shared" si="2"/>
        <v>new HoloCard("Lugia", Pokedex.Lugia, HoloRarity.EX_COSMOS_HOLO, Types.Psychic, Sets.EX_Unseen_Forces, 29),</v>
      </c>
      <c r="I154" t="s">
        <v>386</v>
      </c>
    </row>
    <row r="155" spans="1:9" x14ac:dyDescent="0.3">
      <c r="A155">
        <v>1</v>
      </c>
      <c r="B155" t="s">
        <v>305</v>
      </c>
      <c r="C155" t="s">
        <v>305</v>
      </c>
      <c r="D155" t="s">
        <v>8</v>
      </c>
      <c r="E155" t="s">
        <v>485</v>
      </c>
      <c r="F155" t="str">
        <f t="shared" si="2"/>
        <v>new HoloCard("Aerodactyl", Pokedex.Aerodactyl, HoloRarity.EX_COSMOS_HOLO, Types.Colorless, Sets.EX_Legend_Maker, 1),</v>
      </c>
    </row>
    <row r="156" spans="1:9" x14ac:dyDescent="0.3">
      <c r="A156">
        <v>2</v>
      </c>
      <c r="B156" t="s">
        <v>371</v>
      </c>
      <c r="C156" t="s">
        <v>371</v>
      </c>
      <c r="D156" t="s">
        <v>143</v>
      </c>
      <c r="E156" t="s">
        <v>485</v>
      </c>
      <c r="F156" t="str">
        <f t="shared" si="2"/>
        <v>new HoloCard("Aggron", Pokedex.Aggron, HoloRarity.EX_COSMOS_HOLO, Types.Metal, Sets.EX_Legend_Maker, 2),</v>
      </c>
    </row>
    <row r="157" spans="1:9" x14ac:dyDescent="0.3">
      <c r="A157">
        <v>3</v>
      </c>
      <c r="B157" t="s">
        <v>390</v>
      </c>
      <c r="C157" t="s">
        <v>390</v>
      </c>
      <c r="D157" t="s">
        <v>22</v>
      </c>
      <c r="E157" t="s">
        <v>485</v>
      </c>
      <c r="F157" t="str">
        <f t="shared" si="2"/>
        <v>new HoloCard("Cradily", Pokedex.Cradily, HoloRarity.EX_COSMOS_HOLO, Types.Grass, Sets.EX_Legend_Maker, 3),</v>
      </c>
    </row>
    <row r="158" spans="1:9" x14ac:dyDescent="0.3">
      <c r="A158">
        <v>4</v>
      </c>
      <c r="B158" t="s">
        <v>375</v>
      </c>
      <c r="C158" t="s">
        <v>375</v>
      </c>
      <c r="D158" t="s">
        <v>8</v>
      </c>
      <c r="E158" t="s">
        <v>485</v>
      </c>
      <c r="F158" t="str">
        <f t="shared" si="2"/>
        <v>new HoloCard("Delcatty", Pokedex.Delcatty, HoloRarity.EX_COSMOS_HOLO, Types.Colorless, Sets.EX_Legend_Maker, 4),</v>
      </c>
    </row>
    <row r="159" spans="1:9" x14ac:dyDescent="0.3">
      <c r="A159">
        <v>5</v>
      </c>
      <c r="B159" t="s">
        <v>15</v>
      </c>
      <c r="C159" t="s">
        <v>15</v>
      </c>
      <c r="D159" t="s">
        <v>1</v>
      </c>
      <c r="E159" t="s">
        <v>485</v>
      </c>
      <c r="F159" t="str">
        <f t="shared" si="2"/>
        <v>new HoloCard("Gengar", Pokedex.Gengar, HoloRarity.EX_COSMOS_HOLO, Types.Psychic, Sets.EX_Legend_Maker, 5),</v>
      </c>
    </row>
    <row r="160" spans="1:9" x14ac:dyDescent="0.3">
      <c r="A160">
        <v>6</v>
      </c>
      <c r="B160" t="s">
        <v>30</v>
      </c>
      <c r="C160" t="s">
        <v>30</v>
      </c>
      <c r="D160" t="s">
        <v>18</v>
      </c>
      <c r="E160" t="s">
        <v>485</v>
      </c>
      <c r="F160" t="str">
        <f t="shared" si="2"/>
        <v>new HoloCard("Golem", Pokedex.Golem, HoloRarity.EX_COSMOS_HOLO, Types.Fighting, Sets.EX_Legend_Maker, 6),</v>
      </c>
    </row>
    <row r="161" spans="1:6" x14ac:dyDescent="0.3">
      <c r="A161">
        <v>7</v>
      </c>
      <c r="B161" t="s">
        <v>33</v>
      </c>
      <c r="C161" t="s">
        <v>33</v>
      </c>
      <c r="D161" t="s">
        <v>18</v>
      </c>
      <c r="E161" t="s">
        <v>485</v>
      </c>
      <c r="F161" t="str">
        <f t="shared" si="2"/>
        <v>new HoloCard("Kabutops", Pokedex.Kabutops, HoloRarity.EX_COSMOS_HOLO, Types.Fighting, Sets.EX_Legend_Maker, 7),</v>
      </c>
    </row>
    <row r="162" spans="1:6" x14ac:dyDescent="0.3">
      <c r="A162">
        <v>8</v>
      </c>
      <c r="B162" t="s">
        <v>324</v>
      </c>
      <c r="C162" t="s">
        <v>324</v>
      </c>
      <c r="D162" t="s">
        <v>3</v>
      </c>
      <c r="E162" t="s">
        <v>485</v>
      </c>
      <c r="F162" t="str">
        <f t="shared" si="2"/>
        <v>new HoloCard("Lapras", Pokedex.Lapras, HoloRarity.EX_COSMOS_HOLO, Types.Water, Sets.EX_Legend_Maker, 8),</v>
      </c>
    </row>
    <row r="163" spans="1:6" x14ac:dyDescent="0.3">
      <c r="A163">
        <v>9</v>
      </c>
      <c r="B163" t="s">
        <v>20</v>
      </c>
      <c r="C163" t="s">
        <v>20</v>
      </c>
      <c r="D163" t="s">
        <v>18</v>
      </c>
      <c r="E163" t="s">
        <v>485</v>
      </c>
      <c r="F163" t="str">
        <f t="shared" si="2"/>
        <v>new HoloCard("Machamp", Pokedex.Machamp, HoloRarity.EX_COSMOS_HOLO, Types.Fighting, Sets.EX_Legend_Maker, 9),</v>
      </c>
    </row>
    <row r="164" spans="1:6" x14ac:dyDescent="0.3">
      <c r="A164">
        <v>10</v>
      </c>
      <c r="B164" t="s">
        <v>139</v>
      </c>
      <c r="C164" t="s">
        <v>139</v>
      </c>
      <c r="D164" t="s">
        <v>1</v>
      </c>
      <c r="E164" t="s">
        <v>485</v>
      </c>
      <c r="F164" t="str">
        <f t="shared" si="2"/>
        <v>new HoloCard("Mew", Pokedex.Mew, HoloRarity.EX_COSMOS_HOLO, Types.Psychic, Sets.EX_Legend_Maker, 10),</v>
      </c>
    </row>
    <row r="165" spans="1:6" x14ac:dyDescent="0.3">
      <c r="A165">
        <v>11</v>
      </c>
      <c r="B165" t="s">
        <v>21</v>
      </c>
      <c r="C165" t="s">
        <v>21</v>
      </c>
      <c r="D165" t="s">
        <v>22</v>
      </c>
      <c r="E165" t="s">
        <v>485</v>
      </c>
      <c r="F165" t="str">
        <f t="shared" si="2"/>
        <v>new HoloCard("Muk", Pokedex.Muk, HoloRarity.EX_COSMOS_HOLO, Types.Grass, Sets.EX_Legend_Maker, 11),</v>
      </c>
    </row>
    <row r="166" spans="1:6" x14ac:dyDescent="0.3">
      <c r="A166">
        <v>12</v>
      </c>
      <c r="B166" t="s">
        <v>397</v>
      </c>
      <c r="C166" t="s">
        <v>397</v>
      </c>
      <c r="D166" t="s">
        <v>146</v>
      </c>
      <c r="E166" t="s">
        <v>485</v>
      </c>
      <c r="F166" t="str">
        <f t="shared" si="2"/>
        <v>new HoloCard("Shiftry", Pokedex.Shiftry, HoloRarity.EX_COSMOS_HOLO, Types.Darkness, Sets.EX_Legend_Maker, 12),</v>
      </c>
    </row>
    <row r="167" spans="1:6" x14ac:dyDescent="0.3">
      <c r="A167">
        <v>13</v>
      </c>
      <c r="B167" t="s">
        <v>169</v>
      </c>
      <c r="C167" t="s">
        <v>169</v>
      </c>
      <c r="D167" t="s">
        <v>22</v>
      </c>
      <c r="E167" t="s">
        <v>485</v>
      </c>
      <c r="F167" t="str">
        <f t="shared" si="2"/>
        <v>new HoloCard("Victreebel", Pokedex.Victreebel, HoloRarity.EX_COSMOS_HOLO, Types.Grass, Sets.EX_Legend_Maker, 13),</v>
      </c>
    </row>
    <row r="168" spans="1:6" x14ac:dyDescent="0.3">
      <c r="A168">
        <v>14</v>
      </c>
      <c r="B168" t="s">
        <v>384</v>
      </c>
      <c r="C168" t="s">
        <v>384</v>
      </c>
      <c r="D168" t="s">
        <v>3</v>
      </c>
      <c r="E168" t="s">
        <v>485</v>
      </c>
      <c r="F168" t="str">
        <f t="shared" si="2"/>
        <v>new HoloCard("Wailord", Pokedex.Wailord, HoloRarity.EX_COSMOS_HOLO, Types.Water, Sets.EX_Legend_Maker, 14),</v>
      </c>
    </row>
    <row r="169" spans="1:6" x14ac:dyDescent="0.3">
      <c r="A169">
        <v>1</v>
      </c>
      <c r="B169" t="s">
        <v>432</v>
      </c>
      <c r="C169" t="s">
        <v>432</v>
      </c>
      <c r="D169" t="s">
        <v>1</v>
      </c>
      <c r="E169" t="s">
        <v>503</v>
      </c>
      <c r="F169" t="str">
        <f t="shared" si="2"/>
        <v>new HoloCard("Banette", Pokedex.Banette, HoloRarity.EX_COSMOS_HOLO, Types.Psychic, Sets.EX_Crystal_Guardians, 1),</v>
      </c>
    </row>
    <row r="170" spans="1:6" x14ac:dyDescent="0.3">
      <c r="A170">
        <v>3</v>
      </c>
      <c r="B170" t="s">
        <v>374</v>
      </c>
      <c r="C170" t="s">
        <v>374</v>
      </c>
      <c r="D170" t="s">
        <v>5</v>
      </c>
      <c r="E170" t="s">
        <v>503</v>
      </c>
      <c r="F170" t="str">
        <f t="shared" si="2"/>
        <v>new HoloCard("Camerupt", Pokedex.Camerupt, HoloRarity.EX_COSMOS_HOLO, Types.Fire, Sets.EX_Crystal_Guardians, 3),</v>
      </c>
    </row>
    <row r="171" spans="1:6" x14ac:dyDescent="0.3">
      <c r="A171">
        <v>5</v>
      </c>
      <c r="B171" t="s">
        <v>134</v>
      </c>
      <c r="C171" t="s">
        <v>134</v>
      </c>
      <c r="D171" t="s">
        <v>18</v>
      </c>
      <c r="E171" t="s">
        <v>503</v>
      </c>
      <c r="F171" t="str">
        <f t="shared" si="2"/>
        <v>new HoloCard("Dugtrio", Pokedex.Dugtrio, HoloRarity.EX_COSMOS_HOLO, Types.Fighting, Sets.EX_Crystal_Guardians, 5),</v>
      </c>
    </row>
    <row r="172" spans="1:6" x14ac:dyDescent="0.3">
      <c r="A172">
        <v>7</v>
      </c>
      <c r="B172" t="s">
        <v>501</v>
      </c>
      <c r="C172" t="s">
        <v>501</v>
      </c>
      <c r="D172" t="s">
        <v>3</v>
      </c>
      <c r="E172" t="s">
        <v>503</v>
      </c>
      <c r="F172" t="str">
        <f t="shared" si="2"/>
        <v>new HoloCard("Luvdisc", Pokedex.Luvdisc, HoloRarity.EX_COSMOS_HOLO, Types.Water, Sets.EX_Crystal_Guardians, 7),</v>
      </c>
    </row>
    <row r="173" spans="1:6" x14ac:dyDescent="0.3">
      <c r="A173">
        <v>8</v>
      </c>
      <c r="B173" t="s">
        <v>379</v>
      </c>
      <c r="C173" t="s">
        <v>379</v>
      </c>
      <c r="D173" t="s">
        <v>11</v>
      </c>
      <c r="E173" t="s">
        <v>503</v>
      </c>
      <c r="F173" t="str">
        <f t="shared" si="2"/>
        <v>new HoloCard("Manectric", Pokedex.Manectric, HoloRarity.EX_COSMOS_HOLO, Types.Lightning, Sets.EX_Crystal_Guardians, 8),</v>
      </c>
    </row>
    <row r="174" spans="1:6" x14ac:dyDescent="0.3">
      <c r="A174">
        <v>9</v>
      </c>
      <c r="B174" t="s">
        <v>394</v>
      </c>
      <c r="C174" t="s">
        <v>394</v>
      </c>
      <c r="D174" t="s">
        <v>143</v>
      </c>
      <c r="E174" t="s">
        <v>503</v>
      </c>
      <c r="F174" t="str">
        <f t="shared" si="2"/>
        <v>new HoloCard("Mawile", Pokedex.Mawile, HoloRarity.EX_COSMOS_HOLO, Types.Metal, Sets.EX_Crystal_Guardians, 9),</v>
      </c>
    </row>
    <row r="175" spans="1:6" x14ac:dyDescent="0.3">
      <c r="A175">
        <v>10</v>
      </c>
      <c r="B175" t="s">
        <v>395</v>
      </c>
      <c r="C175" t="s">
        <v>395</v>
      </c>
      <c r="D175" t="s">
        <v>146</v>
      </c>
      <c r="E175" t="s">
        <v>503</v>
      </c>
      <c r="F175" t="str">
        <f t="shared" si="2"/>
        <v>new HoloCard("Sableye", Pokedex.Sableye, HoloRarity.EX_COSMOS_HOLO, Types.Darkness, Sets.EX_Crystal_Guardians, 10),</v>
      </c>
    </row>
    <row r="176" spans="1:6" x14ac:dyDescent="0.3">
      <c r="A176">
        <v>11</v>
      </c>
      <c r="B176" t="s">
        <v>502</v>
      </c>
      <c r="C176" t="s">
        <v>502</v>
      </c>
      <c r="D176" t="s">
        <v>22</v>
      </c>
      <c r="E176" t="s">
        <v>503</v>
      </c>
      <c r="F176" t="str">
        <f t="shared" si="2"/>
        <v>new HoloCard("Swalot", Pokedex.Swalot, HoloRarity.EX_COSMOS_HOLO, Types.Grass, Sets.EX_Crystal_Guardians, 11),</v>
      </c>
    </row>
    <row r="177" spans="1:9" x14ac:dyDescent="0.3">
      <c r="A177">
        <v>12</v>
      </c>
      <c r="B177" t="s">
        <v>71</v>
      </c>
      <c r="C177" t="s">
        <v>71</v>
      </c>
      <c r="D177" t="s">
        <v>8</v>
      </c>
      <c r="E177" t="s">
        <v>503</v>
      </c>
      <c r="F177" t="str">
        <f t="shared" si="2"/>
        <v>new HoloCard("Tauros", Pokedex.Tauros, HoloRarity.EX_COSMOS_HOLO, Types.Colorless, Sets.EX_Crystal_Guardians, 12),</v>
      </c>
    </row>
    <row r="178" spans="1:9" x14ac:dyDescent="0.3">
      <c r="A178">
        <v>13</v>
      </c>
      <c r="B178" t="s">
        <v>306</v>
      </c>
      <c r="C178" t="s">
        <v>306</v>
      </c>
      <c r="D178" t="s">
        <v>8</v>
      </c>
      <c r="E178" t="s">
        <v>503</v>
      </c>
      <c r="F178" t="str">
        <f t="shared" si="2"/>
        <v>new HoloCard("Wigglytuff", Pokedex.Wigglytuff, HoloRarity.EX_COSMOS_HOLO, Types.Colorless, Sets.EX_Crystal_Guardians, 13),</v>
      </c>
    </row>
    <row r="179" spans="1:9" x14ac:dyDescent="0.3">
      <c r="A179">
        <v>14</v>
      </c>
      <c r="B179" t="s">
        <v>117</v>
      </c>
      <c r="C179" t="s">
        <v>117</v>
      </c>
      <c r="D179" t="s">
        <v>3</v>
      </c>
      <c r="E179" t="s">
        <v>503</v>
      </c>
      <c r="F179" t="str">
        <f t="shared" si="2"/>
        <v>new HoloCard("Blastoise", Pokedex.Blastoise, HoloRarity.EX_COSMOS_HOLO, Types.Water, Sets.EX_Crystal_Guardians, 14),</v>
      </c>
      <c r="I179" t="s">
        <v>386</v>
      </c>
    </row>
    <row r="180" spans="1:9" x14ac:dyDescent="0.3">
      <c r="A180">
        <v>27</v>
      </c>
      <c r="B180" t="s">
        <v>383</v>
      </c>
      <c r="C180" t="s">
        <v>383</v>
      </c>
      <c r="D180" t="s">
        <v>18</v>
      </c>
      <c r="E180" t="s">
        <v>503</v>
      </c>
      <c r="F180" t="str">
        <f t="shared" si="2"/>
        <v>new HoloCard("Swampert", Pokedex.Swampert, HoloRarity.EX_COSMOS_HOLO, Types.Fighting, Sets.EX_Crystal_Guardians, 27),</v>
      </c>
      <c r="I180" t="s">
        <v>386</v>
      </c>
    </row>
    <row r="181" spans="1:9" x14ac:dyDescent="0.3">
      <c r="A181">
        <v>28</v>
      </c>
      <c r="B181" t="s">
        <v>24</v>
      </c>
      <c r="C181" t="s">
        <v>24</v>
      </c>
      <c r="D181" t="s">
        <v>22</v>
      </c>
      <c r="E181" t="s">
        <v>503</v>
      </c>
      <c r="F181" t="str">
        <f t="shared" si="2"/>
        <v>new HoloCard("Venusaur", Pokedex.Venusaur, HoloRarity.EX_COSMOS_HOLO, Types.Grass, Sets.EX_Crystal_Guardians, 28),</v>
      </c>
      <c r="I181" t="s">
        <v>386</v>
      </c>
    </row>
    <row r="182" spans="1:9" x14ac:dyDescent="0.3">
      <c r="A182">
        <v>1</v>
      </c>
      <c r="B182" t="s">
        <v>371</v>
      </c>
      <c r="C182" t="s">
        <v>371</v>
      </c>
      <c r="D182" t="s">
        <v>143</v>
      </c>
      <c r="E182" t="s">
        <v>517</v>
      </c>
      <c r="F182" t="str">
        <f t="shared" si="2"/>
        <v>new HoloCard("Aggron", Pokedex.Aggron, HoloRarity.EX_COSMOS_HOLO, Types.Metal, Sets.EX_Power_Keepers, 1),</v>
      </c>
    </row>
    <row r="183" spans="1:9" x14ac:dyDescent="0.3">
      <c r="A183">
        <v>2</v>
      </c>
      <c r="B183" t="s">
        <v>403</v>
      </c>
      <c r="C183" t="s">
        <v>403</v>
      </c>
      <c r="D183" t="s">
        <v>8</v>
      </c>
      <c r="E183" t="s">
        <v>517</v>
      </c>
      <c r="F183" t="str">
        <f t="shared" si="2"/>
        <v>new HoloCard("Altaria", Pokedex.Altaria, HoloRarity.EX_COSMOS_HOLO, Types.Colorless, Sets.EX_Power_Keepers, 2),</v>
      </c>
    </row>
    <row r="184" spans="1:9" x14ac:dyDescent="0.3">
      <c r="A184">
        <v>3</v>
      </c>
      <c r="B184" t="s">
        <v>388</v>
      </c>
      <c r="C184" t="s">
        <v>388</v>
      </c>
      <c r="D184" t="s">
        <v>18</v>
      </c>
      <c r="E184" t="s">
        <v>517</v>
      </c>
      <c r="F184" t="str">
        <f t="shared" si="2"/>
        <v>new HoloCard("Armaldo", Pokedex.Armaldo, HoloRarity.EX_COSMOS_HOLO, Types.Fighting, Sets.EX_Power_Keepers, 3),</v>
      </c>
    </row>
    <row r="185" spans="1:9" x14ac:dyDescent="0.3">
      <c r="A185">
        <v>4</v>
      </c>
      <c r="B185" t="s">
        <v>432</v>
      </c>
      <c r="C185" t="s">
        <v>432</v>
      </c>
      <c r="D185" t="s">
        <v>1</v>
      </c>
      <c r="E185" t="s">
        <v>517</v>
      </c>
      <c r="F185" t="str">
        <f t="shared" si="2"/>
        <v>new HoloCard("Banette", Pokedex.Banette, HoloRarity.EX_COSMOS_HOLO, Types.Psychic, Sets.EX_Power_Keepers, 4),</v>
      </c>
    </row>
    <row r="186" spans="1:9" x14ac:dyDescent="0.3">
      <c r="A186">
        <v>5</v>
      </c>
      <c r="B186" t="s">
        <v>373</v>
      </c>
      <c r="C186" t="s">
        <v>373</v>
      </c>
      <c r="D186" t="s">
        <v>5</v>
      </c>
      <c r="E186" t="s">
        <v>517</v>
      </c>
      <c r="F186" t="str">
        <f t="shared" si="2"/>
        <v>new HoloCard("Blaziken", Pokedex.Blaziken, HoloRarity.EX_COSMOS_HOLO, Types.Fire, Sets.EX_Power_Keepers, 5),</v>
      </c>
    </row>
    <row r="187" spans="1:9" x14ac:dyDescent="0.3">
      <c r="A187">
        <v>6</v>
      </c>
      <c r="B187" t="s">
        <v>4</v>
      </c>
      <c r="C187" t="s">
        <v>4</v>
      </c>
      <c r="D187" t="s">
        <v>5</v>
      </c>
      <c r="E187" t="s">
        <v>517</v>
      </c>
      <c r="F187" t="str">
        <f t="shared" si="2"/>
        <v>new HoloCard("Charizard", Pokedex.Charizard, HoloRarity.EX_COSMOS_HOLO, Types.Fire, Sets.EX_Power_Keepers, 6),</v>
      </c>
    </row>
    <row r="188" spans="1:9" x14ac:dyDescent="0.3">
      <c r="A188">
        <v>7</v>
      </c>
      <c r="B188" t="s">
        <v>390</v>
      </c>
      <c r="C188" t="s">
        <v>390</v>
      </c>
      <c r="D188" t="s">
        <v>22</v>
      </c>
      <c r="E188" t="s">
        <v>517</v>
      </c>
      <c r="F188" t="str">
        <f t="shared" si="2"/>
        <v>new HoloCard("Cradily", Pokedex.Cradily, HoloRarity.EX_COSMOS_HOLO, Types.Grass, Sets.EX_Power_Keepers, 7),</v>
      </c>
    </row>
    <row r="189" spans="1:9" x14ac:dyDescent="0.3">
      <c r="A189">
        <v>8</v>
      </c>
      <c r="B189" t="s">
        <v>375</v>
      </c>
      <c r="C189" t="s">
        <v>375</v>
      </c>
      <c r="D189" t="s">
        <v>8</v>
      </c>
      <c r="E189" t="s">
        <v>517</v>
      </c>
      <c r="F189" t="str">
        <f t="shared" si="2"/>
        <v>new HoloCard("Delcatty", Pokedex.Delcatty, HoloRarity.EX_COSMOS_HOLO, Types.Colorless, Sets.EX_Power_Keepers, 8),</v>
      </c>
    </row>
    <row r="190" spans="1:9" x14ac:dyDescent="0.3">
      <c r="A190">
        <v>9</v>
      </c>
      <c r="B190" t="s">
        <v>377</v>
      </c>
      <c r="C190" t="s">
        <v>377</v>
      </c>
      <c r="D190" t="s">
        <v>1</v>
      </c>
      <c r="E190" t="s">
        <v>517</v>
      </c>
      <c r="F190" t="str">
        <f t="shared" si="2"/>
        <v>new HoloCard("Gardevoir", Pokedex.Gardevoir, HoloRarity.EX_COSMOS_HOLO, Types.Psychic, Sets.EX_Power_Keepers, 9),</v>
      </c>
    </row>
    <row r="191" spans="1:9" x14ac:dyDescent="0.3">
      <c r="A191">
        <v>10</v>
      </c>
      <c r="B191" t="s">
        <v>33</v>
      </c>
      <c r="C191" t="s">
        <v>33</v>
      </c>
      <c r="D191" t="s">
        <v>18</v>
      </c>
      <c r="E191" t="s">
        <v>517</v>
      </c>
      <c r="F191" t="str">
        <f t="shared" si="2"/>
        <v>new HoloCard("Kabutops", Pokedex.Kabutops, HoloRarity.EX_COSMOS_HOLO, Types.Fighting, Sets.EX_Power_Keepers, 10),</v>
      </c>
    </row>
    <row r="192" spans="1:9" x14ac:dyDescent="0.3">
      <c r="A192">
        <v>11</v>
      </c>
      <c r="B192" t="s">
        <v>20</v>
      </c>
      <c r="C192" t="s">
        <v>20</v>
      </c>
      <c r="D192" t="s">
        <v>18</v>
      </c>
      <c r="E192" t="s">
        <v>517</v>
      </c>
      <c r="F192" t="str">
        <f t="shared" si="2"/>
        <v>new HoloCard("Machamp", Pokedex.Machamp, HoloRarity.EX_COSMOS_HOLO, Types.Fighting, Sets.EX_Power_Keepers, 11),</v>
      </c>
    </row>
    <row r="193" spans="1:9" x14ac:dyDescent="0.3">
      <c r="A193">
        <v>12</v>
      </c>
      <c r="B193" t="s">
        <v>120</v>
      </c>
      <c r="C193" t="s">
        <v>120</v>
      </c>
      <c r="D193" t="s">
        <v>11</v>
      </c>
      <c r="E193" t="s">
        <v>517</v>
      </c>
      <c r="F193" t="str">
        <f t="shared" si="2"/>
        <v>new HoloCard("Raichu", Pokedex.Raichu, HoloRarity.EX_COSMOS_HOLO, Types.Lightning, Sets.EX_Power_Keepers, 12),</v>
      </c>
    </row>
    <row r="194" spans="1:9" x14ac:dyDescent="0.3">
      <c r="A194">
        <v>13</v>
      </c>
      <c r="B194" t="s">
        <v>382</v>
      </c>
      <c r="C194" t="s">
        <v>382</v>
      </c>
      <c r="D194" t="s">
        <v>8</v>
      </c>
      <c r="E194" t="s">
        <v>517</v>
      </c>
      <c r="F194" t="str">
        <f t="shared" ref="F194:F196" si="3">"new HoloCard(""" &amp; B194 &amp; """, Pokedex." &amp; C194 &amp; ", HoloRarity.EX_COSMOS_HOLO, Types." &amp; D194 &amp; ", Sets." &amp; E194 &amp; ", " &amp; A194 &amp; "),"</f>
        <v>new HoloCard("Slaking", Pokedex.Slaking, HoloRarity.EX_COSMOS_HOLO, Types.Colorless, Sets.EX_Power_Keepers, 13),</v>
      </c>
    </row>
    <row r="195" spans="1:9" x14ac:dyDescent="0.3">
      <c r="A195">
        <v>14</v>
      </c>
      <c r="B195" t="s">
        <v>391</v>
      </c>
      <c r="C195" t="s">
        <v>391</v>
      </c>
      <c r="D195" t="s">
        <v>1</v>
      </c>
      <c r="E195" t="s">
        <v>517</v>
      </c>
      <c r="F195" t="str">
        <f t="shared" si="3"/>
        <v>new HoloCard("Dusclops", Pokedex.Dusclops, HoloRarity.EX_COSMOS_HOLO, Types.Psychic, Sets.EX_Power_Keepers, 14),</v>
      </c>
      <c r="I195" t="s">
        <v>386</v>
      </c>
    </row>
    <row r="196" spans="1:9" x14ac:dyDescent="0.3">
      <c r="A196">
        <v>18</v>
      </c>
      <c r="B196" t="s">
        <v>380</v>
      </c>
      <c r="C196" t="s">
        <v>380</v>
      </c>
      <c r="D196" t="s">
        <v>146</v>
      </c>
      <c r="E196" t="s">
        <v>517</v>
      </c>
      <c r="F196" t="str">
        <f t="shared" si="3"/>
        <v>new HoloCard("Mightyena", Pokedex.Mightyena, HoloRarity.EX_COSMOS_HOLO, Types.Darkness, Sets.EX_Power_Keepers, 18),</v>
      </c>
      <c r="I196" t="s">
        <v>386</v>
      </c>
    </row>
    <row r="202" spans="1:9" x14ac:dyDescent="0.3">
      <c r="A202">
        <v>1</v>
      </c>
      <c r="B202" t="s">
        <v>373</v>
      </c>
      <c r="C202" t="s">
        <v>373</v>
      </c>
      <c r="D202" t="s">
        <v>5</v>
      </c>
      <c r="E202" t="s">
        <v>518</v>
      </c>
      <c r="F202" t="str">
        <f t="shared" ref="F202:F229" si="4">"new HoloCard(""" &amp; B202 &amp; """, Pokedex." &amp; C202 &amp; ", HoloRarity.EX_COSMOS_HOLO, Types." &amp; D202 &amp; ", Sets." &amp; E202 &amp; ", " &amp; A202 &amp; "),"</f>
        <v>new HoloCard("Blaziken", Pokedex.Blaziken, HoloRarity.EX_COSMOS_HOLO, Types.Fire, Sets.POP_Series_1, 1),</v>
      </c>
    </row>
    <row r="203" spans="1:9" x14ac:dyDescent="0.3">
      <c r="A203">
        <v>2</v>
      </c>
      <c r="B203" t="s">
        <v>437</v>
      </c>
      <c r="C203" t="s">
        <v>437</v>
      </c>
      <c r="D203" t="s">
        <v>143</v>
      </c>
      <c r="E203" t="s">
        <v>518</v>
      </c>
      <c r="F203" t="str">
        <f t="shared" si="4"/>
        <v>new HoloCard("Metagross", Pokedex.Metagross, HoloRarity.EX_COSMOS_HOLO, Types.Metal, Sets.POP_Series_1, 2),</v>
      </c>
    </row>
    <row r="204" spans="1:9" x14ac:dyDescent="0.3">
      <c r="A204">
        <v>3</v>
      </c>
      <c r="B204" t="s">
        <v>457</v>
      </c>
      <c r="C204" t="s">
        <v>457</v>
      </c>
      <c r="D204" t="s">
        <v>8</v>
      </c>
      <c r="E204" t="s">
        <v>518</v>
      </c>
      <c r="F204" t="str">
        <f t="shared" si="4"/>
        <v>new HoloCard("Rayquaza", Pokedex.Rayquaza, HoloRarity.EX_COSMOS_HOLO, Types.Colorless, Sets.POP_Series_1, 3),</v>
      </c>
    </row>
    <row r="205" spans="1:9" x14ac:dyDescent="0.3">
      <c r="A205">
        <v>4</v>
      </c>
      <c r="B205" t="s">
        <v>381</v>
      </c>
      <c r="C205" t="s">
        <v>381</v>
      </c>
      <c r="D205" t="s">
        <v>22</v>
      </c>
      <c r="E205" t="s">
        <v>518</v>
      </c>
      <c r="F205" t="str">
        <f t="shared" si="4"/>
        <v>new HoloCard("Sceptile", Pokedex.Sceptile, HoloRarity.EX_COSMOS_HOLO, Types.Grass, Sets.POP_Series_1, 4),</v>
      </c>
    </row>
    <row r="206" spans="1:9" x14ac:dyDescent="0.3">
      <c r="A206">
        <v>5</v>
      </c>
      <c r="B206" t="s">
        <v>383</v>
      </c>
      <c r="C206" t="s">
        <v>383</v>
      </c>
      <c r="D206" t="s">
        <v>3</v>
      </c>
      <c r="E206" t="s">
        <v>518</v>
      </c>
      <c r="F206" t="str">
        <f t="shared" si="4"/>
        <v>new HoloCard("Swampert", Pokedex.Swampert, HoloRarity.EX_COSMOS_HOLO, Types.Water, Sets.POP_Series_1, 5),</v>
      </c>
    </row>
    <row r="207" spans="1:9" x14ac:dyDescent="0.3">
      <c r="A207">
        <v>1</v>
      </c>
      <c r="B207" t="s">
        <v>155</v>
      </c>
      <c r="C207" t="s">
        <v>155</v>
      </c>
      <c r="D207" t="s">
        <v>5</v>
      </c>
      <c r="E207" t="s">
        <v>519</v>
      </c>
      <c r="F207" t="str">
        <f t="shared" si="4"/>
        <v>new HoloCard("Entei", Pokedex.Entei, HoloRarity.EX_COSMOS_HOLO, Types.Fire, Sets.POP_Series_2, 1),</v>
      </c>
    </row>
    <row r="208" spans="1:9" x14ac:dyDescent="0.3">
      <c r="A208">
        <v>2</v>
      </c>
      <c r="B208" t="s">
        <v>39</v>
      </c>
      <c r="C208" t="s">
        <v>39</v>
      </c>
      <c r="D208" t="s">
        <v>8</v>
      </c>
      <c r="E208" t="s">
        <v>519</v>
      </c>
      <c r="F208" t="str">
        <f t="shared" si="4"/>
        <v>new HoloCard("Pidgeot", Pokedex.Pidgeot, HoloRarity.EX_COSMOS_HOLO, Types.Colorless, Sets.POP_Series_2, 2),</v>
      </c>
    </row>
    <row r="209" spans="1:6" x14ac:dyDescent="0.3">
      <c r="A209">
        <v>3</v>
      </c>
      <c r="B209" t="s">
        <v>177</v>
      </c>
      <c r="C209" t="s">
        <v>177</v>
      </c>
      <c r="D209" t="s">
        <v>11</v>
      </c>
      <c r="E209" t="s">
        <v>519</v>
      </c>
      <c r="F209" t="str">
        <f t="shared" si="4"/>
        <v>new HoloCard("Raikou", Pokedex.Raikou, HoloRarity.EX_COSMOS_HOLO, Types.Lightning, Sets.POP_Series_2, 3),</v>
      </c>
    </row>
    <row r="210" spans="1:6" x14ac:dyDescent="0.3">
      <c r="A210">
        <v>4</v>
      </c>
      <c r="B210" t="s">
        <v>166</v>
      </c>
      <c r="C210" t="s">
        <v>166</v>
      </c>
      <c r="D210" t="s">
        <v>3</v>
      </c>
      <c r="E210" t="s">
        <v>519</v>
      </c>
      <c r="F210" t="str">
        <f t="shared" si="4"/>
        <v>new HoloCard("Suicune", Pokedex.Suicune, HoloRarity.EX_COSMOS_HOLO, Types.Water, Sets.POP_Series_2, 4),</v>
      </c>
    </row>
    <row r="211" spans="1:6" x14ac:dyDescent="0.3">
      <c r="A211">
        <v>5</v>
      </c>
      <c r="B211" t="s">
        <v>71</v>
      </c>
      <c r="C211" t="s">
        <v>71</v>
      </c>
      <c r="D211" t="s">
        <v>8</v>
      </c>
      <c r="E211" t="s">
        <v>519</v>
      </c>
      <c r="F211" t="str">
        <f t="shared" si="4"/>
        <v>new HoloCard("Tauros", Pokedex.Tauros, HoloRarity.EX_COSMOS_HOLO, Types.Colorless, Sets.POP_Series_2, 5),</v>
      </c>
    </row>
    <row r="212" spans="1:6" x14ac:dyDescent="0.3">
      <c r="A212">
        <v>6</v>
      </c>
      <c r="B212" t="s">
        <v>24</v>
      </c>
      <c r="C212" t="s">
        <v>24</v>
      </c>
      <c r="D212" t="s">
        <v>22</v>
      </c>
      <c r="E212" t="s">
        <v>519</v>
      </c>
      <c r="F212" t="str">
        <f t="shared" si="4"/>
        <v>new HoloCard("Venusaur", Pokedex.Venusaur, HoloRarity.EX_COSMOS_HOLO, Types.Grass, Sets.POP_Series_2, 6),</v>
      </c>
    </row>
    <row r="213" spans="1:6" x14ac:dyDescent="0.3">
      <c r="A213">
        <v>1</v>
      </c>
      <c r="B213" t="s">
        <v>117</v>
      </c>
      <c r="C213" t="s">
        <v>117</v>
      </c>
      <c r="D213" t="s">
        <v>3</v>
      </c>
      <c r="E213" t="s">
        <v>520</v>
      </c>
      <c r="F213" t="str">
        <f t="shared" si="4"/>
        <v>new HoloCard("Blastoise", Pokedex.Blastoise, HoloRarity.EX_COSMOS_HOLO, Types.Water, Sets.POP_Series_3, 1),</v>
      </c>
    </row>
    <row r="214" spans="1:6" x14ac:dyDescent="0.3">
      <c r="A214">
        <v>2</v>
      </c>
      <c r="B214" t="s">
        <v>14</v>
      </c>
      <c r="C214" t="s">
        <v>14</v>
      </c>
      <c r="D214" t="s">
        <v>5</v>
      </c>
      <c r="E214" t="s">
        <v>520</v>
      </c>
      <c r="F214" t="str">
        <f t="shared" si="4"/>
        <v>new HoloCard("Flareon", Pokedex.Flareon, HoloRarity.EX_COSMOS_HOLO, Types.Fire, Sets.POP_Series_3, 2),</v>
      </c>
    </row>
    <row r="215" spans="1:6" x14ac:dyDescent="0.3">
      <c r="A215">
        <v>3</v>
      </c>
      <c r="B215" t="s">
        <v>19</v>
      </c>
      <c r="C215" t="s">
        <v>19</v>
      </c>
      <c r="D215" t="s">
        <v>11</v>
      </c>
      <c r="E215" t="s">
        <v>520</v>
      </c>
      <c r="F215" t="str">
        <f t="shared" si="4"/>
        <v>new HoloCard("Jolteon", Pokedex.Jolteon, HoloRarity.EX_COSMOS_HOLO, Types.Lightning, Sets.POP_Series_3, 3),</v>
      </c>
    </row>
    <row r="216" spans="1:6" x14ac:dyDescent="0.3">
      <c r="A216">
        <v>4</v>
      </c>
      <c r="B216" t="s">
        <v>407</v>
      </c>
      <c r="C216" t="s">
        <v>407</v>
      </c>
      <c r="D216" t="s">
        <v>11</v>
      </c>
      <c r="E216" t="s">
        <v>520</v>
      </c>
      <c r="F216" t="str">
        <f t="shared" si="4"/>
        <v>new HoloCard("Minun", Pokedex.Minun, HoloRarity.EX_COSMOS_HOLO, Types.Lightning, Sets.POP_Series_3, 4),</v>
      </c>
    </row>
    <row r="217" spans="1:6" x14ac:dyDescent="0.3">
      <c r="A217">
        <v>5</v>
      </c>
      <c r="B217" t="s">
        <v>408</v>
      </c>
      <c r="C217" t="s">
        <v>408</v>
      </c>
      <c r="D217" t="s">
        <v>11</v>
      </c>
      <c r="E217" t="s">
        <v>520</v>
      </c>
      <c r="F217" t="str">
        <f t="shared" si="4"/>
        <v>new HoloCard("Plusle", Pokedex.Plusle, HoloRarity.EX_COSMOS_HOLO, Types.Lightning, Sets.POP_Series_3, 5),</v>
      </c>
    </row>
    <row r="218" spans="1:6" x14ac:dyDescent="0.3">
      <c r="A218">
        <v>6</v>
      </c>
      <c r="B218" t="s">
        <v>122</v>
      </c>
      <c r="C218" t="s">
        <v>122</v>
      </c>
      <c r="D218" t="s">
        <v>3</v>
      </c>
      <c r="E218" t="s">
        <v>520</v>
      </c>
      <c r="F218" t="str">
        <f t="shared" si="4"/>
        <v>new HoloCard("Vaporeon", Pokedex.Vaporeon, HoloRarity.EX_COSMOS_HOLO, Types.Water, Sets.POP_Series_3, 6),</v>
      </c>
    </row>
    <row r="219" spans="1:6" x14ac:dyDescent="0.3">
      <c r="A219">
        <v>2</v>
      </c>
      <c r="B219" t="s">
        <v>488</v>
      </c>
      <c r="C219" t="s">
        <v>456</v>
      </c>
      <c r="D219" t="s">
        <v>8</v>
      </c>
      <c r="E219" t="s">
        <v>521</v>
      </c>
      <c r="F219" t="str">
        <f t="shared" si="4"/>
        <v>new HoloCard("Deoxys δ", Pokedex.Deoxys, HoloRarity.EX_COSMOS_HOLO, Types.Colorless, Sets.POP_Series_4, 2),</v>
      </c>
    </row>
    <row r="220" spans="1:6" x14ac:dyDescent="0.3">
      <c r="A220">
        <v>3</v>
      </c>
      <c r="B220" t="s">
        <v>405</v>
      </c>
      <c r="C220" t="s">
        <v>405</v>
      </c>
      <c r="D220" t="s">
        <v>18</v>
      </c>
      <c r="E220" t="s">
        <v>521</v>
      </c>
      <c r="F220" t="str">
        <f t="shared" si="4"/>
        <v>new HoloCard("Flygon", Pokedex.Flygon, HoloRarity.EX_COSMOS_HOLO, Types.Fighting, Sets.POP_Series_4, 3),</v>
      </c>
    </row>
    <row r="221" spans="1:6" x14ac:dyDescent="0.3">
      <c r="A221">
        <v>4</v>
      </c>
      <c r="B221" t="s">
        <v>139</v>
      </c>
      <c r="C221" t="s">
        <v>139</v>
      </c>
      <c r="D221" t="s">
        <v>1</v>
      </c>
      <c r="E221" t="s">
        <v>521</v>
      </c>
      <c r="F221" t="str">
        <f t="shared" si="4"/>
        <v>new HoloCard("Mew", Pokedex.Mew, HoloRarity.EX_COSMOS_HOLO, Types.Psychic, Sets.POP_Series_4, 4),</v>
      </c>
    </row>
    <row r="222" spans="1:6" x14ac:dyDescent="0.3">
      <c r="A222">
        <v>6</v>
      </c>
      <c r="B222" t="s">
        <v>523</v>
      </c>
      <c r="C222" t="s">
        <v>523</v>
      </c>
      <c r="D222" t="s">
        <v>5</v>
      </c>
      <c r="E222" t="s">
        <v>521</v>
      </c>
      <c r="F222" t="str">
        <f t="shared" si="4"/>
        <v>new HoloCard("Combusken", Pokedex.Combusken, HoloRarity.EX_COSMOS_HOLO, Types.Fire, Sets.POP_Series_4, 6),</v>
      </c>
    </row>
    <row r="223" spans="1:6" x14ac:dyDescent="0.3">
      <c r="A223">
        <v>11</v>
      </c>
      <c r="B223" t="s">
        <v>524</v>
      </c>
      <c r="C223" t="s">
        <v>524</v>
      </c>
      <c r="D223" t="s">
        <v>3</v>
      </c>
      <c r="E223" t="s">
        <v>521</v>
      </c>
      <c r="F223" t="str">
        <f t="shared" si="4"/>
        <v>new HoloCard("Mudkip", Pokedex.Mudkip, HoloRarity.EX_COSMOS_HOLO, Types.Water, Sets.POP_Series_4, 11),</v>
      </c>
    </row>
    <row r="224" spans="1:6" x14ac:dyDescent="0.3">
      <c r="A224">
        <v>13</v>
      </c>
      <c r="B224" t="s">
        <v>92</v>
      </c>
      <c r="C224" t="s">
        <v>92</v>
      </c>
      <c r="D224" t="s">
        <v>11</v>
      </c>
      <c r="E224" t="s">
        <v>521</v>
      </c>
      <c r="F224" t="str">
        <f t="shared" si="4"/>
        <v>new HoloCard("Pikachu", Pokedex.Pikachu, HoloRarity.EX_COSMOS_HOLO, Types.Lightning, Sets.POP_Series_4, 13),</v>
      </c>
    </row>
    <row r="225" spans="1:6" x14ac:dyDescent="0.3">
      <c r="A225">
        <v>16</v>
      </c>
      <c r="B225" t="s">
        <v>309</v>
      </c>
      <c r="C225" t="s">
        <v>309</v>
      </c>
      <c r="D225" t="s">
        <v>1</v>
      </c>
      <c r="E225" t="s">
        <v>521</v>
      </c>
      <c r="F225" t="str">
        <f t="shared" si="4"/>
        <v>new HoloCard("Wobbuffet", Pokedex.Wobbuffet, HoloRarity.EX_COSMOS_HOLO, Types.Psychic, Sets.POP_Series_4, 16),</v>
      </c>
    </row>
    <row r="226" spans="1:6" x14ac:dyDescent="0.3">
      <c r="A226">
        <v>1</v>
      </c>
      <c r="B226" t="s">
        <v>460</v>
      </c>
      <c r="C226" t="s">
        <v>462</v>
      </c>
      <c r="D226" t="s">
        <v>5</v>
      </c>
      <c r="E226" t="s">
        <v>522</v>
      </c>
      <c r="F226" t="str">
        <f t="shared" si="4"/>
        <v>new HoloCard("Ho-Oh", Pokedex.Ho_Oh, HoloRarity.EX_COSMOS_HOLO, Types.Fire, Sets.POP_Series_5, 1),</v>
      </c>
    </row>
    <row r="227" spans="1:6" x14ac:dyDescent="0.3">
      <c r="A227">
        <v>2</v>
      </c>
      <c r="B227" t="s">
        <v>461</v>
      </c>
      <c r="C227" t="s">
        <v>461</v>
      </c>
      <c r="D227" t="s">
        <v>1</v>
      </c>
      <c r="E227" t="s">
        <v>522</v>
      </c>
      <c r="F227" t="str">
        <f t="shared" si="4"/>
        <v>new HoloCard("Lugia", Pokedex.Lugia, HoloRarity.EX_COSMOS_HOLO, Types.Psychic, Sets.POP_Series_5, 2),</v>
      </c>
    </row>
    <row r="228" spans="1:6" x14ac:dyDescent="0.3">
      <c r="A228">
        <v>3</v>
      </c>
      <c r="B228" t="s">
        <v>525</v>
      </c>
      <c r="C228" t="s">
        <v>139</v>
      </c>
      <c r="D228" t="s">
        <v>5</v>
      </c>
      <c r="E228" t="s">
        <v>522</v>
      </c>
      <c r="F228" t="str">
        <f t="shared" si="4"/>
        <v>new HoloCard("Mew δ", Pokedex.Mew, HoloRarity.EX_COSMOS_HOLO, Types.Fire, Sets.POP_Series_5, 3),</v>
      </c>
    </row>
    <row r="229" spans="1:6" x14ac:dyDescent="0.3">
      <c r="A229">
        <v>12</v>
      </c>
      <c r="B229" t="s">
        <v>92</v>
      </c>
      <c r="C229" t="s">
        <v>92</v>
      </c>
      <c r="D229" t="s">
        <v>11</v>
      </c>
      <c r="E229" t="s">
        <v>522</v>
      </c>
      <c r="F229" t="str">
        <f t="shared" si="4"/>
        <v>new HoloCard("Pikachu", Pokedex.Pikachu, HoloRarity.EX_COSMOS_HOLO, Types.Lightning, Sets.POP_Series_5, 12),</v>
      </c>
    </row>
    <row r="230" spans="1:6" x14ac:dyDescent="0.3">
      <c r="A230">
        <v>14</v>
      </c>
      <c r="B230" t="s">
        <v>526</v>
      </c>
      <c r="C230" t="s">
        <v>528</v>
      </c>
      <c r="D230" t="s">
        <v>11</v>
      </c>
      <c r="E230" t="s">
        <v>522</v>
      </c>
      <c r="F230" t="str">
        <f>"new HoloCard(""" &amp; B230 &amp; """, Pokedex." &amp; C230 &amp; ", HoloRarity.EX_VERTICAL_REFRACTOR_HOLO_DELTA, Types." &amp; D230 &amp; ", Sets." &amp; E230 &amp; ", " &amp; A230 &amp; "),"</f>
        <v>new HoloCard("Pelipper δ", Pokedex.Pelipper, HoloRarity.EX_VERTICAL_REFRACTOR_HOLO_DELTA, Types.Lightning, Sets.POP_Series_5, 14),</v>
      </c>
    </row>
    <row r="231" spans="1:6" x14ac:dyDescent="0.3">
      <c r="A231">
        <v>15</v>
      </c>
      <c r="B231" t="s">
        <v>527</v>
      </c>
      <c r="C231" t="s">
        <v>399</v>
      </c>
      <c r="D231" t="s">
        <v>143</v>
      </c>
      <c r="E231" t="s">
        <v>522</v>
      </c>
      <c r="F231" t="str">
        <f>"new HoloCard(""" &amp; B231 &amp; """, Pokedex." &amp; C231 &amp; ", HoloRarity.EX_VERTICAL_REFRACTOR_HOLO_DELTA, Types." &amp; D231 &amp; ", Sets." &amp; E231 &amp; ", " &amp; A231 &amp; "),"</f>
        <v>new HoloCard("Zangoose δ", Pokedex.Zangoose, HoloRarity.EX_VERTICAL_REFRACTOR_HOLO_DELTA, Types.Metal, Sets.POP_Series_5, 15),</v>
      </c>
    </row>
    <row r="362" spans="1:6" x14ac:dyDescent="0.3">
      <c r="A362">
        <v>1</v>
      </c>
      <c r="B362" t="s">
        <v>463</v>
      </c>
      <c r="C362" t="s">
        <v>26</v>
      </c>
      <c r="D362" t="s">
        <v>22</v>
      </c>
      <c r="E362" t="s">
        <v>484</v>
      </c>
      <c r="F362" t="str">
        <f>"new HoloCard(""" &amp; B362 &amp; """, Pokedex." &amp; C362 &amp; ", HoloRarity.EX_VERTICAL_REFRACTOR_HOLO_DELTA, Types." &amp; D362 &amp; ", Sets." &amp; E362 &amp; ", " &amp; A362 &amp; "),"</f>
        <v>new HoloCard("Beedrill δ", Pokedex.Beedrill, HoloRarity.EX_VERTICAL_REFRACTOR_HOLO_DELTA, Types.Grass, Sets.EX_Delta_Species, 1),</v>
      </c>
    </row>
    <row r="363" spans="1:6" x14ac:dyDescent="0.3">
      <c r="A363">
        <v>2</v>
      </c>
      <c r="B363" t="s">
        <v>465</v>
      </c>
      <c r="C363" t="s">
        <v>171</v>
      </c>
      <c r="D363" t="s">
        <v>22</v>
      </c>
      <c r="E363" t="s">
        <v>484</v>
      </c>
      <c r="F363" t="str">
        <f t="shared" ref="F363:F413" si="5">"new HoloCard(""" &amp; B363 &amp; """, Pokedex." &amp; C363 &amp; ", HoloRarity.EX_VERTICAL_REFRACTOR_HOLO_DELTA, Types." &amp; D363 &amp; ", Sets." &amp; E363 &amp; ", " &amp; A363 &amp; "),"</f>
        <v>new HoloCard("Crobat δ", Pokedex.Crobat, HoloRarity.EX_VERTICAL_REFRACTOR_HOLO_DELTA, Types.Grass, Sets.EX_Delta_Species, 2),</v>
      </c>
    </row>
    <row r="364" spans="1:6" x14ac:dyDescent="0.3">
      <c r="A364">
        <v>3</v>
      </c>
      <c r="B364" t="s">
        <v>466</v>
      </c>
      <c r="C364" t="s">
        <v>118</v>
      </c>
      <c r="D364" t="s">
        <v>11</v>
      </c>
      <c r="E364" t="s">
        <v>484</v>
      </c>
      <c r="F364" t="str">
        <f t="shared" si="5"/>
        <v>new HoloCard("Dragonite δ", Pokedex.Dragonite, HoloRarity.EX_VERTICAL_REFRACTOR_HOLO_DELTA, Types.Lightning, Sets.EX_Delta_Species, 3),</v>
      </c>
    </row>
    <row r="365" spans="1:6" x14ac:dyDescent="0.3">
      <c r="A365">
        <v>4</v>
      </c>
      <c r="B365" t="s">
        <v>467</v>
      </c>
      <c r="C365" t="s">
        <v>156</v>
      </c>
      <c r="D365" t="s">
        <v>1</v>
      </c>
      <c r="E365" t="s">
        <v>484</v>
      </c>
      <c r="F365" t="str">
        <f t="shared" si="5"/>
        <v>new HoloCard("Espeon δ", Pokedex.Espeon, HoloRarity.EX_VERTICAL_REFRACTOR_HOLO_DELTA, Types.Psychic, Sets.EX_Delta_Species, 4),</v>
      </c>
    </row>
    <row r="366" spans="1:6" x14ac:dyDescent="0.3">
      <c r="A366">
        <v>5</v>
      </c>
      <c r="B366" t="s">
        <v>468</v>
      </c>
      <c r="C366" t="s">
        <v>14</v>
      </c>
      <c r="D366" t="s">
        <v>5</v>
      </c>
      <c r="E366" t="s">
        <v>484</v>
      </c>
      <c r="F366" t="str">
        <f t="shared" si="5"/>
        <v>new HoloCard("Flareon δ", Pokedex.Flareon, HoloRarity.EX_VERTICAL_REFRACTOR_HOLO_DELTA, Types.Fire, Sets.EX_Delta_Species, 5),</v>
      </c>
    </row>
    <row r="367" spans="1:6" x14ac:dyDescent="0.3">
      <c r="A367">
        <v>6</v>
      </c>
      <c r="B367" t="s">
        <v>469</v>
      </c>
      <c r="C367" t="s">
        <v>377</v>
      </c>
      <c r="D367" t="s">
        <v>1</v>
      </c>
      <c r="E367" t="s">
        <v>484</v>
      </c>
      <c r="F367" t="str">
        <f t="shared" si="5"/>
        <v>new HoloCard("Gardevoir δ", Pokedex.Gardevoir, HoloRarity.EX_VERTICAL_REFRACTOR_HOLO_DELTA, Types.Psychic, Sets.EX_Delta_Species, 6),</v>
      </c>
    </row>
    <row r="368" spans="1:6" x14ac:dyDescent="0.3">
      <c r="A368">
        <v>7</v>
      </c>
      <c r="B368" t="s">
        <v>470</v>
      </c>
      <c r="C368" t="s">
        <v>19</v>
      </c>
      <c r="D368" t="s">
        <v>11</v>
      </c>
      <c r="E368" t="s">
        <v>484</v>
      </c>
      <c r="F368" t="str">
        <f t="shared" si="5"/>
        <v>new HoloCard("Jolteon δ", Pokedex.Jolteon, HoloRarity.EX_VERTICAL_REFRACTOR_HOLO_DELTA, Types.Lightning, Sets.EX_Delta_Species, 7),</v>
      </c>
    </row>
    <row r="369" spans="1:6" x14ac:dyDescent="0.3">
      <c r="A369">
        <v>8</v>
      </c>
      <c r="B369" t="s">
        <v>471</v>
      </c>
      <c r="C369" t="s">
        <v>482</v>
      </c>
      <c r="D369" t="s">
        <v>11</v>
      </c>
      <c r="E369" t="s">
        <v>484</v>
      </c>
      <c r="F369" t="str">
        <f t="shared" si="5"/>
        <v>new HoloCard("Latias δ", Pokedex.Latias, HoloRarity.EX_VERTICAL_REFRACTOR_HOLO_DELTA, Types.Lightning, Sets.EX_Delta_Species, 8),</v>
      </c>
    </row>
    <row r="370" spans="1:6" x14ac:dyDescent="0.3">
      <c r="A370">
        <v>9</v>
      </c>
      <c r="B370" t="s">
        <v>472</v>
      </c>
      <c r="C370" t="s">
        <v>483</v>
      </c>
      <c r="D370" t="s">
        <v>11</v>
      </c>
      <c r="E370" t="s">
        <v>484</v>
      </c>
      <c r="F370" t="str">
        <f t="shared" si="5"/>
        <v>new HoloCard("Latios δ", Pokedex.Latios, HoloRarity.EX_VERTICAL_REFRACTOR_HOLO_DELTA, Types.Lightning, Sets.EX_Delta_Species, 9),</v>
      </c>
    </row>
    <row r="371" spans="1:6" x14ac:dyDescent="0.3">
      <c r="A371">
        <v>10</v>
      </c>
      <c r="B371" t="s">
        <v>473</v>
      </c>
      <c r="C371" t="s">
        <v>242</v>
      </c>
      <c r="D371" t="s">
        <v>18</v>
      </c>
      <c r="E371" t="s">
        <v>484</v>
      </c>
      <c r="F371" t="str">
        <f t="shared" si="5"/>
        <v>new HoloCard("Marowak δ", Pokedex.Marowak, HoloRarity.EX_VERTICAL_REFRACTOR_HOLO_DELTA, Types.Fighting, Sets.EX_Delta_Species, 10),</v>
      </c>
    </row>
    <row r="372" spans="1:6" x14ac:dyDescent="0.3">
      <c r="A372">
        <v>11</v>
      </c>
      <c r="B372" t="s">
        <v>474</v>
      </c>
      <c r="C372" t="s">
        <v>437</v>
      </c>
      <c r="D372" t="s">
        <v>11</v>
      </c>
      <c r="E372" t="s">
        <v>484</v>
      </c>
      <c r="F372" t="str">
        <f t="shared" si="5"/>
        <v>new HoloCard("Metagross δ", Pokedex.Metagross, HoloRarity.EX_VERTICAL_REFRACTOR_HOLO_DELTA, Types.Lightning, Sets.EX_Delta_Species, 11),</v>
      </c>
    </row>
    <row r="373" spans="1:6" x14ac:dyDescent="0.3">
      <c r="A373">
        <v>12</v>
      </c>
      <c r="B373" t="s">
        <v>475</v>
      </c>
      <c r="C373" t="s">
        <v>35</v>
      </c>
      <c r="D373" t="s">
        <v>5</v>
      </c>
      <c r="E373" t="s">
        <v>484</v>
      </c>
      <c r="F373" t="str">
        <f t="shared" si="5"/>
        <v>new HoloCard("Mewtwo δ", Pokedex.Mewtwo, HoloRarity.EX_VERTICAL_REFRACTOR_HOLO_DELTA, Types.Fire, Sets.EX_Delta_Species, 12),</v>
      </c>
    </row>
    <row r="374" spans="1:6" x14ac:dyDescent="0.3">
      <c r="A374">
        <v>13</v>
      </c>
      <c r="B374" t="s">
        <v>476</v>
      </c>
      <c r="C374" t="s">
        <v>457</v>
      </c>
      <c r="D374" t="s">
        <v>11</v>
      </c>
      <c r="E374" t="s">
        <v>484</v>
      </c>
      <c r="F374" t="str">
        <f t="shared" si="5"/>
        <v>new HoloCard("Rayquaza δ", Pokedex.Rayquaza, HoloRarity.EX_VERTICAL_REFRACTOR_HOLO_DELTA, Types.Lightning, Sets.EX_Delta_Species, 13),</v>
      </c>
    </row>
    <row r="375" spans="1:6" x14ac:dyDescent="0.3">
      <c r="A375">
        <v>14</v>
      </c>
      <c r="B375" t="s">
        <v>477</v>
      </c>
      <c r="C375" t="s">
        <v>410</v>
      </c>
      <c r="D375" t="s">
        <v>5</v>
      </c>
      <c r="E375" t="s">
        <v>484</v>
      </c>
      <c r="F375" t="str">
        <f t="shared" si="5"/>
        <v>new HoloCard("Salamence δ", Pokedex.Salamence, HoloRarity.EX_VERTICAL_REFRACTOR_HOLO_DELTA, Types.Fire, Sets.EX_Delta_Species, 14),</v>
      </c>
    </row>
    <row r="376" spans="1:6" x14ac:dyDescent="0.3">
      <c r="A376">
        <v>15</v>
      </c>
      <c r="B376" t="s">
        <v>478</v>
      </c>
      <c r="C376" t="s">
        <v>178</v>
      </c>
      <c r="D376" t="s">
        <v>3</v>
      </c>
      <c r="E376" t="s">
        <v>484</v>
      </c>
      <c r="F376" t="str">
        <f t="shared" si="5"/>
        <v>new HoloCard("Starmie δ", Pokedex.Starmie, HoloRarity.EX_VERTICAL_REFRACTOR_HOLO_DELTA, Types.Water, Sets.EX_Delta_Species, 15),</v>
      </c>
    </row>
    <row r="377" spans="1:6" x14ac:dyDescent="0.3">
      <c r="A377">
        <v>16</v>
      </c>
      <c r="B377" t="s">
        <v>479</v>
      </c>
      <c r="C377" t="s">
        <v>145</v>
      </c>
      <c r="D377" t="s">
        <v>5</v>
      </c>
      <c r="E377" t="s">
        <v>484</v>
      </c>
      <c r="F377" t="str">
        <f t="shared" si="5"/>
        <v>new HoloCard("Tyranitar δ", Pokedex.Tyranitar, HoloRarity.EX_VERTICAL_REFRACTOR_HOLO_DELTA, Types.Fire, Sets.EX_Delta_Species, 16),</v>
      </c>
    </row>
    <row r="378" spans="1:6" x14ac:dyDescent="0.3">
      <c r="A378">
        <v>17</v>
      </c>
      <c r="B378" t="s">
        <v>480</v>
      </c>
      <c r="C378" t="s">
        <v>168</v>
      </c>
      <c r="D378" t="s">
        <v>146</v>
      </c>
      <c r="E378" t="s">
        <v>484</v>
      </c>
      <c r="F378" t="str">
        <f t="shared" si="5"/>
        <v>new HoloCard("Umbreon δ", Pokedex.Umbreon, HoloRarity.EX_VERTICAL_REFRACTOR_HOLO_DELTA, Types.Darkness, Sets.EX_Delta_Species, 17),</v>
      </c>
    </row>
    <row r="379" spans="1:6" x14ac:dyDescent="0.3">
      <c r="A379">
        <v>18</v>
      </c>
      <c r="B379" t="s">
        <v>481</v>
      </c>
      <c r="C379" t="s">
        <v>122</v>
      </c>
      <c r="D379" t="s">
        <v>3</v>
      </c>
      <c r="E379" t="s">
        <v>484</v>
      </c>
      <c r="F379" t="str">
        <f t="shared" si="5"/>
        <v>new HoloCard("Vaporeon δ", Pokedex.Vaporeon, HoloRarity.EX_VERTICAL_REFRACTOR_HOLO_DELTA, Types.Water, Sets.EX_Delta_Species, 18),</v>
      </c>
    </row>
    <row r="380" spans="1:6" x14ac:dyDescent="0.3">
      <c r="A380">
        <v>1</v>
      </c>
      <c r="B380" t="s">
        <v>486</v>
      </c>
      <c r="C380" t="s">
        <v>388</v>
      </c>
      <c r="D380" t="s">
        <v>18</v>
      </c>
      <c r="E380" t="s">
        <v>497</v>
      </c>
      <c r="F380" t="str">
        <f t="shared" si="5"/>
        <v>new HoloCard("Armaldo δ", Pokedex.Armaldo, HoloRarity.EX_VERTICAL_REFRACTOR_HOLO_DELTA, Types.Fighting, Sets.EX_Holon_Phantoms, 1),</v>
      </c>
    </row>
    <row r="381" spans="1:6" x14ac:dyDescent="0.3">
      <c r="A381">
        <v>2</v>
      </c>
      <c r="B381" t="s">
        <v>487</v>
      </c>
      <c r="C381" t="s">
        <v>390</v>
      </c>
      <c r="D381" t="s">
        <v>146</v>
      </c>
      <c r="E381" t="s">
        <v>497</v>
      </c>
      <c r="F381" t="str">
        <f t="shared" si="5"/>
        <v>new HoloCard("Cradily δ", Pokedex.Cradily, HoloRarity.EX_VERTICAL_REFRACTOR_HOLO_DELTA, Types.Darkness, Sets.EX_Holon_Phantoms, 2),</v>
      </c>
    </row>
    <row r="382" spans="1:6" x14ac:dyDescent="0.3">
      <c r="A382">
        <v>3</v>
      </c>
      <c r="B382" t="s">
        <v>488</v>
      </c>
      <c r="C382" t="s">
        <v>456</v>
      </c>
      <c r="D382" t="s">
        <v>146</v>
      </c>
      <c r="E382" t="s">
        <v>497</v>
      </c>
      <c r="F382" t="str">
        <f t="shared" si="5"/>
        <v>new HoloCard("Deoxys δ", Pokedex.Deoxys, HoloRarity.EX_VERTICAL_REFRACTOR_HOLO_DELTA, Types.Darkness, Sets.EX_Holon_Phantoms, 3),</v>
      </c>
    </row>
    <row r="383" spans="1:6" x14ac:dyDescent="0.3">
      <c r="A383">
        <v>4</v>
      </c>
      <c r="B383" t="s">
        <v>488</v>
      </c>
      <c r="C383" t="s">
        <v>456</v>
      </c>
      <c r="D383" t="s">
        <v>143</v>
      </c>
      <c r="E383" t="s">
        <v>497</v>
      </c>
      <c r="F383" t="str">
        <f t="shared" si="5"/>
        <v>new HoloCard("Deoxys δ", Pokedex.Deoxys, HoloRarity.EX_VERTICAL_REFRACTOR_HOLO_DELTA, Types.Metal, Sets.EX_Holon_Phantoms, 4),</v>
      </c>
    </row>
    <row r="384" spans="1:6" x14ac:dyDescent="0.3">
      <c r="A384">
        <v>5</v>
      </c>
      <c r="B384" t="s">
        <v>488</v>
      </c>
      <c r="C384" t="s">
        <v>456</v>
      </c>
      <c r="D384" t="s">
        <v>8</v>
      </c>
      <c r="E384" t="s">
        <v>497</v>
      </c>
      <c r="F384" t="str">
        <f t="shared" si="5"/>
        <v>new HoloCard("Deoxys δ", Pokedex.Deoxys, HoloRarity.EX_VERTICAL_REFRACTOR_HOLO_DELTA, Types.Colorless, Sets.EX_Holon_Phantoms, 5),</v>
      </c>
    </row>
    <row r="385" spans="1:9" x14ac:dyDescent="0.3">
      <c r="A385">
        <v>6</v>
      </c>
      <c r="B385" t="s">
        <v>488</v>
      </c>
      <c r="C385" t="s">
        <v>456</v>
      </c>
      <c r="D385" t="s">
        <v>11</v>
      </c>
      <c r="E385" t="s">
        <v>497</v>
      </c>
      <c r="F385" t="str">
        <f t="shared" si="5"/>
        <v>new HoloCard("Deoxys δ", Pokedex.Deoxys, HoloRarity.EX_VERTICAL_REFRACTOR_HOLO_DELTA, Types.Lightning, Sets.EX_Holon_Phantoms, 6),</v>
      </c>
    </row>
    <row r="386" spans="1:9" x14ac:dyDescent="0.3">
      <c r="A386">
        <v>7</v>
      </c>
      <c r="B386" t="s">
        <v>489</v>
      </c>
      <c r="C386" t="s">
        <v>405</v>
      </c>
      <c r="D386" t="s">
        <v>22</v>
      </c>
      <c r="E386" t="s">
        <v>497</v>
      </c>
      <c r="F386" t="str">
        <f t="shared" si="5"/>
        <v>new HoloCard("Flygon δ", Pokedex.Flygon, HoloRarity.EX_VERTICAL_REFRACTOR_HOLO_DELTA, Types.Grass, Sets.EX_Holon_Phantoms, 7),</v>
      </c>
    </row>
    <row r="387" spans="1:9" x14ac:dyDescent="0.3">
      <c r="A387">
        <v>8</v>
      </c>
      <c r="B387" t="s">
        <v>490</v>
      </c>
      <c r="C387" t="s">
        <v>16</v>
      </c>
      <c r="D387" t="s">
        <v>11</v>
      </c>
      <c r="E387" t="s">
        <v>497</v>
      </c>
      <c r="F387" t="str">
        <f t="shared" si="5"/>
        <v>new HoloCard("Gyarados δ", Pokedex.Gyarados, HoloRarity.EX_VERTICAL_REFRACTOR_HOLO_DELTA, Types.Lightning, Sets.EX_Holon_Phantoms, 8),</v>
      </c>
    </row>
    <row r="388" spans="1:9" x14ac:dyDescent="0.3">
      <c r="A388">
        <v>9</v>
      </c>
      <c r="B388" t="s">
        <v>491</v>
      </c>
      <c r="C388" t="s">
        <v>33</v>
      </c>
      <c r="D388" t="s">
        <v>11</v>
      </c>
      <c r="E388" t="s">
        <v>497</v>
      </c>
      <c r="F388" t="str">
        <f t="shared" si="5"/>
        <v>new HoloCard("Kabutops δ", Pokedex.Kabutops, HoloRarity.EX_VERTICAL_REFRACTOR_HOLO_DELTA, Types.Lightning, Sets.EX_Holon_Phantoms, 9),</v>
      </c>
    </row>
    <row r="389" spans="1:9" x14ac:dyDescent="0.3">
      <c r="A389">
        <v>10</v>
      </c>
      <c r="B389" t="s">
        <v>492</v>
      </c>
      <c r="C389" t="s">
        <v>159</v>
      </c>
      <c r="D389" t="s">
        <v>5</v>
      </c>
      <c r="E389" t="s">
        <v>497</v>
      </c>
      <c r="F389" t="str">
        <f t="shared" si="5"/>
        <v>new HoloCard("Kingdra δ", Pokedex.Kingdra, HoloRarity.EX_VERTICAL_REFRACTOR_HOLO_DELTA, Types.Fire, Sets.EX_Holon_Phantoms, 10),</v>
      </c>
    </row>
    <row r="390" spans="1:9" x14ac:dyDescent="0.3">
      <c r="A390">
        <v>11</v>
      </c>
      <c r="B390" t="s">
        <v>471</v>
      </c>
      <c r="C390" t="s">
        <v>482</v>
      </c>
      <c r="D390" t="s">
        <v>5</v>
      </c>
      <c r="E390" t="s">
        <v>497</v>
      </c>
      <c r="F390" t="str">
        <f t="shared" si="5"/>
        <v>new HoloCard("Latias δ", Pokedex.Latias, HoloRarity.EX_VERTICAL_REFRACTOR_HOLO_DELTA, Types.Fire, Sets.EX_Holon_Phantoms, 11),</v>
      </c>
    </row>
    <row r="391" spans="1:9" x14ac:dyDescent="0.3">
      <c r="A391">
        <v>12</v>
      </c>
      <c r="B391" t="s">
        <v>472</v>
      </c>
      <c r="C391" t="s">
        <v>483</v>
      </c>
      <c r="D391" t="s">
        <v>3</v>
      </c>
      <c r="E391" t="s">
        <v>497</v>
      </c>
      <c r="F391" t="str">
        <f t="shared" si="5"/>
        <v>new HoloCard("Latios δ", Pokedex.Latios, HoloRarity.EX_VERTICAL_REFRACTOR_HOLO_DELTA, Types.Water, Sets.EX_Holon_Phantoms, 12),</v>
      </c>
    </row>
    <row r="392" spans="1:9" x14ac:dyDescent="0.3">
      <c r="A392">
        <v>13</v>
      </c>
      <c r="B392" t="s">
        <v>493</v>
      </c>
      <c r="C392" t="s">
        <v>64</v>
      </c>
      <c r="D392" t="s">
        <v>1</v>
      </c>
      <c r="E392" t="s">
        <v>497</v>
      </c>
      <c r="F392" t="str">
        <f t="shared" si="5"/>
        <v>new HoloCard("Omastar δ", Pokedex.Omastar, HoloRarity.EX_VERTICAL_REFRACTOR_HOLO_DELTA, Types.Psychic, Sets.EX_Holon_Phantoms, 13),</v>
      </c>
    </row>
    <row r="393" spans="1:9" x14ac:dyDescent="0.3">
      <c r="A393">
        <v>14</v>
      </c>
      <c r="B393" t="s">
        <v>494</v>
      </c>
      <c r="C393" t="s">
        <v>39</v>
      </c>
      <c r="D393" t="s">
        <v>11</v>
      </c>
      <c r="E393" t="s">
        <v>497</v>
      </c>
      <c r="F393" t="str">
        <f t="shared" si="5"/>
        <v>new HoloCard("Pidgeot δ", Pokedex.Pidgeot, HoloRarity.EX_VERTICAL_REFRACTOR_HOLO_DELTA, Types.Lightning, Sets.EX_Holon_Phantoms, 14),</v>
      </c>
    </row>
    <row r="394" spans="1:9" x14ac:dyDescent="0.3">
      <c r="A394">
        <v>15</v>
      </c>
      <c r="B394" t="s">
        <v>495</v>
      </c>
      <c r="C394" t="s">
        <v>120</v>
      </c>
      <c r="D394" t="s">
        <v>143</v>
      </c>
      <c r="E394" t="s">
        <v>497</v>
      </c>
      <c r="F394" t="str">
        <f t="shared" si="5"/>
        <v>new HoloCard("Raichu δ", Pokedex.Raichu, HoloRarity.EX_VERTICAL_REFRACTOR_HOLO_DELTA, Types.Metal, Sets.EX_Holon_Phantoms, 15),</v>
      </c>
    </row>
    <row r="395" spans="1:9" x14ac:dyDescent="0.3">
      <c r="A395">
        <v>16</v>
      </c>
      <c r="B395" t="s">
        <v>476</v>
      </c>
      <c r="C395" t="s">
        <v>457</v>
      </c>
      <c r="D395" t="s">
        <v>3</v>
      </c>
      <c r="E395" t="s">
        <v>497</v>
      </c>
      <c r="F395" t="str">
        <f t="shared" si="5"/>
        <v>new HoloCard("Rayquaza δ", Pokedex.Rayquaza, HoloRarity.EX_VERTICAL_REFRACTOR_HOLO_DELTA, Types.Water, Sets.EX_Holon_Phantoms, 16),</v>
      </c>
    </row>
    <row r="396" spans="1:9" x14ac:dyDescent="0.3">
      <c r="A396">
        <v>17</v>
      </c>
      <c r="B396" t="s">
        <v>496</v>
      </c>
      <c r="C396" t="s">
        <v>147</v>
      </c>
      <c r="D396" t="s">
        <v>1</v>
      </c>
      <c r="E396" t="s">
        <v>497</v>
      </c>
      <c r="F396" t="str">
        <f t="shared" si="5"/>
        <v>new HoloCard("Vileplume δ", Pokedex.Vileplume, HoloRarity.EX_VERTICAL_REFRACTOR_HOLO_DELTA, Types.Psychic, Sets.EX_Holon_Phantoms, 17),</v>
      </c>
    </row>
    <row r="397" spans="1:9" x14ac:dyDescent="0.3">
      <c r="A397">
        <v>21</v>
      </c>
      <c r="B397" t="s">
        <v>471</v>
      </c>
      <c r="C397" t="s">
        <v>482</v>
      </c>
      <c r="D397" t="s">
        <v>5</v>
      </c>
      <c r="E397" t="s">
        <v>497</v>
      </c>
      <c r="F397" t="str">
        <f t="shared" si="5"/>
        <v>new HoloCard("Latias δ", Pokedex.Latias, HoloRarity.EX_VERTICAL_REFRACTOR_HOLO_DELTA, Types.Fire, Sets.EX_Holon_Phantoms, 21),</v>
      </c>
      <c r="I397" t="s">
        <v>386</v>
      </c>
    </row>
    <row r="398" spans="1:9" x14ac:dyDescent="0.3">
      <c r="A398">
        <v>22</v>
      </c>
      <c r="B398" t="s">
        <v>472</v>
      </c>
      <c r="C398" t="s">
        <v>483</v>
      </c>
      <c r="D398" t="s">
        <v>3</v>
      </c>
      <c r="E398" t="s">
        <v>497</v>
      </c>
      <c r="F398" t="str">
        <f t="shared" si="5"/>
        <v>new HoloCard("Latios δ", Pokedex.Latios, HoloRarity.EX_VERTICAL_REFRACTOR_HOLO_DELTA, Types.Water, Sets.EX_Holon_Phantoms, 22),</v>
      </c>
      <c r="I398" t="s">
        <v>386</v>
      </c>
    </row>
    <row r="399" spans="1:9" x14ac:dyDescent="0.3">
      <c r="A399">
        <v>2</v>
      </c>
      <c r="B399" t="s">
        <v>498</v>
      </c>
      <c r="C399" t="s">
        <v>117</v>
      </c>
      <c r="D399" t="s">
        <v>18</v>
      </c>
      <c r="E399" t="s">
        <v>503</v>
      </c>
      <c r="F399" t="str">
        <f t="shared" si="5"/>
        <v>new HoloCard("Blastoise δ", Pokedex.Blastoise, HoloRarity.EX_VERTICAL_REFRACTOR_HOLO_DELTA, Types.Fighting, Sets.EX_Crystal_Guardians, 2),</v>
      </c>
    </row>
    <row r="400" spans="1:9" x14ac:dyDescent="0.3">
      <c r="A400">
        <v>4</v>
      </c>
      <c r="B400" t="s">
        <v>499</v>
      </c>
      <c r="C400" t="s">
        <v>4</v>
      </c>
      <c r="D400" t="s">
        <v>11</v>
      </c>
      <c r="E400" t="s">
        <v>503</v>
      </c>
      <c r="F400" t="str">
        <f t="shared" si="5"/>
        <v>new HoloCard("Charizard δ", Pokedex.Charizard, HoloRarity.EX_VERTICAL_REFRACTOR_HOLO_DELTA, Types.Lightning, Sets.EX_Crystal_Guardians, 4),</v>
      </c>
    </row>
    <row r="401" spans="1:6" x14ac:dyDescent="0.3">
      <c r="A401">
        <v>6</v>
      </c>
      <c r="B401" t="s">
        <v>500</v>
      </c>
      <c r="C401" t="s">
        <v>392</v>
      </c>
      <c r="D401" t="s">
        <v>5</v>
      </c>
      <c r="E401" t="s">
        <v>503</v>
      </c>
      <c r="F401" t="str">
        <f t="shared" si="5"/>
        <v>new HoloCard("Ludicolo δ", Pokedex.Ludicolo, HoloRarity.EX_VERTICAL_REFRACTOR_HOLO_DELTA, Types.Fire, Sets.EX_Crystal_Guardians, 6),</v>
      </c>
    </row>
    <row r="402" spans="1:6" x14ac:dyDescent="0.3">
      <c r="A402">
        <v>1</v>
      </c>
      <c r="B402" t="s">
        <v>504</v>
      </c>
      <c r="C402" t="s">
        <v>130</v>
      </c>
      <c r="D402" t="s">
        <v>8</v>
      </c>
      <c r="E402" t="s">
        <v>516</v>
      </c>
      <c r="F402" t="str">
        <f t="shared" si="5"/>
        <v>new HoloCard("Ampharos δ", Pokedex.Ampharos, HoloRarity.EX_VERTICAL_REFRACTOR_HOLO_DELTA, Types.Colorless, Sets.EX_Dragon_Frontiers, 1),</v>
      </c>
    </row>
    <row r="403" spans="1:6" x14ac:dyDescent="0.3">
      <c r="A403">
        <v>2</v>
      </c>
      <c r="B403" t="s">
        <v>505</v>
      </c>
      <c r="C403" t="s">
        <v>135</v>
      </c>
      <c r="D403" t="s">
        <v>11</v>
      </c>
      <c r="E403" t="s">
        <v>516</v>
      </c>
      <c r="F403" t="str">
        <f t="shared" si="5"/>
        <v>new HoloCard("Feraligatr δ", Pokedex.Feraligatr, HoloRarity.EX_VERTICAL_REFRACTOR_HOLO_DELTA, Types.Lightning, Sets.EX_Dragon_Frontiers, 2),</v>
      </c>
    </row>
    <row r="404" spans="1:6" x14ac:dyDescent="0.3">
      <c r="A404">
        <v>3</v>
      </c>
      <c r="B404" t="s">
        <v>506</v>
      </c>
      <c r="C404" t="s">
        <v>320</v>
      </c>
      <c r="D404" t="s">
        <v>5</v>
      </c>
      <c r="E404" t="s">
        <v>516</v>
      </c>
      <c r="F404" t="str">
        <f t="shared" si="5"/>
        <v>new HoloCard("Heracross δ", Pokedex.Heracross, HoloRarity.EX_VERTICAL_REFRACTOR_HOLO_DELTA, Types.Fire, Sets.EX_Dragon_Frontiers, 3),</v>
      </c>
    </row>
    <row r="405" spans="1:6" x14ac:dyDescent="0.3">
      <c r="A405">
        <v>4</v>
      </c>
      <c r="B405" t="s">
        <v>507</v>
      </c>
      <c r="C405" t="s">
        <v>138</v>
      </c>
      <c r="D405" t="s">
        <v>18</v>
      </c>
      <c r="E405" t="s">
        <v>516</v>
      </c>
      <c r="F405" t="str">
        <f t="shared" si="5"/>
        <v>new HoloCard("Meganium δ", Pokedex.Meganium, HoloRarity.EX_VERTICAL_REFRACTOR_HOLO_DELTA, Types.Fighting, Sets.EX_Dragon_Frontiers, 4),</v>
      </c>
    </row>
    <row r="406" spans="1:6" x14ac:dyDescent="0.3">
      <c r="A406">
        <v>5</v>
      </c>
      <c r="B406" t="s">
        <v>508</v>
      </c>
      <c r="C406" t="s">
        <v>438</v>
      </c>
      <c r="D406" t="s">
        <v>5</v>
      </c>
      <c r="E406" t="s">
        <v>516</v>
      </c>
      <c r="F406" t="str">
        <f t="shared" si="5"/>
        <v>new HoloCard("Milotic δ", Pokedex.Milotic, HoloRarity.EX_VERTICAL_REFRACTOR_HOLO_DELTA, Types.Fire, Sets.EX_Dragon_Frontiers, 5),</v>
      </c>
    </row>
    <row r="407" spans="1:6" x14ac:dyDescent="0.3">
      <c r="A407">
        <v>6</v>
      </c>
      <c r="B407" t="s">
        <v>509</v>
      </c>
      <c r="C407" t="s">
        <v>37</v>
      </c>
      <c r="D407" t="s">
        <v>146</v>
      </c>
      <c r="E407" t="s">
        <v>516</v>
      </c>
      <c r="F407" t="str">
        <f t="shared" si="5"/>
        <v>new HoloCard("Nidoking δ", Pokedex.Nidoking, HoloRarity.EX_VERTICAL_REFRACTOR_HOLO_DELTA, Types.Darkness, Sets.EX_Dragon_Frontiers, 6),</v>
      </c>
    </row>
    <row r="408" spans="1:6" x14ac:dyDescent="0.3">
      <c r="A408">
        <v>7</v>
      </c>
      <c r="B408" t="s">
        <v>510</v>
      </c>
      <c r="C408" t="s">
        <v>38</v>
      </c>
      <c r="D408" t="s">
        <v>143</v>
      </c>
      <c r="E408" t="s">
        <v>516</v>
      </c>
      <c r="F408" t="str">
        <f t="shared" si="5"/>
        <v>new HoloCard("Nidoqueen δ", Pokedex.Nidoqueen, HoloRarity.EX_VERTICAL_REFRACTOR_HOLO_DELTA, Types.Metal, Sets.EX_Dragon_Frontiers, 7),</v>
      </c>
    </row>
    <row r="409" spans="1:6" x14ac:dyDescent="0.3">
      <c r="A409">
        <v>8</v>
      </c>
      <c r="B409" t="s">
        <v>511</v>
      </c>
      <c r="C409" t="s">
        <v>23</v>
      </c>
      <c r="D409" t="s">
        <v>1</v>
      </c>
      <c r="E409" t="s">
        <v>516</v>
      </c>
      <c r="F409" t="str">
        <f t="shared" si="5"/>
        <v>new HoloCard("Ninetales δ", Pokedex.Ninetales, HoloRarity.EX_VERTICAL_REFRACTOR_HOLO_DELTA, Types.Psychic, Sets.EX_Dragon_Frontiers, 8),</v>
      </c>
    </row>
    <row r="410" spans="1:6" x14ac:dyDescent="0.3">
      <c r="A410">
        <v>9</v>
      </c>
      <c r="B410" t="s">
        <v>512</v>
      </c>
      <c r="C410" t="s">
        <v>262</v>
      </c>
      <c r="D410" t="s">
        <v>18</v>
      </c>
      <c r="E410" t="s">
        <v>516</v>
      </c>
      <c r="F410" t="str">
        <f t="shared" si="5"/>
        <v>new HoloCard("Pinsir δ", Pokedex.Pinsir, HoloRarity.EX_VERTICAL_REFRACTOR_HOLO_DELTA, Types.Fighting, Sets.EX_Dragon_Frontiers, 9),</v>
      </c>
    </row>
    <row r="411" spans="1:6" x14ac:dyDescent="0.3">
      <c r="A411">
        <v>10</v>
      </c>
      <c r="B411" t="s">
        <v>513</v>
      </c>
      <c r="C411" t="s">
        <v>70</v>
      </c>
      <c r="D411" t="s">
        <v>22</v>
      </c>
      <c r="E411" t="s">
        <v>516</v>
      </c>
      <c r="F411" t="str">
        <f t="shared" si="5"/>
        <v>new HoloCard("Snorlax δ", Pokedex.Snorlax, HoloRarity.EX_VERTICAL_REFRACTOR_HOLO_DELTA, Types.Grass, Sets.EX_Dragon_Frontiers, 10),</v>
      </c>
    </row>
    <row r="412" spans="1:6" x14ac:dyDescent="0.3">
      <c r="A412">
        <v>11</v>
      </c>
      <c r="B412" t="s">
        <v>514</v>
      </c>
      <c r="C412" t="s">
        <v>167</v>
      </c>
      <c r="D412" t="s">
        <v>3</v>
      </c>
      <c r="E412" t="s">
        <v>516</v>
      </c>
      <c r="F412" t="str">
        <f t="shared" si="5"/>
        <v>new HoloCard("Togetic δ", Pokedex.Togetic, HoloRarity.EX_VERTICAL_REFRACTOR_HOLO_DELTA, Types.Water, Sets.EX_Dragon_Frontiers, 11),</v>
      </c>
    </row>
    <row r="413" spans="1:6" x14ac:dyDescent="0.3">
      <c r="A413">
        <v>12</v>
      </c>
      <c r="B413" t="s">
        <v>515</v>
      </c>
      <c r="C413" t="s">
        <v>144</v>
      </c>
      <c r="D413" t="s">
        <v>1</v>
      </c>
      <c r="E413" t="s">
        <v>516</v>
      </c>
      <c r="F413" t="str">
        <f t="shared" si="5"/>
        <v>new HoloCard("Typhlosion δ", Pokedex.Typhlosion, HoloRarity.EX_VERTICAL_REFRACTOR_HOLO_DELTA, Types.Psychic, Sets.EX_Dragon_Frontiers, 12),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922F7-906F-4914-8131-06DEF6A17555}">
  <dimension ref="A1:H19"/>
  <sheetViews>
    <sheetView workbookViewId="0">
      <selection activeCell="H1" sqref="H1"/>
    </sheetView>
  </sheetViews>
  <sheetFormatPr defaultRowHeight="14.4" x14ac:dyDescent="0.3"/>
  <sheetData>
    <row r="1" spans="1:8" x14ac:dyDescent="0.3">
      <c r="A1">
        <v>85</v>
      </c>
      <c r="B1" t="s">
        <v>47</v>
      </c>
      <c r="C1" t="s">
        <v>47</v>
      </c>
      <c r="D1" t="s">
        <v>8</v>
      </c>
      <c r="E1" t="s">
        <v>3535</v>
      </c>
      <c r="F1" t="s">
        <v>3534</v>
      </c>
      <c r="G1" t="str">
        <f t="shared" ref="G1:G19" si="0">"new HoloCard(""" &amp; B1 &amp; """, Pokedex." &amp; C1 &amp; ", HoloRarity." &amp; F1 &amp; ", Types." &amp; D1 &amp; ", Sets." &amp; E1 &amp; ", " &amp; A1 &amp; "),"</f>
        <v>new HoloCard("Dodrio", Pokedex.Dodrio, HoloRarity.SV_PIXEL_COSMOS_HOLO, Types.Colorless, Sets.SV_151, 85),</v>
      </c>
      <c r="H1" t="str">
        <f>"HoloCards.Find(Sets." &amp; E1 &amp; ", " &amp; A1 &amp; ", HoloRarity." &amp; F1 &amp; "),"</f>
        <v>HoloCards.Find(Sets.SV_151, 85, HoloRarity.SV_PIXEL_COSMOS_HOLO),</v>
      </c>
    </row>
    <row r="2" spans="1:8" x14ac:dyDescent="0.3">
      <c r="A2">
        <v>126</v>
      </c>
      <c r="B2" t="s">
        <v>435</v>
      </c>
      <c r="C2" t="s">
        <v>435</v>
      </c>
      <c r="D2" t="s">
        <v>143</v>
      </c>
      <c r="E2" t="s">
        <v>3549</v>
      </c>
      <c r="F2" t="s">
        <v>3534</v>
      </c>
      <c r="G2" t="str">
        <f t="shared" si="0"/>
        <v>new HoloCard("Jirachi", Pokedex.Jirachi, HoloRarity.SV_PIXEL_COSMOS_HOLO, Types.Metal, Sets.Paradox_Rift, 126),</v>
      </c>
      <c r="H2" t="str">
        <f t="shared" ref="H2:H19" si="1">"HoloCards.Find(Sets." &amp; E2 &amp; ", " &amp; A2 &amp; ", HoloRarity." &amp; F2 &amp; "),"</f>
        <v>HoloCards.Find(Sets.Paradox_Rift, 126, HoloRarity.SV_PIXEL_COSMOS_HOLO),</v>
      </c>
    </row>
    <row r="3" spans="1:8" x14ac:dyDescent="0.3">
      <c r="A3">
        <v>121</v>
      </c>
      <c r="B3" t="s">
        <v>2678</v>
      </c>
      <c r="C3" t="s">
        <v>2678</v>
      </c>
      <c r="D3" t="s">
        <v>146</v>
      </c>
      <c r="E3" t="s">
        <v>3549</v>
      </c>
      <c r="F3" t="s">
        <v>3534</v>
      </c>
      <c r="G3" t="str">
        <f t="shared" si="0"/>
        <v>new HoloCard("Morpeko", Pokedex.Morpeko, HoloRarity.SV_PIXEL_COSMOS_HOLO, Types.Darkness, Sets.Paradox_Rift, 121),</v>
      </c>
      <c r="H3" t="str">
        <f t="shared" si="1"/>
        <v>HoloCards.Find(Sets.Paradox_Rift, 121, HoloRarity.SV_PIXEL_COSMOS_HOLO),</v>
      </c>
    </row>
    <row r="4" spans="1:8" x14ac:dyDescent="0.3">
      <c r="A4">
        <v>109</v>
      </c>
      <c r="B4" t="s">
        <v>3664</v>
      </c>
      <c r="C4" t="s">
        <v>3665</v>
      </c>
      <c r="D4" t="s">
        <v>146</v>
      </c>
      <c r="E4" t="s">
        <v>3659</v>
      </c>
      <c r="F4" t="s">
        <v>3663</v>
      </c>
      <c r="G4" t="str">
        <f t="shared" si="0"/>
        <v>new HoloCard("Roaring Moon", Pokedex.Roaring_Moon, HoloRarity.SV_PIXEL_COSMOS_HOLO_ANCIENT, Types.Darkness, Sets.Temporal_Forces, 109),</v>
      </c>
      <c r="H4" t="str">
        <f t="shared" si="1"/>
        <v>HoloCards.Find(Sets.Temporal_Forces, 109, HoloRarity.SV_PIXEL_COSMOS_HOLO_ANCIENT),</v>
      </c>
    </row>
    <row r="5" spans="1:8" x14ac:dyDescent="0.3">
      <c r="A5">
        <v>144</v>
      </c>
      <c r="B5" t="s">
        <v>3666</v>
      </c>
      <c r="C5" t="s">
        <v>127</v>
      </c>
      <c r="D5" t="s">
        <v>129</v>
      </c>
      <c r="E5" t="s">
        <v>3659</v>
      </c>
      <c r="F5" t="s">
        <v>3534</v>
      </c>
      <c r="G5" t="str">
        <f t="shared" si="0"/>
        <v>new HoloCard("Buddy-Buddy Poffin", Pokedex.NVT, HoloRarity.SV_PIXEL_COSMOS_HOLO, Types.Item, Sets.Temporal_Forces, 144),</v>
      </c>
      <c r="H5" t="str">
        <f t="shared" si="1"/>
        <v>HoloCards.Find(Sets.Temporal_Forces, 144, HoloRarity.SV_PIXEL_COSMOS_HOLO),</v>
      </c>
    </row>
    <row r="6" spans="1:8" x14ac:dyDescent="0.3">
      <c r="A6">
        <v>145</v>
      </c>
      <c r="B6" t="s">
        <v>3667</v>
      </c>
      <c r="C6" t="s">
        <v>127</v>
      </c>
      <c r="D6" t="s">
        <v>232</v>
      </c>
      <c r="E6" t="s">
        <v>3659</v>
      </c>
      <c r="F6" t="s">
        <v>3662</v>
      </c>
      <c r="G6" t="str">
        <f t="shared" si="0"/>
        <v>new HoloCard("Ciphermaniac's Codebreaking", Pokedex.NVT, HoloRarity.SV_PIXEL_COSMOS_HOLO_FUTURE, Types.Supporter, Sets.Temporal_Forces, 145),</v>
      </c>
      <c r="H6" t="str">
        <f t="shared" si="1"/>
        <v>HoloCards.Find(Sets.Temporal_Forces, 145, HoloRarity.SV_PIXEL_COSMOS_HOLO_FUTURE),</v>
      </c>
    </row>
    <row r="7" spans="1:8" x14ac:dyDescent="0.3">
      <c r="A7">
        <v>160</v>
      </c>
      <c r="B7" t="s">
        <v>2154</v>
      </c>
      <c r="C7" t="s">
        <v>127</v>
      </c>
      <c r="D7" t="s">
        <v>129</v>
      </c>
      <c r="E7" t="s">
        <v>3549</v>
      </c>
      <c r="F7" t="s">
        <v>3534</v>
      </c>
      <c r="G7" t="str">
        <f t="shared" si="0"/>
        <v>new HoloCard("Counter Catcher", Pokedex.NVT, HoloRarity.SV_PIXEL_COSMOS_HOLO, Types.Item, Sets.Paradox_Rift, 160),</v>
      </c>
      <c r="H7" t="str">
        <f t="shared" si="1"/>
        <v>HoloCards.Find(Sets.Paradox_Rift, 160, HoloRarity.SV_PIXEL_COSMOS_HOLO),</v>
      </c>
    </row>
    <row r="8" spans="1:8" x14ac:dyDescent="0.3">
      <c r="A8">
        <v>163</v>
      </c>
      <c r="B8" t="s">
        <v>3564</v>
      </c>
      <c r="C8" t="s">
        <v>127</v>
      </c>
      <c r="D8" t="s">
        <v>129</v>
      </c>
      <c r="E8" t="s">
        <v>3549</v>
      </c>
      <c r="F8" t="s">
        <v>3663</v>
      </c>
      <c r="G8" t="str">
        <f t="shared" si="0"/>
        <v>new HoloCard("Earthen Vessel", Pokedex.NVT, HoloRarity.SV_PIXEL_COSMOS_HOLO_ANCIENT, Types.Item, Sets.Paradox_Rift, 163),</v>
      </c>
      <c r="H8" t="str">
        <f t="shared" si="1"/>
        <v>HoloCards.Find(Sets.Paradox_Rift, 163, HoloRarity.SV_PIXEL_COSMOS_HOLO_ANCIENT),</v>
      </c>
    </row>
    <row r="9" spans="1:8" x14ac:dyDescent="0.3">
      <c r="A9">
        <v>147</v>
      </c>
      <c r="B9" t="s">
        <v>3668</v>
      </c>
      <c r="C9" t="s">
        <v>127</v>
      </c>
      <c r="D9" t="s">
        <v>232</v>
      </c>
      <c r="E9" t="s">
        <v>3659</v>
      </c>
      <c r="F9" t="s">
        <v>3663</v>
      </c>
      <c r="G9" t="str">
        <f t="shared" si="0"/>
        <v>new HoloCard("Explorer's Guidance", Pokedex.NVT, HoloRarity.SV_PIXEL_COSMOS_HOLO_ANCIENT, Types.Supporter, Sets.Temporal_Forces, 147),</v>
      </c>
      <c r="H9" t="str">
        <f t="shared" si="1"/>
        <v>HoloCards.Find(Sets.Temporal_Forces, 147, HoloRarity.SV_PIXEL_COSMOS_HOLO_ANCIENT),</v>
      </c>
    </row>
    <row r="10" spans="1:8" x14ac:dyDescent="0.3">
      <c r="A10">
        <v>148</v>
      </c>
      <c r="B10" t="s">
        <v>3669</v>
      </c>
      <c r="C10" t="s">
        <v>127</v>
      </c>
      <c r="D10" t="s">
        <v>299</v>
      </c>
      <c r="E10" t="s">
        <v>3659</v>
      </c>
      <c r="F10" t="s">
        <v>3534</v>
      </c>
      <c r="G10" t="str">
        <f t="shared" si="0"/>
        <v>new HoloCard("Full Metal Lab", Pokedex.NVT, HoloRarity.SV_PIXEL_COSMOS_HOLO, Types.Stadium, Sets.Temporal_Forces, 148),</v>
      </c>
      <c r="H10" t="str">
        <f t="shared" si="1"/>
        <v>HoloCards.Find(Sets.Temporal_Forces, 148, HoloRarity.SV_PIXEL_COSMOS_HOLO),</v>
      </c>
    </row>
    <row r="11" spans="1:8" x14ac:dyDescent="0.3">
      <c r="A11">
        <v>81</v>
      </c>
      <c r="B11" t="s">
        <v>3604</v>
      </c>
      <c r="C11" t="s">
        <v>127</v>
      </c>
      <c r="D11" t="s">
        <v>299</v>
      </c>
      <c r="E11" t="s">
        <v>3608</v>
      </c>
      <c r="F11" t="s">
        <v>3534</v>
      </c>
      <c r="G11" t="str">
        <f t="shared" si="0"/>
        <v>new HoloCard("Moonlit Hill", Pokedex.NVT, HoloRarity.SV_PIXEL_COSMOS_HOLO, Types.Stadium, Sets.Paldean_Fates, 81),</v>
      </c>
      <c r="H11" t="str">
        <f t="shared" si="1"/>
        <v>HoloCards.Find(Sets.Paldean_Fates, 81, HoloRarity.SV_PIXEL_COSMOS_HOLO),</v>
      </c>
    </row>
    <row r="12" spans="1:8" x14ac:dyDescent="0.3">
      <c r="A12">
        <v>156</v>
      </c>
      <c r="B12" t="s">
        <v>3670</v>
      </c>
      <c r="C12" t="s">
        <v>127</v>
      </c>
      <c r="D12" t="s">
        <v>299</v>
      </c>
      <c r="E12" t="s">
        <v>3659</v>
      </c>
      <c r="F12" t="s">
        <v>3534</v>
      </c>
      <c r="G12" t="str">
        <f t="shared" si="0"/>
        <v>new HoloCard("Perilous Jungle", Pokedex.NVT, HoloRarity.SV_PIXEL_COSMOS_HOLO, Types.Stadium, Sets.Temporal_Forces, 156),</v>
      </c>
      <c r="H12" t="str">
        <f t="shared" si="1"/>
        <v>HoloCards.Find(Sets.Temporal_Forces, 156, HoloRarity.SV_PIXEL_COSMOS_HOLO),</v>
      </c>
    </row>
    <row r="13" spans="1:8" x14ac:dyDescent="0.3">
      <c r="A13">
        <v>170</v>
      </c>
      <c r="B13" t="s">
        <v>3571</v>
      </c>
      <c r="C13" t="s">
        <v>127</v>
      </c>
      <c r="D13" t="s">
        <v>232</v>
      </c>
      <c r="E13" t="s">
        <v>3549</v>
      </c>
      <c r="F13" t="s">
        <v>3663</v>
      </c>
      <c r="G13" t="str">
        <f t="shared" si="0"/>
        <v>new HoloCard("Professor Sada's Vitality", Pokedex.NVT, HoloRarity.SV_PIXEL_COSMOS_HOLO_ANCIENT, Types.Supporter, Sets.Paradox_Rift, 170),</v>
      </c>
      <c r="H13" t="str">
        <f t="shared" si="1"/>
        <v>HoloCards.Find(Sets.Paradox_Rift, 170, HoloRarity.SV_PIXEL_COSMOS_HOLO_ANCIENT),</v>
      </c>
    </row>
    <row r="14" spans="1:8" x14ac:dyDescent="0.3">
      <c r="A14">
        <v>171</v>
      </c>
      <c r="B14" t="s">
        <v>3572</v>
      </c>
      <c r="C14" t="s">
        <v>127</v>
      </c>
      <c r="D14" t="s">
        <v>232</v>
      </c>
      <c r="E14" t="s">
        <v>3549</v>
      </c>
      <c r="F14" t="s">
        <v>3662</v>
      </c>
      <c r="G14" t="str">
        <f t="shared" si="0"/>
        <v>new HoloCard("Professor Turo's Scenario", Pokedex.NVT, HoloRarity.SV_PIXEL_COSMOS_HOLO_FUTURE, Types.Supporter, Sets.Paradox_Rift, 171),</v>
      </c>
      <c r="H14" t="str">
        <f t="shared" si="1"/>
        <v>HoloCards.Find(Sets.Paradox_Rift, 171, HoloRarity.SV_PIXEL_COSMOS_HOLO_FUTURE),</v>
      </c>
    </row>
    <row r="15" spans="1:8" x14ac:dyDescent="0.3">
      <c r="A15">
        <v>159</v>
      </c>
      <c r="B15" t="s">
        <v>3671</v>
      </c>
      <c r="C15" t="s">
        <v>127</v>
      </c>
      <c r="D15" t="s">
        <v>234</v>
      </c>
      <c r="E15" t="s">
        <v>3659</v>
      </c>
      <c r="F15" t="s">
        <v>3534</v>
      </c>
      <c r="G15" t="str">
        <f t="shared" si="0"/>
        <v>new HoloCard("Rescue Board", Pokedex.NVT, HoloRarity.SV_PIXEL_COSMOS_HOLO, Types.Tool, Sets.Temporal_Forces, 159),</v>
      </c>
      <c r="H15" t="str">
        <f t="shared" si="1"/>
        <v>HoloCards.Find(Sets.Temporal_Forces, 159, HoloRarity.SV_PIXEL_COSMOS_HOLO),</v>
      </c>
    </row>
    <row r="16" spans="1:8" x14ac:dyDescent="0.3">
      <c r="A16">
        <v>177</v>
      </c>
      <c r="B16" t="s">
        <v>3578</v>
      </c>
      <c r="C16" t="s">
        <v>127</v>
      </c>
      <c r="D16" t="s">
        <v>234</v>
      </c>
      <c r="E16" t="s">
        <v>3549</v>
      </c>
      <c r="F16" t="s">
        <v>3534</v>
      </c>
      <c r="G16" t="str">
        <f t="shared" si="0"/>
        <v>new HoloCard("Technical Machine: Devolution", Pokedex.NVT, HoloRarity.SV_PIXEL_COSMOS_HOLO, Types.Tool, Sets.Paradox_Rift, 177),</v>
      </c>
      <c r="H16" t="str">
        <f t="shared" si="1"/>
        <v>HoloCards.Find(Sets.Paradox_Rift, 177, HoloRarity.SV_PIXEL_COSMOS_HOLO),</v>
      </c>
    </row>
    <row r="17" spans="1:8" x14ac:dyDescent="0.3">
      <c r="A17">
        <v>178</v>
      </c>
      <c r="B17" t="s">
        <v>3579</v>
      </c>
      <c r="C17" t="s">
        <v>127</v>
      </c>
      <c r="D17" t="s">
        <v>234</v>
      </c>
      <c r="E17" t="s">
        <v>3549</v>
      </c>
      <c r="F17" t="s">
        <v>3534</v>
      </c>
      <c r="G17" t="str">
        <f t="shared" si="0"/>
        <v>new HoloCard("Technical Machine: Evolution", Pokedex.NVT, HoloRarity.SV_PIXEL_COSMOS_HOLO, Types.Tool, Sets.Paradox_Rift, 178),</v>
      </c>
      <c r="H17" t="str">
        <f t="shared" si="1"/>
        <v>HoloCards.Find(Sets.Paradox_Rift, 178, HoloRarity.SV_PIXEL_COSMOS_HOLO),</v>
      </c>
    </row>
    <row r="18" spans="1:8" x14ac:dyDescent="0.3">
      <c r="A18">
        <v>180</v>
      </c>
      <c r="B18" t="s">
        <v>3581</v>
      </c>
      <c r="C18" t="s">
        <v>127</v>
      </c>
      <c r="D18" t="s">
        <v>129</v>
      </c>
      <c r="E18" t="s">
        <v>3549</v>
      </c>
      <c r="F18" t="s">
        <v>3662</v>
      </c>
      <c r="G18" t="str">
        <f t="shared" si="0"/>
        <v>new HoloCard("Techno Radar", Pokedex.NVT, HoloRarity.SV_PIXEL_COSMOS_HOLO_FUTURE, Types.Item, Sets.Paradox_Rift, 180),</v>
      </c>
      <c r="H18" t="str">
        <f t="shared" si="1"/>
        <v>HoloCards.Find(Sets.Paradox_Rift, 180, HoloRarity.SV_PIXEL_COSMOS_HOLO_FUTURE),</v>
      </c>
    </row>
    <row r="19" spans="1:8" x14ac:dyDescent="0.3">
      <c r="A19">
        <v>161</v>
      </c>
      <c r="B19" t="s">
        <v>3672</v>
      </c>
      <c r="C19" t="s">
        <v>127</v>
      </c>
      <c r="D19" t="s">
        <v>128</v>
      </c>
      <c r="E19" t="s">
        <v>3659</v>
      </c>
      <c r="F19" t="s">
        <v>3611</v>
      </c>
      <c r="G19" t="str">
        <f t="shared" si="0"/>
        <v>new HoloCard("Mist Energy", Pokedex.NVT, HoloRarity.SV_REVERSE_PIXEL_COSMOS_HOLO, Types.Special_Energy, Sets.Temporal_Forces, 161),</v>
      </c>
      <c r="H19" t="str">
        <f t="shared" si="1"/>
        <v>HoloCards.Find(Sets.Temporal_Forces, 161, HoloRarity.SV_REVERSE_PIXEL_COSMOS_HOLO),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4C91-54B3-41A3-881D-6561D1B66F5A}">
  <dimension ref="A1:Y99"/>
  <sheetViews>
    <sheetView workbookViewId="0">
      <selection activeCell="G91" sqref="G91"/>
    </sheetView>
  </sheetViews>
  <sheetFormatPr defaultRowHeight="14.4" x14ac:dyDescent="0.3"/>
  <sheetData>
    <row r="1" spans="1:25" x14ac:dyDescent="0.3">
      <c r="A1">
        <v>1</v>
      </c>
      <c r="B1" t="s">
        <v>101</v>
      </c>
      <c r="C1" t="s">
        <v>101</v>
      </c>
      <c r="D1" t="s">
        <v>3</v>
      </c>
      <c r="E1" t="s">
        <v>3613</v>
      </c>
      <c r="F1" t="str">
        <f>H1 &amp; "_CLASSIC_STARS_HOLO"</f>
        <v>OS_CLASSIC_STARS_HOLO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HoloCard("Squirtle", Pokedex.Squirtle, HoloRarity.OS_CLASSIC_STARS_HOLO, Types.Water, Sets.Classic_Blastoise, 1),</v>
      </c>
      <c r="H1" t="s">
        <v>3506</v>
      </c>
      <c r="U1" t="s">
        <v>3506</v>
      </c>
      <c r="V1">
        <f t="shared" ref="V1:V11" si="1">COUNTIF(H:H, U1)</f>
        <v>35</v>
      </c>
    </row>
    <row r="2" spans="1:25" x14ac:dyDescent="0.3">
      <c r="A2">
        <v>2</v>
      </c>
      <c r="B2" t="s">
        <v>124</v>
      </c>
      <c r="C2" t="s">
        <v>124</v>
      </c>
      <c r="D2" t="s">
        <v>3</v>
      </c>
      <c r="E2" t="s">
        <v>3613</v>
      </c>
      <c r="F2" t="str">
        <f t="shared" ref="F2:F64" si="2">H2 &amp; "_CLASSIC_STARS_HOLO"</f>
        <v>OS_CLASSIC_STARS_HOLO</v>
      </c>
      <c r="G2" t="str">
        <f t="shared" si="0"/>
        <v>new HoloCard("Wartortle", Pokedex.Wartortle, HoloRarity.OS_CLASSIC_STARS_HOLO, Types.Water, Sets.Classic_Blastoise, 2),</v>
      </c>
      <c r="H2" t="s">
        <v>3506</v>
      </c>
      <c r="U2" t="s">
        <v>3617</v>
      </c>
      <c r="V2">
        <f t="shared" si="1"/>
        <v>1</v>
      </c>
    </row>
    <row r="3" spans="1:25" x14ac:dyDescent="0.3">
      <c r="A3">
        <v>3</v>
      </c>
      <c r="B3" t="s">
        <v>117</v>
      </c>
      <c r="C3" t="s">
        <v>117</v>
      </c>
      <c r="D3" t="s">
        <v>3</v>
      </c>
      <c r="E3" t="s">
        <v>3613</v>
      </c>
      <c r="F3" t="str">
        <f t="shared" si="2"/>
        <v>OS_CLASSIC_STARS_HOLO</v>
      </c>
      <c r="G3" t="str">
        <f t="shared" si="0"/>
        <v>new HoloCard("Blastoise", Pokedex.Blastoise, HoloRarity.OS_CLASSIC_STARS_HOLO, Types.Water, Sets.Classic_Blastoise, 3),</v>
      </c>
      <c r="H3" t="s">
        <v>3506</v>
      </c>
      <c r="U3" t="s">
        <v>3616</v>
      </c>
      <c r="V3">
        <f t="shared" si="1"/>
        <v>1</v>
      </c>
    </row>
    <row r="4" spans="1:25" x14ac:dyDescent="0.3">
      <c r="A4">
        <v>4</v>
      </c>
      <c r="B4" t="s">
        <v>334</v>
      </c>
      <c r="C4" t="s">
        <v>334</v>
      </c>
      <c r="D4" t="s">
        <v>3</v>
      </c>
      <c r="E4" t="s">
        <v>3613</v>
      </c>
      <c r="F4" t="str">
        <f t="shared" si="2"/>
        <v>BWXY_CLASSIC_STARS_HOLO</v>
      </c>
      <c r="G4" t="str">
        <f t="shared" si="0"/>
        <v>new HoloCard("Staryu", Pokedex.Staryu, HoloRarity.BWXY_CLASSIC_STARS_HOLO, Types.Water, Sets.Classic_Blastoise, 4),</v>
      </c>
      <c r="H4" t="s">
        <v>3508</v>
      </c>
      <c r="U4" t="s">
        <v>3291</v>
      </c>
      <c r="V4">
        <f t="shared" si="1"/>
        <v>5</v>
      </c>
    </row>
    <row r="5" spans="1:25" x14ac:dyDescent="0.3">
      <c r="A5">
        <v>5</v>
      </c>
      <c r="B5" t="s">
        <v>178</v>
      </c>
      <c r="C5" t="s">
        <v>178</v>
      </c>
      <c r="D5" t="s">
        <v>3</v>
      </c>
      <c r="E5" t="s">
        <v>3613</v>
      </c>
      <c r="F5" t="str">
        <f t="shared" si="2"/>
        <v>BWXY_CLASSIC_STARS_HOLO</v>
      </c>
      <c r="G5" t="str">
        <f t="shared" si="0"/>
        <v>new HoloCard("Starmie", Pokedex.Starmie, HoloRarity.BWXY_CLASSIC_STARS_HOLO, Types.Water, Sets.Classic_Blastoise, 5),</v>
      </c>
      <c r="H5" t="s">
        <v>3508</v>
      </c>
      <c r="U5" t="s">
        <v>3507</v>
      </c>
      <c r="V5">
        <f t="shared" si="1"/>
        <v>3</v>
      </c>
    </row>
    <row r="6" spans="1:25" x14ac:dyDescent="0.3">
      <c r="A6">
        <v>6</v>
      </c>
      <c r="B6" t="s">
        <v>58</v>
      </c>
      <c r="C6" t="s">
        <v>58</v>
      </c>
      <c r="D6" t="s">
        <v>3</v>
      </c>
      <c r="E6" t="s">
        <v>3613</v>
      </c>
      <c r="F6" t="str">
        <f t="shared" si="2"/>
        <v>HGSS_CLASSIC_STARS_HOLO</v>
      </c>
      <c r="G6" t="str">
        <f t="shared" si="0"/>
        <v>new HoloCard("Magikarp", Pokedex.Magikarp, HoloRarity.HGSS_CLASSIC_STARS_HOLO, Types.Water, Sets.Classic_Blastoise, 6),</v>
      </c>
      <c r="H6" t="s">
        <v>3305</v>
      </c>
      <c r="U6" t="s">
        <v>3305</v>
      </c>
      <c r="V6">
        <f t="shared" si="1"/>
        <v>7</v>
      </c>
    </row>
    <row r="7" spans="1:25" x14ac:dyDescent="0.3">
      <c r="A7">
        <v>7</v>
      </c>
      <c r="B7" t="s">
        <v>16</v>
      </c>
      <c r="C7" t="s">
        <v>16</v>
      </c>
      <c r="D7" t="s">
        <v>3</v>
      </c>
      <c r="E7" t="s">
        <v>3613</v>
      </c>
      <c r="F7" t="str">
        <f t="shared" si="2"/>
        <v>HGSS_CLASSIC_STARS_HOLO</v>
      </c>
      <c r="G7" t="str">
        <f t="shared" si="0"/>
        <v>new HoloCard("Gyarados", Pokedex.Gyarados, HoloRarity.HGSS_CLASSIC_STARS_HOLO, Types.Water, Sets.Classic_Blastoise, 7),</v>
      </c>
      <c r="H7" t="s">
        <v>3305</v>
      </c>
      <c r="U7" t="s">
        <v>3508</v>
      </c>
      <c r="V7">
        <f t="shared" si="1"/>
        <v>11</v>
      </c>
    </row>
    <row r="8" spans="1:25" x14ac:dyDescent="0.3">
      <c r="A8">
        <v>8</v>
      </c>
      <c r="B8" t="s">
        <v>324</v>
      </c>
      <c r="C8" t="s">
        <v>324</v>
      </c>
      <c r="D8" t="s">
        <v>3</v>
      </c>
      <c r="E8" t="s">
        <v>3613</v>
      </c>
      <c r="F8" t="str">
        <f t="shared" si="2"/>
        <v>HGSS_CLASSIC_STARS_HOLO</v>
      </c>
      <c r="G8" t="str">
        <f t="shared" si="0"/>
        <v>new HoloCard("Lapras", Pokedex.Lapras, HoloRarity.HGSS_CLASSIC_STARS_HOLO, Types.Water, Sets.Classic_Blastoise, 8),</v>
      </c>
      <c r="H8" t="s">
        <v>3305</v>
      </c>
      <c r="U8" t="s">
        <v>3311</v>
      </c>
      <c r="V8">
        <f t="shared" si="1"/>
        <v>1</v>
      </c>
    </row>
    <row r="9" spans="1:25" x14ac:dyDescent="0.3">
      <c r="A9">
        <v>9</v>
      </c>
      <c r="B9" t="s">
        <v>2</v>
      </c>
      <c r="C9" t="s">
        <v>2</v>
      </c>
      <c r="D9" t="s">
        <v>3</v>
      </c>
      <c r="E9" t="s">
        <v>3613</v>
      </c>
      <c r="F9" t="str">
        <f t="shared" si="2"/>
        <v>OS_CLASSIC_STARS_HOLO</v>
      </c>
      <c r="G9" t="str">
        <f t="shared" si="0"/>
        <v>new HoloCard("Articuno", Pokedex.Articuno, HoloRarity.OS_CLASSIC_STARS_HOLO, Types.Water, Sets.Classic_Blastoise, 9),</v>
      </c>
      <c r="H9" t="s">
        <v>3506</v>
      </c>
      <c r="U9" t="s">
        <v>3312</v>
      </c>
      <c r="V9">
        <f t="shared" si="1"/>
        <v>17</v>
      </c>
    </row>
    <row r="10" spans="1:25" x14ac:dyDescent="0.3">
      <c r="A10">
        <v>11</v>
      </c>
      <c r="B10" t="s">
        <v>79</v>
      </c>
      <c r="C10" t="s">
        <v>79</v>
      </c>
      <c r="D10" t="s">
        <v>1</v>
      </c>
      <c r="E10" t="s">
        <v>3613</v>
      </c>
      <c r="F10" t="str">
        <f t="shared" si="2"/>
        <v>SM_CLASSIC_STARS_HOLO</v>
      </c>
      <c r="G10" t="str">
        <f t="shared" si="0"/>
        <v>new HoloCard("Drowzee", Pokedex.Drowzee, HoloRarity.SM_CLASSIC_STARS_HOLO, Types.Psychic, Sets.Classic_Blastoise, 11),</v>
      </c>
      <c r="H10" t="s">
        <v>3312</v>
      </c>
      <c r="U10" t="s">
        <v>3313</v>
      </c>
      <c r="V10">
        <f t="shared" si="1"/>
        <v>12</v>
      </c>
    </row>
    <row r="11" spans="1:25" x14ac:dyDescent="0.3">
      <c r="A11">
        <v>12</v>
      </c>
      <c r="B11" t="s">
        <v>31</v>
      </c>
      <c r="C11" t="s">
        <v>31</v>
      </c>
      <c r="D11" t="s">
        <v>1</v>
      </c>
      <c r="E11" t="s">
        <v>3613</v>
      </c>
      <c r="F11" t="str">
        <f t="shared" si="2"/>
        <v>SM_CLASSIC_STARS_HOLO</v>
      </c>
      <c r="G11" t="str">
        <f t="shared" si="0"/>
        <v>new HoloCard("Hypno", Pokedex.Hypno, HoloRarity.SM_CLASSIC_STARS_HOLO, Types.Psychic, Sets.Classic_Blastoise, 12),</v>
      </c>
      <c r="H11" t="s">
        <v>3312</v>
      </c>
      <c r="U11" t="s">
        <v>3509</v>
      </c>
      <c r="V11">
        <f t="shared" si="1"/>
        <v>6</v>
      </c>
    </row>
    <row r="12" spans="1:25" x14ac:dyDescent="0.3">
      <c r="A12">
        <v>13</v>
      </c>
      <c r="B12" t="s">
        <v>259</v>
      </c>
      <c r="C12" t="s">
        <v>298</v>
      </c>
      <c r="D12" t="s">
        <v>1</v>
      </c>
      <c r="E12" t="s">
        <v>3613</v>
      </c>
      <c r="F12" t="str">
        <f t="shared" si="2"/>
        <v>NEO_CLASSIC_STARS_HOLO</v>
      </c>
      <c r="G12" t="str">
        <f t="shared" si="0"/>
        <v>new HoloCard("Mr. Mime", Pokedex.Mr_Mime, HoloRarity.NEO_CLASSIC_STARS_HOLO, Types.Psychic, Sets.Classic_Blastoise, 13),</v>
      </c>
      <c r="H12" t="s">
        <v>3617</v>
      </c>
    </row>
    <row r="13" spans="1:25" x14ac:dyDescent="0.3">
      <c r="A13">
        <v>14</v>
      </c>
      <c r="B13" t="s">
        <v>35</v>
      </c>
      <c r="C13" t="s">
        <v>35</v>
      </c>
      <c r="D13" t="s">
        <v>1</v>
      </c>
      <c r="E13" t="s">
        <v>3613</v>
      </c>
      <c r="F13" t="str">
        <f t="shared" si="2"/>
        <v>EV_CLASSIC_STARS_HOLO</v>
      </c>
      <c r="G13" t="str">
        <f t="shared" si="0"/>
        <v>new HoloCard("Mewtwo", Pokedex.Mewtwo, HoloRarity.EV_CLASSIC_STARS_HOLO, Types.Psychic, Sets.Classic_Blastoise, 14),</v>
      </c>
      <c r="H13" t="s">
        <v>3311</v>
      </c>
      <c r="U13">
        <v>10</v>
      </c>
      <c r="V13" t="s">
        <v>3498</v>
      </c>
      <c r="W13" t="s">
        <v>3613</v>
      </c>
      <c r="X13" t="s">
        <v>3510</v>
      </c>
      <c r="Y13" t="s">
        <v>3490</v>
      </c>
    </row>
    <row r="14" spans="1:25" x14ac:dyDescent="0.3">
      <c r="A14">
        <v>15</v>
      </c>
      <c r="B14" t="s">
        <v>3618</v>
      </c>
      <c r="C14" t="s">
        <v>95</v>
      </c>
      <c r="D14" t="s">
        <v>8</v>
      </c>
      <c r="E14" t="s">
        <v>3613</v>
      </c>
      <c r="F14" t="str">
        <f t="shared" si="2"/>
        <v>OS_CLASSIC_STARS_HOLO</v>
      </c>
      <c r="G14" t="str">
        <f t="shared" si="0"/>
        <v>new HoloCard("Lt. Surge's Rattata", Pokedex.Rattata, HoloRarity.OS_CLASSIC_STARS_HOLO, Types.Colorless, Sets.Classic_Blastoise, 15),</v>
      </c>
      <c r="H14" t="s">
        <v>3506</v>
      </c>
      <c r="U14">
        <v>17</v>
      </c>
      <c r="V14" t="s">
        <v>3489</v>
      </c>
      <c r="W14" t="s">
        <v>3614</v>
      </c>
      <c r="X14" t="s">
        <v>3510</v>
      </c>
      <c r="Y14" t="s">
        <v>3490</v>
      </c>
    </row>
    <row r="15" spans="1:25" x14ac:dyDescent="0.3">
      <c r="A15">
        <v>16</v>
      </c>
      <c r="B15" t="s">
        <v>3499</v>
      </c>
      <c r="C15" t="s">
        <v>67</v>
      </c>
      <c r="D15" t="s">
        <v>8</v>
      </c>
      <c r="E15" t="s">
        <v>3613</v>
      </c>
      <c r="F15" t="str">
        <f t="shared" si="2"/>
        <v>OS_CLASSIC_STARS_HOLO</v>
      </c>
      <c r="G15" t="str">
        <f t="shared" si="0"/>
        <v>new HoloCard("Lt. Surge's Raticate", Pokedex.Raticate, HoloRarity.OS_CLASSIC_STARS_HOLO, Types.Colorless, Sets.Classic_Blastoise, 16),</v>
      </c>
      <c r="H15" t="s">
        <v>3506</v>
      </c>
      <c r="U15">
        <v>7</v>
      </c>
      <c r="V15" t="s">
        <v>3503</v>
      </c>
      <c r="W15" t="s">
        <v>3615</v>
      </c>
      <c r="X15" t="s">
        <v>3510</v>
      </c>
      <c r="Y15" t="s">
        <v>3490</v>
      </c>
    </row>
    <row r="16" spans="1:25" x14ac:dyDescent="0.3">
      <c r="A16">
        <v>17</v>
      </c>
      <c r="B16" t="s">
        <v>256</v>
      </c>
      <c r="C16" t="s">
        <v>256</v>
      </c>
      <c r="D16" t="s">
        <v>8</v>
      </c>
      <c r="E16" t="s">
        <v>3613</v>
      </c>
      <c r="F16" t="str">
        <f t="shared" si="2"/>
        <v>BWXY_CLASSIC_STARS_HOLO</v>
      </c>
      <c r="G16" t="str">
        <f t="shared" si="0"/>
        <v>new HoloCard("Kangaskhan", Pokedex.Kangaskhan, HoloRarity.BWXY_CLASSIC_STARS_HOLO, Types.Colorless, Sets.Classic_Blastoise, 17),</v>
      </c>
      <c r="H16" t="s">
        <v>3508</v>
      </c>
    </row>
    <row r="17" spans="1:8" x14ac:dyDescent="0.3">
      <c r="A17">
        <v>18</v>
      </c>
      <c r="B17" t="s">
        <v>114</v>
      </c>
      <c r="C17" t="s">
        <v>127</v>
      </c>
      <c r="D17" t="s">
        <v>232</v>
      </c>
      <c r="E17" t="s">
        <v>3613</v>
      </c>
      <c r="F17" t="str">
        <f t="shared" si="2"/>
        <v>HGSS_CLASSIC_STARS_HOLO</v>
      </c>
      <c r="G17" t="str">
        <f t="shared" si="0"/>
        <v>new HoloCard("Bill", Pokedex.NVT, HoloRarity.HGSS_CLASSIC_STARS_HOLO, Types.Supporter, Sets.Classic_Blastoise, 18),</v>
      </c>
      <c r="H17" t="s">
        <v>3305</v>
      </c>
    </row>
    <row r="18" spans="1:8" x14ac:dyDescent="0.3">
      <c r="A18">
        <v>19</v>
      </c>
      <c r="B18" t="s">
        <v>3494</v>
      </c>
      <c r="C18" t="s">
        <v>127</v>
      </c>
      <c r="D18" t="s">
        <v>232</v>
      </c>
      <c r="E18" t="s">
        <v>3613</v>
      </c>
      <c r="F18" t="str">
        <f t="shared" si="2"/>
        <v>SWSH_CLASSIC_STARS_HOLO</v>
      </c>
      <c r="G18" t="str">
        <f t="shared" si="0"/>
        <v>new HoloCard("Boss's Orders", Pokedex.NVT, HoloRarity.SWSH_CLASSIC_STARS_HOLO, Types.Supporter, Sets.Classic_Blastoise, 19),</v>
      </c>
      <c r="H18" t="s">
        <v>3313</v>
      </c>
    </row>
    <row r="19" spans="1:8" x14ac:dyDescent="0.3">
      <c r="A19">
        <v>20</v>
      </c>
      <c r="B19" t="s">
        <v>3491</v>
      </c>
      <c r="C19" t="s">
        <v>127</v>
      </c>
      <c r="D19" t="s">
        <v>129</v>
      </c>
      <c r="E19" t="s">
        <v>3613</v>
      </c>
      <c r="F19" t="str">
        <f t="shared" si="2"/>
        <v>OS_CLASSIC_STARS_HOLO</v>
      </c>
      <c r="G19" t="str">
        <f t="shared" si="0"/>
        <v>new HoloCard("Computer Search", Pokedex.NVT, HoloRarity.OS_CLASSIC_STARS_HOLO, Types.Item, Sets.Classic_Blastoise, 20),</v>
      </c>
      <c r="H19" t="s">
        <v>3506</v>
      </c>
    </row>
    <row r="20" spans="1:8" x14ac:dyDescent="0.3">
      <c r="A20">
        <v>21</v>
      </c>
      <c r="B20" t="s">
        <v>3500</v>
      </c>
      <c r="C20" t="s">
        <v>127</v>
      </c>
      <c r="D20" t="s">
        <v>234</v>
      </c>
      <c r="E20" t="s">
        <v>3613</v>
      </c>
      <c r="F20" t="str">
        <f t="shared" si="2"/>
        <v>SV_CLASSIC_STARS_HOLO</v>
      </c>
      <c r="G20" t="str">
        <f t="shared" si="0"/>
        <v>new HoloCard("Drops in the Ocean", Pokedex.NVT, HoloRarity.SV_CLASSIC_STARS_HOLO, Types.Tool, Sets.Classic_Blastoise, 21),</v>
      </c>
      <c r="H20" t="s">
        <v>3509</v>
      </c>
    </row>
    <row r="21" spans="1:8" x14ac:dyDescent="0.3">
      <c r="A21">
        <v>22</v>
      </c>
      <c r="B21" t="s">
        <v>350</v>
      </c>
      <c r="C21" t="s">
        <v>127</v>
      </c>
      <c r="D21" t="s">
        <v>232</v>
      </c>
      <c r="E21" t="s">
        <v>3613</v>
      </c>
      <c r="F21" t="str">
        <f t="shared" si="2"/>
        <v>BWXY_CLASSIC_STARS_HOLO</v>
      </c>
      <c r="G21" t="str">
        <f t="shared" si="0"/>
        <v>new HoloCard("Fisherman", Pokedex.NVT, HoloRarity.BWXY_CLASSIC_STARS_HOLO, Types.Supporter, Sets.Classic_Blastoise, 22),</v>
      </c>
      <c r="H21" t="s">
        <v>3508</v>
      </c>
    </row>
    <row r="22" spans="1:8" x14ac:dyDescent="0.3">
      <c r="A22">
        <v>23</v>
      </c>
      <c r="B22" t="s">
        <v>560</v>
      </c>
      <c r="C22" t="s">
        <v>127</v>
      </c>
      <c r="D22" t="s">
        <v>129</v>
      </c>
      <c r="E22" t="s">
        <v>3613</v>
      </c>
      <c r="F22" t="str">
        <f t="shared" si="2"/>
        <v>SM_CLASSIC_STARS_HOLO</v>
      </c>
      <c r="G22" t="str">
        <f t="shared" si="0"/>
        <v>new HoloCard("Poké Ball", Pokedex.NVT, HoloRarity.SM_CLASSIC_STARS_HOLO, Types.Item, Sets.Classic_Blastoise, 23),</v>
      </c>
      <c r="H22" t="s">
        <v>3312</v>
      </c>
    </row>
    <row r="23" spans="1:8" x14ac:dyDescent="0.3">
      <c r="A23">
        <v>24</v>
      </c>
      <c r="B23" t="s">
        <v>282</v>
      </c>
      <c r="C23" t="s">
        <v>127</v>
      </c>
      <c r="D23" t="s">
        <v>232</v>
      </c>
      <c r="E23" t="s">
        <v>3613</v>
      </c>
      <c r="F23" t="str">
        <f t="shared" si="2"/>
        <v>SM_CLASSIC_STARS_HOLO</v>
      </c>
      <c r="G23" t="str">
        <f t="shared" si="0"/>
        <v>new HoloCard("Pokémon Fan Club", Pokedex.NVT, HoloRarity.SM_CLASSIC_STARS_HOLO, Types.Supporter, Sets.Classic_Blastoise, 24),</v>
      </c>
      <c r="H23" t="s">
        <v>3312</v>
      </c>
    </row>
    <row r="24" spans="1:8" x14ac:dyDescent="0.3">
      <c r="A24">
        <v>25</v>
      </c>
      <c r="B24" t="s">
        <v>3493</v>
      </c>
      <c r="C24" t="s">
        <v>127</v>
      </c>
      <c r="D24" t="s">
        <v>232</v>
      </c>
      <c r="E24" t="s">
        <v>3613</v>
      </c>
      <c r="F24" t="str">
        <f t="shared" si="2"/>
        <v>OS_CLASSIC_STARS_HOLO</v>
      </c>
      <c r="G24" t="str">
        <f t="shared" si="0"/>
        <v>new HoloCard("Professor Oak", Pokedex.NVT, HoloRarity.OS_CLASSIC_STARS_HOLO, Types.Supporter, Sets.Classic_Blastoise, 25),</v>
      </c>
      <c r="H24" t="s">
        <v>3506</v>
      </c>
    </row>
    <row r="25" spans="1:8" x14ac:dyDescent="0.3">
      <c r="A25">
        <v>26</v>
      </c>
      <c r="B25" t="s">
        <v>593</v>
      </c>
      <c r="C25" t="s">
        <v>127</v>
      </c>
      <c r="D25" t="s">
        <v>129</v>
      </c>
      <c r="E25" t="s">
        <v>3613</v>
      </c>
      <c r="F25" t="str">
        <f t="shared" si="2"/>
        <v>SM_CLASSIC_STARS_HOLO</v>
      </c>
      <c r="G25" t="str">
        <f t="shared" si="0"/>
        <v>new HoloCard("Rare Candy", Pokedex.NVT, HoloRarity.SM_CLASSIC_STARS_HOLO, Types.Item, Sets.Classic_Blastoise, 26),</v>
      </c>
      <c r="H25" t="s">
        <v>3312</v>
      </c>
    </row>
    <row r="26" spans="1:8" x14ac:dyDescent="0.3">
      <c r="A26">
        <v>27</v>
      </c>
      <c r="B26" t="s">
        <v>3495</v>
      </c>
      <c r="C26" t="s">
        <v>127</v>
      </c>
      <c r="D26" t="s">
        <v>232</v>
      </c>
      <c r="E26" t="s">
        <v>3613</v>
      </c>
      <c r="F26" t="str">
        <f t="shared" si="2"/>
        <v>EX_CLASSIC_STARS_HOLO</v>
      </c>
      <c r="G26" t="str">
        <f t="shared" si="0"/>
        <v>new HoloCard("Rocket's Admin", Pokedex.NVT, HoloRarity.EX_CLASSIC_STARS_HOLO, Types.Supporter, Sets.Classic_Blastoise, 27),</v>
      </c>
      <c r="H26" t="s">
        <v>3291</v>
      </c>
    </row>
    <row r="27" spans="1:8" x14ac:dyDescent="0.3">
      <c r="A27">
        <v>28</v>
      </c>
      <c r="B27" t="s">
        <v>1437</v>
      </c>
      <c r="C27" t="s">
        <v>127</v>
      </c>
      <c r="D27" t="s">
        <v>129</v>
      </c>
      <c r="E27" t="s">
        <v>3613</v>
      </c>
      <c r="F27" t="str">
        <f t="shared" si="2"/>
        <v>BWXY_CLASSIC_STARS_HOLO</v>
      </c>
      <c r="G27" t="str">
        <f t="shared" si="0"/>
        <v>new HoloCard("Super Rod", Pokedex.NVT, HoloRarity.BWXY_CLASSIC_STARS_HOLO, Types.Item, Sets.Classic_Blastoise, 28),</v>
      </c>
      <c r="H27" t="s">
        <v>3508</v>
      </c>
    </row>
    <row r="28" spans="1:8" x14ac:dyDescent="0.3">
      <c r="A28">
        <v>29</v>
      </c>
      <c r="B28" t="s">
        <v>229</v>
      </c>
      <c r="C28" t="s">
        <v>127</v>
      </c>
      <c r="D28" t="s">
        <v>129</v>
      </c>
      <c r="E28" t="s">
        <v>3613</v>
      </c>
      <c r="F28" t="str">
        <f t="shared" si="2"/>
        <v>SV_CLASSIC_STARS_HOLO</v>
      </c>
      <c r="G28" t="str">
        <f t="shared" si="0"/>
        <v>new HoloCard("Switch", Pokedex.NVT, HoloRarity.SV_CLASSIC_STARS_HOLO, Types.Item, Sets.Classic_Blastoise, 29),</v>
      </c>
      <c r="H28" t="s">
        <v>3509</v>
      </c>
    </row>
    <row r="29" spans="1:8" x14ac:dyDescent="0.3">
      <c r="A29">
        <v>30</v>
      </c>
      <c r="B29" t="s">
        <v>1453</v>
      </c>
      <c r="C29" t="s">
        <v>127</v>
      </c>
      <c r="D29" t="s">
        <v>129</v>
      </c>
      <c r="E29" t="s">
        <v>3613</v>
      </c>
      <c r="F29" t="str">
        <f t="shared" si="2"/>
        <v>SWSH_CLASSIC_STARS_HOLO</v>
      </c>
      <c r="G29" t="str">
        <f t="shared" si="0"/>
        <v>new HoloCard("Ultra Ball", Pokedex.NVT, HoloRarity.SWSH_CLASSIC_STARS_HOLO, Types.Item, Sets.Classic_Blastoise, 30),</v>
      </c>
      <c r="H29" t="s">
        <v>3313</v>
      </c>
    </row>
    <row r="30" spans="1:8" x14ac:dyDescent="0.3">
      <c r="A30">
        <v>31</v>
      </c>
      <c r="B30" t="s">
        <v>692</v>
      </c>
      <c r="C30" t="s">
        <v>127</v>
      </c>
      <c r="D30" t="s">
        <v>129</v>
      </c>
      <c r="E30" t="s">
        <v>3613</v>
      </c>
      <c r="F30" t="str">
        <f t="shared" si="2"/>
        <v>BWXY_CLASSIC_STARS_HOLO</v>
      </c>
      <c r="G30" t="str">
        <f t="shared" si="0"/>
        <v>new HoloCard("VS Seeker", Pokedex.NVT, HoloRarity.BWXY_CLASSIC_STARS_HOLO, Types.Item, Sets.Classic_Blastoise, 31),</v>
      </c>
      <c r="H30" t="s">
        <v>3508</v>
      </c>
    </row>
    <row r="31" spans="1:8" x14ac:dyDescent="0.3">
      <c r="A31">
        <v>32</v>
      </c>
      <c r="B31" t="s">
        <v>1233</v>
      </c>
      <c r="C31" t="s">
        <v>127</v>
      </c>
      <c r="D31" t="s">
        <v>128</v>
      </c>
      <c r="E31" t="s">
        <v>3613</v>
      </c>
      <c r="F31" t="str">
        <f t="shared" si="2"/>
        <v>OS_CLASSIC_STARS_HOLO</v>
      </c>
      <c r="G31" t="str">
        <f t="shared" si="0"/>
        <v>new HoloCard("Double Colorless Energy", Pokedex.NVT, HoloRarity.OS_CLASSIC_STARS_HOLO, Types.Special_Energy, Sets.Classic_Blastoise, 32),</v>
      </c>
      <c r="H31" t="s">
        <v>3506</v>
      </c>
    </row>
    <row r="32" spans="1:8" x14ac:dyDescent="0.3">
      <c r="A32">
        <v>33</v>
      </c>
      <c r="B32" t="s">
        <v>3501</v>
      </c>
      <c r="C32" t="s">
        <v>127</v>
      </c>
      <c r="D32" t="s">
        <v>572</v>
      </c>
      <c r="E32" t="s">
        <v>3613</v>
      </c>
      <c r="F32" t="str">
        <f>H32 &amp; "_CLASSIC_STARS_HOLO_ENERGY"</f>
        <v>OS_CLASSIC_STARS_HOLO_ENERGY</v>
      </c>
      <c r="G32" t="str">
        <f t="shared" si="0"/>
        <v>new HoloCard("Basic Water Energy", Pokedex.NVT, HoloRarity.OS_CLASSIC_STARS_HOLO_ENERGY, Types.Basic_Water_Energy, Sets.Classic_Blastoise, 33),</v>
      </c>
      <c r="H32" t="s">
        <v>3506</v>
      </c>
    </row>
    <row r="33" spans="1:8" x14ac:dyDescent="0.3">
      <c r="A33">
        <v>34</v>
      </c>
      <c r="B33" t="s">
        <v>3502</v>
      </c>
      <c r="C33" t="s">
        <v>127</v>
      </c>
      <c r="D33" t="s">
        <v>573</v>
      </c>
      <c r="E33" t="s">
        <v>3613</v>
      </c>
      <c r="F33" t="str">
        <f>H33 &amp; "_CLASSIC_STARS_HOLO_ENERGY"</f>
        <v>OS_CLASSIC_STARS_HOLO_ENERGY</v>
      </c>
      <c r="G33" t="str">
        <f t="shared" si="0"/>
        <v>new HoloCard("Basic Psychic Energy", Pokedex.NVT, HoloRarity.OS_CLASSIC_STARS_HOLO_ENERGY, Types.Basic_Psychic_Energy, Sets.Classic_Blastoise, 34),</v>
      </c>
      <c r="H33" t="s">
        <v>3506</v>
      </c>
    </row>
    <row r="34" spans="1:8" x14ac:dyDescent="0.3">
      <c r="A34">
        <v>1</v>
      </c>
      <c r="B34" t="s">
        <v>74</v>
      </c>
      <c r="C34" t="s">
        <v>74</v>
      </c>
      <c r="D34" t="s">
        <v>22</v>
      </c>
      <c r="E34" t="s">
        <v>3614</v>
      </c>
      <c r="F34" t="str">
        <f t="shared" si="2"/>
        <v>OS_CLASSIC_STARS_HOLO</v>
      </c>
      <c r="G34" t="str">
        <f t="shared" si="0"/>
        <v>new HoloCard("Bulbasaur", Pokedex.Bulbasaur, HoloRarity.OS_CLASSIC_STARS_HOLO, Types.Grass, Sets.Classic_Venusaur, 1),</v>
      </c>
      <c r="H34" t="s">
        <v>3506</v>
      </c>
    </row>
    <row r="35" spans="1:8" x14ac:dyDescent="0.3">
      <c r="A35">
        <v>2</v>
      </c>
      <c r="B35" t="s">
        <v>53</v>
      </c>
      <c r="C35" t="s">
        <v>53</v>
      </c>
      <c r="D35" t="s">
        <v>22</v>
      </c>
      <c r="E35" t="s">
        <v>3614</v>
      </c>
      <c r="F35" t="str">
        <f t="shared" si="2"/>
        <v>OS_CLASSIC_STARS_HOLO</v>
      </c>
      <c r="G35" t="str">
        <f t="shared" si="0"/>
        <v>new HoloCard("Ivysaur", Pokedex.Ivysaur, HoloRarity.OS_CLASSIC_STARS_HOLO, Types.Grass, Sets.Classic_Venusaur, 2),</v>
      </c>
      <c r="H35" t="s">
        <v>3506</v>
      </c>
    </row>
    <row r="36" spans="1:8" x14ac:dyDescent="0.3">
      <c r="A36">
        <v>3</v>
      </c>
      <c r="B36" t="s">
        <v>24</v>
      </c>
      <c r="C36" t="s">
        <v>24</v>
      </c>
      <c r="D36" t="s">
        <v>22</v>
      </c>
      <c r="E36" t="s">
        <v>3614</v>
      </c>
      <c r="F36" t="str">
        <f t="shared" si="2"/>
        <v>OS_CLASSIC_STARS_HOLO</v>
      </c>
      <c r="G36" t="str">
        <f t="shared" si="0"/>
        <v>new HoloCard("Venusaur", Pokedex.Venusaur, HoloRarity.OS_CLASSIC_STARS_HOLO, Types.Grass, Sets.Classic_Venusaur, 3),</v>
      </c>
      <c r="H36" t="s">
        <v>3506</v>
      </c>
    </row>
    <row r="37" spans="1:8" x14ac:dyDescent="0.3">
      <c r="A37">
        <v>4</v>
      </c>
      <c r="B37" t="s">
        <v>260</v>
      </c>
      <c r="C37" t="s">
        <v>260</v>
      </c>
      <c r="D37" t="s">
        <v>22</v>
      </c>
      <c r="E37" t="s">
        <v>3614</v>
      </c>
      <c r="F37" t="str">
        <f t="shared" si="2"/>
        <v>EX_CLASSIC_STARS_HOLO</v>
      </c>
      <c r="G37" t="str">
        <f t="shared" si="0"/>
        <v>new HoloCard("Paras", Pokedex.Paras, HoloRarity.EX_CLASSIC_STARS_HOLO, Types.Grass, Sets.Classic_Venusaur, 4),</v>
      </c>
      <c r="H37" t="s">
        <v>3291</v>
      </c>
    </row>
    <row r="38" spans="1:8" x14ac:dyDescent="0.3">
      <c r="A38">
        <v>5</v>
      </c>
      <c r="B38" t="s">
        <v>237</v>
      </c>
      <c r="C38" t="s">
        <v>237</v>
      </c>
      <c r="D38" t="s">
        <v>22</v>
      </c>
      <c r="E38" t="s">
        <v>3614</v>
      </c>
      <c r="F38" t="str">
        <f t="shared" si="2"/>
        <v>DP_CLASSIC_STARS_HOLO</v>
      </c>
      <c r="G38" t="str">
        <f t="shared" si="0"/>
        <v>new HoloCard("Parasect", Pokedex.Parasect, HoloRarity.DP_CLASSIC_STARS_HOLO, Types.Grass, Sets.Classic_Venusaur, 5),</v>
      </c>
      <c r="H38" t="s">
        <v>3507</v>
      </c>
    </row>
    <row r="39" spans="1:8" x14ac:dyDescent="0.3">
      <c r="A39">
        <v>6</v>
      </c>
      <c r="B39" t="s">
        <v>243</v>
      </c>
      <c r="C39" t="s">
        <v>243</v>
      </c>
      <c r="D39" t="s">
        <v>22</v>
      </c>
      <c r="E39" t="s">
        <v>3614</v>
      </c>
      <c r="F39" t="str">
        <f t="shared" si="2"/>
        <v>OS_CLASSIC_STARS_HOLO</v>
      </c>
      <c r="G39" t="str">
        <f t="shared" si="0"/>
        <v>new HoloCard("Scyther", Pokedex.Scyther, HoloRarity.OS_CLASSIC_STARS_HOLO, Types.Grass, Sets.Classic_Venusaur, 6),</v>
      </c>
      <c r="H39" t="s">
        <v>3506</v>
      </c>
    </row>
    <row r="40" spans="1:8" x14ac:dyDescent="0.3">
      <c r="A40">
        <v>7</v>
      </c>
      <c r="B40" t="s">
        <v>262</v>
      </c>
      <c r="C40" t="s">
        <v>262</v>
      </c>
      <c r="D40" t="s">
        <v>22</v>
      </c>
      <c r="E40" t="s">
        <v>3614</v>
      </c>
      <c r="F40" t="str">
        <f t="shared" si="2"/>
        <v>SM_CLASSIC_STARS_HOLO</v>
      </c>
      <c r="G40" t="str">
        <f t="shared" si="0"/>
        <v>new HoloCard("Pinsir", Pokedex.Pinsir, HoloRarity.SM_CLASSIC_STARS_HOLO, Types.Grass, Sets.Classic_Venusaur, 7),</v>
      </c>
      <c r="H40" t="s">
        <v>3312</v>
      </c>
    </row>
    <row r="41" spans="1:8" x14ac:dyDescent="0.3">
      <c r="A41">
        <v>8</v>
      </c>
      <c r="B41" t="s">
        <v>97</v>
      </c>
      <c r="C41" t="s">
        <v>97</v>
      </c>
      <c r="D41" t="s">
        <v>18</v>
      </c>
      <c r="E41" t="s">
        <v>3614</v>
      </c>
      <c r="F41" t="str">
        <f t="shared" si="2"/>
        <v>SM_CLASSIC_STARS_HOLO</v>
      </c>
      <c r="G41" t="str">
        <f t="shared" si="0"/>
        <v>new HoloCard("Sandshrew", Pokedex.Sandshrew, HoloRarity.SM_CLASSIC_STARS_HOLO, Types.Fighting, Sets.Classic_Venusaur, 8),</v>
      </c>
      <c r="H41" t="s">
        <v>3312</v>
      </c>
    </row>
    <row r="42" spans="1:8" x14ac:dyDescent="0.3">
      <c r="A42">
        <v>9</v>
      </c>
      <c r="B42" t="s">
        <v>68</v>
      </c>
      <c r="C42" t="s">
        <v>68</v>
      </c>
      <c r="D42" t="s">
        <v>18</v>
      </c>
      <c r="E42" t="s">
        <v>3614</v>
      </c>
      <c r="F42" t="str">
        <f t="shared" si="2"/>
        <v>SM_CLASSIC_STARS_HOLO</v>
      </c>
      <c r="G42" t="str">
        <f t="shared" si="0"/>
        <v>new HoloCard("Sandslash", Pokedex.Sandslash, HoloRarity.SM_CLASSIC_STARS_HOLO, Types.Fighting, Sets.Classic_Venusaur, 9),</v>
      </c>
      <c r="H42" t="s">
        <v>3312</v>
      </c>
    </row>
    <row r="43" spans="1:8" x14ac:dyDescent="0.3">
      <c r="A43">
        <v>10</v>
      </c>
      <c r="B43" t="s">
        <v>90</v>
      </c>
      <c r="C43" t="s">
        <v>90</v>
      </c>
      <c r="D43" t="s">
        <v>18</v>
      </c>
      <c r="E43" t="s">
        <v>3614</v>
      </c>
      <c r="F43" t="str">
        <f t="shared" si="2"/>
        <v>SM_CLASSIC_STARS_HOLO</v>
      </c>
      <c r="G43" t="str">
        <f t="shared" si="0"/>
        <v>new HoloCard("Onix", Pokedex.Onix, HoloRarity.SM_CLASSIC_STARS_HOLO, Types.Fighting, Sets.Classic_Venusaur, 10),</v>
      </c>
      <c r="H43" t="s">
        <v>3312</v>
      </c>
    </row>
    <row r="44" spans="1:8" x14ac:dyDescent="0.3">
      <c r="A44">
        <v>11</v>
      </c>
      <c r="B44" t="s">
        <v>17</v>
      </c>
      <c r="C44" t="s">
        <v>17</v>
      </c>
      <c r="D44" t="s">
        <v>18</v>
      </c>
      <c r="E44" t="s">
        <v>3614</v>
      </c>
      <c r="F44" t="str">
        <f t="shared" si="2"/>
        <v>SWSH_CLASSIC_STARS_HOLO</v>
      </c>
      <c r="G44" t="str">
        <f t="shared" si="0"/>
        <v>new HoloCard("Hitmonlee", Pokedex.Hitmonlee, HoloRarity.SWSH_CLASSIC_STARS_HOLO, Types.Fighting, Sets.Classic_Venusaur, 11),</v>
      </c>
      <c r="H44" t="s">
        <v>3313</v>
      </c>
    </row>
    <row r="45" spans="1:8" x14ac:dyDescent="0.3">
      <c r="A45">
        <v>12</v>
      </c>
      <c r="B45" t="s">
        <v>253</v>
      </c>
      <c r="C45" t="s">
        <v>253</v>
      </c>
      <c r="D45" t="s">
        <v>18</v>
      </c>
      <c r="E45" t="s">
        <v>3614</v>
      </c>
      <c r="F45" t="str">
        <f t="shared" si="2"/>
        <v>SWSH_CLASSIC_STARS_HOLO</v>
      </c>
      <c r="G45" t="str">
        <f t="shared" si="0"/>
        <v>new HoloCard("Hitmonchan", Pokedex.Hitmonchan, HoloRarity.SWSH_CLASSIC_STARS_HOLO, Types.Fighting, Sets.Classic_Venusaur, 12),</v>
      </c>
      <c r="H45" t="s">
        <v>3313</v>
      </c>
    </row>
    <row r="46" spans="1:8" x14ac:dyDescent="0.3">
      <c r="A46">
        <v>13</v>
      </c>
      <c r="B46" t="s">
        <v>77</v>
      </c>
      <c r="C46" t="s">
        <v>77</v>
      </c>
      <c r="D46" t="s">
        <v>8</v>
      </c>
      <c r="E46" t="s">
        <v>3614</v>
      </c>
      <c r="F46" t="str">
        <f t="shared" si="2"/>
        <v>BWXY_CLASSIC_STARS_HOLO</v>
      </c>
      <c r="G46" t="str">
        <f t="shared" si="0"/>
        <v>new HoloCard("Doduo", Pokedex.Doduo, HoloRarity.BWXY_CLASSIC_STARS_HOLO, Types.Colorless, Sets.Classic_Venusaur, 13),</v>
      </c>
      <c r="H46" t="s">
        <v>3508</v>
      </c>
    </row>
    <row r="47" spans="1:8" x14ac:dyDescent="0.3">
      <c r="A47">
        <v>14</v>
      </c>
      <c r="B47" t="s">
        <v>47</v>
      </c>
      <c r="C47" t="s">
        <v>47</v>
      </c>
      <c r="D47" t="s">
        <v>8</v>
      </c>
      <c r="E47" t="s">
        <v>3614</v>
      </c>
      <c r="F47" t="str">
        <f t="shared" si="2"/>
        <v>HGSS_CLASSIC_STARS_HOLO</v>
      </c>
      <c r="G47" t="str">
        <f t="shared" si="0"/>
        <v>new HoloCard("Dodrio", Pokedex.Dodrio, HoloRarity.HGSS_CLASSIC_STARS_HOLO, Types.Colorless, Sets.Classic_Venusaur, 14),</v>
      </c>
      <c r="H47" t="s">
        <v>3305</v>
      </c>
    </row>
    <row r="48" spans="1:8" x14ac:dyDescent="0.3">
      <c r="A48">
        <v>15</v>
      </c>
      <c r="B48" t="s">
        <v>181</v>
      </c>
      <c r="C48" t="s">
        <v>181</v>
      </c>
      <c r="D48" t="s">
        <v>8</v>
      </c>
      <c r="E48" t="s">
        <v>3614</v>
      </c>
      <c r="F48" t="str">
        <f t="shared" si="2"/>
        <v>OS_CLASSIC_STARS_HOLO</v>
      </c>
      <c r="G48" t="str">
        <f t="shared" si="0"/>
        <v>new HoloCard("Chansey", Pokedex.Chansey, HoloRarity.OS_CLASSIC_STARS_HOLO, Types.Colorless, Sets.Classic_Venusaur, 15),</v>
      </c>
      <c r="H48" t="s">
        <v>3506</v>
      </c>
    </row>
    <row r="49" spans="1:8" x14ac:dyDescent="0.3">
      <c r="A49">
        <v>16</v>
      </c>
      <c r="B49" t="s">
        <v>70</v>
      </c>
      <c r="C49" t="s">
        <v>70</v>
      </c>
      <c r="D49" t="s">
        <v>8</v>
      </c>
      <c r="E49" t="s">
        <v>3614</v>
      </c>
      <c r="F49" t="str">
        <f t="shared" si="2"/>
        <v>SWSH_CLASSIC_STARS_HOLO</v>
      </c>
      <c r="G49" t="str">
        <f t="shared" si="0"/>
        <v>new HoloCard("Snorlax", Pokedex.Snorlax, HoloRarity.SWSH_CLASSIC_STARS_HOLO, Types.Colorless, Sets.Classic_Venusaur, 16),</v>
      </c>
      <c r="H49" t="s">
        <v>3313</v>
      </c>
    </row>
    <row r="50" spans="1:8" x14ac:dyDescent="0.3">
      <c r="A50">
        <v>18</v>
      </c>
      <c r="B50" t="s">
        <v>114</v>
      </c>
      <c r="C50" t="s">
        <v>127</v>
      </c>
      <c r="D50" t="s">
        <v>232</v>
      </c>
      <c r="E50" t="s">
        <v>3614</v>
      </c>
      <c r="F50" t="str">
        <f t="shared" si="2"/>
        <v>HGSS_CLASSIC_STARS_HOLO</v>
      </c>
      <c r="G50" t="str">
        <f t="shared" si="0"/>
        <v>new HoloCard("Bill", Pokedex.NVT, HoloRarity.HGSS_CLASSIC_STARS_HOLO, Types.Supporter, Sets.Classic_Venusaur, 18),</v>
      </c>
      <c r="H50" t="s">
        <v>3305</v>
      </c>
    </row>
    <row r="51" spans="1:8" x14ac:dyDescent="0.3">
      <c r="A51">
        <v>19</v>
      </c>
      <c r="B51" t="s">
        <v>3494</v>
      </c>
      <c r="C51" t="s">
        <v>127</v>
      </c>
      <c r="D51" t="s">
        <v>232</v>
      </c>
      <c r="E51" t="s">
        <v>3614</v>
      </c>
      <c r="F51" t="str">
        <f t="shared" si="2"/>
        <v>SWSH_CLASSIC_STARS_HOLO</v>
      </c>
      <c r="G51" t="str">
        <f t="shared" si="0"/>
        <v>new HoloCard("Boss's Orders", Pokedex.NVT, HoloRarity.SWSH_CLASSIC_STARS_HOLO, Types.Supporter, Sets.Classic_Venusaur, 19),</v>
      </c>
      <c r="H51" t="s">
        <v>3313</v>
      </c>
    </row>
    <row r="52" spans="1:8" x14ac:dyDescent="0.3">
      <c r="A52">
        <v>20</v>
      </c>
      <c r="B52" t="s">
        <v>3491</v>
      </c>
      <c r="C52" t="s">
        <v>127</v>
      </c>
      <c r="D52" t="s">
        <v>129</v>
      </c>
      <c r="E52" t="s">
        <v>3614</v>
      </c>
      <c r="F52" t="str">
        <f t="shared" si="2"/>
        <v>OS_CLASSIC_STARS_HOLO</v>
      </c>
      <c r="G52" t="str">
        <f t="shared" si="0"/>
        <v>new HoloCard("Computer Search", Pokedex.NVT, HoloRarity.OS_CLASSIC_STARS_HOLO, Types.Item, Sets.Classic_Venusaur, 20),</v>
      </c>
      <c r="H52" t="s">
        <v>3506</v>
      </c>
    </row>
    <row r="53" spans="1:8" x14ac:dyDescent="0.3">
      <c r="A53">
        <v>21</v>
      </c>
      <c r="B53" t="s">
        <v>560</v>
      </c>
      <c r="C53" t="s">
        <v>127</v>
      </c>
      <c r="D53" t="s">
        <v>129</v>
      </c>
      <c r="E53" t="s">
        <v>3614</v>
      </c>
      <c r="F53" t="str">
        <f t="shared" si="2"/>
        <v>SM_CLASSIC_STARS_HOLO</v>
      </c>
      <c r="G53" t="str">
        <f t="shared" si="0"/>
        <v>new HoloCard("Poké Ball", Pokedex.NVT, HoloRarity.SM_CLASSIC_STARS_HOLO, Types.Item, Sets.Classic_Venusaur, 21),</v>
      </c>
      <c r="H53" t="s">
        <v>3312</v>
      </c>
    </row>
    <row r="54" spans="1:8" x14ac:dyDescent="0.3">
      <c r="A54">
        <v>22</v>
      </c>
      <c r="B54" t="s">
        <v>282</v>
      </c>
      <c r="C54" t="s">
        <v>127</v>
      </c>
      <c r="D54" t="s">
        <v>232</v>
      </c>
      <c r="E54" t="s">
        <v>3614</v>
      </c>
      <c r="F54" t="str">
        <f t="shared" si="2"/>
        <v>SM_CLASSIC_STARS_HOLO</v>
      </c>
      <c r="G54" t="str">
        <f t="shared" si="0"/>
        <v>new HoloCard("Pokémon Fan Club", Pokedex.NVT, HoloRarity.SM_CLASSIC_STARS_HOLO, Types.Supporter, Sets.Classic_Venusaur, 22),</v>
      </c>
      <c r="H54" t="s">
        <v>3312</v>
      </c>
    </row>
    <row r="55" spans="1:8" x14ac:dyDescent="0.3">
      <c r="A55">
        <v>23</v>
      </c>
      <c r="B55" t="s">
        <v>218</v>
      </c>
      <c r="C55" t="s">
        <v>127</v>
      </c>
      <c r="D55" t="s">
        <v>232</v>
      </c>
      <c r="E55" t="s">
        <v>3614</v>
      </c>
      <c r="F55" t="str">
        <f t="shared" si="2"/>
        <v>E_CLASSIC_STARS_HOLO</v>
      </c>
      <c r="G55" t="str">
        <f t="shared" si="0"/>
        <v>new HoloCard("Pokémon Nurse", Pokedex.NVT, HoloRarity.E_CLASSIC_STARS_HOLO, Types.Supporter, Sets.Classic_Venusaur, 23),</v>
      </c>
      <c r="H55" t="s">
        <v>3616</v>
      </c>
    </row>
    <row r="56" spans="1:8" x14ac:dyDescent="0.3">
      <c r="A56">
        <v>24</v>
      </c>
      <c r="B56" t="s">
        <v>3493</v>
      </c>
      <c r="C56" t="s">
        <v>127</v>
      </c>
      <c r="D56" t="s">
        <v>232</v>
      </c>
      <c r="E56" t="s">
        <v>3614</v>
      </c>
      <c r="F56" t="str">
        <f t="shared" si="2"/>
        <v>OS_CLASSIC_STARS_HOLO</v>
      </c>
      <c r="G56" t="str">
        <f t="shared" si="0"/>
        <v>new HoloCard("Professor Oak", Pokedex.NVT, HoloRarity.OS_CLASSIC_STARS_HOLO, Types.Supporter, Sets.Classic_Venusaur, 24),</v>
      </c>
      <c r="H56" t="s">
        <v>3506</v>
      </c>
    </row>
    <row r="57" spans="1:8" x14ac:dyDescent="0.3">
      <c r="A57">
        <v>25</v>
      </c>
      <c r="B57" t="s">
        <v>593</v>
      </c>
      <c r="C57" t="s">
        <v>127</v>
      </c>
      <c r="D57" t="s">
        <v>129</v>
      </c>
      <c r="E57" t="s">
        <v>3614</v>
      </c>
      <c r="F57" t="str">
        <f t="shared" si="2"/>
        <v>SM_CLASSIC_STARS_HOLO</v>
      </c>
      <c r="G57" t="str">
        <f t="shared" si="0"/>
        <v>new HoloCard("Rare Candy", Pokedex.NVT, HoloRarity.SM_CLASSIC_STARS_HOLO, Types.Item, Sets.Classic_Venusaur, 25),</v>
      </c>
      <c r="H57" t="s">
        <v>3312</v>
      </c>
    </row>
    <row r="58" spans="1:8" x14ac:dyDescent="0.3">
      <c r="A58">
        <v>26</v>
      </c>
      <c r="B58" t="s">
        <v>3495</v>
      </c>
      <c r="C58" t="s">
        <v>127</v>
      </c>
      <c r="D58" t="s">
        <v>232</v>
      </c>
      <c r="E58" t="s">
        <v>3614</v>
      </c>
      <c r="F58" t="str">
        <f t="shared" si="2"/>
        <v>EX_CLASSIC_STARS_HOLO</v>
      </c>
      <c r="G58" t="str">
        <f t="shared" si="0"/>
        <v>new HoloCard("Rocket's Admin", Pokedex.NVT, HoloRarity.EX_CLASSIC_STARS_HOLO, Types.Supporter, Sets.Classic_Venusaur, 26),</v>
      </c>
      <c r="H58" t="s">
        <v>3291</v>
      </c>
    </row>
    <row r="59" spans="1:8" x14ac:dyDescent="0.3">
      <c r="A59">
        <v>27</v>
      </c>
      <c r="B59" t="s">
        <v>3492</v>
      </c>
      <c r="C59" t="s">
        <v>127</v>
      </c>
      <c r="D59" t="s">
        <v>234</v>
      </c>
      <c r="E59" t="s">
        <v>3614</v>
      </c>
      <c r="F59" t="str">
        <f t="shared" si="2"/>
        <v>SV_CLASSIC_STARS_HOLO</v>
      </c>
      <c r="G59" t="str">
        <f t="shared" si="0"/>
        <v>new HoloCard("Sun Seed", Pokedex.NVT, HoloRarity.SV_CLASSIC_STARS_HOLO, Types.Tool, Sets.Classic_Venusaur, 27),</v>
      </c>
      <c r="H59" t="s">
        <v>3509</v>
      </c>
    </row>
    <row r="60" spans="1:8" x14ac:dyDescent="0.3">
      <c r="A60">
        <v>28</v>
      </c>
      <c r="B60" t="s">
        <v>1437</v>
      </c>
      <c r="C60" t="s">
        <v>127</v>
      </c>
      <c r="D60" t="s">
        <v>129</v>
      </c>
      <c r="E60" t="s">
        <v>3614</v>
      </c>
      <c r="F60" t="str">
        <f t="shared" si="2"/>
        <v>BWXY_CLASSIC_STARS_HOLO</v>
      </c>
      <c r="G60" t="str">
        <f t="shared" si="0"/>
        <v>new HoloCard("Super Rod", Pokedex.NVT, HoloRarity.BWXY_CLASSIC_STARS_HOLO, Types.Item, Sets.Classic_Venusaur, 28),</v>
      </c>
      <c r="H60" t="s">
        <v>3508</v>
      </c>
    </row>
    <row r="61" spans="1:8" x14ac:dyDescent="0.3">
      <c r="A61">
        <v>29</v>
      </c>
      <c r="B61" t="s">
        <v>229</v>
      </c>
      <c r="C61" t="s">
        <v>127</v>
      </c>
      <c r="D61" t="s">
        <v>129</v>
      </c>
      <c r="E61" t="s">
        <v>3614</v>
      </c>
      <c r="F61" t="str">
        <f t="shared" si="2"/>
        <v>SV_CLASSIC_STARS_HOLO</v>
      </c>
      <c r="G61" t="str">
        <f t="shared" si="0"/>
        <v>new HoloCard("Switch", Pokedex.NVT, HoloRarity.SV_CLASSIC_STARS_HOLO, Types.Item, Sets.Classic_Venusaur, 29),</v>
      </c>
      <c r="H61" t="s">
        <v>3509</v>
      </c>
    </row>
    <row r="62" spans="1:8" x14ac:dyDescent="0.3">
      <c r="A62">
        <v>30</v>
      </c>
      <c r="B62" t="s">
        <v>1453</v>
      </c>
      <c r="C62" t="s">
        <v>127</v>
      </c>
      <c r="D62" t="s">
        <v>129</v>
      </c>
      <c r="E62" t="s">
        <v>3614</v>
      </c>
      <c r="F62" t="str">
        <f t="shared" si="2"/>
        <v>SWSH_CLASSIC_STARS_HOLO</v>
      </c>
      <c r="G62" t="str">
        <f t="shared" si="0"/>
        <v>new HoloCard("Ultra Ball", Pokedex.NVT, HoloRarity.SWSH_CLASSIC_STARS_HOLO, Types.Item, Sets.Classic_Venusaur, 30),</v>
      </c>
      <c r="H62" t="s">
        <v>3313</v>
      </c>
    </row>
    <row r="63" spans="1:8" x14ac:dyDescent="0.3">
      <c r="A63">
        <v>31</v>
      </c>
      <c r="B63" t="s">
        <v>692</v>
      </c>
      <c r="C63" t="s">
        <v>127</v>
      </c>
      <c r="D63" t="s">
        <v>129</v>
      </c>
      <c r="E63" t="s">
        <v>3614</v>
      </c>
      <c r="F63" t="str">
        <f t="shared" si="2"/>
        <v>BWXY_CLASSIC_STARS_HOLO</v>
      </c>
      <c r="G63" t="str">
        <f t="shared" si="0"/>
        <v>new HoloCard("VS Seeker", Pokedex.NVT, HoloRarity.BWXY_CLASSIC_STARS_HOLO, Types.Item, Sets.Classic_Venusaur, 31),</v>
      </c>
      <c r="H63" t="s">
        <v>3508</v>
      </c>
    </row>
    <row r="64" spans="1:8" x14ac:dyDescent="0.3">
      <c r="A64">
        <v>32</v>
      </c>
      <c r="B64" t="s">
        <v>1233</v>
      </c>
      <c r="C64" t="s">
        <v>127</v>
      </c>
      <c r="D64" t="s">
        <v>128</v>
      </c>
      <c r="E64" t="s">
        <v>3614</v>
      </c>
      <c r="F64" t="str">
        <f t="shared" si="2"/>
        <v>OS_CLASSIC_STARS_HOLO</v>
      </c>
      <c r="G64" t="str">
        <f t="shared" si="0"/>
        <v>new HoloCard("Double Colorless Energy", Pokedex.NVT, HoloRarity.OS_CLASSIC_STARS_HOLO, Types.Special_Energy, Sets.Classic_Venusaur, 32),</v>
      </c>
      <c r="H64" t="s">
        <v>3506</v>
      </c>
    </row>
    <row r="65" spans="1:8" x14ac:dyDescent="0.3">
      <c r="A65">
        <v>33</v>
      </c>
      <c r="B65" t="s">
        <v>3496</v>
      </c>
      <c r="C65" t="s">
        <v>127</v>
      </c>
      <c r="D65" t="s">
        <v>570</v>
      </c>
      <c r="E65" t="s">
        <v>3614</v>
      </c>
      <c r="F65" t="str">
        <f>H65 &amp; "_CLASSIC_STARS_HOLO_ENERGY"</f>
        <v>OS_CLASSIC_STARS_HOLO_ENERGY</v>
      </c>
      <c r="G65" t="str">
        <f t="shared" ref="G65:G99" si="3">"new HoloCard(""" &amp; B65 &amp; """, Pokedex." &amp; C65 &amp; ", HoloRarity." &amp; F65 &amp; ", Types." &amp; D65 &amp; ", Sets." &amp; E65 &amp; ", " &amp; A65 &amp; "),"</f>
        <v>new HoloCard("Basic Grass Energy", Pokedex.NVT, HoloRarity.OS_CLASSIC_STARS_HOLO_ENERGY, Types.Basic_Grass_Energy, Sets.Classic_Venusaur, 33),</v>
      </c>
      <c r="H65" t="s">
        <v>3506</v>
      </c>
    </row>
    <row r="66" spans="1:8" x14ac:dyDescent="0.3">
      <c r="A66">
        <v>34</v>
      </c>
      <c r="B66" t="s">
        <v>3497</v>
      </c>
      <c r="C66" t="s">
        <v>127</v>
      </c>
      <c r="D66" t="s">
        <v>571</v>
      </c>
      <c r="E66" t="s">
        <v>3614</v>
      </c>
      <c r="F66" t="str">
        <f>H66 &amp; "_CLASSIC_STARS_HOLO_ENERGY"</f>
        <v>OS_CLASSIC_STARS_HOLO_ENERGY</v>
      </c>
      <c r="G66" t="str">
        <f t="shared" si="3"/>
        <v>new HoloCard("Basic Fighting Energy", Pokedex.NVT, HoloRarity.OS_CLASSIC_STARS_HOLO_ENERGY, Types.Basic_Fighting_Energy, Sets.Classic_Venusaur, 34),</v>
      </c>
      <c r="H66" t="s">
        <v>3506</v>
      </c>
    </row>
    <row r="67" spans="1:8" x14ac:dyDescent="0.3">
      <c r="A67">
        <v>1</v>
      </c>
      <c r="B67" t="s">
        <v>76</v>
      </c>
      <c r="C67" t="s">
        <v>76</v>
      </c>
      <c r="D67" t="s">
        <v>5</v>
      </c>
      <c r="E67" t="s">
        <v>3615</v>
      </c>
      <c r="F67" t="str">
        <f t="shared" ref="F67:F97" si="4">H67 &amp; "_CLASSIC_STARS_HOLO"</f>
        <v>OS_CLASSIC_STARS_HOLO</v>
      </c>
      <c r="G67" t="str">
        <f t="shared" si="3"/>
        <v>new HoloCard("Charmander", Pokedex.Charmander, HoloRarity.OS_CLASSIC_STARS_HOLO, Types.Fire, Sets.Classic_Charizard, 1),</v>
      </c>
      <c r="H67" t="s">
        <v>3506</v>
      </c>
    </row>
    <row r="68" spans="1:8" x14ac:dyDescent="0.3">
      <c r="A68">
        <v>2</v>
      </c>
      <c r="B68" t="s">
        <v>43</v>
      </c>
      <c r="C68" t="s">
        <v>43</v>
      </c>
      <c r="D68" t="s">
        <v>5</v>
      </c>
      <c r="E68" t="s">
        <v>3615</v>
      </c>
      <c r="F68" t="str">
        <f t="shared" si="4"/>
        <v>OS_CLASSIC_STARS_HOLO</v>
      </c>
      <c r="G68" t="str">
        <f t="shared" si="3"/>
        <v>new HoloCard("Charmeleon", Pokedex.Charmeleon, HoloRarity.OS_CLASSIC_STARS_HOLO, Types.Fire, Sets.Classic_Charizard, 2),</v>
      </c>
      <c r="H68" t="s">
        <v>3506</v>
      </c>
    </row>
    <row r="69" spans="1:8" x14ac:dyDescent="0.3">
      <c r="A69">
        <v>3</v>
      </c>
      <c r="B69" t="s">
        <v>4</v>
      </c>
      <c r="C69" t="s">
        <v>4</v>
      </c>
      <c r="D69" t="s">
        <v>5</v>
      </c>
      <c r="E69" t="s">
        <v>3615</v>
      </c>
      <c r="F69" t="str">
        <f t="shared" si="4"/>
        <v>OS_CLASSIC_STARS_HOLO</v>
      </c>
      <c r="G69" t="str">
        <f t="shared" si="3"/>
        <v>new HoloCard("Charizard", Pokedex.Charizard, HoloRarity.OS_CLASSIC_STARS_HOLO, Types.Fire, Sets.Classic_Charizard, 3),</v>
      </c>
      <c r="H69" t="s">
        <v>3506</v>
      </c>
    </row>
    <row r="70" spans="1:8" x14ac:dyDescent="0.3">
      <c r="A70">
        <v>4</v>
      </c>
      <c r="B70" t="s">
        <v>93</v>
      </c>
      <c r="C70" t="s">
        <v>93</v>
      </c>
      <c r="D70" t="s">
        <v>5</v>
      </c>
      <c r="E70" t="s">
        <v>3615</v>
      </c>
      <c r="F70" t="str">
        <f t="shared" si="4"/>
        <v>SWSH_CLASSIC_STARS_HOLO</v>
      </c>
      <c r="G70" t="str">
        <f t="shared" si="3"/>
        <v>new HoloCard("Ponyta", Pokedex.Ponyta, HoloRarity.SWSH_CLASSIC_STARS_HOLO, Types.Fire, Sets.Classic_Charizard, 4),</v>
      </c>
      <c r="H70" t="s">
        <v>3313</v>
      </c>
    </row>
    <row r="71" spans="1:8" x14ac:dyDescent="0.3">
      <c r="A71">
        <v>5</v>
      </c>
      <c r="B71" t="s">
        <v>66</v>
      </c>
      <c r="C71" t="s">
        <v>66</v>
      </c>
      <c r="D71" t="s">
        <v>5</v>
      </c>
      <c r="E71" t="s">
        <v>3615</v>
      </c>
      <c r="F71" t="str">
        <f t="shared" si="4"/>
        <v>SWSH_CLASSIC_STARS_HOLO</v>
      </c>
      <c r="G71" t="str">
        <f t="shared" si="3"/>
        <v>new HoloCard("Rapidash", Pokedex.Rapidash, HoloRarity.SWSH_CLASSIC_STARS_HOLO, Types.Fire, Sets.Classic_Charizard, 5),</v>
      </c>
      <c r="H71" t="s">
        <v>3313</v>
      </c>
    </row>
    <row r="72" spans="1:8" x14ac:dyDescent="0.3">
      <c r="A72">
        <v>6</v>
      </c>
      <c r="B72" t="s">
        <v>186</v>
      </c>
      <c r="C72" t="s">
        <v>186</v>
      </c>
      <c r="D72" t="s">
        <v>5</v>
      </c>
      <c r="E72" t="s">
        <v>3615</v>
      </c>
      <c r="F72" t="str">
        <f t="shared" si="4"/>
        <v>OS_CLASSIC_STARS_HOLO</v>
      </c>
      <c r="G72" t="str">
        <f t="shared" si="3"/>
        <v>new HoloCard("Magmar", Pokedex.Magmar, HoloRarity.OS_CLASSIC_STARS_HOLO, Types.Fire, Sets.Classic_Charizard, 6),</v>
      </c>
      <c r="H72" t="s">
        <v>3506</v>
      </c>
    </row>
    <row r="73" spans="1:8" x14ac:dyDescent="0.3">
      <c r="A73">
        <v>8</v>
      </c>
      <c r="B73" t="s">
        <v>92</v>
      </c>
      <c r="C73" t="s">
        <v>92</v>
      </c>
      <c r="D73" t="s">
        <v>11</v>
      </c>
      <c r="E73" t="s">
        <v>3615</v>
      </c>
      <c r="F73" t="str">
        <f t="shared" si="4"/>
        <v>OS_CLASSIC_STARS_HOLO</v>
      </c>
      <c r="G73" t="str">
        <f t="shared" si="3"/>
        <v>new HoloCard("Pikachu", Pokedex.Pikachu, HoloRarity.OS_CLASSIC_STARS_HOLO, Types.Lightning, Sets.Classic_Charizard, 8),</v>
      </c>
      <c r="H73" t="s">
        <v>3506</v>
      </c>
    </row>
    <row r="74" spans="1:8" x14ac:dyDescent="0.3">
      <c r="A74">
        <v>9</v>
      </c>
      <c r="B74" t="s">
        <v>120</v>
      </c>
      <c r="C74" t="s">
        <v>120</v>
      </c>
      <c r="D74" t="s">
        <v>11</v>
      </c>
      <c r="E74" t="s">
        <v>3615</v>
      </c>
      <c r="F74" t="str">
        <f t="shared" si="4"/>
        <v>SWSH_CLASSIC_STARS_HOLO</v>
      </c>
      <c r="G74" t="str">
        <f t="shared" si="3"/>
        <v>new HoloCard("Raichu", Pokedex.Raichu, HoloRarity.SWSH_CLASSIC_STARS_HOLO, Types.Lightning, Sets.Classic_Charizard, 9),</v>
      </c>
      <c r="H74" t="s">
        <v>3313</v>
      </c>
    </row>
    <row r="75" spans="1:8" x14ac:dyDescent="0.3">
      <c r="A75">
        <v>10</v>
      </c>
      <c r="B75" t="s">
        <v>103</v>
      </c>
      <c r="C75" t="s">
        <v>103</v>
      </c>
      <c r="D75" t="s">
        <v>11</v>
      </c>
      <c r="E75" t="s">
        <v>3615</v>
      </c>
      <c r="F75" t="str">
        <f t="shared" si="4"/>
        <v>OS_CLASSIC_STARS_HOLO</v>
      </c>
      <c r="G75" t="str">
        <f t="shared" si="3"/>
        <v>new HoloCard("Voltorb", Pokedex.Voltorb, HoloRarity.OS_CLASSIC_STARS_HOLO, Types.Lightning, Sets.Classic_Charizard, 10),</v>
      </c>
      <c r="H75" t="s">
        <v>3506</v>
      </c>
    </row>
    <row r="76" spans="1:8" x14ac:dyDescent="0.3">
      <c r="A76">
        <v>11</v>
      </c>
      <c r="B76" t="s">
        <v>28</v>
      </c>
      <c r="C76" t="s">
        <v>28</v>
      </c>
      <c r="D76" t="s">
        <v>11</v>
      </c>
      <c r="E76" t="s">
        <v>3615</v>
      </c>
      <c r="F76" t="str">
        <f t="shared" si="4"/>
        <v>OS_CLASSIC_STARS_HOLO</v>
      </c>
      <c r="G76" t="str">
        <f t="shared" si="3"/>
        <v>new HoloCard("Electrode", Pokedex.Electrode, HoloRarity.OS_CLASSIC_STARS_HOLO, Types.Lightning, Sets.Classic_Charizard, 11),</v>
      </c>
      <c r="H76" t="s">
        <v>3506</v>
      </c>
    </row>
    <row r="77" spans="1:8" x14ac:dyDescent="0.3">
      <c r="A77">
        <v>12</v>
      </c>
      <c r="B77" t="s">
        <v>25</v>
      </c>
      <c r="C77" t="s">
        <v>25</v>
      </c>
      <c r="D77" t="s">
        <v>11</v>
      </c>
      <c r="E77" t="s">
        <v>3615</v>
      </c>
      <c r="F77" t="str">
        <f t="shared" si="4"/>
        <v>SM_CLASSIC_STARS_HOLO</v>
      </c>
      <c r="G77" t="str">
        <f t="shared" si="3"/>
        <v>new HoloCard("Zapdos", Pokedex.Zapdos, HoloRarity.SM_CLASSIC_STARS_HOLO, Types.Lightning, Sets.Classic_Charizard, 12),</v>
      </c>
      <c r="H77" t="s">
        <v>3312</v>
      </c>
    </row>
    <row r="78" spans="1:8" x14ac:dyDescent="0.3">
      <c r="A78">
        <v>13</v>
      </c>
      <c r="B78" t="s">
        <v>191</v>
      </c>
      <c r="C78" t="s">
        <v>191</v>
      </c>
      <c r="D78" t="s">
        <v>8</v>
      </c>
      <c r="E78" t="s">
        <v>3615</v>
      </c>
      <c r="F78" t="str">
        <f t="shared" si="4"/>
        <v>OS_CLASSIC_STARS_HOLO</v>
      </c>
      <c r="G78" t="str">
        <f t="shared" si="3"/>
        <v>new HoloCard("Clefairy", Pokedex.Clefairy, HoloRarity.OS_CLASSIC_STARS_HOLO, Types.Colorless, Sets.Classic_Charizard, 13),</v>
      </c>
      <c r="H78" t="s">
        <v>3506</v>
      </c>
    </row>
    <row r="79" spans="1:8" x14ac:dyDescent="0.3">
      <c r="A79">
        <v>14</v>
      </c>
      <c r="B79" t="s">
        <v>132</v>
      </c>
      <c r="C79" t="s">
        <v>132</v>
      </c>
      <c r="D79" t="s">
        <v>8</v>
      </c>
      <c r="E79" t="s">
        <v>3615</v>
      </c>
      <c r="F79" t="str">
        <f t="shared" si="4"/>
        <v>OS_CLASSIC_STARS_HOLO</v>
      </c>
      <c r="G79" t="str">
        <f t="shared" si="3"/>
        <v>new HoloCard("Clefable", Pokedex.Clefable, HoloRarity.OS_CLASSIC_STARS_HOLO, Types.Colorless, Sets.Classic_Charizard, 14),</v>
      </c>
      <c r="H79" t="s">
        <v>3506</v>
      </c>
    </row>
    <row r="80" spans="1:8" x14ac:dyDescent="0.3">
      <c r="A80">
        <v>15</v>
      </c>
      <c r="B80" t="s">
        <v>314</v>
      </c>
      <c r="C80" t="s">
        <v>314</v>
      </c>
      <c r="D80" t="s">
        <v>8</v>
      </c>
      <c r="E80" t="s">
        <v>3615</v>
      </c>
      <c r="F80" t="str">
        <f t="shared" si="4"/>
        <v>EX_CLASSIC_STARS_HOLO</v>
      </c>
      <c r="G80" t="str">
        <f t="shared" si="3"/>
        <v>new HoloCard("Dunsparce", Pokedex.Dunsparce, HoloRarity.EX_CLASSIC_STARS_HOLO, Types.Colorless, Sets.Classic_Charizard, 15),</v>
      </c>
      <c r="H80" t="s">
        <v>3291</v>
      </c>
    </row>
    <row r="81" spans="1:8" x14ac:dyDescent="0.3">
      <c r="A81">
        <v>16</v>
      </c>
      <c r="B81" t="s">
        <v>333</v>
      </c>
      <c r="C81" t="s">
        <v>333</v>
      </c>
      <c r="D81" t="s">
        <v>8</v>
      </c>
      <c r="E81" t="s">
        <v>3615</v>
      </c>
      <c r="F81" t="str">
        <f t="shared" si="4"/>
        <v>DP_CLASSIC_STARS_HOLO</v>
      </c>
      <c r="G81" t="str">
        <f t="shared" si="3"/>
        <v>new HoloCard("Stantler", Pokedex.Stantler, HoloRarity.DP_CLASSIC_STARS_HOLO, Types.Colorless, Sets.Classic_Charizard, 16),</v>
      </c>
      <c r="H81" t="s">
        <v>3507</v>
      </c>
    </row>
    <row r="82" spans="1:8" x14ac:dyDescent="0.3">
      <c r="A82">
        <v>17</v>
      </c>
      <c r="B82" t="s">
        <v>258</v>
      </c>
      <c r="C82" t="s">
        <v>258</v>
      </c>
      <c r="D82" t="s">
        <v>8</v>
      </c>
      <c r="E82" t="s">
        <v>3615</v>
      </c>
      <c r="F82" t="str">
        <f t="shared" si="4"/>
        <v>DP_CLASSIC_STARS_HOLO</v>
      </c>
      <c r="G82" t="str">
        <f t="shared" si="3"/>
        <v>new HoloCard("Miltank", Pokedex.Miltank, HoloRarity.DP_CLASSIC_STARS_HOLO, Types.Colorless, Sets.Classic_Charizard, 17),</v>
      </c>
      <c r="H82" t="s">
        <v>3507</v>
      </c>
    </row>
    <row r="83" spans="1:8" x14ac:dyDescent="0.3">
      <c r="A83">
        <v>18</v>
      </c>
      <c r="B83" t="s">
        <v>114</v>
      </c>
      <c r="C83" t="s">
        <v>127</v>
      </c>
      <c r="D83" t="s">
        <v>232</v>
      </c>
      <c r="E83" t="s">
        <v>3615</v>
      </c>
      <c r="F83" t="str">
        <f t="shared" si="4"/>
        <v>HGSS_CLASSIC_STARS_HOLO</v>
      </c>
      <c r="G83" t="str">
        <f t="shared" si="3"/>
        <v>new HoloCard("Bill", Pokedex.NVT, HoloRarity.HGSS_CLASSIC_STARS_HOLO, Types.Supporter, Sets.Classic_Charizard, 18),</v>
      </c>
      <c r="H83" t="s">
        <v>3305</v>
      </c>
    </row>
    <row r="84" spans="1:8" x14ac:dyDescent="0.3">
      <c r="A84">
        <v>19</v>
      </c>
      <c r="B84" t="s">
        <v>3494</v>
      </c>
      <c r="C84" t="s">
        <v>127</v>
      </c>
      <c r="D84" t="s">
        <v>232</v>
      </c>
      <c r="E84" t="s">
        <v>3615</v>
      </c>
      <c r="F84" t="str">
        <f t="shared" si="4"/>
        <v>SWSH_CLASSIC_STARS_HOLO</v>
      </c>
      <c r="G84" t="str">
        <f t="shared" si="3"/>
        <v>new HoloCard("Boss's Orders", Pokedex.NVT, HoloRarity.SWSH_CLASSIC_STARS_HOLO, Types.Supporter, Sets.Classic_Charizard, 19),</v>
      </c>
      <c r="H84" t="s">
        <v>3313</v>
      </c>
    </row>
    <row r="85" spans="1:8" x14ac:dyDescent="0.3">
      <c r="A85">
        <v>20</v>
      </c>
      <c r="B85" t="s">
        <v>3491</v>
      </c>
      <c r="C85" t="s">
        <v>127</v>
      </c>
      <c r="D85" t="s">
        <v>129</v>
      </c>
      <c r="E85" t="s">
        <v>3615</v>
      </c>
      <c r="F85" t="str">
        <f t="shared" si="4"/>
        <v>OS_CLASSIC_STARS_HOLO</v>
      </c>
      <c r="G85" t="str">
        <f t="shared" si="3"/>
        <v>new HoloCard("Computer Search", Pokedex.NVT, HoloRarity.OS_CLASSIC_STARS_HOLO, Types.Item, Sets.Classic_Charizard, 20),</v>
      </c>
      <c r="H85" t="s">
        <v>3506</v>
      </c>
    </row>
    <row r="86" spans="1:8" x14ac:dyDescent="0.3">
      <c r="A86">
        <v>21</v>
      </c>
      <c r="B86" t="s">
        <v>560</v>
      </c>
      <c r="C86" t="s">
        <v>127</v>
      </c>
      <c r="D86" t="s">
        <v>129</v>
      </c>
      <c r="E86" t="s">
        <v>3615</v>
      </c>
      <c r="F86" t="str">
        <f t="shared" si="4"/>
        <v>SM_CLASSIC_STARS_HOLO</v>
      </c>
      <c r="G86" t="str">
        <f t="shared" si="3"/>
        <v>new HoloCard("Poké Ball", Pokedex.NVT, HoloRarity.SM_CLASSIC_STARS_HOLO, Types.Item, Sets.Classic_Charizard, 21),</v>
      </c>
      <c r="H86" t="s">
        <v>3312</v>
      </c>
    </row>
    <row r="87" spans="1:8" x14ac:dyDescent="0.3">
      <c r="A87">
        <v>22</v>
      </c>
      <c r="B87" t="s">
        <v>282</v>
      </c>
      <c r="C87" t="s">
        <v>127</v>
      </c>
      <c r="D87" t="s">
        <v>232</v>
      </c>
      <c r="E87" t="s">
        <v>3615</v>
      </c>
      <c r="F87" t="str">
        <f t="shared" si="4"/>
        <v>SM_CLASSIC_STARS_HOLO</v>
      </c>
      <c r="G87" t="str">
        <f t="shared" si="3"/>
        <v>new HoloCard("Pokémon Fan Club", Pokedex.NVT, HoloRarity.SM_CLASSIC_STARS_HOLO, Types.Supporter, Sets.Classic_Charizard, 22),</v>
      </c>
      <c r="H87" t="s">
        <v>3312</v>
      </c>
    </row>
    <row r="88" spans="1:8" x14ac:dyDescent="0.3">
      <c r="A88">
        <v>23</v>
      </c>
      <c r="B88" t="s">
        <v>3493</v>
      </c>
      <c r="C88" t="s">
        <v>127</v>
      </c>
      <c r="D88" t="s">
        <v>232</v>
      </c>
      <c r="E88" t="s">
        <v>3615</v>
      </c>
      <c r="F88" t="str">
        <f t="shared" si="4"/>
        <v>OS_CLASSIC_STARS_HOLO</v>
      </c>
      <c r="G88" t="str">
        <f t="shared" si="3"/>
        <v>new HoloCard("Professor Oak", Pokedex.NVT, HoloRarity.OS_CLASSIC_STARS_HOLO, Types.Supporter, Sets.Classic_Charizard, 23),</v>
      </c>
      <c r="H88" t="s">
        <v>3506</v>
      </c>
    </row>
    <row r="89" spans="1:8" x14ac:dyDescent="0.3">
      <c r="A89">
        <v>24</v>
      </c>
      <c r="B89" t="s">
        <v>593</v>
      </c>
      <c r="C89" t="s">
        <v>127</v>
      </c>
      <c r="D89" t="s">
        <v>129</v>
      </c>
      <c r="E89" t="s">
        <v>3615</v>
      </c>
      <c r="F89" t="str">
        <f t="shared" si="4"/>
        <v>SM_CLASSIC_STARS_HOLO</v>
      </c>
      <c r="G89" t="str">
        <f t="shared" si="3"/>
        <v>new HoloCard("Rare Candy", Pokedex.NVT, HoloRarity.SM_CLASSIC_STARS_HOLO, Types.Item, Sets.Classic_Charizard, 24),</v>
      </c>
      <c r="H89" t="s">
        <v>3312</v>
      </c>
    </row>
    <row r="90" spans="1:8" x14ac:dyDescent="0.3">
      <c r="A90">
        <v>25</v>
      </c>
      <c r="B90" t="s">
        <v>3495</v>
      </c>
      <c r="C90" t="s">
        <v>127</v>
      </c>
      <c r="D90" t="s">
        <v>232</v>
      </c>
      <c r="E90" t="s">
        <v>3615</v>
      </c>
      <c r="F90" t="str">
        <f t="shared" si="4"/>
        <v>EX_CLASSIC_STARS_HOLO</v>
      </c>
      <c r="G90" t="str">
        <f t="shared" si="3"/>
        <v>new HoloCard("Rocket's Admin", Pokedex.NVT, HoloRarity.EX_CLASSIC_STARS_HOLO, Types.Supporter, Sets.Classic_Charizard, 25),</v>
      </c>
      <c r="H90" t="s">
        <v>3291</v>
      </c>
    </row>
    <row r="91" spans="1:8" x14ac:dyDescent="0.3">
      <c r="A91">
        <v>26</v>
      </c>
      <c r="B91" t="s">
        <v>3504</v>
      </c>
      <c r="C91" t="s">
        <v>127</v>
      </c>
      <c r="D91" t="s">
        <v>234</v>
      </c>
      <c r="E91" t="s">
        <v>3615</v>
      </c>
      <c r="F91" t="str">
        <f t="shared" si="4"/>
        <v>SV_CLASSIC_STARS_HOLO</v>
      </c>
      <c r="G91" t="str">
        <f t="shared" si="3"/>
        <v>new HoloCard("Scorching Charcoal", Pokedex.NVT, HoloRarity.SV_CLASSIC_STARS_HOLO, Types.Tool, Sets.Classic_Charizard, 26),</v>
      </c>
      <c r="H91" t="s">
        <v>3509</v>
      </c>
    </row>
    <row r="92" spans="1:8" x14ac:dyDescent="0.3">
      <c r="A92">
        <v>27</v>
      </c>
      <c r="B92" t="s">
        <v>1437</v>
      </c>
      <c r="C92" t="s">
        <v>127</v>
      </c>
      <c r="D92" t="s">
        <v>129</v>
      </c>
      <c r="E92" t="s">
        <v>3615</v>
      </c>
      <c r="F92" t="str">
        <f t="shared" si="4"/>
        <v>BWXY_CLASSIC_STARS_HOLO</v>
      </c>
      <c r="G92" t="str">
        <f t="shared" si="3"/>
        <v>new HoloCard("Super Rod", Pokedex.NVT, HoloRarity.BWXY_CLASSIC_STARS_HOLO, Types.Item, Sets.Classic_Charizard, 27),</v>
      </c>
      <c r="H92" t="s">
        <v>3508</v>
      </c>
    </row>
    <row r="93" spans="1:8" x14ac:dyDescent="0.3">
      <c r="A93">
        <v>28</v>
      </c>
      <c r="B93" t="s">
        <v>224</v>
      </c>
      <c r="C93" t="s">
        <v>127</v>
      </c>
      <c r="D93" t="s">
        <v>129</v>
      </c>
      <c r="E93" t="s">
        <v>3615</v>
      </c>
      <c r="F93" t="str">
        <f t="shared" si="4"/>
        <v>SM_CLASSIC_STARS_HOLO</v>
      </c>
      <c r="G93" t="str">
        <f t="shared" si="3"/>
        <v>new HoloCard("Super Scoop Up", Pokedex.NVT, HoloRarity.SM_CLASSIC_STARS_HOLO, Types.Item, Sets.Classic_Charizard, 28),</v>
      </c>
      <c r="H93" t="s">
        <v>3312</v>
      </c>
    </row>
    <row r="94" spans="1:8" x14ac:dyDescent="0.3">
      <c r="A94">
        <v>29</v>
      </c>
      <c r="B94" t="s">
        <v>229</v>
      </c>
      <c r="C94" t="s">
        <v>127</v>
      </c>
      <c r="D94" t="s">
        <v>129</v>
      </c>
      <c r="E94" t="s">
        <v>3615</v>
      </c>
      <c r="F94" t="str">
        <f t="shared" si="4"/>
        <v>SV_CLASSIC_STARS_HOLO</v>
      </c>
      <c r="G94" t="str">
        <f t="shared" si="3"/>
        <v>new HoloCard("Switch", Pokedex.NVT, HoloRarity.SV_CLASSIC_STARS_HOLO, Types.Item, Sets.Classic_Charizard, 29),</v>
      </c>
      <c r="H94" t="s">
        <v>3509</v>
      </c>
    </row>
    <row r="95" spans="1:8" x14ac:dyDescent="0.3">
      <c r="A95">
        <v>30</v>
      </c>
      <c r="B95" t="s">
        <v>1453</v>
      </c>
      <c r="C95" t="s">
        <v>127</v>
      </c>
      <c r="D95" t="s">
        <v>129</v>
      </c>
      <c r="E95" t="s">
        <v>3615</v>
      </c>
      <c r="F95" t="str">
        <f t="shared" si="4"/>
        <v>SWSH_CLASSIC_STARS_HOLO</v>
      </c>
      <c r="G95" t="str">
        <f t="shared" si="3"/>
        <v>new HoloCard("Ultra Ball", Pokedex.NVT, HoloRarity.SWSH_CLASSIC_STARS_HOLO, Types.Item, Sets.Classic_Charizard, 30),</v>
      </c>
      <c r="H95" t="s">
        <v>3313</v>
      </c>
    </row>
    <row r="96" spans="1:8" x14ac:dyDescent="0.3">
      <c r="A96">
        <v>31</v>
      </c>
      <c r="B96" t="s">
        <v>692</v>
      </c>
      <c r="C96" t="s">
        <v>127</v>
      </c>
      <c r="D96" t="s">
        <v>129</v>
      </c>
      <c r="E96" t="s">
        <v>3615</v>
      </c>
      <c r="F96" t="str">
        <f t="shared" si="4"/>
        <v>BWXY_CLASSIC_STARS_HOLO</v>
      </c>
      <c r="G96" t="str">
        <f t="shared" si="3"/>
        <v>new HoloCard("VS Seeker", Pokedex.NVT, HoloRarity.BWXY_CLASSIC_STARS_HOLO, Types.Item, Sets.Classic_Charizard, 31),</v>
      </c>
      <c r="H96" t="s">
        <v>3508</v>
      </c>
    </row>
    <row r="97" spans="1:8" x14ac:dyDescent="0.3">
      <c r="A97">
        <v>32</v>
      </c>
      <c r="B97" t="s">
        <v>1233</v>
      </c>
      <c r="C97" t="s">
        <v>127</v>
      </c>
      <c r="D97" t="s">
        <v>128</v>
      </c>
      <c r="E97" t="s">
        <v>3615</v>
      </c>
      <c r="F97" t="str">
        <f t="shared" si="4"/>
        <v>OS_CLASSIC_STARS_HOLO</v>
      </c>
      <c r="G97" t="str">
        <f t="shared" si="3"/>
        <v>new HoloCard("Double Colorless Energy", Pokedex.NVT, HoloRarity.OS_CLASSIC_STARS_HOLO, Types.Special_Energy, Sets.Classic_Charizard, 32),</v>
      </c>
      <c r="H97" t="s">
        <v>3506</v>
      </c>
    </row>
    <row r="98" spans="1:8" x14ac:dyDescent="0.3">
      <c r="A98">
        <v>33</v>
      </c>
      <c r="B98" t="s">
        <v>3505</v>
      </c>
      <c r="C98" t="s">
        <v>127</v>
      </c>
      <c r="D98" t="s">
        <v>574</v>
      </c>
      <c r="E98" t="s">
        <v>3615</v>
      </c>
      <c r="F98" t="str">
        <f>H98 &amp; "_CLASSIC_STARS_HOLO_ENERGY"</f>
        <v>OS_CLASSIC_STARS_HOLO_ENERGY</v>
      </c>
      <c r="G98" t="str">
        <f t="shared" si="3"/>
        <v>new HoloCard("Basic Fire Energy", Pokedex.NVT, HoloRarity.OS_CLASSIC_STARS_HOLO_ENERGY, Types.Basic_Fire_Energy, Sets.Classic_Charizard, 33),</v>
      </c>
      <c r="H98" t="s">
        <v>3506</v>
      </c>
    </row>
    <row r="99" spans="1:8" x14ac:dyDescent="0.3">
      <c r="A99">
        <v>34</v>
      </c>
      <c r="B99" t="s">
        <v>3528</v>
      </c>
      <c r="C99" t="s">
        <v>127</v>
      </c>
      <c r="D99" t="s">
        <v>575</v>
      </c>
      <c r="E99" t="s">
        <v>3615</v>
      </c>
      <c r="F99" t="str">
        <f>H99 &amp; "_CLASSIC_STARS_HOLO_ENERGY"</f>
        <v>OS_CLASSIC_STARS_HOLO_ENERGY</v>
      </c>
      <c r="G99" t="str">
        <f t="shared" si="3"/>
        <v>new HoloCard("Basic Lightning Energy", Pokedex.NVT, HoloRarity.OS_CLASSIC_STARS_HOLO_ENERGY, Types.Basic_Lightning_Energy, Sets.Classic_Charizard, 34),</v>
      </c>
      <c r="H99" t="s">
        <v>3506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78F85-E7D2-43AA-93B4-D804040DCD23}">
  <dimension ref="A1:H85"/>
  <sheetViews>
    <sheetView topLeftCell="A60" workbookViewId="0">
      <selection activeCell="G70" sqref="G70:G85"/>
    </sheetView>
  </sheetViews>
  <sheetFormatPr defaultRowHeight="14.4" x14ac:dyDescent="0.3"/>
  <sheetData>
    <row r="1" spans="1:8" x14ac:dyDescent="0.3">
      <c r="A1">
        <v>154</v>
      </c>
      <c r="B1" t="s">
        <v>3341</v>
      </c>
      <c r="C1" t="s">
        <v>3341</v>
      </c>
      <c r="D1" t="s">
        <v>8</v>
      </c>
      <c r="E1" t="s">
        <v>3355</v>
      </c>
      <c r="F1" t="s">
        <v>3534</v>
      </c>
      <c r="G1" t="str">
        <f>"new HoloCard(""" &amp; B1 &amp; """, Pokedex." &amp; C1 &amp; ", HoloRarity." &amp; F1 &amp; ", Types." &amp; D1 &amp; ", Sets." &amp; E1 &amp; ", " &amp; A1 &amp; "),"</f>
        <v>new HoloCard("Lechonk", Pokedex.Lechonk, HoloRarity.SV_PIXEL_COSMOS_HOLO, Types.Colorless, Sets.Scarlet_Violet, 154),</v>
      </c>
      <c r="H1" t="s">
        <v>3619</v>
      </c>
    </row>
    <row r="2" spans="1:8" x14ac:dyDescent="0.3">
      <c r="A2">
        <v>122</v>
      </c>
      <c r="B2" t="s">
        <v>3392</v>
      </c>
      <c r="C2" t="s">
        <v>3392</v>
      </c>
      <c r="D2" t="s">
        <v>18</v>
      </c>
      <c r="E2" t="s">
        <v>3355</v>
      </c>
      <c r="F2" t="s">
        <v>3534</v>
      </c>
      <c r="G2" t="str">
        <f t="shared" ref="G2:G65" si="0">"new HoloCard(""" &amp; B2 &amp; """, Pokedex." &amp; C2 &amp; ", HoloRarity." &amp; F2 &amp; ", Types." &amp; D2 &amp; ", Sets." &amp; E2 &amp; ", " &amp; A2 &amp; "),"</f>
        <v>new HoloCard("Klawf", Pokedex.Klawf, HoloRarity.SV_PIXEL_COSMOS_HOLO, Types.Fighting, Sets.Scarlet_Violet, 122),</v>
      </c>
      <c r="H2" t="s">
        <v>3620</v>
      </c>
    </row>
    <row r="3" spans="1:8" x14ac:dyDescent="0.3">
      <c r="A3">
        <v>43</v>
      </c>
      <c r="B3" t="s">
        <v>16</v>
      </c>
      <c r="C3" t="s">
        <v>16</v>
      </c>
      <c r="D3" t="s">
        <v>3</v>
      </c>
      <c r="E3" t="s">
        <v>3428</v>
      </c>
      <c r="F3" t="s">
        <v>3534</v>
      </c>
      <c r="G3" t="str">
        <f t="shared" si="0"/>
        <v>new HoloCard("Gyarados", Pokedex.Gyarados, HoloRarity.SV_PIXEL_COSMOS_HOLO, Types.Water, Sets.Paldea_Evolved, 43),</v>
      </c>
      <c r="H3" t="s">
        <v>3621</v>
      </c>
    </row>
    <row r="4" spans="1:8" x14ac:dyDescent="0.3">
      <c r="A4">
        <v>71</v>
      </c>
      <c r="B4" t="s">
        <v>887</v>
      </c>
      <c r="C4" t="s">
        <v>887</v>
      </c>
      <c r="D4" t="s">
        <v>11</v>
      </c>
      <c r="E4" t="s">
        <v>3428</v>
      </c>
      <c r="F4" t="s">
        <v>3534</v>
      </c>
      <c r="G4" t="str">
        <f t="shared" si="0"/>
        <v>new HoloCard("Luxray", Pokedex.Luxray, HoloRarity.SV_PIXEL_COSMOS_HOLO, Types.Lightning, Sets.Paldea_Evolved, 71),</v>
      </c>
      <c r="H4" t="s">
        <v>3622</v>
      </c>
    </row>
    <row r="5" spans="1:8" x14ac:dyDescent="0.3">
      <c r="A5">
        <v>151</v>
      </c>
      <c r="B5" t="s">
        <v>3450</v>
      </c>
      <c r="C5" t="s">
        <v>3450</v>
      </c>
      <c r="D5" t="s">
        <v>143</v>
      </c>
      <c r="E5" t="s">
        <v>3428</v>
      </c>
      <c r="F5" t="s">
        <v>3534</v>
      </c>
      <c r="G5" t="str">
        <f t="shared" si="0"/>
        <v>new HoloCard("Orthworm", Pokedex.Orthworm, HoloRarity.SV_PIXEL_COSMOS_HOLO, Types.Metal, Sets.Paldea_Evolved, 151),</v>
      </c>
      <c r="H5" t="s">
        <v>3623</v>
      </c>
    </row>
    <row r="6" spans="1:8" x14ac:dyDescent="0.3">
      <c r="A6">
        <v>15</v>
      </c>
      <c r="B6" t="s">
        <v>3364</v>
      </c>
      <c r="C6" t="s">
        <v>3364</v>
      </c>
      <c r="D6" t="s">
        <v>22</v>
      </c>
      <c r="E6" t="s">
        <v>3355</v>
      </c>
      <c r="F6" t="s">
        <v>3534</v>
      </c>
      <c r="G6" t="str">
        <f t="shared" si="0"/>
        <v>new HoloCard("Meowscarada", Pokedex.Meowscarada, HoloRarity.SV_PIXEL_COSMOS_HOLO, Types.Grass, Sets.Scarlet_Violet, 15),</v>
      </c>
      <c r="H6" t="s">
        <v>3624</v>
      </c>
    </row>
    <row r="7" spans="1:8" x14ac:dyDescent="0.3">
      <c r="A7">
        <v>15</v>
      </c>
      <c r="B7" t="s">
        <v>3364</v>
      </c>
      <c r="C7" t="s">
        <v>3364</v>
      </c>
      <c r="D7" t="s">
        <v>22</v>
      </c>
      <c r="E7" t="s">
        <v>3355</v>
      </c>
      <c r="F7" t="s">
        <v>3658</v>
      </c>
      <c r="G7" t="str">
        <f t="shared" si="0"/>
        <v>new HoloCard("Meowscarada", Pokedex.Meowscarada, HoloRarity.SV_SNOWFLAKE_HOLO, Types.Grass, Sets.Scarlet_Violet, 15),</v>
      </c>
      <c r="H7" t="s">
        <v>3625</v>
      </c>
    </row>
    <row r="8" spans="1:8" x14ac:dyDescent="0.3">
      <c r="A8">
        <v>38</v>
      </c>
      <c r="B8" t="s">
        <v>3375</v>
      </c>
      <c r="C8" t="s">
        <v>3375</v>
      </c>
      <c r="D8" t="s">
        <v>5</v>
      </c>
      <c r="E8" t="s">
        <v>3355</v>
      </c>
      <c r="F8" t="s">
        <v>3534</v>
      </c>
      <c r="G8" t="str">
        <f t="shared" si="0"/>
        <v>new HoloCard("Skeledirge", Pokedex.Skeledirge, HoloRarity.SV_PIXEL_COSMOS_HOLO, Types.Fire, Sets.Scarlet_Violet, 38),</v>
      </c>
      <c r="H8" t="s">
        <v>3626</v>
      </c>
    </row>
    <row r="9" spans="1:8" x14ac:dyDescent="0.3">
      <c r="A9">
        <v>38</v>
      </c>
      <c r="B9" t="s">
        <v>3375</v>
      </c>
      <c r="C9" t="s">
        <v>3375</v>
      </c>
      <c r="D9" t="s">
        <v>5</v>
      </c>
      <c r="E9" t="s">
        <v>3355</v>
      </c>
      <c r="F9" t="s">
        <v>3658</v>
      </c>
      <c r="G9" t="str">
        <f t="shared" si="0"/>
        <v>new HoloCard("Skeledirge", Pokedex.Skeledirge, HoloRarity.SV_SNOWFLAKE_HOLO, Types.Fire, Sets.Scarlet_Violet, 38),</v>
      </c>
      <c r="H9" t="s">
        <v>3627</v>
      </c>
    </row>
    <row r="10" spans="1:8" x14ac:dyDescent="0.3">
      <c r="A10">
        <v>54</v>
      </c>
      <c r="B10" t="s">
        <v>3323</v>
      </c>
      <c r="C10" t="s">
        <v>3323</v>
      </c>
      <c r="D10" t="s">
        <v>3</v>
      </c>
      <c r="E10" t="s">
        <v>3355</v>
      </c>
      <c r="F10" t="s">
        <v>3534</v>
      </c>
      <c r="G10" t="str">
        <f t="shared" si="0"/>
        <v>new HoloCard("Quaquaval", Pokedex.Quaquaval, HoloRarity.SV_PIXEL_COSMOS_HOLO, Types.Water, Sets.Scarlet_Violet, 54),</v>
      </c>
      <c r="H10" t="s">
        <v>3628</v>
      </c>
    </row>
    <row r="11" spans="1:8" x14ac:dyDescent="0.3">
      <c r="A11">
        <v>54</v>
      </c>
      <c r="B11" t="s">
        <v>3323</v>
      </c>
      <c r="C11" t="s">
        <v>3323</v>
      </c>
      <c r="D11" t="s">
        <v>3</v>
      </c>
      <c r="E11" t="s">
        <v>3355</v>
      </c>
      <c r="F11" t="s">
        <v>3658</v>
      </c>
      <c r="G11" t="str">
        <f t="shared" si="0"/>
        <v>new HoloCard("Quaquaval", Pokedex.Quaquaval, HoloRarity.SV_SNOWFLAKE_HOLO, Types.Water, Sets.Scarlet_Violet, 54),</v>
      </c>
      <c r="H11" t="s">
        <v>3629</v>
      </c>
    </row>
    <row r="12" spans="1:8" x14ac:dyDescent="0.3">
      <c r="A12">
        <v>158</v>
      </c>
      <c r="B12" t="s">
        <v>3560</v>
      </c>
      <c r="C12" t="s">
        <v>3593</v>
      </c>
      <c r="D12" t="s">
        <v>8</v>
      </c>
      <c r="E12" t="s">
        <v>3549</v>
      </c>
      <c r="F12" t="s">
        <v>3662</v>
      </c>
      <c r="G12" t="str">
        <f t="shared" si="0"/>
        <v>new HoloCard("Iron Jugulis", Pokedex.Iron_Jugulis, HoloRarity.SV_PIXEL_COSMOS_HOLO_FUTURE, Types.Colorless, Sets.Paradox_Rift, 158),</v>
      </c>
      <c r="H12" t="s">
        <v>3630</v>
      </c>
    </row>
    <row r="13" spans="1:8" x14ac:dyDescent="0.3">
      <c r="A13">
        <v>142</v>
      </c>
      <c r="B13" t="s">
        <v>3394</v>
      </c>
      <c r="C13" t="s">
        <v>3394</v>
      </c>
      <c r="D13" t="s">
        <v>146</v>
      </c>
      <c r="E13" t="s">
        <v>3428</v>
      </c>
      <c r="F13" t="s">
        <v>3534</v>
      </c>
      <c r="G13" t="str">
        <f t="shared" si="0"/>
        <v>new HoloCard("Maschiff", Pokedex.Maschiff, HoloRarity.SV_PIXEL_COSMOS_HOLO, Types.Darkness, Sets.Paldea_Evolved, 142),</v>
      </c>
      <c r="H13" t="s">
        <v>3631</v>
      </c>
    </row>
    <row r="14" spans="1:8" x14ac:dyDescent="0.3">
      <c r="A14">
        <v>74</v>
      </c>
      <c r="B14" t="s">
        <v>3383</v>
      </c>
      <c r="C14" t="s">
        <v>3383</v>
      </c>
      <c r="D14" t="s">
        <v>11</v>
      </c>
      <c r="E14" t="s">
        <v>3428</v>
      </c>
      <c r="F14" t="s">
        <v>3534</v>
      </c>
      <c r="G14" t="str">
        <f t="shared" si="0"/>
        <v>new HoloCard("Pawmi", Pokedex.Pawmi, HoloRarity.SV_PIXEL_COSMOS_HOLO, Types.Lightning, Sets.Paldea_Evolved, 74),</v>
      </c>
      <c r="H14" t="s">
        <v>3632</v>
      </c>
    </row>
    <row r="15" spans="1:8" x14ac:dyDescent="0.3">
      <c r="A15">
        <v>75</v>
      </c>
      <c r="B15" t="s">
        <v>3384</v>
      </c>
      <c r="C15" t="s">
        <v>3384</v>
      </c>
      <c r="D15" t="s">
        <v>11</v>
      </c>
      <c r="E15" t="s">
        <v>3428</v>
      </c>
      <c r="F15" t="s">
        <v>3534</v>
      </c>
      <c r="G15" t="str">
        <f t="shared" si="0"/>
        <v>new HoloCard("Pawmo", Pokedex.Pawmo, HoloRarity.SV_PIXEL_COSMOS_HOLO, Types.Lightning, Sets.Paldea_Evolved, 75),</v>
      </c>
      <c r="H15" t="s">
        <v>3633</v>
      </c>
    </row>
    <row r="16" spans="1:8" x14ac:dyDescent="0.3">
      <c r="A16">
        <v>167</v>
      </c>
      <c r="B16" t="s">
        <v>3399</v>
      </c>
      <c r="C16" t="s">
        <v>3399</v>
      </c>
      <c r="D16" t="s">
        <v>8</v>
      </c>
      <c r="E16" t="s">
        <v>3428</v>
      </c>
      <c r="F16" t="s">
        <v>3534</v>
      </c>
      <c r="G16" t="str">
        <f t="shared" si="0"/>
        <v>new HoloCard("Tandemaus", Pokedex.Tandemaus, HoloRarity.SV_PIXEL_COSMOS_HOLO, Types.Colorless, Sets.Paldea_Evolved, 167),</v>
      </c>
      <c r="H16" t="s">
        <v>3634</v>
      </c>
    </row>
    <row r="17" spans="1:8" x14ac:dyDescent="0.3">
      <c r="A17">
        <v>99</v>
      </c>
      <c r="B17" t="s">
        <v>3448</v>
      </c>
      <c r="C17" t="s">
        <v>3448</v>
      </c>
      <c r="D17" t="s">
        <v>8</v>
      </c>
      <c r="E17" t="s">
        <v>3488</v>
      </c>
      <c r="F17" t="s">
        <v>3534</v>
      </c>
      <c r="G17" t="str">
        <f t="shared" si="0"/>
        <v>new HoloCard("Shroodle", Pokedex.Shroodle, HoloRarity.SV_PIXEL_COSMOS_HOLO, Types.Colorless, Sets.SV_Promo, 99),</v>
      </c>
      <c r="H17" t="s">
        <v>3635</v>
      </c>
    </row>
    <row r="18" spans="1:8" x14ac:dyDescent="0.3">
      <c r="A18">
        <v>185</v>
      </c>
      <c r="B18" t="s">
        <v>3464</v>
      </c>
      <c r="C18" t="s">
        <v>127</v>
      </c>
      <c r="D18" t="s">
        <v>232</v>
      </c>
      <c r="E18" t="s">
        <v>3428</v>
      </c>
      <c r="F18" t="s">
        <v>3661</v>
      </c>
      <c r="G18" t="str">
        <f t="shared" si="0"/>
        <v>new HoloCard("Iono", Pokedex.NVT, HoloRarity.DELETED, Types.Supporter, Sets.Paldea_Evolved, 185),</v>
      </c>
      <c r="H18" t="s">
        <v>3636</v>
      </c>
    </row>
    <row r="19" spans="1:8" x14ac:dyDescent="0.3">
      <c r="A19">
        <v>60</v>
      </c>
      <c r="B19" t="s">
        <v>3421</v>
      </c>
      <c r="C19" t="s">
        <v>3421</v>
      </c>
      <c r="D19" t="s">
        <v>3</v>
      </c>
      <c r="E19" t="s">
        <v>3428</v>
      </c>
      <c r="F19" t="s">
        <v>3534</v>
      </c>
      <c r="G19" t="str">
        <f t="shared" si="0"/>
        <v>new HoloCard("Baxcalibur", Pokedex.Baxcalibur, HoloRarity.SV_PIXEL_COSMOS_HOLO, Types.Water, Sets.Paldea_Evolved, 60),</v>
      </c>
      <c r="H19" t="s">
        <v>3637</v>
      </c>
    </row>
    <row r="20" spans="1:8" x14ac:dyDescent="0.3">
      <c r="A20">
        <v>123</v>
      </c>
      <c r="B20" t="s">
        <v>3444</v>
      </c>
      <c r="C20" t="s">
        <v>3444</v>
      </c>
      <c r="D20" t="s">
        <v>18</v>
      </c>
      <c r="E20" t="s">
        <v>3428</v>
      </c>
      <c r="F20" t="s">
        <v>3534</v>
      </c>
      <c r="G20" t="str">
        <f t="shared" si="0"/>
        <v>new HoloCard("Garganacl", Pokedex.Garganacl, HoloRarity.SV_PIXEL_COSMOS_HOLO, Types.Fighting, Sets.Paldea_Evolved, 123),</v>
      </c>
      <c r="H20" t="s">
        <v>3638</v>
      </c>
    </row>
    <row r="21" spans="1:8" x14ac:dyDescent="0.3">
      <c r="A21">
        <v>62</v>
      </c>
      <c r="B21" t="s">
        <v>3483</v>
      </c>
      <c r="C21" t="s">
        <v>3483</v>
      </c>
      <c r="D21" t="s">
        <v>3</v>
      </c>
      <c r="E21" t="s">
        <v>3525</v>
      </c>
      <c r="F21" t="s">
        <v>3534</v>
      </c>
      <c r="G21" t="str">
        <f t="shared" si="0"/>
        <v>new HoloCard("Palafin", Pokedex.Palafin, HoloRarity.SV_PIXEL_COSMOS_HOLO, Types.Water, Sets.Obsidian_Flames, 62),</v>
      </c>
      <c r="H21" t="s">
        <v>3639</v>
      </c>
    </row>
    <row r="22" spans="1:8" x14ac:dyDescent="0.3">
      <c r="A22">
        <v>98</v>
      </c>
      <c r="B22" t="s">
        <v>3438</v>
      </c>
      <c r="C22" t="s">
        <v>3438</v>
      </c>
      <c r="D22" t="s">
        <v>1</v>
      </c>
      <c r="E22" t="s">
        <v>3428</v>
      </c>
      <c r="F22" t="s">
        <v>3534</v>
      </c>
      <c r="G22" t="str">
        <f t="shared" si="0"/>
        <v>new HoloCard("Ceruledge", Pokedex.Ceruledge, HoloRarity.SV_PIXEL_COSMOS_HOLO, Types.Psychic, Sets.Paldea_Evolved, 98),</v>
      </c>
      <c r="H22" t="s">
        <v>3640</v>
      </c>
    </row>
    <row r="23" spans="1:8" x14ac:dyDescent="0.3">
      <c r="A23">
        <v>26</v>
      </c>
      <c r="B23" t="s">
        <v>3376</v>
      </c>
      <c r="C23" t="s">
        <v>3376</v>
      </c>
      <c r="D23" t="s">
        <v>5</v>
      </c>
      <c r="E23" t="s">
        <v>3549</v>
      </c>
      <c r="F23" t="s">
        <v>3534</v>
      </c>
      <c r="G23" t="str">
        <f t="shared" si="0"/>
        <v>new HoloCard("Charcadet", Pokedex.Charcadet, HoloRarity.SV_PIXEL_COSMOS_HOLO, Types.Fire, Sets.Paradox_Rift, 26),</v>
      </c>
      <c r="H23" t="s">
        <v>3641</v>
      </c>
    </row>
    <row r="24" spans="1:8" x14ac:dyDescent="0.3">
      <c r="A24">
        <v>129</v>
      </c>
      <c r="B24" t="s">
        <v>936</v>
      </c>
      <c r="C24" t="s">
        <v>936</v>
      </c>
      <c r="D24" t="s">
        <v>146</v>
      </c>
      <c r="E24" t="s">
        <v>3355</v>
      </c>
      <c r="F24" t="s">
        <v>3534</v>
      </c>
      <c r="G24" t="str">
        <f t="shared" si="0"/>
        <v>new HoloCard("Spiritomb", Pokedex.Spiritomb, HoloRarity.SV_PIXEL_COSMOS_HOLO, Types.Darkness, Sets.Scarlet_Violet, 129),</v>
      </c>
      <c r="H24" t="s">
        <v>3642</v>
      </c>
    </row>
    <row r="25" spans="1:8" x14ac:dyDescent="0.3">
      <c r="A25">
        <v>110</v>
      </c>
      <c r="B25" t="s">
        <v>202</v>
      </c>
      <c r="C25" t="s">
        <v>202</v>
      </c>
      <c r="D25" t="s">
        <v>18</v>
      </c>
      <c r="E25" t="s">
        <v>3428</v>
      </c>
      <c r="F25" t="s">
        <v>3534</v>
      </c>
      <c r="G25" t="str">
        <f t="shared" si="0"/>
        <v>new HoloCard("Larvitar", Pokedex.Larvitar, HoloRarity.SV_PIXEL_COSMOS_HOLO, Types.Fighting, Sets.Paldea_Evolved, 110),</v>
      </c>
      <c r="H25" t="s">
        <v>3643</v>
      </c>
    </row>
    <row r="26" spans="1:8" x14ac:dyDescent="0.3">
      <c r="A26">
        <v>111</v>
      </c>
      <c r="B26" t="s">
        <v>188</v>
      </c>
      <c r="C26" t="s">
        <v>188</v>
      </c>
      <c r="D26" t="s">
        <v>18</v>
      </c>
      <c r="E26" t="s">
        <v>3428</v>
      </c>
      <c r="F26" t="s">
        <v>3534</v>
      </c>
      <c r="G26" t="str">
        <f t="shared" si="0"/>
        <v>new HoloCard("Pupitar", Pokedex.Pupitar, HoloRarity.SV_PIXEL_COSMOS_HOLO, Types.Fighting, Sets.Paldea_Evolved, 111),</v>
      </c>
      <c r="H26" t="s">
        <v>3644</v>
      </c>
    </row>
    <row r="27" spans="1:8" x14ac:dyDescent="0.3">
      <c r="A27">
        <v>135</v>
      </c>
      <c r="B27" t="s">
        <v>145</v>
      </c>
      <c r="C27" t="s">
        <v>145</v>
      </c>
      <c r="D27" t="s">
        <v>146</v>
      </c>
      <c r="E27" t="s">
        <v>3428</v>
      </c>
      <c r="F27" t="s">
        <v>3534</v>
      </c>
      <c r="G27" t="str">
        <f t="shared" si="0"/>
        <v>new HoloCard("Tyranitar", Pokedex.Tyranitar, HoloRarity.SV_PIXEL_COSMOS_HOLO, Types.Darkness, Sets.Paldea_Evolved, 135),</v>
      </c>
      <c r="H27" t="s">
        <v>3645</v>
      </c>
    </row>
    <row r="28" spans="1:8" x14ac:dyDescent="0.3">
      <c r="A28">
        <v>136</v>
      </c>
      <c r="B28" t="s">
        <v>395</v>
      </c>
      <c r="C28" t="s">
        <v>395</v>
      </c>
      <c r="D28" t="s">
        <v>146</v>
      </c>
      <c r="E28" t="s">
        <v>3428</v>
      </c>
      <c r="F28" t="s">
        <v>3534</v>
      </c>
      <c r="G28" t="str">
        <f t="shared" si="0"/>
        <v>new HoloCard("Sableye", Pokedex.Sableye, HoloRarity.SV_PIXEL_COSMOS_HOLO, Types.Darkness, Sets.Paldea_Evolved, 136),</v>
      </c>
      <c r="H28" t="s">
        <v>3646</v>
      </c>
    </row>
    <row r="29" spans="1:8" x14ac:dyDescent="0.3">
      <c r="A29">
        <v>160</v>
      </c>
      <c r="B29" t="s">
        <v>541</v>
      </c>
      <c r="C29" t="s">
        <v>541</v>
      </c>
      <c r="D29" t="s">
        <v>8</v>
      </c>
      <c r="E29" t="s">
        <v>3428</v>
      </c>
      <c r="F29" t="s">
        <v>3534</v>
      </c>
      <c r="G29" t="str">
        <f t="shared" si="0"/>
        <v>new HoloCard("Slakoth", Pokedex.Slakoth, HoloRarity.SV_PIXEL_COSMOS_HOLO, Types.Colorless, Sets.Paldea_Evolved, 160),</v>
      </c>
      <c r="H29" t="s">
        <v>3647</v>
      </c>
    </row>
    <row r="30" spans="1:8" x14ac:dyDescent="0.3">
      <c r="A30">
        <v>161</v>
      </c>
      <c r="B30" t="s">
        <v>543</v>
      </c>
      <c r="C30" t="s">
        <v>543</v>
      </c>
      <c r="D30" t="s">
        <v>8</v>
      </c>
      <c r="E30" t="s">
        <v>3428</v>
      </c>
      <c r="F30" t="s">
        <v>3534</v>
      </c>
      <c r="G30" t="str">
        <f t="shared" si="0"/>
        <v>new HoloCard("Vigoroth", Pokedex.Vigoroth, HoloRarity.SV_PIXEL_COSMOS_HOLO, Types.Colorless, Sets.Paldea_Evolved, 161),</v>
      </c>
      <c r="H30" t="s">
        <v>3648</v>
      </c>
    </row>
    <row r="31" spans="1:8" x14ac:dyDescent="0.3">
      <c r="A31">
        <v>162</v>
      </c>
      <c r="B31" t="s">
        <v>382</v>
      </c>
      <c r="C31" t="s">
        <v>382</v>
      </c>
      <c r="D31" t="s">
        <v>8</v>
      </c>
      <c r="E31" t="s">
        <v>3428</v>
      </c>
      <c r="F31" t="s">
        <v>3534</v>
      </c>
      <c r="G31" t="str">
        <f t="shared" si="0"/>
        <v>new HoloCard("Slaking", Pokedex.Slaking, HoloRarity.SV_PIXEL_COSMOS_HOLO, Types.Colorless, Sets.Paldea_Evolved, 162),</v>
      </c>
      <c r="H31" t="s">
        <v>3649</v>
      </c>
    </row>
    <row r="32" spans="1:8" x14ac:dyDescent="0.3">
      <c r="A32">
        <v>136</v>
      </c>
      <c r="B32" t="s">
        <v>916</v>
      </c>
      <c r="C32" t="s">
        <v>916</v>
      </c>
      <c r="D32" t="s">
        <v>146</v>
      </c>
      <c r="E32" t="s">
        <v>3525</v>
      </c>
      <c r="F32" t="s">
        <v>3534</v>
      </c>
      <c r="G32" t="str">
        <f t="shared" si="0"/>
        <v>new HoloCard("Darkrai", Pokedex.Darkrai, HoloRarity.SV_PIXEL_COSMOS_HOLO, Types.Darkness, Sets.Obsidian_Flames, 136),</v>
      </c>
      <c r="H32" t="s">
        <v>3650</v>
      </c>
    </row>
    <row r="33" spans="1:8" x14ac:dyDescent="0.3">
      <c r="A33">
        <v>59</v>
      </c>
      <c r="B33" t="s">
        <v>3511</v>
      </c>
      <c r="C33" t="s">
        <v>3511</v>
      </c>
      <c r="D33" t="s">
        <v>3</v>
      </c>
      <c r="E33" t="s">
        <v>3660</v>
      </c>
      <c r="F33" t="s">
        <v>3534</v>
      </c>
      <c r="G33" t="str">
        <f t="shared" si="0"/>
        <v>new HoloCard("Finizen", Pokedex.Finizen, HoloRarity.SV_PIXEL_COSMOS_HOLO, Types.Water, Sets.Twilight_Masquerade, 59),</v>
      </c>
      <c r="H33" t="s">
        <v>3651</v>
      </c>
    </row>
    <row r="34" spans="1:8" x14ac:dyDescent="0.3">
      <c r="A34">
        <v>60</v>
      </c>
      <c r="B34" t="s">
        <v>3483</v>
      </c>
      <c r="C34" t="s">
        <v>3483</v>
      </c>
      <c r="D34" t="s">
        <v>3</v>
      </c>
      <c r="E34" t="s">
        <v>3660</v>
      </c>
      <c r="F34" t="s">
        <v>3534</v>
      </c>
      <c r="G34" t="str">
        <f t="shared" si="0"/>
        <v>new HoloCard("Palafin", Pokedex.Palafin, HoloRarity.SV_PIXEL_COSMOS_HOLO, Types.Water, Sets.Twilight_Masquerade, 60),</v>
      </c>
      <c r="H34" t="s">
        <v>3652</v>
      </c>
    </row>
    <row r="35" spans="1:8" x14ac:dyDescent="0.3">
      <c r="A35">
        <v>77</v>
      </c>
      <c r="B35" t="s">
        <v>3555</v>
      </c>
      <c r="C35" t="s">
        <v>3589</v>
      </c>
      <c r="D35" t="s">
        <v>1</v>
      </c>
      <c r="E35" t="s">
        <v>3659</v>
      </c>
      <c r="F35" t="s">
        <v>3663</v>
      </c>
      <c r="G35" t="str">
        <f t="shared" si="0"/>
        <v>new HoloCard("Scream Tail", Pokedex.Scream_Tail, HoloRarity.SV_PIXEL_COSMOS_HOLO_ANCIENT, Types.Psychic, Sets.Temporal_Forces, 77),</v>
      </c>
      <c r="H35" t="s">
        <v>3653</v>
      </c>
    </row>
    <row r="36" spans="1:8" x14ac:dyDescent="0.3">
      <c r="A36">
        <v>79</v>
      </c>
      <c r="B36" t="s">
        <v>3656</v>
      </c>
      <c r="C36" t="s">
        <v>3657</v>
      </c>
      <c r="D36" t="s">
        <v>1</v>
      </c>
      <c r="E36" t="s">
        <v>3659</v>
      </c>
      <c r="F36" t="s">
        <v>3662</v>
      </c>
      <c r="G36" t="str">
        <f t="shared" si="0"/>
        <v>new HoloCard("Iron Valiant", Pokedex.Iron_Valiant, HoloRarity.SV_PIXEL_COSMOS_HOLO_FUTURE, Types.Psychic, Sets.Temporal_Forces, 79),</v>
      </c>
      <c r="H36" t="s">
        <v>3654</v>
      </c>
    </row>
    <row r="37" spans="1:8" x14ac:dyDescent="0.3">
      <c r="A37">
        <v>81</v>
      </c>
      <c r="B37" t="s">
        <v>3390</v>
      </c>
      <c r="C37" t="s">
        <v>3390</v>
      </c>
      <c r="D37" t="s">
        <v>1</v>
      </c>
      <c r="E37" t="s">
        <v>3549</v>
      </c>
      <c r="F37" t="s">
        <v>3534</v>
      </c>
      <c r="G37" t="str">
        <f t="shared" si="0"/>
        <v>new HoloCard("Espathra", Pokedex.Espathra, HoloRarity.SV_PIXEL_COSMOS_HOLO, Types.Psychic, Sets.Paradox_Rift, 81),</v>
      </c>
      <c r="H37" t="s">
        <v>3655</v>
      </c>
    </row>
    <row r="39" spans="1:8" x14ac:dyDescent="0.3">
      <c r="A39">
        <v>93</v>
      </c>
      <c r="B39" t="s">
        <v>545</v>
      </c>
      <c r="C39" t="s">
        <v>545</v>
      </c>
      <c r="D39" t="s">
        <v>3</v>
      </c>
      <c r="E39" t="s">
        <v>3488</v>
      </c>
      <c r="F39" t="s">
        <v>3534</v>
      </c>
      <c r="G39" t="str">
        <f t="shared" si="0"/>
        <v>new HoloCard("Carvanha", Pokedex.Carvanha, HoloRarity.SV_PIXEL_COSMOS_HOLO, Types.Water, Sets.SV_Promo, 93),</v>
      </c>
      <c r="H39" t="s">
        <v>3673</v>
      </c>
    </row>
    <row r="40" spans="1:8" x14ac:dyDescent="0.3">
      <c r="A40">
        <v>94</v>
      </c>
      <c r="B40" t="s">
        <v>3512</v>
      </c>
      <c r="C40" t="s">
        <v>3512</v>
      </c>
      <c r="D40" t="s">
        <v>11</v>
      </c>
      <c r="E40" t="s">
        <v>3488</v>
      </c>
      <c r="F40" t="s">
        <v>3534</v>
      </c>
      <c r="G40" t="str">
        <f t="shared" si="0"/>
        <v>new HoloCard("Bellibolt", Pokedex.Bellibolt, HoloRarity.SV_PIXEL_COSMOS_HOLO, Types.Lightning, Sets.SV_Promo, 94),</v>
      </c>
      <c r="H40" t="s">
        <v>3674</v>
      </c>
    </row>
    <row r="41" spans="1:8" x14ac:dyDescent="0.3">
      <c r="A41">
        <v>95</v>
      </c>
      <c r="B41" t="s">
        <v>311</v>
      </c>
      <c r="C41" t="s">
        <v>311</v>
      </c>
      <c r="D41" t="s">
        <v>1</v>
      </c>
      <c r="E41" t="s">
        <v>3488</v>
      </c>
      <c r="F41" t="s">
        <v>3534</v>
      </c>
      <c r="G41" t="str">
        <f t="shared" si="0"/>
        <v>new HoloCard("Cleffa", Pokedex.Cleffa, HoloRarity.SV_PIXEL_COSMOS_HOLO, Types.Psychic, Sets.SV_Promo, 95),</v>
      </c>
      <c r="H41" t="s">
        <v>3675</v>
      </c>
    </row>
    <row r="42" spans="1:8" x14ac:dyDescent="0.3">
      <c r="A42">
        <v>96</v>
      </c>
      <c r="B42" t="s">
        <v>3348</v>
      </c>
      <c r="C42" t="s">
        <v>3348</v>
      </c>
      <c r="D42" t="s">
        <v>8</v>
      </c>
      <c r="E42" t="s">
        <v>3488</v>
      </c>
      <c r="F42" t="s">
        <v>3534</v>
      </c>
      <c r="G42" t="str">
        <f t="shared" si="0"/>
        <v>new HoloCard("Cyclizar", Pokedex.Cyclizar, HoloRarity.SV_PIXEL_COSMOS_HOLO, Types.Colorless, Sets.SV_Promo, 96),</v>
      </c>
      <c r="H42" t="s">
        <v>3676</v>
      </c>
    </row>
    <row r="43" spans="1:8" x14ac:dyDescent="0.3">
      <c r="A43">
        <v>25</v>
      </c>
      <c r="B43" t="s">
        <v>3373</v>
      </c>
      <c r="C43" t="s">
        <v>3373</v>
      </c>
      <c r="D43" t="s">
        <v>22</v>
      </c>
      <c r="E43" t="s">
        <v>3525</v>
      </c>
      <c r="F43" t="s">
        <v>3534</v>
      </c>
      <c r="G43" t="str">
        <f t="shared" si="0"/>
        <v>new HoloCard("Scovillain", Pokedex.Scovillain, HoloRarity.SV_PIXEL_COSMOS_HOLO, Types.Grass, Sets.Obsidian_Flames, 25),</v>
      </c>
      <c r="H43" t="s">
        <v>3677</v>
      </c>
    </row>
    <row r="44" spans="1:8" x14ac:dyDescent="0.3">
      <c r="A44">
        <v>85</v>
      </c>
      <c r="B44" t="s">
        <v>921</v>
      </c>
      <c r="C44" t="s">
        <v>921</v>
      </c>
      <c r="D44" t="s">
        <v>1</v>
      </c>
      <c r="E44" t="s">
        <v>3525</v>
      </c>
      <c r="F44" t="s">
        <v>3534</v>
      </c>
      <c r="G44" t="str">
        <f t="shared" si="0"/>
        <v>new HoloCard("Togekiss", Pokedex.Togekiss, HoloRarity.SV_PIXEL_COSMOS_HOLO, Types.Psychic, Sets.Obsidian_Flames, 85),</v>
      </c>
      <c r="H44" t="s">
        <v>3678</v>
      </c>
    </row>
    <row r="45" spans="1:8" x14ac:dyDescent="0.3">
      <c r="A45">
        <v>119</v>
      </c>
      <c r="B45" t="s">
        <v>2728</v>
      </c>
      <c r="C45" t="s">
        <v>2728</v>
      </c>
      <c r="D45" t="s">
        <v>11</v>
      </c>
      <c r="E45" t="s">
        <v>3488</v>
      </c>
      <c r="F45" t="s">
        <v>3534</v>
      </c>
      <c r="G45" t="str">
        <f t="shared" si="0"/>
        <v>new HoloCard("Toxel", Pokedex.Toxel, HoloRarity.SV_PIXEL_COSMOS_HOLO, Types.Lightning, Sets.SV_Promo, 119),</v>
      </c>
      <c r="H45" t="s">
        <v>3679</v>
      </c>
    </row>
    <row r="46" spans="1:8" x14ac:dyDescent="0.3">
      <c r="A46">
        <v>120</v>
      </c>
      <c r="B46" t="s">
        <v>188</v>
      </c>
      <c r="C46" t="s">
        <v>188</v>
      </c>
      <c r="D46" t="s">
        <v>18</v>
      </c>
      <c r="E46" t="s">
        <v>3488</v>
      </c>
      <c r="F46" t="s">
        <v>3534</v>
      </c>
      <c r="G46" t="str">
        <f t="shared" si="0"/>
        <v>new HoloCard("Pupitar", Pokedex.Pupitar, HoloRarity.SV_PIXEL_COSMOS_HOLO, Types.Fighting, Sets.SV_Promo, 120),</v>
      </c>
      <c r="H46" t="s">
        <v>3680</v>
      </c>
    </row>
    <row r="47" spans="1:8" x14ac:dyDescent="0.3">
      <c r="A47">
        <v>121</v>
      </c>
      <c r="B47" t="s">
        <v>3340</v>
      </c>
      <c r="C47" t="s">
        <v>3340</v>
      </c>
      <c r="D47" t="s">
        <v>143</v>
      </c>
      <c r="E47" t="s">
        <v>3488</v>
      </c>
      <c r="F47" t="s">
        <v>3534</v>
      </c>
      <c r="G47" t="str">
        <f t="shared" si="0"/>
        <v>new HoloCard("Revavroom", Pokedex.Revavroom, HoloRarity.SV_PIXEL_COSMOS_HOLO, Types.Metal, Sets.SV_Promo, 121),</v>
      </c>
      <c r="H47" t="s">
        <v>3681</v>
      </c>
    </row>
    <row r="48" spans="1:8" x14ac:dyDescent="0.3">
      <c r="A48">
        <v>122</v>
      </c>
      <c r="B48" t="s">
        <v>70</v>
      </c>
      <c r="C48" t="s">
        <v>70</v>
      </c>
      <c r="D48" t="s">
        <v>8</v>
      </c>
      <c r="E48" t="s">
        <v>3488</v>
      </c>
      <c r="F48" t="s">
        <v>3534</v>
      </c>
      <c r="G48" t="str">
        <f t="shared" si="0"/>
        <v>new HoloCard("Snorlax", Pokedex.Snorlax, HoloRarity.SV_PIXEL_COSMOS_HOLO, Types.Colorless, Sets.SV_Promo, 122),</v>
      </c>
      <c r="H48" t="s">
        <v>3682</v>
      </c>
    </row>
    <row r="49" spans="1:8" x14ac:dyDescent="0.3">
      <c r="A49">
        <v>32</v>
      </c>
      <c r="B49" t="s">
        <v>159</v>
      </c>
      <c r="C49" t="s">
        <v>159</v>
      </c>
      <c r="D49" t="s">
        <v>3</v>
      </c>
      <c r="E49" t="s">
        <v>3549</v>
      </c>
      <c r="F49" t="s">
        <v>3534</v>
      </c>
      <c r="G49" t="str">
        <f t="shared" si="0"/>
        <v>new HoloCard("Kingdra", Pokedex.Kingdra, HoloRarity.SV_PIXEL_COSMOS_HOLO, Types.Water, Sets.Paradox_Rift, 32),</v>
      </c>
      <c r="H49" t="s">
        <v>3683</v>
      </c>
    </row>
    <row r="50" spans="1:8" x14ac:dyDescent="0.3">
      <c r="A50">
        <v>122</v>
      </c>
      <c r="B50" t="s">
        <v>3418</v>
      </c>
      <c r="C50" t="s">
        <v>3418</v>
      </c>
      <c r="D50" t="s">
        <v>146</v>
      </c>
      <c r="E50" t="s">
        <v>3549</v>
      </c>
      <c r="F50" t="s">
        <v>3534</v>
      </c>
      <c r="G50" t="str">
        <f t="shared" si="0"/>
        <v>new HoloCard("Lokix", Pokedex.Lokix, HoloRarity.SV_PIXEL_COSMOS_HOLO, Types.Darkness, Sets.Paradox_Rift, 122),</v>
      </c>
      <c r="H50" t="s">
        <v>3684</v>
      </c>
    </row>
    <row r="51" spans="1:8" x14ac:dyDescent="0.3">
      <c r="A51">
        <v>125</v>
      </c>
      <c r="B51" t="s">
        <v>164</v>
      </c>
      <c r="C51" t="s">
        <v>164</v>
      </c>
      <c r="D51" t="s">
        <v>143</v>
      </c>
      <c r="E51" t="s">
        <v>3549</v>
      </c>
      <c r="F51" t="s">
        <v>3534</v>
      </c>
      <c r="G51" t="str">
        <f t="shared" si="0"/>
        <v>new HoloCard("Steelix", Pokedex.Steelix, HoloRarity.SV_PIXEL_COSMOS_HOLO, Types.Metal, Sets.Paradox_Rift, 125),</v>
      </c>
      <c r="H51" t="s">
        <v>3685</v>
      </c>
    </row>
    <row r="52" spans="1:8" x14ac:dyDescent="0.3">
      <c r="A52">
        <v>144</v>
      </c>
      <c r="B52" t="s">
        <v>918</v>
      </c>
      <c r="C52" t="s">
        <v>922</v>
      </c>
      <c r="D52" t="s">
        <v>8</v>
      </c>
      <c r="E52" t="s">
        <v>3549</v>
      </c>
      <c r="F52" t="s">
        <v>3534</v>
      </c>
      <c r="G52" t="str">
        <f t="shared" si="0"/>
        <v>new HoloCard("Porygon-Z", Pokedex.Porygon_Z, HoloRarity.SV_PIXEL_COSMOS_HOLO, Types.Colorless, Sets.Paradox_Rift, 144),</v>
      </c>
      <c r="H52" t="s">
        <v>3686</v>
      </c>
    </row>
    <row r="53" spans="1:8" x14ac:dyDescent="0.3">
      <c r="A53">
        <v>148</v>
      </c>
      <c r="B53" t="s">
        <v>1421</v>
      </c>
      <c r="C53" t="s">
        <v>1421</v>
      </c>
      <c r="D53" t="s">
        <v>143</v>
      </c>
      <c r="E53" t="s">
        <v>3525</v>
      </c>
      <c r="F53" t="s">
        <v>3534</v>
      </c>
      <c r="G53" t="str">
        <f t="shared" si="0"/>
        <v>new HoloCard("Pawniard", Pokedex.Pawniard, HoloRarity.SV_PIXEL_COSMOS_HOLO, Types.Metal, Sets.Obsidian_Flames, 148),</v>
      </c>
      <c r="H53" t="s">
        <v>3687</v>
      </c>
    </row>
    <row r="54" spans="1:8" x14ac:dyDescent="0.3">
      <c r="A54">
        <v>149</v>
      </c>
      <c r="B54" t="s">
        <v>1422</v>
      </c>
      <c r="C54" t="s">
        <v>1422</v>
      </c>
      <c r="D54" t="s">
        <v>143</v>
      </c>
      <c r="E54" t="s">
        <v>3525</v>
      </c>
      <c r="F54" t="s">
        <v>3534</v>
      </c>
      <c r="G54" t="str">
        <f t="shared" si="0"/>
        <v>new HoloCard("Bisharp", Pokedex.Bisharp, HoloRarity.SV_PIXEL_COSMOS_HOLO, Types.Metal, Sets.Obsidian_Flames, 149),</v>
      </c>
      <c r="H54" t="s">
        <v>3688</v>
      </c>
    </row>
    <row r="55" spans="1:8" x14ac:dyDescent="0.3">
      <c r="A55">
        <v>10</v>
      </c>
      <c r="B55" t="s">
        <v>255</v>
      </c>
      <c r="C55" t="s">
        <v>255</v>
      </c>
      <c r="D55" t="s">
        <v>3</v>
      </c>
      <c r="E55" t="s">
        <v>3695</v>
      </c>
      <c r="F55" t="s">
        <v>3534</v>
      </c>
      <c r="G55" t="str">
        <f t="shared" si="0"/>
        <v>new HoloCard("Horsea", Pokedex.Horsea, HoloRarity.SV_PIXEL_COSMOS_HOLO, Types.Water, Sets.Shrouded_Fable, 10),</v>
      </c>
      <c r="H55" t="s">
        <v>3689</v>
      </c>
    </row>
    <row r="56" spans="1:8" x14ac:dyDescent="0.3">
      <c r="A56">
        <v>11</v>
      </c>
      <c r="B56" t="s">
        <v>69</v>
      </c>
      <c r="C56" t="s">
        <v>69</v>
      </c>
      <c r="D56" t="s">
        <v>3</v>
      </c>
      <c r="E56" t="s">
        <v>3695</v>
      </c>
      <c r="F56" t="s">
        <v>3534</v>
      </c>
      <c r="G56" t="str">
        <f t="shared" si="0"/>
        <v>new HoloCard("Seadra", Pokedex.Seadra, HoloRarity.SV_PIXEL_COSMOS_HOLO, Types.Water, Sets.Shrouded_Fable, 11),</v>
      </c>
      <c r="H56" t="s">
        <v>3690</v>
      </c>
    </row>
    <row r="57" spans="1:8" x14ac:dyDescent="0.3">
      <c r="A57">
        <v>56</v>
      </c>
      <c r="B57" t="s">
        <v>1603</v>
      </c>
      <c r="C57" t="s">
        <v>1603</v>
      </c>
      <c r="D57" t="s">
        <v>3</v>
      </c>
      <c r="E57" t="s">
        <v>3525</v>
      </c>
      <c r="F57" t="s">
        <v>3534</v>
      </c>
      <c r="G57" t="str">
        <f t="shared" si="0"/>
        <v>new HoloCard("Froakie", Pokedex.Froakie, HoloRarity.SV_PIXEL_COSMOS_HOLO, Types.Water, Sets.Obsidian_Flames, 56),</v>
      </c>
      <c r="H57" t="s">
        <v>3691</v>
      </c>
    </row>
    <row r="58" spans="1:8" x14ac:dyDescent="0.3">
      <c r="A58">
        <v>57</v>
      </c>
      <c r="B58" t="s">
        <v>1604</v>
      </c>
      <c r="C58" t="s">
        <v>1604</v>
      </c>
      <c r="D58" t="s">
        <v>3</v>
      </c>
      <c r="E58" t="s">
        <v>3525</v>
      </c>
      <c r="F58" t="s">
        <v>3534</v>
      </c>
      <c r="G58" t="str">
        <f t="shared" si="0"/>
        <v>new HoloCard("Frogadier", Pokedex.Frogadier, HoloRarity.SV_PIXEL_COSMOS_HOLO, Types.Water, Sets.Obsidian_Flames, 57),</v>
      </c>
      <c r="H58" t="s">
        <v>3692</v>
      </c>
    </row>
    <row r="59" spans="1:8" x14ac:dyDescent="0.3">
      <c r="A59">
        <v>149</v>
      </c>
      <c r="B59" t="s">
        <v>3694</v>
      </c>
      <c r="C59" t="s">
        <v>3694</v>
      </c>
      <c r="D59" t="s">
        <v>146</v>
      </c>
      <c r="E59" t="s">
        <v>3488</v>
      </c>
      <c r="F59" t="s">
        <v>3534</v>
      </c>
      <c r="G59" t="str">
        <f t="shared" si="0"/>
        <v>new HoloCard("Pecharunt", Pokedex.Pecharunt, HoloRarity.SV_PIXEL_COSMOS_HOLO, Types.Darkness, Sets.SV_Promo, 149),</v>
      </c>
      <c r="H59" t="s">
        <v>3693</v>
      </c>
    </row>
    <row r="61" spans="1:8" x14ac:dyDescent="0.3">
      <c r="A61">
        <v>89</v>
      </c>
      <c r="B61" t="s">
        <v>135</v>
      </c>
      <c r="C61" t="s">
        <v>135</v>
      </c>
      <c r="D61" t="s">
        <v>3</v>
      </c>
      <c r="E61" t="s">
        <v>3488</v>
      </c>
      <c r="F61" t="s">
        <v>3358</v>
      </c>
      <c r="G61" t="str">
        <f t="shared" si="0"/>
        <v>new HoloCard("Feraligatr", Pokedex.Feraligatr, HoloRarity.SV_MIRAGE_HOLO, Types.Water, Sets.SV_Promo, 89),</v>
      </c>
    </row>
    <row r="62" spans="1:8" x14ac:dyDescent="0.3">
      <c r="A62">
        <v>90</v>
      </c>
      <c r="B62" t="s">
        <v>660</v>
      </c>
      <c r="C62" t="s">
        <v>660</v>
      </c>
      <c r="D62" t="s">
        <v>143</v>
      </c>
      <c r="E62" t="s">
        <v>3488</v>
      </c>
      <c r="F62" t="s">
        <v>3358</v>
      </c>
      <c r="G62" t="str">
        <f t="shared" si="0"/>
        <v>new HoloCard("Metang", Pokedex.Metang, HoloRarity.SV_MIRAGE_HOLO, Types.Metal, Sets.SV_Promo, 90),</v>
      </c>
    </row>
    <row r="63" spans="1:8" x14ac:dyDescent="0.3">
      <c r="A63">
        <v>91</v>
      </c>
      <c r="B63" t="s">
        <v>3337</v>
      </c>
      <c r="C63" t="s">
        <v>3337</v>
      </c>
      <c r="D63" t="s">
        <v>1454</v>
      </c>
      <c r="E63" t="s">
        <v>3488</v>
      </c>
      <c r="F63" t="s">
        <v>3595</v>
      </c>
      <c r="G63" t="str">
        <f t="shared" si="0"/>
        <v>new HoloCard("Koraidon", Pokedex.Koraidon, HoloRarity.SV_MIRAGE_HOLO_ANCIENT, Types.Dragon, Sets.SV_Promo, 91),</v>
      </c>
    </row>
    <row r="64" spans="1:8" x14ac:dyDescent="0.3">
      <c r="A64">
        <v>92</v>
      </c>
      <c r="B64" t="s">
        <v>3329</v>
      </c>
      <c r="C64" t="s">
        <v>3329</v>
      </c>
      <c r="D64" t="s">
        <v>1454</v>
      </c>
      <c r="E64" t="s">
        <v>3488</v>
      </c>
      <c r="F64" t="s">
        <v>3594</v>
      </c>
      <c r="G64" t="str">
        <f t="shared" si="0"/>
        <v>new HoloCard("Miraidon", Pokedex.Miraidon, HoloRarity.SV_MIRAGE_HOLO_FUTURE, Types.Dragon, Sets.SV_Promo, 92),</v>
      </c>
    </row>
    <row r="65" spans="1:8" x14ac:dyDescent="0.3">
      <c r="A65">
        <v>115</v>
      </c>
      <c r="B65" t="s">
        <v>2655</v>
      </c>
      <c r="C65" t="s">
        <v>2655</v>
      </c>
      <c r="D65" t="s">
        <v>22</v>
      </c>
      <c r="E65" t="s">
        <v>3488</v>
      </c>
      <c r="F65" t="s">
        <v>3358</v>
      </c>
      <c r="G65" t="str">
        <f t="shared" si="0"/>
        <v>new HoloCard("Thwackey", Pokedex.Thwackey, HoloRarity.SV_MIRAGE_HOLO, Types.Grass, Sets.SV_Promo, 115),</v>
      </c>
    </row>
    <row r="66" spans="1:8" x14ac:dyDescent="0.3">
      <c r="A66">
        <v>116</v>
      </c>
      <c r="B66" t="s">
        <v>885</v>
      </c>
      <c r="C66" t="s">
        <v>885</v>
      </c>
      <c r="D66" t="s">
        <v>5</v>
      </c>
      <c r="E66" t="s">
        <v>3488</v>
      </c>
      <c r="F66" t="s">
        <v>3358</v>
      </c>
      <c r="G66" t="str">
        <f t="shared" ref="G66:G85" si="1">"new HoloCard(""" &amp; B66 &amp; """, Pokedex." &amp; C66 &amp; ", HoloRarity." &amp; F66 &amp; ", Types." &amp; D66 &amp; ", Sets." &amp; E66 &amp; ", " &amp; A66 &amp; "),"</f>
        <v>new HoloCard("Infernape", Pokedex.Infernape, HoloRarity.SV_MIRAGE_HOLO, Types.Fire, Sets.SV_Promo, 116),</v>
      </c>
    </row>
    <row r="67" spans="1:8" x14ac:dyDescent="0.3">
      <c r="A67">
        <v>117</v>
      </c>
      <c r="B67" t="s">
        <v>929</v>
      </c>
      <c r="C67" t="s">
        <v>929</v>
      </c>
      <c r="D67" t="s">
        <v>3</v>
      </c>
      <c r="E67" t="s">
        <v>3488</v>
      </c>
      <c r="F67" t="s">
        <v>3358</v>
      </c>
      <c r="G67" t="str">
        <f t="shared" si="1"/>
        <v>new HoloCard("Froslass", Pokedex.Froslass, HoloRarity.SV_MIRAGE_HOLO, Types.Water, Sets.SV_Promo, 117),</v>
      </c>
    </row>
    <row r="68" spans="1:8" x14ac:dyDescent="0.3">
      <c r="A68">
        <v>118</v>
      </c>
      <c r="B68" t="s">
        <v>3382</v>
      </c>
      <c r="C68" t="s">
        <v>3382</v>
      </c>
      <c r="D68" t="s">
        <v>1454</v>
      </c>
      <c r="E68" t="s">
        <v>3488</v>
      </c>
      <c r="F68" t="s">
        <v>3358</v>
      </c>
      <c r="G68" t="str">
        <f t="shared" si="1"/>
        <v>new HoloCard("Tatsugiri", Pokedex.Tatsugiri, HoloRarity.SV_MIRAGE_HOLO, Types.Dragon, Sets.SV_Promo, 118),</v>
      </c>
    </row>
    <row r="70" spans="1:8" x14ac:dyDescent="0.3">
      <c r="A70">
        <v>105</v>
      </c>
      <c r="B70" t="s">
        <v>3423</v>
      </c>
      <c r="C70" t="s">
        <v>3423</v>
      </c>
      <c r="D70" t="s">
        <v>1</v>
      </c>
      <c r="E70" t="s">
        <v>3428</v>
      </c>
      <c r="F70" t="s">
        <v>3534</v>
      </c>
      <c r="G70" t="str">
        <f t="shared" si="1"/>
        <v>new HoloCard("Tinkaton", Pokedex.Tinkaton, HoloRarity.SV_PIXEL_COSMOS_HOLO, Types.Psychic, Sets.Paldea_Evolved, 105),</v>
      </c>
      <c r="H70" t="s">
        <v>3696</v>
      </c>
    </row>
    <row r="71" spans="1:8" x14ac:dyDescent="0.3">
      <c r="A71">
        <v>126</v>
      </c>
      <c r="B71" t="s">
        <v>3446</v>
      </c>
      <c r="C71" t="s">
        <v>3446</v>
      </c>
      <c r="D71" t="s">
        <v>18</v>
      </c>
      <c r="E71" t="s">
        <v>3428</v>
      </c>
      <c r="F71" t="s">
        <v>3534</v>
      </c>
      <c r="G71" t="str">
        <f t="shared" si="1"/>
        <v>new HoloCard("Glimmora", Pokedex.Glimmora, HoloRarity.SV_PIXEL_COSMOS_HOLO, Types.Fighting, Sets.Paldea_Evolved, 126),</v>
      </c>
      <c r="H71" t="s">
        <v>3697</v>
      </c>
    </row>
    <row r="72" spans="1:8" x14ac:dyDescent="0.3">
      <c r="A72">
        <v>140</v>
      </c>
      <c r="B72" t="s">
        <v>1425</v>
      </c>
      <c r="C72" t="s">
        <v>1425</v>
      </c>
      <c r="D72" t="s">
        <v>146</v>
      </c>
      <c r="E72" t="s">
        <v>3428</v>
      </c>
      <c r="F72" t="s">
        <v>3534</v>
      </c>
      <c r="G72" t="str">
        <f t="shared" si="1"/>
        <v>new HoloCard("Hydreigon", Pokedex.Hydreigon, HoloRarity.SV_PIXEL_COSMOS_HOLO, Types.Darkness, Sets.Paldea_Evolved, 140),</v>
      </c>
      <c r="H72" t="s">
        <v>3698</v>
      </c>
    </row>
    <row r="73" spans="1:8" x14ac:dyDescent="0.3">
      <c r="A73">
        <v>26</v>
      </c>
      <c r="B73" t="s">
        <v>76</v>
      </c>
      <c r="C73" t="s">
        <v>76</v>
      </c>
      <c r="D73" t="s">
        <v>5</v>
      </c>
      <c r="E73" t="s">
        <v>3525</v>
      </c>
      <c r="F73" t="s">
        <v>3358</v>
      </c>
      <c r="G73" t="str">
        <f t="shared" si="1"/>
        <v>new HoloCard("Charmander", Pokedex.Charmander, HoloRarity.SV_MIRAGE_HOLO, Types.Fire, Sets.Obsidian_Flames, 26),</v>
      </c>
      <c r="H73" t="s">
        <v>3699</v>
      </c>
    </row>
    <row r="74" spans="1:8" x14ac:dyDescent="0.3">
      <c r="A74">
        <v>27</v>
      </c>
      <c r="B74" t="s">
        <v>43</v>
      </c>
      <c r="C74" t="s">
        <v>43</v>
      </c>
      <c r="D74" t="s">
        <v>5</v>
      </c>
      <c r="E74" t="s">
        <v>3525</v>
      </c>
      <c r="F74" t="s">
        <v>3358</v>
      </c>
      <c r="G74" t="str">
        <f t="shared" si="1"/>
        <v>new HoloCard("Charmeleon", Pokedex.Charmeleon, HoloRarity.SV_MIRAGE_HOLO, Types.Fire, Sets.Obsidian_Flames, 27),</v>
      </c>
      <c r="H74" t="s">
        <v>3700</v>
      </c>
    </row>
    <row r="75" spans="1:8" x14ac:dyDescent="0.3">
      <c r="A75">
        <v>170</v>
      </c>
      <c r="B75" t="s">
        <v>3571</v>
      </c>
      <c r="C75" t="s">
        <v>127</v>
      </c>
      <c r="D75" t="s">
        <v>232</v>
      </c>
      <c r="E75" t="s">
        <v>3549</v>
      </c>
      <c r="F75" t="s">
        <v>3715</v>
      </c>
      <c r="G75" t="str">
        <f t="shared" si="1"/>
        <v>new HoloCard("Professor Sada's Vitality", Pokedex.NVT, HoloRarity.SV_REVERSE_LINE_HOLO, Types.Supporter, Sets.Paradox_Rift, 170),</v>
      </c>
      <c r="H75" t="s">
        <v>3701</v>
      </c>
    </row>
    <row r="76" spans="1:8" x14ac:dyDescent="0.3">
      <c r="A76">
        <v>171</v>
      </c>
      <c r="B76" t="s">
        <v>3572</v>
      </c>
      <c r="C76" t="s">
        <v>127</v>
      </c>
      <c r="D76" t="s">
        <v>232</v>
      </c>
      <c r="E76" t="s">
        <v>3549</v>
      </c>
      <c r="F76" t="s">
        <v>3715</v>
      </c>
      <c r="G76" t="str">
        <f t="shared" si="1"/>
        <v>new HoloCard("Professor Turo's Scenario", Pokedex.NVT, HoloRarity.SV_REVERSE_LINE_HOLO, Types.Supporter, Sets.Paradox_Rift, 171),</v>
      </c>
      <c r="H76" t="s">
        <v>3702</v>
      </c>
    </row>
    <row r="77" spans="1:8" x14ac:dyDescent="0.3">
      <c r="A77">
        <v>40</v>
      </c>
      <c r="B77" t="s">
        <v>3438</v>
      </c>
      <c r="C77" t="s">
        <v>3438</v>
      </c>
      <c r="D77" t="s">
        <v>1</v>
      </c>
      <c r="E77" t="s">
        <v>3608</v>
      </c>
      <c r="F77" t="s">
        <v>3534</v>
      </c>
      <c r="G77" t="str">
        <f t="shared" si="1"/>
        <v>new HoloCard("Ceruledge", Pokedex.Ceruledge, HoloRarity.SV_PIXEL_COSMOS_HOLO, Types.Psychic, Sets.Paldean_Fates, 40),</v>
      </c>
      <c r="H77" t="s">
        <v>3703</v>
      </c>
    </row>
    <row r="78" spans="1:8" x14ac:dyDescent="0.3">
      <c r="A78">
        <v>119</v>
      </c>
      <c r="B78" t="s">
        <v>3337</v>
      </c>
      <c r="C78" t="s">
        <v>3337</v>
      </c>
      <c r="D78" t="s">
        <v>1454</v>
      </c>
      <c r="E78" t="s">
        <v>3659</v>
      </c>
      <c r="F78" t="s">
        <v>3663</v>
      </c>
      <c r="G78" t="str">
        <f t="shared" si="1"/>
        <v>new HoloCard("Koraidon", Pokedex.Koraidon, HoloRarity.SV_PIXEL_COSMOS_HOLO_ANCIENT, Types.Dragon, Sets.Temporal_Forces, 119),</v>
      </c>
      <c r="H78" t="s">
        <v>3704</v>
      </c>
    </row>
    <row r="79" spans="1:8" x14ac:dyDescent="0.3">
      <c r="A79">
        <v>121</v>
      </c>
      <c r="B79" t="s">
        <v>3329</v>
      </c>
      <c r="C79" t="s">
        <v>3329</v>
      </c>
      <c r="D79" t="s">
        <v>1454</v>
      </c>
      <c r="E79" t="s">
        <v>3659</v>
      </c>
      <c r="F79" t="s">
        <v>3662</v>
      </c>
      <c r="G79" t="str">
        <f t="shared" si="1"/>
        <v>new HoloCard("Miraidon", Pokedex.Miraidon, HoloRarity.SV_PIXEL_COSMOS_HOLO_FUTURE, Types.Dragon, Sets.Temporal_Forces, 121),</v>
      </c>
      <c r="H79" t="s">
        <v>3705</v>
      </c>
    </row>
    <row r="80" spans="1:8" x14ac:dyDescent="0.3">
      <c r="A80">
        <v>22</v>
      </c>
      <c r="B80" t="s">
        <v>3714</v>
      </c>
      <c r="C80" t="s">
        <v>3714</v>
      </c>
      <c r="D80" t="s">
        <v>22</v>
      </c>
      <c r="E80" t="s">
        <v>3660</v>
      </c>
      <c r="F80" t="s">
        <v>3534</v>
      </c>
      <c r="G80" t="str">
        <f t="shared" si="1"/>
        <v>new HoloCard("Sinistcha", Pokedex.Sinistcha, HoloRarity.SV_PIXEL_COSMOS_HOLO, Types.Grass, Sets.Twilight_Masquerade, 22),</v>
      </c>
      <c r="H80" t="s">
        <v>3706</v>
      </c>
    </row>
    <row r="81" spans="1:8" x14ac:dyDescent="0.3">
      <c r="A81">
        <v>24</v>
      </c>
      <c r="B81" t="s">
        <v>3713</v>
      </c>
      <c r="C81" t="s">
        <v>3712</v>
      </c>
      <c r="D81" t="s">
        <v>22</v>
      </c>
      <c r="E81" t="s">
        <v>3660</v>
      </c>
      <c r="F81" t="s">
        <v>3534</v>
      </c>
      <c r="G81" t="str">
        <f t="shared" si="1"/>
        <v>new HoloCard("Teal Mask Ogerpon", Pokedex.Teal_Mask_Ogerpon, HoloRarity.SV_PIXEL_COSMOS_HOLO, Types.Grass, Sets.Twilight_Masquerade, 24),</v>
      </c>
      <c r="H81" t="s">
        <v>3707</v>
      </c>
    </row>
    <row r="82" spans="1:8" x14ac:dyDescent="0.3">
      <c r="A82">
        <v>178</v>
      </c>
      <c r="B82" t="s">
        <v>3579</v>
      </c>
      <c r="C82" t="s">
        <v>127</v>
      </c>
      <c r="D82" t="s">
        <v>234</v>
      </c>
      <c r="E82" t="s">
        <v>3549</v>
      </c>
      <c r="F82" t="s">
        <v>3716</v>
      </c>
      <c r="G82" t="str">
        <f t="shared" si="1"/>
        <v>new HoloCard("Technical Machine: Evolution", Pokedex.NVT, HoloRarity.SV_REVERSE_PLAIN_HOLO, Types.Tool, Sets.Paradox_Rift, 178),</v>
      </c>
      <c r="H82" t="s">
        <v>3708</v>
      </c>
    </row>
    <row r="83" spans="1:8" x14ac:dyDescent="0.3">
      <c r="A83">
        <v>144</v>
      </c>
      <c r="B83" t="s">
        <v>3666</v>
      </c>
      <c r="C83" t="s">
        <v>127</v>
      </c>
      <c r="D83" t="s">
        <v>129</v>
      </c>
      <c r="E83" t="s">
        <v>3659</v>
      </c>
      <c r="F83" t="s">
        <v>3716</v>
      </c>
      <c r="G83" t="str">
        <f t="shared" si="1"/>
        <v>new HoloCard("Buddy-Buddy Poffin", Pokedex.NVT, HoloRarity.SV_REVERSE_PLAIN_HOLO, Types.Item, Sets.Temporal_Forces, 144),</v>
      </c>
      <c r="H83" t="s">
        <v>3709</v>
      </c>
    </row>
    <row r="84" spans="1:8" x14ac:dyDescent="0.3">
      <c r="A84">
        <v>188</v>
      </c>
      <c r="B84" t="s">
        <v>1437</v>
      </c>
      <c r="C84" t="s">
        <v>127</v>
      </c>
      <c r="D84" t="s">
        <v>129</v>
      </c>
      <c r="E84" t="s">
        <v>3428</v>
      </c>
      <c r="F84" t="s">
        <v>3716</v>
      </c>
      <c r="G84" t="str">
        <f t="shared" si="1"/>
        <v>new HoloCard("Super Rod", Pokedex.NVT, HoloRarity.SV_REVERSE_PLAIN_HOLO, Types.Item, Sets.Paldea_Evolved, 188),</v>
      </c>
      <c r="H84" t="s">
        <v>3710</v>
      </c>
    </row>
    <row r="85" spans="1:8" x14ac:dyDescent="0.3">
      <c r="A85">
        <v>181</v>
      </c>
      <c r="B85" t="s">
        <v>2084</v>
      </c>
      <c r="C85" t="s">
        <v>127</v>
      </c>
      <c r="D85" t="s">
        <v>129</v>
      </c>
      <c r="E85" t="s">
        <v>3355</v>
      </c>
      <c r="F85" t="s">
        <v>3716</v>
      </c>
      <c r="G85" t="str">
        <f t="shared" si="1"/>
        <v>new HoloCard("Nest Ball", Pokedex.NVT, HoloRarity.SV_REVERSE_PLAIN_HOLO, Types.Item, Sets.Scarlet_Violet, 181),</v>
      </c>
      <c r="H85" t="s">
        <v>3711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F7B4-2306-497B-AB82-C84D5FBEC1B1}">
  <dimension ref="A1:T1501"/>
  <sheetViews>
    <sheetView workbookViewId="0">
      <selection activeCell="G3" sqref="G3"/>
    </sheetView>
  </sheetViews>
  <sheetFormatPr defaultRowHeight="14.4" x14ac:dyDescent="0.3"/>
  <sheetData>
    <row r="1" spans="1:20" x14ac:dyDescent="0.3">
      <c r="A1">
        <v>1</v>
      </c>
      <c r="B1" t="s">
        <v>373</v>
      </c>
      <c r="C1" t="s">
        <v>373</v>
      </c>
      <c r="D1" t="s">
        <v>5</v>
      </c>
      <c r="E1" t="s">
        <v>518</v>
      </c>
      <c r="F1" t="s">
        <v>529</v>
      </c>
      <c r="G1" t="str">
        <f>"new HoloCard(""" &amp; B1 &amp; """, Pokedex." &amp; C1 &amp; ", HoloRarity." &amp; F1 &amp; ", Types." &amp; D1 &amp; ", Sets." &amp; E1 &amp; ", " &amp; A1 &amp; "),"</f>
        <v>new HoloCard("Blaziken", Pokedex.Blaziken, HoloRarity.EX_COSMOS_HOLO, Types.Fire, Sets.POP_Series_1, 1),</v>
      </c>
      <c r="S1" t="s">
        <v>414</v>
      </c>
      <c r="T1" t="str">
        <f t="shared" ref="T1:T6" si="0">IF(LEFT(S1, 12) = "Team Aqua's ", RIGHT(S1, LEN(S1) - 12),
IF(LEFT(S1, 13) = "Team Magma's ", RIGHT(S1, LEN(S1) - 13),
IF(RIGHT(S1, 2) = " δ", LEFT(S1, LEN(S1) - 2),
IF(LEFT(S1, 5) = "Dark ", RIGHT(S1, LEN(S1) - 5),
IF(LEFT(S1, 9) = "Rocket's ", RIGHT(S1, LEN(S1) - 9),
IF(LEFT(S1, 8) = "Holon's ", RIGHT(S1, LEN(S1) - 8),
S1))))))</f>
        <v>Cacturne</v>
      </c>
    </row>
    <row r="2" spans="1:20" x14ac:dyDescent="0.3">
      <c r="S2" t="s">
        <v>421</v>
      </c>
      <c r="T2" t="str">
        <f t="shared" si="0"/>
        <v>Aggron</v>
      </c>
    </row>
    <row r="3" spans="1:20" x14ac:dyDescent="0.3">
      <c r="A3">
        <v>1</v>
      </c>
      <c r="B3" t="s">
        <v>371</v>
      </c>
      <c r="C3" t="s">
        <v>371</v>
      </c>
      <c r="D3" t="s">
        <v>143</v>
      </c>
      <c r="E3" t="s">
        <v>385</v>
      </c>
      <c r="F3" t="s">
        <v>569</v>
      </c>
      <c r="G3" t="str">
        <f>"new HoloCard(""" &amp; B3 &amp; """, Pokedex." &amp; C3 &amp; ", HoloRarity." &amp; F3 &amp; ", Types." &amp; D3 &amp; ", Sets." &amp; E3 &amp; ", " &amp; A3 &amp; "),"</f>
        <v>new HoloCard("Aggron", Pokedex.Aggron, HoloRarity.EX_REVERSE_REFRACTOR_HOLO, Types.Metal, Sets.EX_Ruby_Sapphire, 1),</v>
      </c>
      <c r="S3" t="s">
        <v>495</v>
      </c>
      <c r="T3" t="str">
        <f t="shared" si="0"/>
        <v>Raichu</v>
      </c>
    </row>
    <row r="4" spans="1:20" x14ac:dyDescent="0.3">
      <c r="A4">
        <v>2</v>
      </c>
      <c r="B4" t="s">
        <v>372</v>
      </c>
      <c r="C4" t="s">
        <v>372</v>
      </c>
      <c r="D4" t="s">
        <v>22</v>
      </c>
      <c r="E4" t="s">
        <v>385</v>
      </c>
      <c r="F4" t="s">
        <v>569</v>
      </c>
      <c r="G4" t="str">
        <f t="shared" ref="G4:G67" si="1">"new HoloCard(""" &amp; B4 &amp; """, Pokedex." &amp; C4 &amp; ", HoloRarity." &amp; F4 &amp; ", Types." &amp; D4 &amp; ", Sets." &amp; E4 &amp; ", " &amp; A4 &amp; "),"</f>
        <v>new HoloCard("Beautifly", Pokedex.Beautifly, HoloRarity.EX_REVERSE_REFRACTOR_HOLO, Types.Grass, Sets.EX_Ruby_Sapphire, 2),</v>
      </c>
      <c r="S4" t="s">
        <v>120</v>
      </c>
      <c r="T4" t="str">
        <f t="shared" si="0"/>
        <v>Raichu</v>
      </c>
    </row>
    <row r="5" spans="1:20" x14ac:dyDescent="0.3">
      <c r="A5">
        <v>3</v>
      </c>
      <c r="B5" t="s">
        <v>373</v>
      </c>
      <c r="C5" t="s">
        <v>373</v>
      </c>
      <c r="D5" t="s">
        <v>5</v>
      </c>
      <c r="E5" t="s">
        <v>385</v>
      </c>
      <c r="F5" t="s">
        <v>569</v>
      </c>
      <c r="G5" t="str">
        <f t="shared" si="1"/>
        <v>new HoloCard("Blaziken", Pokedex.Blaziken, HoloRarity.EX_REVERSE_REFRACTOR_HOLO, Types.Fire, Sets.EX_Ruby_Sapphire, 3),</v>
      </c>
      <c r="S5" t="s">
        <v>10</v>
      </c>
      <c r="T5" t="str">
        <f t="shared" si="0"/>
        <v>Raichu</v>
      </c>
    </row>
    <row r="6" spans="1:20" x14ac:dyDescent="0.3">
      <c r="A6">
        <v>4</v>
      </c>
      <c r="B6" t="s">
        <v>374</v>
      </c>
      <c r="C6" t="s">
        <v>374</v>
      </c>
      <c r="D6" t="s">
        <v>5</v>
      </c>
      <c r="E6" t="s">
        <v>385</v>
      </c>
      <c r="F6" t="s">
        <v>569</v>
      </c>
      <c r="G6" t="str">
        <f t="shared" si="1"/>
        <v>new HoloCard("Camerupt", Pokedex.Camerupt, HoloRarity.EX_REVERSE_REFRACTOR_HOLO, Types.Fire, Sets.EX_Ruby_Sapphire, 4),</v>
      </c>
      <c r="S6" t="s">
        <v>722</v>
      </c>
      <c r="T6" t="str">
        <f t="shared" si="0"/>
        <v>Raichu</v>
      </c>
    </row>
    <row r="7" spans="1:20" x14ac:dyDescent="0.3">
      <c r="A7">
        <v>5</v>
      </c>
      <c r="B7" t="s">
        <v>375</v>
      </c>
      <c r="C7" t="s">
        <v>375</v>
      </c>
      <c r="D7" t="s">
        <v>8</v>
      </c>
      <c r="E7" t="s">
        <v>385</v>
      </c>
      <c r="F7" t="s">
        <v>569</v>
      </c>
      <c r="G7" t="str">
        <f t="shared" si="1"/>
        <v>new HoloCard("Delcatty", Pokedex.Delcatty, HoloRarity.EX_REVERSE_REFRACTOR_HOLO, Types.Colorless, Sets.EX_Ruby_Sapphire, 5),</v>
      </c>
      <c r="S7" t="s">
        <v>770</v>
      </c>
      <c r="T7" t="str">
        <f>IF(LEFT(S7, 12) = "Team Aqua's ", RIGHT(S7, LEN(S7) - 12),
IF(LEFT(S7, 13) = "Team Magma's ", RIGHT(S7, LEN(S7) - 13),
IF(RIGHT(S7, 2) = " δ", LEFT(S7, LEN(S7) - 2),
IF(LEFT(S7, 5) = "Dark ", RIGHT(S7, LEN(S7) - 5),
IF(LEFT(S7, 9) = "Rocket's ", RIGHT(S7, LEN(S7) - 9),
IF(LEFT(S7, 8) = "Holon's ", RIGHT(S7, LEN(S7) - 8),
S7))))))</f>
        <v>Raichu</v>
      </c>
    </row>
    <row r="8" spans="1:20" x14ac:dyDescent="0.3">
      <c r="A8">
        <v>6</v>
      </c>
      <c r="B8" t="s">
        <v>376</v>
      </c>
      <c r="C8" t="s">
        <v>376</v>
      </c>
      <c r="D8" t="s">
        <v>22</v>
      </c>
      <c r="E8" t="s">
        <v>385</v>
      </c>
      <c r="F8" t="s">
        <v>569</v>
      </c>
      <c r="G8" t="str">
        <f t="shared" si="1"/>
        <v>new HoloCard("Dustox", Pokedex.Dustox, HoloRarity.EX_REVERSE_REFRACTOR_HOLO, Types.Grass, Sets.EX_Ruby_Sapphire, 6),</v>
      </c>
    </row>
    <row r="9" spans="1:20" x14ac:dyDescent="0.3">
      <c r="A9">
        <v>7</v>
      </c>
      <c r="B9" t="s">
        <v>377</v>
      </c>
      <c r="C9" t="s">
        <v>377</v>
      </c>
      <c r="D9" t="s">
        <v>1</v>
      </c>
      <c r="E9" t="s">
        <v>385</v>
      </c>
      <c r="F9" t="s">
        <v>569</v>
      </c>
      <c r="G9" t="str">
        <f t="shared" si="1"/>
        <v>new HoloCard("Gardevoir", Pokedex.Gardevoir, HoloRarity.EX_REVERSE_REFRACTOR_HOLO, Types.Psychic, Sets.EX_Ruby_Sapphire, 7),</v>
      </c>
      <c r="S9" t="s">
        <v>415</v>
      </c>
      <c r="T9" t="str">
        <f>IF(COUNTIF(S9, "*Darkness") - COUNTIF(S9, "Darkness") = 1, LEFT(S9, LEN(S9) - LEN("Darkness")), S9)</f>
        <v>Grass</v>
      </c>
    </row>
    <row r="10" spans="1:20" x14ac:dyDescent="0.3">
      <c r="A10">
        <v>8</v>
      </c>
      <c r="B10" t="s">
        <v>378</v>
      </c>
      <c r="C10" t="s">
        <v>378</v>
      </c>
      <c r="D10" t="s">
        <v>18</v>
      </c>
      <c r="E10" t="s">
        <v>385</v>
      </c>
      <c r="F10" t="s">
        <v>569</v>
      </c>
      <c r="G10" t="str">
        <f t="shared" si="1"/>
        <v>new HoloCard("Hariyama", Pokedex.Hariyama, HoloRarity.EX_REVERSE_REFRACTOR_HOLO, Types.Fighting, Sets.EX_Ruby_Sapphire, 8),</v>
      </c>
      <c r="S10" t="s">
        <v>3</v>
      </c>
      <c r="T10" t="str">
        <f>IF(COUNTIF(S10, "*Darkness") - COUNTIF(S10, "Darkness") = 1, LEFT(S10, LEN(S10) - LEN("Darkness")), S10)</f>
        <v>Water</v>
      </c>
    </row>
    <row r="11" spans="1:20" x14ac:dyDescent="0.3">
      <c r="A11">
        <v>9</v>
      </c>
      <c r="B11" t="s">
        <v>379</v>
      </c>
      <c r="C11" t="s">
        <v>379</v>
      </c>
      <c r="D11" t="s">
        <v>11</v>
      </c>
      <c r="E11" t="s">
        <v>385</v>
      </c>
      <c r="F11" t="s">
        <v>569</v>
      </c>
      <c r="G11" t="str">
        <f t="shared" si="1"/>
        <v>new HoloCard("Manectric", Pokedex.Manectric, HoloRarity.EX_REVERSE_REFRACTOR_HOLO, Types.Lightning, Sets.EX_Ruby_Sapphire, 9),</v>
      </c>
      <c r="S11" t="s">
        <v>146</v>
      </c>
      <c r="T11" t="str">
        <f>IF(COUNTIF(S11, "*Darkness") - COUNTIF(S11, "Darkness") = 1, LEFT(S11, LEN(S11) - LEN("Darkness")), S11)</f>
        <v>Darkness</v>
      </c>
    </row>
    <row r="12" spans="1:20" x14ac:dyDescent="0.3">
      <c r="A12">
        <v>10</v>
      </c>
      <c r="B12" t="s">
        <v>380</v>
      </c>
      <c r="C12" t="s">
        <v>380</v>
      </c>
      <c r="D12" t="s">
        <v>146</v>
      </c>
      <c r="E12" t="s">
        <v>385</v>
      </c>
      <c r="F12" t="s">
        <v>569</v>
      </c>
      <c r="G12" t="str">
        <f t="shared" si="1"/>
        <v>new HoloCard("Mightyena", Pokedex.Mightyena, HoloRarity.EX_REVERSE_REFRACTOR_HOLO, Types.Darkness, Sets.EX_Ruby_Sapphire, 10),</v>
      </c>
    </row>
    <row r="13" spans="1:20" x14ac:dyDescent="0.3">
      <c r="A13">
        <v>11</v>
      </c>
      <c r="B13" t="s">
        <v>381</v>
      </c>
      <c r="C13" t="s">
        <v>381</v>
      </c>
      <c r="D13" t="s">
        <v>22</v>
      </c>
      <c r="E13" t="s">
        <v>385</v>
      </c>
      <c r="F13" t="s">
        <v>569</v>
      </c>
      <c r="G13" t="str">
        <f t="shared" si="1"/>
        <v>new HoloCard("Sceptile", Pokedex.Sceptile, HoloRarity.EX_REVERSE_REFRACTOR_HOLO, Types.Grass, Sets.EX_Ruby_Sapphire, 11),</v>
      </c>
      <c r="S13" t="s">
        <v>464</v>
      </c>
      <c r="T13" t="str">
        <f>IF(COUNTIF(S13, "*Metal") - COUNTIF(S13, "Metal") = 1, LEFT(S13, LEN(S13) - LEN("Metal")), S13)</f>
        <v>Grass</v>
      </c>
    </row>
    <row r="14" spans="1:20" x14ac:dyDescent="0.3">
      <c r="A14">
        <v>12</v>
      </c>
      <c r="B14" t="s">
        <v>382</v>
      </c>
      <c r="C14" t="s">
        <v>382</v>
      </c>
      <c r="D14" t="s">
        <v>8</v>
      </c>
      <c r="E14" t="s">
        <v>385</v>
      </c>
      <c r="F14" t="s">
        <v>569</v>
      </c>
      <c r="G14" t="str">
        <f t="shared" si="1"/>
        <v>new HoloCard("Slaking", Pokedex.Slaking, HoloRarity.EX_REVERSE_REFRACTOR_HOLO, Types.Colorless, Sets.EX_Ruby_Sapphire, 12),</v>
      </c>
      <c r="S14" t="s">
        <v>3</v>
      </c>
      <c r="T14" t="str">
        <f t="shared" ref="T14:T15" si="2">IF(COUNTIF(S14, "*Metal") - COUNTIF(S14, "Metal") = 1, LEFT(S14, LEN(S14) - LEN("Metal")), S14)</f>
        <v>Water</v>
      </c>
    </row>
    <row r="15" spans="1:20" x14ac:dyDescent="0.3">
      <c r="A15">
        <v>13</v>
      </c>
      <c r="B15" t="s">
        <v>383</v>
      </c>
      <c r="C15" t="s">
        <v>383</v>
      </c>
      <c r="D15" t="s">
        <v>3</v>
      </c>
      <c r="E15" t="s">
        <v>385</v>
      </c>
      <c r="F15" t="s">
        <v>569</v>
      </c>
      <c r="G15" t="str">
        <f t="shared" si="1"/>
        <v>new HoloCard("Swampert", Pokedex.Swampert, HoloRarity.EX_REVERSE_REFRACTOR_HOLO, Types.Water, Sets.EX_Ruby_Sapphire, 13),</v>
      </c>
      <c r="S15" t="s">
        <v>143</v>
      </c>
      <c r="T15" t="str">
        <f t="shared" si="2"/>
        <v>Metal</v>
      </c>
    </row>
    <row r="16" spans="1:20" x14ac:dyDescent="0.3">
      <c r="A16">
        <v>14</v>
      </c>
      <c r="B16" t="s">
        <v>384</v>
      </c>
      <c r="C16" t="s">
        <v>384</v>
      </c>
      <c r="D16" t="s">
        <v>3</v>
      </c>
      <c r="E16" t="s">
        <v>385</v>
      </c>
      <c r="F16" t="s">
        <v>569</v>
      </c>
      <c r="G16" t="str">
        <f t="shared" si="1"/>
        <v>new HoloCard("Wailord", Pokedex.Wailord, HoloRarity.EX_REVERSE_REFRACTOR_HOLO, Types.Water, Sets.EX_Ruby_Sapphire, 14),</v>
      </c>
    </row>
    <row r="17" spans="1:7" x14ac:dyDescent="0.3">
      <c r="A17">
        <v>15</v>
      </c>
      <c r="B17" t="s">
        <v>373</v>
      </c>
      <c r="C17" t="s">
        <v>373</v>
      </c>
      <c r="D17" t="s">
        <v>5</v>
      </c>
      <c r="E17" t="s">
        <v>385</v>
      </c>
      <c r="F17" t="s">
        <v>569</v>
      </c>
      <c r="G17" t="str">
        <f t="shared" si="1"/>
        <v>new HoloCard("Blaziken", Pokedex.Blaziken, HoloRarity.EX_REVERSE_REFRACTOR_HOLO, Types.Fire, Sets.EX_Ruby_Sapphire, 15),</v>
      </c>
    </row>
    <row r="18" spans="1:7" x14ac:dyDescent="0.3">
      <c r="A18">
        <v>16</v>
      </c>
      <c r="B18" t="s">
        <v>454</v>
      </c>
      <c r="C18" t="s">
        <v>454</v>
      </c>
      <c r="D18" t="s">
        <v>22</v>
      </c>
      <c r="E18" t="s">
        <v>385</v>
      </c>
      <c r="F18" t="s">
        <v>569</v>
      </c>
      <c r="G18" t="str">
        <f t="shared" si="1"/>
        <v>new HoloCard("Breloom", Pokedex.Breloom, HoloRarity.EX_REVERSE_REFRACTOR_HOLO, Types.Grass, Sets.EX_Ruby_Sapphire, 16),</v>
      </c>
    </row>
    <row r="19" spans="1:7" x14ac:dyDescent="0.3">
      <c r="A19">
        <v>17</v>
      </c>
      <c r="B19" t="s">
        <v>235</v>
      </c>
      <c r="C19" t="s">
        <v>235</v>
      </c>
      <c r="D19" t="s">
        <v>18</v>
      </c>
      <c r="E19" t="s">
        <v>385</v>
      </c>
      <c r="F19" t="s">
        <v>569</v>
      </c>
      <c r="G19" t="str">
        <f t="shared" si="1"/>
        <v>new HoloCard("Donphan", Pokedex.Donphan, HoloRarity.EX_REVERSE_REFRACTOR_HOLO, Types.Fighting, Sets.EX_Ruby_Sapphire, 17),</v>
      </c>
    </row>
    <row r="20" spans="1:7" x14ac:dyDescent="0.3">
      <c r="A20">
        <v>18</v>
      </c>
      <c r="B20" t="s">
        <v>530</v>
      </c>
      <c r="C20" t="s">
        <v>530</v>
      </c>
      <c r="D20" t="s">
        <v>18</v>
      </c>
      <c r="E20" t="s">
        <v>385</v>
      </c>
      <c r="F20" t="s">
        <v>569</v>
      </c>
      <c r="G20" t="str">
        <f t="shared" si="1"/>
        <v>new HoloCard("Nosepass", Pokedex.Nosepass, HoloRarity.EX_REVERSE_REFRACTOR_HOLO, Types.Fighting, Sets.EX_Ruby_Sapphire, 18),</v>
      </c>
    </row>
    <row r="21" spans="1:7" x14ac:dyDescent="0.3">
      <c r="A21">
        <v>19</v>
      </c>
      <c r="B21" t="s">
        <v>528</v>
      </c>
      <c r="C21" t="s">
        <v>528</v>
      </c>
      <c r="D21" t="s">
        <v>3</v>
      </c>
      <c r="E21" t="s">
        <v>385</v>
      </c>
      <c r="F21" t="s">
        <v>569</v>
      </c>
      <c r="G21" t="str">
        <f t="shared" si="1"/>
        <v>new HoloCard("Pelipper", Pokedex.Pelipper, HoloRarity.EX_REVERSE_REFRACTOR_HOLO, Types.Water, Sets.EX_Ruby_Sapphire, 19),</v>
      </c>
    </row>
    <row r="22" spans="1:7" x14ac:dyDescent="0.3">
      <c r="A22">
        <v>20</v>
      </c>
      <c r="B22" t="s">
        <v>381</v>
      </c>
      <c r="C22" t="s">
        <v>381</v>
      </c>
      <c r="D22" t="s">
        <v>22</v>
      </c>
      <c r="E22" t="s">
        <v>385</v>
      </c>
      <c r="F22" t="s">
        <v>569</v>
      </c>
      <c r="G22" t="str">
        <f t="shared" si="1"/>
        <v>new HoloCard("Sceptile", Pokedex.Sceptile, HoloRarity.EX_REVERSE_REFRACTOR_HOLO, Types.Grass, Sets.EX_Ruby_Sapphire, 20),</v>
      </c>
    </row>
    <row r="23" spans="1:7" x14ac:dyDescent="0.3">
      <c r="A23">
        <v>21</v>
      </c>
      <c r="B23" t="s">
        <v>244</v>
      </c>
      <c r="C23" t="s">
        <v>244</v>
      </c>
      <c r="D23" t="s">
        <v>3</v>
      </c>
      <c r="E23" t="s">
        <v>385</v>
      </c>
      <c r="F23" t="s">
        <v>569</v>
      </c>
      <c r="G23" t="str">
        <f t="shared" si="1"/>
        <v>new HoloCard("Seaking", Pokedex.Seaking, HoloRarity.EX_REVERSE_REFRACTOR_HOLO, Types.Water, Sets.EX_Ruby_Sapphire, 21),</v>
      </c>
    </row>
    <row r="24" spans="1:7" x14ac:dyDescent="0.3">
      <c r="A24">
        <v>22</v>
      </c>
      <c r="B24" t="s">
        <v>428</v>
      </c>
      <c r="C24" t="s">
        <v>428</v>
      </c>
      <c r="D24" t="s">
        <v>3</v>
      </c>
      <c r="E24" t="s">
        <v>385</v>
      </c>
      <c r="F24" t="s">
        <v>569</v>
      </c>
      <c r="G24" t="str">
        <f t="shared" si="1"/>
        <v>new HoloCard("Sharpedo", Pokedex.Sharpedo, HoloRarity.EX_REVERSE_REFRACTOR_HOLO, Types.Water, Sets.EX_Ruby_Sapphire, 22),</v>
      </c>
    </row>
    <row r="25" spans="1:7" x14ac:dyDescent="0.3">
      <c r="A25">
        <v>23</v>
      </c>
      <c r="B25" t="s">
        <v>383</v>
      </c>
      <c r="C25" t="s">
        <v>383</v>
      </c>
      <c r="D25" t="s">
        <v>3</v>
      </c>
      <c r="E25" t="s">
        <v>385</v>
      </c>
      <c r="F25" t="s">
        <v>569</v>
      </c>
      <c r="G25" t="str">
        <f t="shared" si="1"/>
        <v>new HoloCard("Swampert", Pokedex.Swampert, HoloRarity.EX_REVERSE_REFRACTOR_HOLO, Types.Water, Sets.EX_Ruby_Sapphire, 23),</v>
      </c>
    </row>
    <row r="26" spans="1:7" x14ac:dyDescent="0.3">
      <c r="A26">
        <v>24</v>
      </c>
      <c r="B26" t="s">
        <v>148</v>
      </c>
      <c r="C26" t="s">
        <v>148</v>
      </c>
      <c r="D26" t="s">
        <v>22</v>
      </c>
      <c r="E26" t="s">
        <v>385</v>
      </c>
      <c r="F26" t="s">
        <v>569</v>
      </c>
      <c r="G26" t="str">
        <f t="shared" si="1"/>
        <v>new HoloCard("Weezing", Pokedex.Weezing, HoloRarity.EX_REVERSE_REFRACTOR_HOLO, Types.Grass, Sets.EX_Ruby_Sapphire, 24),</v>
      </c>
    </row>
    <row r="27" spans="1:7" x14ac:dyDescent="0.3">
      <c r="A27">
        <v>25</v>
      </c>
      <c r="B27" t="s">
        <v>531</v>
      </c>
      <c r="C27" t="s">
        <v>531</v>
      </c>
      <c r="D27" t="s">
        <v>143</v>
      </c>
      <c r="E27" t="s">
        <v>385</v>
      </c>
      <c r="F27" t="s">
        <v>569</v>
      </c>
      <c r="G27" t="str">
        <f t="shared" si="1"/>
        <v>new HoloCard("Aron", Pokedex.Aron, HoloRarity.EX_REVERSE_REFRACTOR_HOLO, Types.Metal, Sets.EX_Ruby_Sapphire, 25),</v>
      </c>
    </row>
    <row r="28" spans="1:7" x14ac:dyDescent="0.3">
      <c r="A28">
        <v>26</v>
      </c>
      <c r="B28" t="s">
        <v>532</v>
      </c>
      <c r="C28" t="s">
        <v>532</v>
      </c>
      <c r="D28" t="s">
        <v>22</v>
      </c>
      <c r="E28" t="s">
        <v>385</v>
      </c>
      <c r="F28" t="s">
        <v>569</v>
      </c>
      <c r="G28" t="str">
        <f t="shared" si="1"/>
        <v>new HoloCard("Cascoon", Pokedex.Cascoon, HoloRarity.EX_REVERSE_REFRACTOR_HOLO, Types.Grass, Sets.EX_Ruby_Sapphire, 26),</v>
      </c>
    </row>
    <row r="29" spans="1:7" x14ac:dyDescent="0.3">
      <c r="A29">
        <v>27</v>
      </c>
      <c r="B29" t="s">
        <v>523</v>
      </c>
      <c r="C29" t="s">
        <v>523</v>
      </c>
      <c r="D29" t="s">
        <v>5</v>
      </c>
      <c r="E29" t="s">
        <v>385</v>
      </c>
      <c r="F29" t="s">
        <v>569</v>
      </c>
      <c r="G29" t="str">
        <f t="shared" si="1"/>
        <v>new HoloCard("Combusken", Pokedex.Combusken, HoloRarity.EX_REVERSE_REFRACTOR_HOLO, Types.Fire, Sets.EX_Ruby_Sapphire, 27),</v>
      </c>
    </row>
    <row r="30" spans="1:7" x14ac:dyDescent="0.3">
      <c r="A30">
        <v>28</v>
      </c>
      <c r="B30" t="s">
        <v>523</v>
      </c>
      <c r="C30" t="s">
        <v>523</v>
      </c>
      <c r="D30" t="s">
        <v>5</v>
      </c>
      <c r="E30" t="s">
        <v>385</v>
      </c>
      <c r="F30" t="s">
        <v>569</v>
      </c>
      <c r="G30" t="str">
        <f t="shared" si="1"/>
        <v>new HoloCard("Combusken", Pokedex.Combusken, HoloRarity.EX_REVERSE_REFRACTOR_HOLO, Types.Fire, Sets.EX_Ruby_Sapphire, 28),</v>
      </c>
    </row>
    <row r="31" spans="1:7" x14ac:dyDescent="0.3">
      <c r="A31">
        <v>29</v>
      </c>
      <c r="B31" t="s">
        <v>375</v>
      </c>
      <c r="C31" t="s">
        <v>375</v>
      </c>
      <c r="D31" t="s">
        <v>8</v>
      </c>
      <c r="E31" t="s">
        <v>385</v>
      </c>
      <c r="F31" t="s">
        <v>569</v>
      </c>
      <c r="G31" t="str">
        <f t="shared" si="1"/>
        <v>new HoloCard("Delcatty", Pokedex.Delcatty, HoloRarity.EX_REVERSE_REFRACTOR_HOLO, Types.Colorless, Sets.EX_Ruby_Sapphire, 29),</v>
      </c>
    </row>
    <row r="32" spans="1:7" x14ac:dyDescent="0.3">
      <c r="A32">
        <v>30</v>
      </c>
      <c r="B32" t="s">
        <v>533</v>
      </c>
      <c r="C32" t="s">
        <v>533</v>
      </c>
      <c r="D32" t="s">
        <v>11</v>
      </c>
      <c r="E32" t="s">
        <v>385</v>
      </c>
      <c r="F32" t="s">
        <v>569</v>
      </c>
      <c r="G32" t="str">
        <f t="shared" si="1"/>
        <v>new HoloCard("Electrike", Pokedex.Electrike, HoloRarity.EX_REVERSE_REFRACTOR_HOLO, Types.Lightning, Sets.EX_Ruby_Sapphire, 30),</v>
      </c>
    </row>
    <row r="33" spans="1:7" x14ac:dyDescent="0.3">
      <c r="A33">
        <v>31</v>
      </c>
      <c r="B33" t="s">
        <v>534</v>
      </c>
      <c r="C33" t="s">
        <v>534</v>
      </c>
      <c r="D33" t="s">
        <v>22</v>
      </c>
      <c r="E33" t="s">
        <v>385</v>
      </c>
      <c r="F33" t="s">
        <v>569</v>
      </c>
      <c r="G33" t="str">
        <f t="shared" si="1"/>
        <v>new HoloCard("Grovyle", Pokedex.Grovyle, HoloRarity.EX_REVERSE_REFRACTOR_HOLO, Types.Grass, Sets.EX_Ruby_Sapphire, 31),</v>
      </c>
    </row>
    <row r="34" spans="1:7" x14ac:dyDescent="0.3">
      <c r="A34">
        <v>32</v>
      </c>
      <c r="B34" t="s">
        <v>534</v>
      </c>
      <c r="C34" t="s">
        <v>534</v>
      </c>
      <c r="D34" t="s">
        <v>22</v>
      </c>
      <c r="E34" t="s">
        <v>385</v>
      </c>
      <c r="F34" t="s">
        <v>569</v>
      </c>
      <c r="G34" t="str">
        <f t="shared" si="1"/>
        <v>new HoloCard("Grovyle", Pokedex.Grovyle, HoloRarity.EX_REVERSE_REFRACTOR_HOLO, Types.Grass, Sets.EX_Ruby_Sapphire, 32),</v>
      </c>
    </row>
    <row r="35" spans="1:7" x14ac:dyDescent="0.3">
      <c r="A35">
        <v>33</v>
      </c>
      <c r="B35" t="s">
        <v>378</v>
      </c>
      <c r="C35" t="s">
        <v>378</v>
      </c>
      <c r="D35" t="s">
        <v>18</v>
      </c>
      <c r="E35" t="s">
        <v>385</v>
      </c>
      <c r="F35" t="s">
        <v>569</v>
      </c>
      <c r="G35" t="str">
        <f t="shared" si="1"/>
        <v>new HoloCard("Hariyama", Pokedex.Hariyama, HoloRarity.EX_REVERSE_REFRACTOR_HOLO, Types.Fighting, Sets.EX_Ruby_Sapphire, 33),</v>
      </c>
    </row>
    <row r="36" spans="1:7" x14ac:dyDescent="0.3">
      <c r="A36">
        <v>34</v>
      </c>
      <c r="B36" t="s">
        <v>535</v>
      </c>
      <c r="C36" t="s">
        <v>535</v>
      </c>
      <c r="D36" t="s">
        <v>1</v>
      </c>
      <c r="E36" t="s">
        <v>385</v>
      </c>
      <c r="F36" t="s">
        <v>569</v>
      </c>
      <c r="G36" t="str">
        <f t="shared" si="1"/>
        <v>new HoloCard("Kirlia", Pokedex.Kirlia, HoloRarity.EX_REVERSE_REFRACTOR_HOLO, Types.Psychic, Sets.EX_Ruby_Sapphire, 34),</v>
      </c>
    </row>
    <row r="37" spans="1:7" x14ac:dyDescent="0.3">
      <c r="A37">
        <v>35</v>
      </c>
      <c r="B37" t="s">
        <v>535</v>
      </c>
      <c r="C37" t="s">
        <v>535</v>
      </c>
      <c r="D37" t="s">
        <v>1</v>
      </c>
      <c r="E37" t="s">
        <v>385</v>
      </c>
      <c r="F37" t="s">
        <v>569</v>
      </c>
      <c r="G37" t="str">
        <f t="shared" si="1"/>
        <v>new HoloCard("Kirlia", Pokedex.Kirlia, HoloRarity.EX_REVERSE_REFRACTOR_HOLO, Types.Psychic, Sets.EX_Ruby_Sapphire, 35),</v>
      </c>
    </row>
    <row r="38" spans="1:7" x14ac:dyDescent="0.3">
      <c r="A38">
        <v>36</v>
      </c>
      <c r="B38" t="s">
        <v>536</v>
      </c>
      <c r="C38" t="s">
        <v>536</v>
      </c>
      <c r="D38" t="s">
        <v>143</v>
      </c>
      <c r="E38" t="s">
        <v>385</v>
      </c>
      <c r="F38" t="s">
        <v>569</v>
      </c>
      <c r="G38" t="str">
        <f t="shared" si="1"/>
        <v>new HoloCard("Lairon", Pokedex.Lairon, HoloRarity.EX_REVERSE_REFRACTOR_HOLO, Types.Metal, Sets.EX_Ruby_Sapphire, 36),</v>
      </c>
    </row>
    <row r="39" spans="1:7" x14ac:dyDescent="0.3">
      <c r="A39">
        <v>37</v>
      </c>
      <c r="B39" t="s">
        <v>536</v>
      </c>
      <c r="C39" t="s">
        <v>536</v>
      </c>
      <c r="D39" t="s">
        <v>143</v>
      </c>
      <c r="E39" t="s">
        <v>385</v>
      </c>
      <c r="F39" t="s">
        <v>569</v>
      </c>
      <c r="G39" t="str">
        <f t="shared" si="1"/>
        <v>new HoloCard("Lairon", Pokedex.Lairon, HoloRarity.EX_REVERSE_REFRACTOR_HOLO, Types.Metal, Sets.EX_Ruby_Sapphire, 37),</v>
      </c>
    </row>
    <row r="40" spans="1:7" x14ac:dyDescent="0.3">
      <c r="A40">
        <v>38</v>
      </c>
      <c r="B40" t="s">
        <v>537</v>
      </c>
      <c r="C40" t="s">
        <v>537</v>
      </c>
      <c r="D40" t="s">
        <v>8</v>
      </c>
      <c r="E40" t="s">
        <v>385</v>
      </c>
      <c r="F40" t="s">
        <v>569</v>
      </c>
      <c r="G40" t="str">
        <f t="shared" si="1"/>
        <v>new HoloCard("Linoone", Pokedex.Linoone, HoloRarity.EX_REVERSE_REFRACTOR_HOLO, Types.Colorless, Sets.EX_Ruby_Sapphire, 38),</v>
      </c>
    </row>
    <row r="41" spans="1:7" x14ac:dyDescent="0.3">
      <c r="A41">
        <v>39</v>
      </c>
      <c r="B41" t="s">
        <v>379</v>
      </c>
      <c r="C41" t="s">
        <v>379</v>
      </c>
      <c r="D41" t="s">
        <v>11</v>
      </c>
      <c r="E41" t="s">
        <v>385</v>
      </c>
      <c r="F41" t="s">
        <v>569</v>
      </c>
      <c r="G41" t="str">
        <f t="shared" si="1"/>
        <v>new HoloCard("Manectric", Pokedex.Manectric, HoloRarity.EX_REVERSE_REFRACTOR_HOLO, Types.Lightning, Sets.EX_Ruby_Sapphire, 39),</v>
      </c>
    </row>
    <row r="42" spans="1:7" x14ac:dyDescent="0.3">
      <c r="A42">
        <v>40</v>
      </c>
      <c r="B42" t="s">
        <v>538</v>
      </c>
      <c r="C42" t="s">
        <v>538</v>
      </c>
      <c r="D42" t="s">
        <v>3</v>
      </c>
      <c r="E42" t="s">
        <v>385</v>
      </c>
      <c r="F42" t="s">
        <v>569</v>
      </c>
      <c r="G42" t="str">
        <f t="shared" si="1"/>
        <v>new HoloCard("Marshtomp", Pokedex.Marshtomp, HoloRarity.EX_REVERSE_REFRACTOR_HOLO, Types.Water, Sets.EX_Ruby_Sapphire, 40),</v>
      </c>
    </row>
    <row r="43" spans="1:7" x14ac:dyDescent="0.3">
      <c r="A43">
        <v>41</v>
      </c>
      <c r="B43" t="s">
        <v>538</v>
      </c>
      <c r="C43" t="s">
        <v>538</v>
      </c>
      <c r="D43" t="s">
        <v>3</v>
      </c>
      <c r="E43" t="s">
        <v>385</v>
      </c>
      <c r="F43" t="s">
        <v>569</v>
      </c>
      <c r="G43" t="str">
        <f t="shared" si="1"/>
        <v>new HoloCard("Marshtomp", Pokedex.Marshtomp, HoloRarity.EX_REVERSE_REFRACTOR_HOLO, Types.Water, Sets.EX_Ruby_Sapphire, 41),</v>
      </c>
    </row>
    <row r="44" spans="1:7" x14ac:dyDescent="0.3">
      <c r="A44">
        <v>42</v>
      </c>
      <c r="B44" t="s">
        <v>380</v>
      </c>
      <c r="C44" t="s">
        <v>380</v>
      </c>
      <c r="D44" t="s">
        <v>146</v>
      </c>
      <c r="E44" t="s">
        <v>385</v>
      </c>
      <c r="F44" t="s">
        <v>569</v>
      </c>
      <c r="G44" t="str">
        <f t="shared" si="1"/>
        <v>new HoloCard("Mightyena", Pokedex.Mightyena, HoloRarity.EX_REVERSE_REFRACTOR_HOLO, Types.Darkness, Sets.EX_Ruby_Sapphire, 42),</v>
      </c>
    </row>
    <row r="45" spans="1:7" x14ac:dyDescent="0.3">
      <c r="A45">
        <v>43</v>
      </c>
      <c r="B45" t="s">
        <v>539</v>
      </c>
      <c r="C45" t="s">
        <v>539</v>
      </c>
      <c r="D45" t="s">
        <v>22</v>
      </c>
      <c r="E45" t="s">
        <v>385</v>
      </c>
      <c r="F45" t="s">
        <v>569</v>
      </c>
      <c r="G45" t="str">
        <f t="shared" si="1"/>
        <v>new HoloCard("Silcoon", Pokedex.Silcoon, HoloRarity.EX_REVERSE_REFRACTOR_HOLO, Types.Grass, Sets.EX_Ruby_Sapphire, 43),</v>
      </c>
    </row>
    <row r="46" spans="1:7" x14ac:dyDescent="0.3">
      <c r="A46">
        <v>44</v>
      </c>
      <c r="B46" t="s">
        <v>540</v>
      </c>
      <c r="C46" t="s">
        <v>540</v>
      </c>
      <c r="D46" t="s">
        <v>8</v>
      </c>
      <c r="E46" t="s">
        <v>385</v>
      </c>
      <c r="F46" t="s">
        <v>569</v>
      </c>
      <c r="G46" t="str">
        <f t="shared" si="1"/>
        <v>new HoloCard("Skitty", Pokedex.Skitty, HoloRarity.EX_REVERSE_REFRACTOR_HOLO, Types.Colorless, Sets.EX_Ruby_Sapphire, 44),</v>
      </c>
    </row>
    <row r="47" spans="1:7" x14ac:dyDescent="0.3">
      <c r="A47">
        <v>45</v>
      </c>
      <c r="B47" t="s">
        <v>541</v>
      </c>
      <c r="C47" t="s">
        <v>541</v>
      </c>
      <c r="D47" t="s">
        <v>8</v>
      </c>
      <c r="E47" t="s">
        <v>385</v>
      </c>
      <c r="F47" t="s">
        <v>569</v>
      </c>
      <c r="G47" t="str">
        <f t="shared" si="1"/>
        <v>new HoloCard("Slakoth", Pokedex.Slakoth, HoloRarity.EX_REVERSE_REFRACTOR_HOLO, Types.Colorless, Sets.EX_Ruby_Sapphire, 45),</v>
      </c>
    </row>
    <row r="48" spans="1:7" x14ac:dyDescent="0.3">
      <c r="A48">
        <v>46</v>
      </c>
      <c r="B48" t="s">
        <v>542</v>
      </c>
      <c r="C48" t="s">
        <v>542</v>
      </c>
      <c r="D48" t="s">
        <v>8</v>
      </c>
      <c r="E48" t="s">
        <v>385</v>
      </c>
      <c r="F48" t="s">
        <v>569</v>
      </c>
      <c r="G48" t="str">
        <f t="shared" si="1"/>
        <v>new HoloCard("Swellow", Pokedex.Swellow, HoloRarity.EX_REVERSE_REFRACTOR_HOLO, Types.Colorless, Sets.EX_Ruby_Sapphire, 46),</v>
      </c>
    </row>
    <row r="49" spans="1:7" x14ac:dyDescent="0.3">
      <c r="A49">
        <v>47</v>
      </c>
      <c r="B49" t="s">
        <v>543</v>
      </c>
      <c r="C49" t="s">
        <v>543</v>
      </c>
      <c r="D49" t="s">
        <v>8</v>
      </c>
      <c r="E49" t="s">
        <v>385</v>
      </c>
      <c r="F49" t="s">
        <v>569</v>
      </c>
      <c r="G49" t="str">
        <f t="shared" si="1"/>
        <v>new HoloCard("Vigoroth", Pokedex.Vigoroth, HoloRarity.EX_REVERSE_REFRACTOR_HOLO, Types.Colorless, Sets.EX_Ruby_Sapphire, 47),</v>
      </c>
    </row>
    <row r="50" spans="1:7" x14ac:dyDescent="0.3">
      <c r="A50">
        <v>48</v>
      </c>
      <c r="B50" t="s">
        <v>544</v>
      </c>
      <c r="C50" t="s">
        <v>544</v>
      </c>
      <c r="D50" t="s">
        <v>3</v>
      </c>
      <c r="E50" t="s">
        <v>385</v>
      </c>
      <c r="F50" t="s">
        <v>569</v>
      </c>
      <c r="G50" t="str">
        <f t="shared" si="1"/>
        <v>new HoloCard("Wailmer", Pokedex.Wailmer, HoloRarity.EX_REVERSE_REFRACTOR_HOLO, Types.Water, Sets.EX_Ruby_Sapphire, 48),</v>
      </c>
    </row>
    <row r="51" spans="1:7" x14ac:dyDescent="0.3">
      <c r="A51">
        <v>49</v>
      </c>
      <c r="B51" t="s">
        <v>531</v>
      </c>
      <c r="C51" t="s">
        <v>531</v>
      </c>
      <c r="D51" t="s">
        <v>143</v>
      </c>
      <c r="E51" t="s">
        <v>385</v>
      </c>
      <c r="F51" t="s">
        <v>569</v>
      </c>
      <c r="G51" t="str">
        <f t="shared" si="1"/>
        <v>new HoloCard("Aron", Pokedex.Aron, HoloRarity.EX_REVERSE_REFRACTOR_HOLO, Types.Metal, Sets.EX_Ruby_Sapphire, 49),</v>
      </c>
    </row>
    <row r="52" spans="1:7" x14ac:dyDescent="0.3">
      <c r="A52">
        <v>50</v>
      </c>
      <c r="B52" t="s">
        <v>531</v>
      </c>
      <c r="C52" t="s">
        <v>531</v>
      </c>
      <c r="D52" t="s">
        <v>143</v>
      </c>
      <c r="E52" t="s">
        <v>385</v>
      </c>
      <c r="F52" t="s">
        <v>569</v>
      </c>
      <c r="G52" t="str">
        <f t="shared" si="1"/>
        <v>new HoloCard("Aron", Pokedex.Aron, HoloRarity.EX_REVERSE_REFRACTOR_HOLO, Types.Metal, Sets.EX_Ruby_Sapphire, 50),</v>
      </c>
    </row>
    <row r="53" spans="1:7" x14ac:dyDescent="0.3">
      <c r="A53">
        <v>51</v>
      </c>
      <c r="B53" t="s">
        <v>545</v>
      </c>
      <c r="C53" t="s">
        <v>545</v>
      </c>
      <c r="D53" t="s">
        <v>3</v>
      </c>
      <c r="E53" t="s">
        <v>385</v>
      </c>
      <c r="F53" t="s">
        <v>569</v>
      </c>
      <c r="G53" t="str">
        <f t="shared" si="1"/>
        <v>new HoloCard("Carvanha", Pokedex.Carvanha, HoloRarity.EX_REVERSE_REFRACTOR_HOLO, Types.Water, Sets.EX_Ruby_Sapphire, 51),</v>
      </c>
    </row>
    <row r="54" spans="1:7" x14ac:dyDescent="0.3">
      <c r="A54">
        <v>52</v>
      </c>
      <c r="B54" t="s">
        <v>533</v>
      </c>
      <c r="C54" t="s">
        <v>533</v>
      </c>
      <c r="D54" t="s">
        <v>11</v>
      </c>
      <c r="E54" t="s">
        <v>385</v>
      </c>
      <c r="F54" t="s">
        <v>569</v>
      </c>
      <c r="G54" t="str">
        <f t="shared" si="1"/>
        <v>new HoloCard("Electrike", Pokedex.Electrike, HoloRarity.EX_REVERSE_REFRACTOR_HOLO, Types.Lightning, Sets.EX_Ruby_Sapphire, 52),</v>
      </c>
    </row>
    <row r="55" spans="1:7" x14ac:dyDescent="0.3">
      <c r="A55">
        <v>53</v>
      </c>
      <c r="B55" t="s">
        <v>533</v>
      </c>
      <c r="C55" t="s">
        <v>533</v>
      </c>
      <c r="D55" t="s">
        <v>11</v>
      </c>
      <c r="E55" t="s">
        <v>385</v>
      </c>
      <c r="F55" t="s">
        <v>569</v>
      </c>
      <c r="G55" t="str">
        <f t="shared" si="1"/>
        <v>new HoloCard("Electrike", Pokedex.Electrike, HoloRarity.EX_REVERSE_REFRACTOR_HOLO, Types.Lightning, Sets.EX_Ruby_Sapphire, 53),</v>
      </c>
    </row>
    <row r="56" spans="1:7" x14ac:dyDescent="0.3">
      <c r="A56">
        <v>54</v>
      </c>
      <c r="B56" t="s">
        <v>200</v>
      </c>
      <c r="C56" t="s">
        <v>200</v>
      </c>
      <c r="D56" t="s">
        <v>22</v>
      </c>
      <c r="E56" t="s">
        <v>385</v>
      </c>
      <c r="F56" t="s">
        <v>569</v>
      </c>
      <c r="G56" t="str">
        <f t="shared" si="1"/>
        <v>new HoloCard("Koffing", Pokedex.Koffing, HoloRarity.EX_REVERSE_REFRACTOR_HOLO, Types.Grass, Sets.EX_Ruby_Sapphire, 54),</v>
      </c>
    </row>
    <row r="57" spans="1:7" x14ac:dyDescent="0.3">
      <c r="A57">
        <v>55</v>
      </c>
      <c r="B57" t="s">
        <v>197</v>
      </c>
      <c r="C57" t="s">
        <v>197</v>
      </c>
      <c r="D57" t="s">
        <v>3</v>
      </c>
      <c r="E57" t="s">
        <v>385</v>
      </c>
      <c r="F57" t="s">
        <v>569</v>
      </c>
      <c r="G57" t="str">
        <f t="shared" si="1"/>
        <v>new HoloCard("Goldeen", Pokedex.Goldeen, HoloRarity.EX_REVERSE_REFRACTOR_HOLO, Types.Water, Sets.EX_Ruby_Sapphire, 55),</v>
      </c>
    </row>
    <row r="58" spans="1:7" x14ac:dyDescent="0.3">
      <c r="A58">
        <v>56</v>
      </c>
      <c r="B58" t="s">
        <v>546</v>
      </c>
      <c r="C58" t="s">
        <v>546</v>
      </c>
      <c r="D58" t="s">
        <v>18</v>
      </c>
      <c r="E58" t="s">
        <v>385</v>
      </c>
      <c r="F58" t="s">
        <v>569</v>
      </c>
      <c r="G58" t="str">
        <f t="shared" si="1"/>
        <v>new HoloCard("Makuhita", Pokedex.Makuhita, HoloRarity.EX_REVERSE_REFRACTOR_HOLO, Types.Fighting, Sets.EX_Ruby_Sapphire, 56),</v>
      </c>
    </row>
    <row r="59" spans="1:7" x14ac:dyDescent="0.3">
      <c r="A59">
        <v>57</v>
      </c>
      <c r="B59" t="s">
        <v>546</v>
      </c>
      <c r="C59" t="s">
        <v>546</v>
      </c>
      <c r="D59" t="s">
        <v>18</v>
      </c>
      <c r="E59" t="s">
        <v>385</v>
      </c>
      <c r="F59" t="s">
        <v>569</v>
      </c>
      <c r="G59" t="str">
        <f t="shared" si="1"/>
        <v>new HoloCard("Makuhita", Pokedex.Makuhita, HoloRarity.EX_REVERSE_REFRACTOR_HOLO, Types.Fighting, Sets.EX_Ruby_Sapphire, 57),</v>
      </c>
    </row>
    <row r="60" spans="1:7" x14ac:dyDescent="0.3">
      <c r="A60">
        <v>58</v>
      </c>
      <c r="B60" t="s">
        <v>546</v>
      </c>
      <c r="C60" t="s">
        <v>546</v>
      </c>
      <c r="D60" t="s">
        <v>18</v>
      </c>
      <c r="E60" t="s">
        <v>385</v>
      </c>
      <c r="F60" t="s">
        <v>569</v>
      </c>
      <c r="G60" t="str">
        <f t="shared" si="1"/>
        <v>new HoloCard("Makuhita", Pokedex.Makuhita, HoloRarity.EX_REVERSE_REFRACTOR_HOLO, Types.Fighting, Sets.EX_Ruby_Sapphire, 58),</v>
      </c>
    </row>
    <row r="61" spans="1:7" x14ac:dyDescent="0.3">
      <c r="A61">
        <v>59</v>
      </c>
      <c r="B61" t="s">
        <v>524</v>
      </c>
      <c r="C61" t="s">
        <v>524</v>
      </c>
      <c r="D61" t="s">
        <v>3</v>
      </c>
      <c r="E61" t="s">
        <v>385</v>
      </c>
      <c r="F61" t="s">
        <v>569</v>
      </c>
      <c r="G61" t="str">
        <f t="shared" si="1"/>
        <v>new HoloCard("Mudkip", Pokedex.Mudkip, HoloRarity.EX_REVERSE_REFRACTOR_HOLO, Types.Water, Sets.EX_Ruby_Sapphire, 59),</v>
      </c>
    </row>
    <row r="62" spans="1:7" x14ac:dyDescent="0.3">
      <c r="A62">
        <v>60</v>
      </c>
      <c r="B62" t="s">
        <v>524</v>
      </c>
      <c r="C62" t="s">
        <v>524</v>
      </c>
      <c r="D62" t="s">
        <v>3</v>
      </c>
      <c r="E62" t="s">
        <v>385</v>
      </c>
      <c r="F62" t="s">
        <v>569</v>
      </c>
      <c r="G62" t="str">
        <f t="shared" si="1"/>
        <v>new HoloCard("Mudkip", Pokedex.Mudkip, HoloRarity.EX_REVERSE_REFRACTOR_HOLO, Types.Water, Sets.EX_Ruby_Sapphire, 60),</v>
      </c>
    </row>
    <row r="63" spans="1:7" x14ac:dyDescent="0.3">
      <c r="A63">
        <v>61</v>
      </c>
      <c r="B63" t="s">
        <v>547</v>
      </c>
      <c r="C63" t="s">
        <v>547</v>
      </c>
      <c r="D63" t="s">
        <v>5</v>
      </c>
      <c r="E63" t="s">
        <v>385</v>
      </c>
      <c r="F63" t="s">
        <v>569</v>
      </c>
      <c r="G63" t="str">
        <f t="shared" si="1"/>
        <v>new HoloCard("Numel", Pokedex.Numel, HoloRarity.EX_REVERSE_REFRACTOR_HOLO, Types.Fire, Sets.EX_Ruby_Sapphire, 61),</v>
      </c>
    </row>
    <row r="64" spans="1:7" x14ac:dyDescent="0.3">
      <c r="A64">
        <v>62</v>
      </c>
      <c r="B64" t="s">
        <v>261</v>
      </c>
      <c r="C64" t="s">
        <v>261</v>
      </c>
      <c r="D64" t="s">
        <v>18</v>
      </c>
      <c r="E64" t="s">
        <v>385</v>
      </c>
      <c r="F64" t="s">
        <v>569</v>
      </c>
      <c r="G64" t="str">
        <f t="shared" si="1"/>
        <v>new HoloCard("Phanpy", Pokedex.Phanpy, HoloRarity.EX_REVERSE_REFRACTOR_HOLO, Types.Fighting, Sets.EX_Ruby_Sapphire, 62),</v>
      </c>
    </row>
    <row r="65" spans="1:7" x14ac:dyDescent="0.3">
      <c r="A65">
        <v>63</v>
      </c>
      <c r="B65" t="s">
        <v>548</v>
      </c>
      <c r="C65" t="s">
        <v>548</v>
      </c>
      <c r="D65" t="s">
        <v>146</v>
      </c>
      <c r="E65" t="s">
        <v>385</v>
      </c>
      <c r="F65" t="s">
        <v>569</v>
      </c>
      <c r="G65" t="str">
        <f t="shared" si="1"/>
        <v>new HoloCard("Poochyena", Pokedex.Poochyena, HoloRarity.EX_REVERSE_REFRACTOR_HOLO, Types.Darkness, Sets.EX_Ruby_Sapphire, 63),</v>
      </c>
    </row>
    <row r="66" spans="1:7" x14ac:dyDescent="0.3">
      <c r="A66">
        <v>64</v>
      </c>
      <c r="B66" t="s">
        <v>548</v>
      </c>
      <c r="C66" t="s">
        <v>548</v>
      </c>
      <c r="D66" t="s">
        <v>146</v>
      </c>
      <c r="E66" t="s">
        <v>385</v>
      </c>
      <c r="F66" t="s">
        <v>569</v>
      </c>
      <c r="G66" t="str">
        <f t="shared" si="1"/>
        <v>new HoloCard("Poochyena", Pokedex.Poochyena, HoloRarity.EX_REVERSE_REFRACTOR_HOLO, Types.Darkness, Sets.EX_Ruby_Sapphire, 64),</v>
      </c>
    </row>
    <row r="67" spans="1:7" x14ac:dyDescent="0.3">
      <c r="A67">
        <v>65</v>
      </c>
      <c r="B67" t="s">
        <v>548</v>
      </c>
      <c r="C67" t="s">
        <v>548</v>
      </c>
      <c r="D67" t="s">
        <v>146</v>
      </c>
      <c r="E67" t="s">
        <v>385</v>
      </c>
      <c r="F67" t="s">
        <v>569</v>
      </c>
      <c r="G67" t="str">
        <f t="shared" si="1"/>
        <v>new HoloCard("Poochyena", Pokedex.Poochyena, HoloRarity.EX_REVERSE_REFRACTOR_HOLO, Types.Darkness, Sets.EX_Ruby_Sapphire, 65),</v>
      </c>
    </row>
    <row r="68" spans="1:7" x14ac:dyDescent="0.3">
      <c r="A68">
        <v>66</v>
      </c>
      <c r="B68" t="s">
        <v>549</v>
      </c>
      <c r="C68" t="s">
        <v>549</v>
      </c>
      <c r="D68" t="s">
        <v>1</v>
      </c>
      <c r="E68" t="s">
        <v>385</v>
      </c>
      <c r="F68" t="s">
        <v>569</v>
      </c>
      <c r="G68" t="str">
        <f t="shared" ref="G68:G131" si="3">"new HoloCard(""" &amp; B68 &amp; """, Pokedex." &amp; C68 &amp; ", HoloRarity." &amp; F68 &amp; ", Types." &amp; D68 &amp; ", Sets." &amp; E68 &amp; ", " &amp; A68 &amp; "),"</f>
        <v>new HoloCard("Ralts", Pokedex.Ralts, HoloRarity.EX_REVERSE_REFRACTOR_HOLO, Types.Psychic, Sets.EX_Ruby_Sapphire, 66),</v>
      </c>
    </row>
    <row r="69" spans="1:7" x14ac:dyDescent="0.3">
      <c r="A69">
        <v>67</v>
      </c>
      <c r="B69" t="s">
        <v>549</v>
      </c>
      <c r="C69" t="s">
        <v>549</v>
      </c>
      <c r="D69" t="s">
        <v>1</v>
      </c>
      <c r="E69" t="s">
        <v>385</v>
      </c>
      <c r="F69" t="s">
        <v>569</v>
      </c>
      <c r="G69" t="str">
        <f t="shared" si="3"/>
        <v>new HoloCard("Ralts", Pokedex.Ralts, HoloRarity.EX_REVERSE_REFRACTOR_HOLO, Types.Psychic, Sets.EX_Ruby_Sapphire, 67),</v>
      </c>
    </row>
    <row r="70" spans="1:7" x14ac:dyDescent="0.3">
      <c r="A70">
        <v>68</v>
      </c>
      <c r="B70" t="s">
        <v>549</v>
      </c>
      <c r="C70" t="s">
        <v>549</v>
      </c>
      <c r="D70" t="s">
        <v>1</v>
      </c>
      <c r="E70" t="s">
        <v>385</v>
      </c>
      <c r="F70" t="s">
        <v>569</v>
      </c>
      <c r="G70" t="str">
        <f t="shared" si="3"/>
        <v>new HoloCard("Ralts", Pokedex.Ralts, HoloRarity.EX_REVERSE_REFRACTOR_HOLO, Types.Psychic, Sets.EX_Ruby_Sapphire, 68),</v>
      </c>
    </row>
    <row r="71" spans="1:7" x14ac:dyDescent="0.3">
      <c r="A71">
        <v>69</v>
      </c>
      <c r="B71" t="s">
        <v>550</v>
      </c>
      <c r="C71" t="s">
        <v>550</v>
      </c>
      <c r="D71" t="s">
        <v>22</v>
      </c>
      <c r="E71" t="s">
        <v>385</v>
      </c>
      <c r="F71" t="s">
        <v>569</v>
      </c>
      <c r="G71" t="str">
        <f t="shared" si="3"/>
        <v>new HoloCard("Shroomish", Pokedex.Shroomish, HoloRarity.EX_REVERSE_REFRACTOR_HOLO, Types.Grass, Sets.EX_Ruby_Sapphire, 69),</v>
      </c>
    </row>
    <row r="72" spans="1:7" x14ac:dyDescent="0.3">
      <c r="A72">
        <v>70</v>
      </c>
      <c r="B72" t="s">
        <v>540</v>
      </c>
      <c r="C72" t="s">
        <v>540</v>
      </c>
      <c r="D72" t="s">
        <v>8</v>
      </c>
      <c r="E72" t="s">
        <v>385</v>
      </c>
      <c r="F72" t="s">
        <v>569</v>
      </c>
      <c r="G72" t="str">
        <f t="shared" si="3"/>
        <v>new HoloCard("Skitty", Pokedex.Skitty, HoloRarity.EX_REVERSE_REFRACTOR_HOLO, Types.Colorless, Sets.EX_Ruby_Sapphire, 70),</v>
      </c>
    </row>
    <row r="73" spans="1:7" x14ac:dyDescent="0.3">
      <c r="A73">
        <v>71</v>
      </c>
      <c r="B73" t="s">
        <v>540</v>
      </c>
      <c r="C73" t="s">
        <v>540</v>
      </c>
      <c r="D73" t="s">
        <v>8</v>
      </c>
      <c r="E73" t="s">
        <v>385</v>
      </c>
      <c r="F73" t="s">
        <v>569</v>
      </c>
      <c r="G73" t="str">
        <f t="shared" si="3"/>
        <v>new HoloCard("Skitty", Pokedex.Skitty, HoloRarity.EX_REVERSE_REFRACTOR_HOLO, Types.Colorless, Sets.EX_Ruby_Sapphire, 71),</v>
      </c>
    </row>
    <row r="74" spans="1:7" x14ac:dyDescent="0.3">
      <c r="A74">
        <v>72</v>
      </c>
      <c r="B74" t="s">
        <v>551</v>
      </c>
      <c r="C74" t="s">
        <v>551</v>
      </c>
      <c r="D74" t="s">
        <v>8</v>
      </c>
      <c r="E74" t="s">
        <v>385</v>
      </c>
      <c r="F74" t="s">
        <v>569</v>
      </c>
      <c r="G74" t="str">
        <f t="shared" si="3"/>
        <v>new HoloCard("Taillow", Pokedex.Taillow, HoloRarity.EX_REVERSE_REFRACTOR_HOLO, Types.Colorless, Sets.EX_Ruby_Sapphire, 72),</v>
      </c>
    </row>
    <row r="75" spans="1:7" x14ac:dyDescent="0.3">
      <c r="A75">
        <v>73</v>
      </c>
      <c r="B75" t="s">
        <v>552</v>
      </c>
      <c r="C75" t="s">
        <v>552</v>
      </c>
      <c r="D75" t="s">
        <v>5</v>
      </c>
      <c r="E75" t="s">
        <v>385</v>
      </c>
      <c r="F75" t="s">
        <v>569</v>
      </c>
      <c r="G75" t="str">
        <f t="shared" si="3"/>
        <v>new HoloCard("Torchic", Pokedex.Torchic, HoloRarity.EX_REVERSE_REFRACTOR_HOLO, Types.Fire, Sets.EX_Ruby_Sapphire, 73),</v>
      </c>
    </row>
    <row r="76" spans="1:7" x14ac:dyDescent="0.3">
      <c r="A76">
        <v>74</v>
      </c>
      <c r="B76" t="s">
        <v>552</v>
      </c>
      <c r="C76" t="s">
        <v>552</v>
      </c>
      <c r="D76" t="s">
        <v>5</v>
      </c>
      <c r="E76" t="s">
        <v>385</v>
      </c>
      <c r="F76" t="s">
        <v>569</v>
      </c>
      <c r="G76" t="str">
        <f t="shared" si="3"/>
        <v>new HoloCard("Torchic", Pokedex.Torchic, HoloRarity.EX_REVERSE_REFRACTOR_HOLO, Types.Fire, Sets.EX_Ruby_Sapphire, 74),</v>
      </c>
    </row>
    <row r="77" spans="1:7" x14ac:dyDescent="0.3">
      <c r="A77">
        <v>75</v>
      </c>
      <c r="B77" t="s">
        <v>553</v>
      </c>
      <c r="C77" t="s">
        <v>553</v>
      </c>
      <c r="D77" t="s">
        <v>22</v>
      </c>
      <c r="E77" t="s">
        <v>385</v>
      </c>
      <c r="F77" t="s">
        <v>569</v>
      </c>
      <c r="G77" t="str">
        <f t="shared" si="3"/>
        <v>new HoloCard("Treecko", Pokedex.Treecko, HoloRarity.EX_REVERSE_REFRACTOR_HOLO, Types.Grass, Sets.EX_Ruby_Sapphire, 75),</v>
      </c>
    </row>
    <row r="78" spans="1:7" x14ac:dyDescent="0.3">
      <c r="A78">
        <v>76</v>
      </c>
      <c r="B78" t="s">
        <v>553</v>
      </c>
      <c r="C78" t="s">
        <v>553</v>
      </c>
      <c r="D78" t="s">
        <v>22</v>
      </c>
      <c r="E78" t="s">
        <v>385</v>
      </c>
      <c r="F78" t="s">
        <v>569</v>
      </c>
      <c r="G78" t="str">
        <f t="shared" si="3"/>
        <v>new HoloCard("Treecko", Pokedex.Treecko, HoloRarity.EX_REVERSE_REFRACTOR_HOLO, Types.Grass, Sets.EX_Ruby_Sapphire, 76),</v>
      </c>
    </row>
    <row r="79" spans="1:7" x14ac:dyDescent="0.3">
      <c r="A79">
        <v>77</v>
      </c>
      <c r="B79" t="s">
        <v>554</v>
      </c>
      <c r="C79" t="s">
        <v>554</v>
      </c>
      <c r="D79" t="s">
        <v>3</v>
      </c>
      <c r="E79" t="s">
        <v>385</v>
      </c>
      <c r="F79" t="s">
        <v>569</v>
      </c>
      <c r="G79" t="str">
        <f t="shared" si="3"/>
        <v>new HoloCard("Wingull", Pokedex.Wingull, HoloRarity.EX_REVERSE_REFRACTOR_HOLO, Types.Water, Sets.EX_Ruby_Sapphire, 77),</v>
      </c>
    </row>
    <row r="80" spans="1:7" x14ac:dyDescent="0.3">
      <c r="A80">
        <v>78</v>
      </c>
      <c r="B80" t="s">
        <v>555</v>
      </c>
      <c r="C80" t="s">
        <v>555</v>
      </c>
      <c r="D80" t="s">
        <v>22</v>
      </c>
      <c r="E80" t="s">
        <v>385</v>
      </c>
      <c r="F80" t="s">
        <v>569</v>
      </c>
      <c r="G80" t="str">
        <f t="shared" si="3"/>
        <v>new HoloCard("Wurmple", Pokedex.Wurmple, HoloRarity.EX_REVERSE_REFRACTOR_HOLO, Types.Grass, Sets.EX_Ruby_Sapphire, 78),</v>
      </c>
    </row>
    <row r="81" spans="1:7" x14ac:dyDescent="0.3">
      <c r="A81">
        <v>79</v>
      </c>
      <c r="B81" t="s">
        <v>556</v>
      </c>
      <c r="C81" t="s">
        <v>556</v>
      </c>
      <c r="D81" t="s">
        <v>8</v>
      </c>
      <c r="E81" t="s">
        <v>385</v>
      </c>
      <c r="F81" t="s">
        <v>569</v>
      </c>
      <c r="G81" t="str">
        <f t="shared" si="3"/>
        <v>new HoloCard("Zigzagoon", Pokedex.Zigzagoon, HoloRarity.EX_REVERSE_REFRACTOR_HOLO, Types.Colorless, Sets.EX_Ruby_Sapphire, 79),</v>
      </c>
    </row>
    <row r="82" spans="1:7" x14ac:dyDescent="0.3">
      <c r="A82">
        <v>80</v>
      </c>
      <c r="B82" t="s">
        <v>213</v>
      </c>
      <c r="C82" t="s">
        <v>127</v>
      </c>
      <c r="D82" t="s">
        <v>129</v>
      </c>
      <c r="E82" t="s">
        <v>385</v>
      </c>
      <c r="F82" t="s">
        <v>569</v>
      </c>
      <c r="G82" t="str">
        <f t="shared" si="3"/>
        <v>new HoloCard("Energy Removal 2", Pokedex.NVT, HoloRarity.EX_REVERSE_REFRACTOR_HOLO, Types.Item, Sets.EX_Ruby_Sapphire, 80),</v>
      </c>
    </row>
    <row r="83" spans="1:7" x14ac:dyDescent="0.3">
      <c r="A83">
        <v>81</v>
      </c>
      <c r="B83" t="s">
        <v>214</v>
      </c>
      <c r="C83" t="s">
        <v>127</v>
      </c>
      <c r="D83" t="s">
        <v>129</v>
      </c>
      <c r="E83" t="s">
        <v>385</v>
      </c>
      <c r="F83" t="s">
        <v>569</v>
      </c>
      <c r="G83" t="str">
        <f t="shared" si="3"/>
        <v>new HoloCard("Energy Restore", Pokedex.NVT, HoloRarity.EX_REVERSE_REFRACTOR_HOLO, Types.Item, Sets.EX_Ruby_Sapphire, 81),</v>
      </c>
    </row>
    <row r="84" spans="1:7" x14ac:dyDescent="0.3">
      <c r="A84">
        <v>82</v>
      </c>
      <c r="B84" t="s">
        <v>272</v>
      </c>
      <c r="C84" t="s">
        <v>127</v>
      </c>
      <c r="D84" t="s">
        <v>129</v>
      </c>
      <c r="E84" t="s">
        <v>385</v>
      </c>
      <c r="F84" t="s">
        <v>569</v>
      </c>
      <c r="G84" t="str">
        <f t="shared" si="3"/>
        <v>new HoloCard("Energy Switch", Pokedex.NVT, HoloRarity.EX_REVERSE_REFRACTOR_HOLO, Types.Item, Sets.EX_Ruby_Sapphire, 82),</v>
      </c>
    </row>
    <row r="85" spans="1:7" x14ac:dyDescent="0.3">
      <c r="A85">
        <v>83</v>
      </c>
      <c r="B85" t="s">
        <v>557</v>
      </c>
      <c r="C85" t="s">
        <v>127</v>
      </c>
      <c r="D85" t="s">
        <v>232</v>
      </c>
      <c r="E85" t="s">
        <v>385</v>
      </c>
      <c r="F85" t="s">
        <v>569</v>
      </c>
      <c r="G85" t="str">
        <f t="shared" si="3"/>
        <v>new HoloCard("Lady Outing", Pokedex.NVT, HoloRarity.EX_REVERSE_REFRACTOR_HOLO, Types.Supporter, Sets.EX_Ruby_Sapphire, 83),</v>
      </c>
    </row>
    <row r="86" spans="1:7" x14ac:dyDescent="0.3">
      <c r="A86">
        <v>84</v>
      </c>
      <c r="B86" t="s">
        <v>558</v>
      </c>
      <c r="C86" t="s">
        <v>127</v>
      </c>
      <c r="D86" t="s">
        <v>234</v>
      </c>
      <c r="E86" t="s">
        <v>385</v>
      </c>
      <c r="F86" t="s">
        <v>569</v>
      </c>
      <c r="G86" t="str">
        <f t="shared" si="3"/>
        <v>new HoloCard("Lum Berry", Pokedex.NVT, HoloRarity.EX_REVERSE_REFRACTOR_HOLO, Types.Tool, Sets.EX_Ruby_Sapphire, 84),</v>
      </c>
    </row>
    <row r="87" spans="1:7" x14ac:dyDescent="0.3">
      <c r="A87">
        <v>85</v>
      </c>
      <c r="B87" t="s">
        <v>559</v>
      </c>
      <c r="C87" t="s">
        <v>127</v>
      </c>
      <c r="D87" t="s">
        <v>234</v>
      </c>
      <c r="E87" t="s">
        <v>385</v>
      </c>
      <c r="F87" t="s">
        <v>569</v>
      </c>
      <c r="G87" t="str">
        <f t="shared" si="3"/>
        <v>new HoloCard("Oran Berry", Pokedex.NVT, HoloRarity.EX_REVERSE_REFRACTOR_HOLO, Types.Tool, Sets.EX_Ruby_Sapphire, 85),</v>
      </c>
    </row>
    <row r="88" spans="1:7" x14ac:dyDescent="0.3">
      <c r="A88">
        <v>86</v>
      </c>
      <c r="B88" t="s">
        <v>560</v>
      </c>
      <c r="C88" t="s">
        <v>127</v>
      </c>
      <c r="D88" t="s">
        <v>129</v>
      </c>
      <c r="E88" t="s">
        <v>385</v>
      </c>
      <c r="F88" t="s">
        <v>569</v>
      </c>
      <c r="G88" t="str">
        <f t="shared" si="3"/>
        <v>new HoloCard("Poké Ball", Pokedex.NVT, HoloRarity.EX_REVERSE_REFRACTOR_HOLO, Types.Item, Sets.EX_Ruby_Sapphire, 86),</v>
      </c>
    </row>
    <row r="89" spans="1:7" x14ac:dyDescent="0.3">
      <c r="A89">
        <v>87</v>
      </c>
      <c r="B89" t="s">
        <v>219</v>
      </c>
      <c r="C89" t="s">
        <v>127</v>
      </c>
      <c r="D89" t="s">
        <v>129</v>
      </c>
      <c r="E89" t="s">
        <v>385</v>
      </c>
      <c r="F89" t="s">
        <v>569</v>
      </c>
      <c r="G89" t="str">
        <f t="shared" si="3"/>
        <v>new HoloCard("Pokémon Reversal", Pokedex.NVT, HoloRarity.EX_REVERSE_REFRACTOR_HOLO, Types.Item, Sets.EX_Ruby_Sapphire, 87),</v>
      </c>
    </row>
    <row r="90" spans="1:7" x14ac:dyDescent="0.3">
      <c r="A90">
        <v>88</v>
      </c>
      <c r="B90" t="s">
        <v>561</v>
      </c>
      <c r="C90" t="s">
        <v>127</v>
      </c>
      <c r="D90" t="s">
        <v>129</v>
      </c>
      <c r="E90" t="s">
        <v>385</v>
      </c>
      <c r="F90" t="s">
        <v>569</v>
      </c>
      <c r="G90" t="str">
        <f t="shared" si="3"/>
        <v>new HoloCard("PokéNav", Pokedex.NVT, HoloRarity.EX_REVERSE_REFRACTOR_HOLO, Types.Item, Sets.EX_Ruby_Sapphire, 88),</v>
      </c>
    </row>
    <row r="91" spans="1:7" x14ac:dyDescent="0.3">
      <c r="A91">
        <v>89</v>
      </c>
      <c r="B91" t="s">
        <v>562</v>
      </c>
      <c r="C91" t="s">
        <v>127</v>
      </c>
      <c r="D91" t="s">
        <v>232</v>
      </c>
      <c r="E91" t="s">
        <v>385</v>
      </c>
      <c r="F91" t="s">
        <v>569</v>
      </c>
      <c r="G91" t="str">
        <f t="shared" si="3"/>
        <v>new HoloCard("Professor Birch", Pokedex.NVT, HoloRarity.EX_REVERSE_REFRACTOR_HOLO, Types.Supporter, Sets.EX_Ruby_Sapphire, 89),</v>
      </c>
    </row>
    <row r="92" spans="1:7" x14ac:dyDescent="0.3">
      <c r="A92">
        <v>90</v>
      </c>
      <c r="B92" t="s">
        <v>226</v>
      </c>
      <c r="C92" t="s">
        <v>127</v>
      </c>
      <c r="D92" t="s">
        <v>129</v>
      </c>
      <c r="E92" t="s">
        <v>385</v>
      </c>
      <c r="F92" t="s">
        <v>569</v>
      </c>
      <c r="G92" t="str">
        <f t="shared" si="3"/>
        <v>new HoloCard("Energy Search", Pokedex.NVT, HoloRarity.EX_REVERSE_REFRACTOR_HOLO, Types.Item, Sets.EX_Ruby_Sapphire, 90),</v>
      </c>
    </row>
    <row r="93" spans="1:7" x14ac:dyDescent="0.3">
      <c r="A93">
        <v>91</v>
      </c>
      <c r="B93" t="s">
        <v>116</v>
      </c>
      <c r="C93" t="s">
        <v>127</v>
      </c>
      <c r="D93" t="s">
        <v>129</v>
      </c>
      <c r="E93" t="s">
        <v>385</v>
      </c>
      <c r="F93" t="s">
        <v>569</v>
      </c>
      <c r="G93" t="str">
        <f t="shared" si="3"/>
        <v>new HoloCard("Potion", Pokedex.NVT, HoloRarity.EX_REVERSE_REFRACTOR_HOLO, Types.Item, Sets.EX_Ruby_Sapphire, 91),</v>
      </c>
    </row>
    <row r="94" spans="1:7" x14ac:dyDescent="0.3">
      <c r="A94">
        <v>92</v>
      </c>
      <c r="B94" t="s">
        <v>229</v>
      </c>
      <c r="C94" t="s">
        <v>127</v>
      </c>
      <c r="D94" t="s">
        <v>129</v>
      </c>
      <c r="E94" t="s">
        <v>385</v>
      </c>
      <c r="F94" t="s">
        <v>569</v>
      </c>
      <c r="G94" t="str">
        <f t="shared" si="3"/>
        <v>new HoloCard("Switch", Pokedex.NVT, HoloRarity.EX_REVERSE_REFRACTOR_HOLO, Types.Item, Sets.EX_Ruby_Sapphire, 92),</v>
      </c>
    </row>
    <row r="95" spans="1:7" x14ac:dyDescent="0.3">
      <c r="A95">
        <v>93</v>
      </c>
      <c r="B95" t="s">
        <v>230</v>
      </c>
      <c r="C95" t="s">
        <v>127</v>
      </c>
      <c r="D95" t="s">
        <v>128</v>
      </c>
      <c r="E95" t="s">
        <v>385</v>
      </c>
      <c r="F95" t="s">
        <v>569</v>
      </c>
      <c r="G95" t="str">
        <f t="shared" si="3"/>
        <v>new HoloCard("Darkness Energy", Pokedex.NVT, HoloRarity.EX_REVERSE_REFRACTOR_HOLO, Types.Special_Energy, Sets.EX_Ruby_Sapphire, 93),</v>
      </c>
    </row>
    <row r="96" spans="1:7" x14ac:dyDescent="0.3">
      <c r="A96">
        <v>94</v>
      </c>
      <c r="B96" t="s">
        <v>231</v>
      </c>
      <c r="C96" t="s">
        <v>127</v>
      </c>
      <c r="D96" t="s">
        <v>128</v>
      </c>
      <c r="E96" t="s">
        <v>385</v>
      </c>
      <c r="F96" t="s">
        <v>569</v>
      </c>
      <c r="G96" t="str">
        <f t="shared" si="3"/>
        <v>new HoloCard("Metal Energy", Pokedex.NVT, HoloRarity.EX_REVERSE_REFRACTOR_HOLO, Types.Special_Energy, Sets.EX_Ruby_Sapphire, 94),</v>
      </c>
    </row>
    <row r="97" spans="1:7" x14ac:dyDescent="0.3">
      <c r="A97">
        <v>95</v>
      </c>
      <c r="B97" t="s">
        <v>294</v>
      </c>
      <c r="C97" t="s">
        <v>127</v>
      </c>
      <c r="D97" t="s">
        <v>128</v>
      </c>
      <c r="E97" t="s">
        <v>385</v>
      </c>
      <c r="F97" t="s">
        <v>569</v>
      </c>
      <c r="G97" t="str">
        <f t="shared" si="3"/>
        <v>new HoloCard("Rainbow Energy", Pokedex.NVT, HoloRarity.EX_REVERSE_REFRACTOR_HOLO, Types.Special_Energy, Sets.EX_Ruby_Sapphire, 95),</v>
      </c>
    </row>
    <row r="98" spans="1:7" x14ac:dyDescent="0.3">
      <c r="A98">
        <v>104</v>
      </c>
      <c r="B98" t="s">
        <v>563</v>
      </c>
      <c r="C98" t="s">
        <v>127</v>
      </c>
      <c r="D98" t="s">
        <v>570</v>
      </c>
      <c r="E98" t="s">
        <v>385</v>
      </c>
      <c r="F98" t="s">
        <v>569</v>
      </c>
      <c r="G98" t="str">
        <f t="shared" si="3"/>
        <v>new HoloCard("Grass Energy", Pokedex.NVT, HoloRarity.EX_REVERSE_REFRACTOR_HOLO, Types.Basic_Grass_Energy, Sets.EX_Ruby_Sapphire, 104),</v>
      </c>
    </row>
    <row r="99" spans="1:7" x14ac:dyDescent="0.3">
      <c r="A99">
        <v>105</v>
      </c>
      <c r="B99" t="s">
        <v>564</v>
      </c>
      <c r="C99" t="s">
        <v>127</v>
      </c>
      <c r="D99" t="s">
        <v>571</v>
      </c>
      <c r="E99" t="s">
        <v>385</v>
      </c>
      <c r="F99" t="s">
        <v>569</v>
      </c>
      <c r="G99" t="str">
        <f t="shared" si="3"/>
        <v>new HoloCard("Fighting Energy", Pokedex.NVT, HoloRarity.EX_REVERSE_REFRACTOR_HOLO, Types.Basic_Fighting_Energy, Sets.EX_Ruby_Sapphire, 105),</v>
      </c>
    </row>
    <row r="100" spans="1:7" x14ac:dyDescent="0.3">
      <c r="A100">
        <v>106</v>
      </c>
      <c r="B100" t="s">
        <v>565</v>
      </c>
      <c r="C100" t="s">
        <v>127</v>
      </c>
      <c r="D100" t="s">
        <v>572</v>
      </c>
      <c r="E100" t="s">
        <v>385</v>
      </c>
      <c r="F100" t="s">
        <v>569</v>
      </c>
      <c r="G100" t="str">
        <f t="shared" si="3"/>
        <v>new HoloCard("Water Energy", Pokedex.NVT, HoloRarity.EX_REVERSE_REFRACTOR_HOLO, Types.Basic_Water_Energy, Sets.EX_Ruby_Sapphire, 106),</v>
      </c>
    </row>
    <row r="101" spans="1:7" x14ac:dyDescent="0.3">
      <c r="A101">
        <v>107</v>
      </c>
      <c r="B101" t="s">
        <v>566</v>
      </c>
      <c r="C101" t="s">
        <v>127</v>
      </c>
      <c r="D101" t="s">
        <v>573</v>
      </c>
      <c r="E101" t="s">
        <v>385</v>
      </c>
      <c r="F101" t="s">
        <v>569</v>
      </c>
      <c r="G101" t="str">
        <f t="shared" si="3"/>
        <v>new HoloCard("Psychic Energy", Pokedex.NVT, HoloRarity.EX_REVERSE_REFRACTOR_HOLO, Types.Basic_Psychic_Energy, Sets.EX_Ruby_Sapphire, 107),</v>
      </c>
    </row>
    <row r="102" spans="1:7" x14ac:dyDescent="0.3">
      <c r="A102">
        <v>108</v>
      </c>
      <c r="B102" t="s">
        <v>567</v>
      </c>
      <c r="C102" t="s">
        <v>127</v>
      </c>
      <c r="D102" t="s">
        <v>574</v>
      </c>
      <c r="E102" t="s">
        <v>385</v>
      </c>
      <c r="F102" t="s">
        <v>569</v>
      </c>
      <c r="G102" t="str">
        <f t="shared" si="3"/>
        <v>new HoloCard("Fire Energy", Pokedex.NVT, HoloRarity.EX_REVERSE_REFRACTOR_HOLO, Types.Basic_Fire_Energy, Sets.EX_Ruby_Sapphire, 108),</v>
      </c>
    </row>
    <row r="103" spans="1:7" x14ac:dyDescent="0.3">
      <c r="A103">
        <v>109</v>
      </c>
      <c r="B103" t="s">
        <v>568</v>
      </c>
      <c r="C103" t="s">
        <v>127</v>
      </c>
      <c r="D103" t="s">
        <v>575</v>
      </c>
      <c r="E103" t="s">
        <v>385</v>
      </c>
      <c r="F103" t="s">
        <v>569</v>
      </c>
      <c r="G103" t="str">
        <f t="shared" si="3"/>
        <v>new HoloCard("Lightning Energy", Pokedex.NVT, HoloRarity.EX_REVERSE_REFRACTOR_HOLO, Types.Basic_Lightning_Energy, Sets.EX_Ruby_Sapphire, 109),</v>
      </c>
    </row>
    <row r="104" spans="1:7" x14ac:dyDescent="0.3">
      <c r="A104">
        <v>1</v>
      </c>
      <c r="B104" t="s">
        <v>388</v>
      </c>
      <c r="C104" t="s">
        <v>388</v>
      </c>
      <c r="D104" t="s">
        <v>18</v>
      </c>
      <c r="E104" t="s">
        <v>387</v>
      </c>
      <c r="F104" t="s">
        <v>569</v>
      </c>
      <c r="G104" t="str">
        <f t="shared" si="3"/>
        <v>new HoloCard("Armaldo", Pokedex.Armaldo, HoloRarity.EX_REVERSE_REFRACTOR_HOLO, Types.Fighting, Sets.EX_Sandstorm, 1),</v>
      </c>
    </row>
    <row r="105" spans="1:7" x14ac:dyDescent="0.3">
      <c r="A105">
        <v>2</v>
      </c>
      <c r="B105" t="s">
        <v>389</v>
      </c>
      <c r="C105" t="s">
        <v>389</v>
      </c>
      <c r="D105" t="s">
        <v>22</v>
      </c>
      <c r="E105" t="s">
        <v>387</v>
      </c>
      <c r="F105" t="s">
        <v>569</v>
      </c>
      <c r="G105" t="str">
        <f t="shared" si="3"/>
        <v>new HoloCard("Cacturne", Pokedex.Cacturne, HoloRarity.EX_REVERSE_REFRACTOR_HOLO, Types.Grass, Sets.EX_Sandstorm, 2),</v>
      </c>
    </row>
    <row r="106" spans="1:7" x14ac:dyDescent="0.3">
      <c r="A106">
        <v>3</v>
      </c>
      <c r="B106" t="s">
        <v>390</v>
      </c>
      <c r="C106" t="s">
        <v>390</v>
      </c>
      <c r="D106" t="s">
        <v>22</v>
      </c>
      <c r="E106" t="s">
        <v>387</v>
      </c>
      <c r="F106" t="s">
        <v>569</v>
      </c>
      <c r="G106" t="str">
        <f t="shared" si="3"/>
        <v>new HoloCard("Cradily", Pokedex.Cradily, HoloRarity.EX_REVERSE_REFRACTOR_HOLO, Types.Grass, Sets.EX_Sandstorm, 3),</v>
      </c>
    </row>
    <row r="107" spans="1:7" x14ac:dyDescent="0.3">
      <c r="A107">
        <v>4</v>
      </c>
      <c r="B107" t="s">
        <v>391</v>
      </c>
      <c r="C107" t="s">
        <v>391</v>
      </c>
      <c r="D107" t="s">
        <v>1</v>
      </c>
      <c r="E107" t="s">
        <v>387</v>
      </c>
      <c r="F107" t="s">
        <v>569</v>
      </c>
      <c r="G107" t="str">
        <f t="shared" si="3"/>
        <v>new HoloCard("Dusclops", Pokedex.Dusclops, HoloRarity.EX_REVERSE_REFRACTOR_HOLO, Types.Psychic, Sets.EX_Sandstorm, 4),</v>
      </c>
    </row>
    <row r="108" spans="1:7" x14ac:dyDescent="0.3">
      <c r="A108">
        <v>5</v>
      </c>
      <c r="B108" t="s">
        <v>14</v>
      </c>
      <c r="C108" t="s">
        <v>14</v>
      </c>
      <c r="D108" t="s">
        <v>5</v>
      </c>
      <c r="E108" t="s">
        <v>387</v>
      </c>
      <c r="F108" t="s">
        <v>569</v>
      </c>
      <c r="G108" t="str">
        <f t="shared" si="3"/>
        <v>new HoloCard("Flareon", Pokedex.Flareon, HoloRarity.EX_REVERSE_REFRACTOR_HOLO, Types.Fire, Sets.EX_Sandstorm, 5),</v>
      </c>
    </row>
    <row r="109" spans="1:7" x14ac:dyDescent="0.3">
      <c r="A109">
        <v>6</v>
      </c>
      <c r="B109" t="s">
        <v>19</v>
      </c>
      <c r="C109" t="s">
        <v>19</v>
      </c>
      <c r="D109" t="s">
        <v>11</v>
      </c>
      <c r="E109" t="s">
        <v>387</v>
      </c>
      <c r="F109" t="s">
        <v>569</v>
      </c>
      <c r="G109" t="str">
        <f t="shared" si="3"/>
        <v>new HoloCard("Jolteon", Pokedex.Jolteon, HoloRarity.EX_REVERSE_REFRACTOR_HOLO, Types.Lightning, Sets.EX_Sandstorm, 6),</v>
      </c>
    </row>
    <row r="110" spans="1:7" x14ac:dyDescent="0.3">
      <c r="A110">
        <v>7</v>
      </c>
      <c r="B110" t="s">
        <v>392</v>
      </c>
      <c r="C110" t="s">
        <v>392</v>
      </c>
      <c r="D110" t="s">
        <v>3</v>
      </c>
      <c r="E110" t="s">
        <v>387</v>
      </c>
      <c r="F110" t="s">
        <v>569</v>
      </c>
      <c r="G110" t="str">
        <f t="shared" si="3"/>
        <v>new HoloCard("Ludicolo", Pokedex.Ludicolo, HoloRarity.EX_REVERSE_REFRACTOR_HOLO, Types.Water, Sets.EX_Sandstorm, 7),</v>
      </c>
    </row>
    <row r="111" spans="1:7" x14ac:dyDescent="0.3">
      <c r="A111">
        <v>8</v>
      </c>
      <c r="B111" t="s">
        <v>393</v>
      </c>
      <c r="C111" t="s">
        <v>393</v>
      </c>
      <c r="D111" t="s">
        <v>1</v>
      </c>
      <c r="E111" t="s">
        <v>387</v>
      </c>
      <c r="F111" t="s">
        <v>569</v>
      </c>
      <c r="G111" t="str">
        <f t="shared" si="3"/>
        <v>new HoloCard("Lunatone", Pokedex.Lunatone, HoloRarity.EX_REVERSE_REFRACTOR_HOLO, Types.Psychic, Sets.EX_Sandstorm, 8),</v>
      </c>
    </row>
    <row r="112" spans="1:7" x14ac:dyDescent="0.3">
      <c r="A112">
        <v>9</v>
      </c>
      <c r="B112" t="s">
        <v>394</v>
      </c>
      <c r="C112" t="s">
        <v>394</v>
      </c>
      <c r="D112" t="s">
        <v>143</v>
      </c>
      <c r="E112" t="s">
        <v>387</v>
      </c>
      <c r="F112" t="s">
        <v>569</v>
      </c>
      <c r="G112" t="str">
        <f t="shared" si="3"/>
        <v>new HoloCard("Mawile", Pokedex.Mawile, HoloRarity.EX_REVERSE_REFRACTOR_HOLO, Types.Metal, Sets.EX_Sandstorm, 9),</v>
      </c>
    </row>
    <row r="113" spans="1:7" x14ac:dyDescent="0.3">
      <c r="A113">
        <v>10</v>
      </c>
      <c r="B113" t="s">
        <v>395</v>
      </c>
      <c r="C113" t="s">
        <v>395</v>
      </c>
      <c r="D113" t="s">
        <v>146</v>
      </c>
      <c r="E113" t="s">
        <v>387</v>
      </c>
      <c r="F113" t="s">
        <v>569</v>
      </c>
      <c r="G113" t="str">
        <f t="shared" si="3"/>
        <v>new HoloCard("Sableye", Pokedex.Sableye, HoloRarity.EX_REVERSE_REFRACTOR_HOLO, Types.Darkness, Sets.EX_Sandstorm, 10),</v>
      </c>
    </row>
    <row r="114" spans="1:7" x14ac:dyDescent="0.3">
      <c r="A114">
        <v>11</v>
      </c>
      <c r="B114" t="s">
        <v>396</v>
      </c>
      <c r="C114" t="s">
        <v>396</v>
      </c>
      <c r="D114" t="s">
        <v>22</v>
      </c>
      <c r="E114" t="s">
        <v>387</v>
      </c>
      <c r="F114" t="s">
        <v>569</v>
      </c>
      <c r="G114" t="str">
        <f t="shared" si="3"/>
        <v>new HoloCard("Seviper", Pokedex.Seviper, HoloRarity.EX_REVERSE_REFRACTOR_HOLO, Types.Grass, Sets.EX_Sandstorm, 11),</v>
      </c>
    </row>
    <row r="115" spans="1:7" x14ac:dyDescent="0.3">
      <c r="A115">
        <v>12</v>
      </c>
      <c r="B115" t="s">
        <v>397</v>
      </c>
      <c r="C115" t="s">
        <v>397</v>
      </c>
      <c r="D115" t="s">
        <v>22</v>
      </c>
      <c r="E115" t="s">
        <v>387</v>
      </c>
      <c r="F115" t="s">
        <v>569</v>
      </c>
      <c r="G115" t="str">
        <f t="shared" si="3"/>
        <v>new HoloCard("Shiftry", Pokedex.Shiftry, HoloRarity.EX_REVERSE_REFRACTOR_HOLO, Types.Grass, Sets.EX_Sandstorm, 12),</v>
      </c>
    </row>
    <row r="116" spans="1:7" x14ac:dyDescent="0.3">
      <c r="A116">
        <v>13</v>
      </c>
      <c r="B116" t="s">
        <v>398</v>
      </c>
      <c r="C116" t="s">
        <v>398</v>
      </c>
      <c r="D116" t="s">
        <v>18</v>
      </c>
      <c r="E116" t="s">
        <v>387</v>
      </c>
      <c r="F116" t="s">
        <v>569</v>
      </c>
      <c r="G116" t="str">
        <f t="shared" si="3"/>
        <v>new HoloCard("Solrock", Pokedex.Solrock, HoloRarity.EX_REVERSE_REFRACTOR_HOLO, Types.Fighting, Sets.EX_Sandstorm, 13),</v>
      </c>
    </row>
    <row r="117" spans="1:7" x14ac:dyDescent="0.3">
      <c r="A117">
        <v>14</v>
      </c>
      <c r="B117" t="s">
        <v>399</v>
      </c>
      <c r="C117" t="s">
        <v>399</v>
      </c>
      <c r="D117" t="s">
        <v>8</v>
      </c>
      <c r="E117" t="s">
        <v>387</v>
      </c>
      <c r="F117" t="s">
        <v>569</v>
      </c>
      <c r="G117" t="str">
        <f t="shared" si="3"/>
        <v>new HoloCard("Zangoose", Pokedex.Zangoose, HoloRarity.EX_REVERSE_REFRACTOR_HOLO, Types.Colorless, Sets.EX_Sandstorm, 14),</v>
      </c>
    </row>
    <row r="118" spans="1:7" x14ac:dyDescent="0.3">
      <c r="A118">
        <v>15</v>
      </c>
      <c r="B118" t="s">
        <v>42</v>
      </c>
      <c r="C118" t="s">
        <v>42</v>
      </c>
      <c r="D118" t="s">
        <v>5</v>
      </c>
      <c r="E118" t="s">
        <v>387</v>
      </c>
      <c r="F118" t="s">
        <v>569</v>
      </c>
      <c r="G118" t="str">
        <f t="shared" si="3"/>
        <v>new HoloCard("Arcanine", Pokedex.Arcanine, HoloRarity.EX_REVERSE_REFRACTOR_HOLO, Types.Fire, Sets.EX_Sandstorm, 15),</v>
      </c>
    </row>
    <row r="119" spans="1:7" x14ac:dyDescent="0.3">
      <c r="A119">
        <v>16</v>
      </c>
      <c r="B119" t="s">
        <v>156</v>
      </c>
      <c r="C119" t="s">
        <v>156</v>
      </c>
      <c r="D119" t="s">
        <v>1</v>
      </c>
      <c r="E119" t="s">
        <v>387</v>
      </c>
      <c r="F119" t="s">
        <v>569</v>
      </c>
      <c r="G119" t="str">
        <f t="shared" si="3"/>
        <v>new HoloCard("Espeon", Pokedex.Espeon, HoloRarity.EX_REVERSE_REFRACTOR_HOLO, Types.Psychic, Sets.EX_Sandstorm, 16),</v>
      </c>
    </row>
    <row r="120" spans="1:7" x14ac:dyDescent="0.3">
      <c r="A120">
        <v>17</v>
      </c>
      <c r="B120" t="s">
        <v>49</v>
      </c>
      <c r="C120" t="s">
        <v>49</v>
      </c>
      <c r="D120" t="s">
        <v>3</v>
      </c>
      <c r="E120" t="s">
        <v>387</v>
      </c>
      <c r="F120" t="s">
        <v>569</v>
      </c>
      <c r="G120" t="str">
        <f t="shared" si="3"/>
        <v>new HoloCard("Golduck", Pokedex.Golduck, HoloRarity.EX_REVERSE_REFRACTOR_HOLO, Types.Water, Sets.EX_Sandstorm, 17),</v>
      </c>
    </row>
    <row r="121" spans="1:7" x14ac:dyDescent="0.3">
      <c r="A121">
        <v>18</v>
      </c>
      <c r="B121" t="s">
        <v>576</v>
      </c>
      <c r="C121" t="s">
        <v>576</v>
      </c>
      <c r="D121" t="s">
        <v>8</v>
      </c>
      <c r="E121" t="s">
        <v>387</v>
      </c>
      <c r="F121" t="s">
        <v>569</v>
      </c>
      <c r="G121" t="str">
        <f t="shared" si="3"/>
        <v>new HoloCard("Kecleon", Pokedex.Kecleon, HoloRarity.EX_REVERSE_REFRACTOR_HOLO, Types.Colorless, Sets.EX_Sandstorm, 18),</v>
      </c>
    </row>
    <row r="122" spans="1:7" x14ac:dyDescent="0.3">
      <c r="A122">
        <v>19</v>
      </c>
      <c r="B122" t="s">
        <v>64</v>
      </c>
      <c r="C122" t="s">
        <v>64</v>
      </c>
      <c r="D122" t="s">
        <v>3</v>
      </c>
      <c r="E122" t="s">
        <v>387</v>
      </c>
      <c r="F122" t="s">
        <v>569</v>
      </c>
      <c r="G122" t="str">
        <f t="shared" si="3"/>
        <v>new HoloCard("Omastar", Pokedex.Omastar, HoloRarity.EX_REVERSE_REFRACTOR_HOLO, Types.Water, Sets.EX_Sandstorm, 19),</v>
      </c>
    </row>
    <row r="123" spans="1:7" x14ac:dyDescent="0.3">
      <c r="A123">
        <v>20</v>
      </c>
      <c r="B123" t="s">
        <v>140</v>
      </c>
      <c r="C123" t="s">
        <v>140</v>
      </c>
      <c r="D123" t="s">
        <v>11</v>
      </c>
      <c r="E123" t="s">
        <v>387</v>
      </c>
      <c r="F123" t="s">
        <v>569</v>
      </c>
      <c r="G123" t="str">
        <f t="shared" si="3"/>
        <v>new HoloCard("Pichu", Pokedex.Pichu, HoloRarity.EX_REVERSE_REFRACTOR_HOLO, Types.Lightning, Sets.EX_Sandstorm, 20),</v>
      </c>
    </row>
    <row r="124" spans="1:7" x14ac:dyDescent="0.3">
      <c r="A124">
        <v>21</v>
      </c>
      <c r="B124" t="s">
        <v>68</v>
      </c>
      <c r="C124" t="s">
        <v>68</v>
      </c>
      <c r="D124" t="s">
        <v>18</v>
      </c>
      <c r="E124" t="s">
        <v>387</v>
      </c>
      <c r="F124" t="s">
        <v>569</v>
      </c>
      <c r="G124" t="str">
        <f t="shared" si="3"/>
        <v>new HoloCard("Sandslash", Pokedex.Sandslash, HoloRarity.EX_REVERSE_REFRACTOR_HOLO, Types.Fighting, Sets.EX_Sandstorm, 21),</v>
      </c>
    </row>
    <row r="125" spans="1:7" x14ac:dyDescent="0.3">
      <c r="A125">
        <v>22</v>
      </c>
      <c r="B125" t="s">
        <v>397</v>
      </c>
      <c r="C125" t="s">
        <v>397</v>
      </c>
      <c r="D125" t="s">
        <v>22</v>
      </c>
      <c r="E125" t="s">
        <v>387</v>
      </c>
      <c r="F125" t="s">
        <v>569</v>
      </c>
      <c r="G125" t="str">
        <f t="shared" si="3"/>
        <v>new HoloCard("Shiftry", Pokedex.Shiftry, HoloRarity.EX_REVERSE_REFRACTOR_HOLO, Types.Grass, Sets.EX_Sandstorm, 22),</v>
      </c>
    </row>
    <row r="126" spans="1:7" x14ac:dyDescent="0.3">
      <c r="A126">
        <v>23</v>
      </c>
      <c r="B126" t="s">
        <v>164</v>
      </c>
      <c r="C126" t="s">
        <v>164</v>
      </c>
      <c r="D126" t="s">
        <v>143</v>
      </c>
      <c r="E126" t="s">
        <v>387</v>
      </c>
      <c r="F126" t="s">
        <v>569</v>
      </c>
      <c r="G126" t="str">
        <f t="shared" si="3"/>
        <v>new HoloCard("Steelix", Pokedex.Steelix, HoloRarity.EX_REVERSE_REFRACTOR_HOLO, Types.Metal, Sets.EX_Sandstorm, 23),</v>
      </c>
    </row>
    <row r="127" spans="1:7" x14ac:dyDescent="0.3">
      <c r="A127">
        <v>24</v>
      </c>
      <c r="B127" t="s">
        <v>168</v>
      </c>
      <c r="C127" t="s">
        <v>168</v>
      </c>
      <c r="D127" t="s">
        <v>146</v>
      </c>
      <c r="E127" t="s">
        <v>387</v>
      </c>
      <c r="F127" t="s">
        <v>569</v>
      </c>
      <c r="G127" t="str">
        <f t="shared" si="3"/>
        <v>new HoloCard("Umbreon", Pokedex.Umbreon, HoloRarity.EX_REVERSE_REFRACTOR_HOLO, Types.Darkness, Sets.EX_Sandstorm, 24),</v>
      </c>
    </row>
    <row r="128" spans="1:7" x14ac:dyDescent="0.3">
      <c r="A128">
        <v>25</v>
      </c>
      <c r="B128" t="s">
        <v>122</v>
      </c>
      <c r="C128" t="s">
        <v>122</v>
      </c>
      <c r="D128" t="s">
        <v>3</v>
      </c>
      <c r="E128" t="s">
        <v>387</v>
      </c>
      <c r="F128" t="s">
        <v>569</v>
      </c>
      <c r="G128" t="str">
        <f t="shared" si="3"/>
        <v>new HoloCard("Vaporeon", Pokedex.Vaporeon, HoloRarity.EX_REVERSE_REFRACTOR_HOLO, Types.Water, Sets.EX_Sandstorm, 25),</v>
      </c>
    </row>
    <row r="129" spans="1:7" x14ac:dyDescent="0.3">
      <c r="A129">
        <v>26</v>
      </c>
      <c r="B129" t="s">
        <v>309</v>
      </c>
      <c r="C129" t="s">
        <v>309</v>
      </c>
      <c r="D129" t="s">
        <v>1</v>
      </c>
      <c r="E129" t="s">
        <v>387</v>
      </c>
      <c r="F129" t="s">
        <v>569</v>
      </c>
      <c r="G129" t="str">
        <f t="shared" si="3"/>
        <v>new HoloCard("Wobbuffet", Pokedex.Wobbuffet, HoloRarity.EX_REVERSE_REFRACTOR_HOLO, Types.Psychic, Sets.EX_Sandstorm, 26),</v>
      </c>
    </row>
    <row r="130" spans="1:7" x14ac:dyDescent="0.3">
      <c r="A130">
        <v>27</v>
      </c>
      <c r="B130" t="s">
        <v>577</v>
      </c>
      <c r="C130" t="s">
        <v>577</v>
      </c>
      <c r="D130" t="s">
        <v>18</v>
      </c>
      <c r="E130" t="s">
        <v>387</v>
      </c>
      <c r="F130" t="s">
        <v>569</v>
      </c>
      <c r="G130" t="str">
        <f t="shared" si="3"/>
        <v>new HoloCard("Anorith", Pokedex.Anorith, HoloRarity.EX_REVERSE_REFRACTOR_HOLO, Types.Fighting, Sets.EX_Sandstorm, 27),</v>
      </c>
    </row>
    <row r="131" spans="1:7" x14ac:dyDescent="0.3">
      <c r="A131">
        <v>28</v>
      </c>
      <c r="B131" t="s">
        <v>577</v>
      </c>
      <c r="C131" t="s">
        <v>577</v>
      </c>
      <c r="D131" t="s">
        <v>18</v>
      </c>
      <c r="E131" t="s">
        <v>387</v>
      </c>
      <c r="F131" t="s">
        <v>569</v>
      </c>
      <c r="G131" t="str">
        <f t="shared" si="3"/>
        <v>new HoloCard("Anorith", Pokedex.Anorith, HoloRarity.EX_REVERSE_REFRACTOR_HOLO, Types.Fighting, Sets.EX_Sandstorm, 28),</v>
      </c>
    </row>
    <row r="132" spans="1:7" x14ac:dyDescent="0.3">
      <c r="A132">
        <v>29</v>
      </c>
      <c r="B132" t="s">
        <v>131</v>
      </c>
      <c r="C132" t="s">
        <v>131</v>
      </c>
      <c r="D132" t="s">
        <v>22</v>
      </c>
      <c r="E132" t="s">
        <v>387</v>
      </c>
      <c r="F132" t="s">
        <v>569</v>
      </c>
      <c r="G132" t="str">
        <f t="shared" ref="G132:G195" si="4">"new HoloCard(""" &amp; B132 &amp; """, Pokedex." &amp; C132 &amp; ", HoloRarity." &amp; F132 &amp; ", Types." &amp; D132 &amp; ", Sets." &amp; E132 &amp; ", " &amp; A132 &amp; "),"</f>
        <v>new HoloCard("Arbok", Pokedex.Arbok, HoloRarity.EX_REVERSE_REFRACTOR_HOLO, Types.Grass, Sets.EX_Sandstorm, 29),</v>
      </c>
    </row>
    <row r="133" spans="1:7" x14ac:dyDescent="0.3">
      <c r="A133">
        <v>30</v>
      </c>
      <c r="B133" t="s">
        <v>152</v>
      </c>
      <c r="C133" t="s">
        <v>152</v>
      </c>
      <c r="D133" t="s">
        <v>3</v>
      </c>
      <c r="E133" t="s">
        <v>387</v>
      </c>
      <c r="F133" t="s">
        <v>569</v>
      </c>
      <c r="G133" t="str">
        <f t="shared" si="4"/>
        <v>new HoloCard("Azumarill", Pokedex.Azumarill, HoloRarity.EX_REVERSE_REFRACTOR_HOLO, Types.Water, Sets.EX_Sandstorm, 30),</v>
      </c>
    </row>
    <row r="134" spans="1:7" x14ac:dyDescent="0.3">
      <c r="A134">
        <v>31</v>
      </c>
      <c r="B134" t="s">
        <v>578</v>
      </c>
      <c r="C134" t="s">
        <v>578</v>
      </c>
      <c r="D134" t="s">
        <v>8</v>
      </c>
      <c r="E134" t="s">
        <v>387</v>
      </c>
      <c r="F134" t="s">
        <v>569</v>
      </c>
      <c r="G134" t="str">
        <f t="shared" si="4"/>
        <v>new HoloCard("Azurill", Pokedex.Azurill, HoloRarity.EX_REVERSE_REFRACTOR_HOLO, Types.Colorless, Sets.EX_Sandstorm, 31),</v>
      </c>
    </row>
    <row r="135" spans="1:7" x14ac:dyDescent="0.3">
      <c r="A135">
        <v>32</v>
      </c>
      <c r="B135" t="s">
        <v>579</v>
      </c>
      <c r="C135" t="s">
        <v>579</v>
      </c>
      <c r="D135" t="s">
        <v>18</v>
      </c>
      <c r="E135" t="s">
        <v>387</v>
      </c>
      <c r="F135" t="s">
        <v>569</v>
      </c>
      <c r="G135" t="str">
        <f t="shared" si="4"/>
        <v>new HoloCard("Baltoy", Pokedex.Baltoy, HoloRarity.EX_REVERSE_REFRACTOR_HOLO, Types.Fighting, Sets.EX_Sandstorm, 32),</v>
      </c>
    </row>
    <row r="136" spans="1:7" x14ac:dyDescent="0.3">
      <c r="A136">
        <v>33</v>
      </c>
      <c r="B136" t="s">
        <v>454</v>
      </c>
      <c r="C136" t="s">
        <v>454</v>
      </c>
      <c r="D136" t="s">
        <v>22</v>
      </c>
      <c r="E136" t="s">
        <v>387</v>
      </c>
      <c r="F136" t="s">
        <v>569</v>
      </c>
      <c r="G136" t="str">
        <f t="shared" si="4"/>
        <v>new HoloCard("Breloom", Pokedex.Breloom, HoloRarity.EX_REVERSE_REFRACTOR_HOLO, Types.Grass, Sets.EX_Sandstorm, 33),</v>
      </c>
    </row>
    <row r="137" spans="1:7" x14ac:dyDescent="0.3">
      <c r="A137">
        <v>34</v>
      </c>
      <c r="B137" t="s">
        <v>375</v>
      </c>
      <c r="C137" t="s">
        <v>375</v>
      </c>
      <c r="D137" t="s">
        <v>8</v>
      </c>
      <c r="E137" t="s">
        <v>387</v>
      </c>
      <c r="F137" t="s">
        <v>569</v>
      </c>
      <c r="G137" t="str">
        <f t="shared" si="4"/>
        <v>new HoloCard("Delcatty", Pokedex.Delcatty, HoloRarity.EX_REVERSE_REFRACTOR_HOLO, Types.Colorless, Sets.EX_Sandstorm, 34),</v>
      </c>
    </row>
    <row r="138" spans="1:7" x14ac:dyDescent="0.3">
      <c r="A138">
        <v>35</v>
      </c>
      <c r="B138" t="s">
        <v>183</v>
      </c>
      <c r="C138" t="s">
        <v>183</v>
      </c>
      <c r="D138" t="s">
        <v>11</v>
      </c>
      <c r="E138" t="s">
        <v>387</v>
      </c>
      <c r="F138" t="s">
        <v>569</v>
      </c>
      <c r="G138" t="str">
        <f t="shared" si="4"/>
        <v>new HoloCard("Electabuzz", Pokedex.Electabuzz, HoloRarity.EX_REVERSE_REFRACTOR_HOLO, Types.Lightning, Sets.EX_Sandstorm, 35),</v>
      </c>
    </row>
    <row r="139" spans="1:7" x14ac:dyDescent="0.3">
      <c r="A139">
        <v>36</v>
      </c>
      <c r="B139" t="s">
        <v>236</v>
      </c>
      <c r="C139" t="s">
        <v>236</v>
      </c>
      <c r="D139" t="s">
        <v>11</v>
      </c>
      <c r="E139" t="s">
        <v>387</v>
      </c>
      <c r="F139" t="s">
        <v>569</v>
      </c>
      <c r="G139" t="str">
        <f t="shared" si="4"/>
        <v>new HoloCard("Elekid", Pokedex.Elekid, HoloRarity.EX_REVERSE_REFRACTOR_HOLO, Types.Lightning, Sets.EX_Sandstorm, 36),</v>
      </c>
    </row>
    <row r="140" spans="1:7" x14ac:dyDescent="0.3">
      <c r="A140">
        <v>37</v>
      </c>
      <c r="B140" t="s">
        <v>48</v>
      </c>
      <c r="C140" t="s">
        <v>48</v>
      </c>
      <c r="D140" t="s">
        <v>8</v>
      </c>
      <c r="E140" t="s">
        <v>387</v>
      </c>
      <c r="F140" t="s">
        <v>569</v>
      </c>
      <c r="G140" t="str">
        <f t="shared" si="4"/>
        <v>new HoloCard("Fearow", Pokedex.Fearow, HoloRarity.EX_REVERSE_REFRACTOR_HOLO, Types.Colorless, Sets.EX_Sandstorm, 37),</v>
      </c>
    </row>
    <row r="141" spans="1:7" x14ac:dyDescent="0.3">
      <c r="A141">
        <v>38</v>
      </c>
      <c r="B141" t="s">
        <v>580</v>
      </c>
      <c r="C141" t="s">
        <v>580</v>
      </c>
      <c r="D141" t="s">
        <v>22</v>
      </c>
      <c r="E141" t="s">
        <v>387</v>
      </c>
      <c r="F141" t="s">
        <v>569</v>
      </c>
      <c r="G141" t="str">
        <f t="shared" si="4"/>
        <v>new HoloCard("Illumise", Pokedex.Illumise, HoloRarity.EX_REVERSE_REFRACTOR_HOLO, Types.Grass, Sets.EX_Sandstorm, 38),</v>
      </c>
    </row>
    <row r="142" spans="1:7" x14ac:dyDescent="0.3">
      <c r="A142">
        <v>39</v>
      </c>
      <c r="B142" t="s">
        <v>54</v>
      </c>
      <c r="C142" t="s">
        <v>54</v>
      </c>
      <c r="D142" t="s">
        <v>3</v>
      </c>
      <c r="E142" t="s">
        <v>387</v>
      </c>
      <c r="F142" t="s">
        <v>569</v>
      </c>
      <c r="G142" t="str">
        <f t="shared" si="4"/>
        <v>new HoloCard("Kabuto", Pokedex.Kabuto, HoloRarity.EX_REVERSE_REFRACTOR_HOLO, Types.Water, Sets.EX_Sandstorm, 39),</v>
      </c>
    </row>
    <row r="143" spans="1:7" x14ac:dyDescent="0.3">
      <c r="A143">
        <v>40</v>
      </c>
      <c r="B143" t="s">
        <v>535</v>
      </c>
      <c r="C143" t="s">
        <v>535</v>
      </c>
      <c r="D143" t="s">
        <v>1</v>
      </c>
      <c r="E143" t="s">
        <v>387</v>
      </c>
      <c r="F143" t="s">
        <v>569</v>
      </c>
      <c r="G143" t="str">
        <f t="shared" si="4"/>
        <v>new HoloCard("Kirlia", Pokedex.Kirlia, HoloRarity.EX_REVERSE_REFRACTOR_HOLO, Types.Psychic, Sets.EX_Sandstorm, 40),</v>
      </c>
    </row>
    <row r="144" spans="1:7" x14ac:dyDescent="0.3">
      <c r="A144">
        <v>41</v>
      </c>
      <c r="B144" t="s">
        <v>536</v>
      </c>
      <c r="C144" t="s">
        <v>536</v>
      </c>
      <c r="D144" t="s">
        <v>143</v>
      </c>
      <c r="E144" t="s">
        <v>387</v>
      </c>
      <c r="F144" t="s">
        <v>569</v>
      </c>
      <c r="G144" t="str">
        <f t="shared" si="4"/>
        <v>new HoloCard("Lairon", Pokedex.Lairon, HoloRarity.EX_REVERSE_REFRACTOR_HOLO, Types.Metal, Sets.EX_Sandstorm, 41),</v>
      </c>
    </row>
    <row r="145" spans="1:7" x14ac:dyDescent="0.3">
      <c r="A145">
        <v>42</v>
      </c>
      <c r="B145" t="s">
        <v>581</v>
      </c>
      <c r="C145" t="s">
        <v>581</v>
      </c>
      <c r="D145" t="s">
        <v>22</v>
      </c>
      <c r="E145" t="s">
        <v>387</v>
      </c>
      <c r="F145" t="s">
        <v>569</v>
      </c>
      <c r="G145" t="str">
        <f t="shared" si="4"/>
        <v>new HoloCard("Lileep", Pokedex.Lileep, HoloRarity.EX_REVERSE_REFRACTOR_HOLO, Types.Grass, Sets.EX_Sandstorm, 42),</v>
      </c>
    </row>
    <row r="146" spans="1:7" x14ac:dyDescent="0.3">
      <c r="A146">
        <v>43</v>
      </c>
      <c r="B146" t="s">
        <v>581</v>
      </c>
      <c r="C146" t="s">
        <v>581</v>
      </c>
      <c r="D146" t="s">
        <v>22</v>
      </c>
      <c r="E146" t="s">
        <v>387</v>
      </c>
      <c r="F146" t="s">
        <v>569</v>
      </c>
      <c r="G146" t="str">
        <f t="shared" si="4"/>
        <v>new HoloCard("Lileep", Pokedex.Lileep, HoloRarity.EX_REVERSE_REFRACTOR_HOLO, Types.Grass, Sets.EX_Sandstorm, 43),</v>
      </c>
    </row>
    <row r="147" spans="1:7" x14ac:dyDescent="0.3">
      <c r="A147">
        <v>44</v>
      </c>
      <c r="B147" t="s">
        <v>537</v>
      </c>
      <c r="C147" t="s">
        <v>537</v>
      </c>
      <c r="D147" t="s">
        <v>8</v>
      </c>
      <c r="E147" t="s">
        <v>387</v>
      </c>
      <c r="F147" t="s">
        <v>569</v>
      </c>
      <c r="G147" t="str">
        <f t="shared" si="4"/>
        <v>new HoloCard("Linoone", Pokedex.Linoone, HoloRarity.EX_REVERSE_REFRACTOR_HOLO, Types.Colorless, Sets.EX_Sandstorm, 44),</v>
      </c>
    </row>
    <row r="148" spans="1:7" x14ac:dyDescent="0.3">
      <c r="A148">
        <v>45</v>
      </c>
      <c r="B148" t="s">
        <v>582</v>
      </c>
      <c r="C148" t="s">
        <v>582</v>
      </c>
      <c r="D148" t="s">
        <v>3</v>
      </c>
      <c r="E148" t="s">
        <v>387</v>
      </c>
      <c r="F148" t="s">
        <v>569</v>
      </c>
      <c r="G148" t="str">
        <f t="shared" si="4"/>
        <v>new HoloCard("Lombre", Pokedex.Lombre, HoloRarity.EX_REVERSE_REFRACTOR_HOLO, Types.Water, Sets.EX_Sandstorm, 45),</v>
      </c>
    </row>
    <row r="149" spans="1:7" x14ac:dyDescent="0.3">
      <c r="A149">
        <v>46</v>
      </c>
      <c r="B149" t="s">
        <v>582</v>
      </c>
      <c r="C149" t="s">
        <v>582</v>
      </c>
      <c r="D149" t="s">
        <v>3</v>
      </c>
      <c r="E149" t="s">
        <v>387</v>
      </c>
      <c r="F149" t="s">
        <v>569</v>
      </c>
      <c r="G149" t="str">
        <f t="shared" si="4"/>
        <v>new HoloCard("Lombre", Pokedex.Lombre, HoloRarity.EX_REVERSE_REFRACTOR_HOLO, Types.Water, Sets.EX_Sandstorm, 46),</v>
      </c>
    </row>
    <row r="150" spans="1:7" x14ac:dyDescent="0.3">
      <c r="A150">
        <v>47</v>
      </c>
      <c r="B150" t="s">
        <v>327</v>
      </c>
      <c r="C150" t="s">
        <v>327</v>
      </c>
      <c r="D150" t="s">
        <v>146</v>
      </c>
      <c r="E150" t="s">
        <v>387</v>
      </c>
      <c r="F150" t="s">
        <v>569</v>
      </c>
      <c r="G150" t="str">
        <f t="shared" si="4"/>
        <v>new HoloCard("Murkrow", Pokedex.Murkrow, HoloRarity.EX_REVERSE_REFRACTOR_HOLO, Types.Darkness, Sets.EX_Sandstorm, 47),</v>
      </c>
    </row>
    <row r="151" spans="1:7" x14ac:dyDescent="0.3">
      <c r="A151">
        <v>48</v>
      </c>
      <c r="B151" t="s">
        <v>583</v>
      </c>
      <c r="C151" t="s">
        <v>583</v>
      </c>
      <c r="D151" t="s">
        <v>22</v>
      </c>
      <c r="E151" t="s">
        <v>387</v>
      </c>
      <c r="F151" t="s">
        <v>569</v>
      </c>
      <c r="G151" t="str">
        <f t="shared" si="4"/>
        <v>new HoloCard("Nuzleaf", Pokedex.Nuzleaf, HoloRarity.EX_REVERSE_REFRACTOR_HOLO, Types.Grass, Sets.EX_Sandstorm, 48),</v>
      </c>
    </row>
    <row r="152" spans="1:7" x14ac:dyDescent="0.3">
      <c r="A152">
        <v>49</v>
      </c>
      <c r="B152" t="s">
        <v>583</v>
      </c>
      <c r="C152" t="s">
        <v>583</v>
      </c>
      <c r="D152" t="s">
        <v>22</v>
      </c>
      <c r="E152" t="s">
        <v>387</v>
      </c>
      <c r="F152" t="s">
        <v>569</v>
      </c>
      <c r="G152" t="str">
        <f t="shared" si="4"/>
        <v>new HoloCard("Nuzleaf", Pokedex.Nuzleaf, HoloRarity.EX_REVERSE_REFRACTOR_HOLO, Types.Grass, Sets.EX_Sandstorm, 49),</v>
      </c>
    </row>
    <row r="153" spans="1:7" x14ac:dyDescent="0.3">
      <c r="A153">
        <v>50</v>
      </c>
      <c r="B153" t="s">
        <v>528</v>
      </c>
      <c r="C153" t="s">
        <v>528</v>
      </c>
      <c r="D153" t="s">
        <v>3</v>
      </c>
      <c r="E153" t="s">
        <v>387</v>
      </c>
      <c r="F153" t="s">
        <v>569</v>
      </c>
      <c r="G153" t="str">
        <f t="shared" si="4"/>
        <v>new HoloCard("Pelipper", Pokedex.Pelipper, HoloRarity.EX_REVERSE_REFRACTOR_HOLO, Types.Water, Sets.EX_Sandstorm, 50),</v>
      </c>
    </row>
    <row r="154" spans="1:7" x14ac:dyDescent="0.3">
      <c r="A154">
        <v>51</v>
      </c>
      <c r="B154" t="s">
        <v>189</v>
      </c>
      <c r="C154" t="s">
        <v>189</v>
      </c>
      <c r="D154" t="s">
        <v>5</v>
      </c>
      <c r="E154" t="s">
        <v>387</v>
      </c>
      <c r="F154" t="s">
        <v>569</v>
      </c>
      <c r="G154" t="str">
        <f t="shared" si="4"/>
        <v>new HoloCard("Quilava", Pokedex.Quilava, HoloRarity.EX_REVERSE_REFRACTOR_HOLO, Types.Fire, Sets.EX_Sandstorm, 51),</v>
      </c>
    </row>
    <row r="155" spans="1:7" x14ac:dyDescent="0.3">
      <c r="A155">
        <v>52</v>
      </c>
      <c r="B155" t="s">
        <v>543</v>
      </c>
      <c r="C155" t="s">
        <v>543</v>
      </c>
      <c r="D155" t="s">
        <v>8</v>
      </c>
      <c r="E155" t="s">
        <v>387</v>
      </c>
      <c r="F155" t="s">
        <v>569</v>
      </c>
      <c r="G155" t="str">
        <f t="shared" si="4"/>
        <v>new HoloCard("Vigoroth", Pokedex.Vigoroth, HoloRarity.EX_REVERSE_REFRACTOR_HOLO, Types.Colorless, Sets.EX_Sandstorm, 52),</v>
      </c>
    </row>
    <row r="156" spans="1:7" x14ac:dyDescent="0.3">
      <c r="A156">
        <v>53</v>
      </c>
      <c r="B156" t="s">
        <v>584</v>
      </c>
      <c r="C156" t="s">
        <v>584</v>
      </c>
      <c r="D156" t="s">
        <v>22</v>
      </c>
      <c r="E156" t="s">
        <v>387</v>
      </c>
      <c r="F156" t="s">
        <v>569</v>
      </c>
      <c r="G156" t="str">
        <f t="shared" si="4"/>
        <v>new HoloCard("Volbeat", Pokedex.Volbeat, HoloRarity.EX_REVERSE_REFRACTOR_HOLO, Types.Grass, Sets.EX_Sandstorm, 53),</v>
      </c>
    </row>
    <row r="157" spans="1:7" x14ac:dyDescent="0.3">
      <c r="A157">
        <v>54</v>
      </c>
      <c r="B157" t="s">
        <v>585</v>
      </c>
      <c r="C157" t="s">
        <v>585</v>
      </c>
      <c r="D157" t="s">
        <v>1</v>
      </c>
      <c r="E157" t="s">
        <v>387</v>
      </c>
      <c r="F157" t="s">
        <v>569</v>
      </c>
      <c r="G157" t="str">
        <f t="shared" si="4"/>
        <v>new HoloCard("Wynaut", Pokedex.Wynaut, HoloRarity.EX_REVERSE_REFRACTOR_HOLO, Types.Psychic, Sets.EX_Sandstorm, 54),</v>
      </c>
    </row>
    <row r="158" spans="1:7" x14ac:dyDescent="0.3">
      <c r="A158">
        <v>55</v>
      </c>
      <c r="B158" t="s">
        <v>179</v>
      </c>
      <c r="C158" t="s">
        <v>179</v>
      </c>
      <c r="D158" t="s">
        <v>1</v>
      </c>
      <c r="E158" t="s">
        <v>387</v>
      </c>
      <c r="F158" t="s">
        <v>569</v>
      </c>
      <c r="G158" t="str">
        <f t="shared" si="4"/>
        <v>new HoloCard("Xatu", Pokedex.Xatu, HoloRarity.EX_REVERSE_REFRACTOR_HOLO, Types.Psychic, Sets.EX_Sandstorm, 55),</v>
      </c>
    </row>
    <row r="159" spans="1:7" x14ac:dyDescent="0.3">
      <c r="A159">
        <v>56</v>
      </c>
      <c r="B159" t="s">
        <v>531</v>
      </c>
      <c r="C159" t="s">
        <v>531</v>
      </c>
      <c r="D159" t="s">
        <v>143</v>
      </c>
      <c r="E159" t="s">
        <v>387</v>
      </c>
      <c r="F159" t="s">
        <v>569</v>
      </c>
      <c r="G159" t="str">
        <f t="shared" si="4"/>
        <v>new HoloCard("Aron", Pokedex.Aron, HoloRarity.EX_REVERSE_REFRACTOR_HOLO, Types.Metal, Sets.EX_Sandstorm, 56),</v>
      </c>
    </row>
    <row r="160" spans="1:7" x14ac:dyDescent="0.3">
      <c r="A160">
        <v>57</v>
      </c>
      <c r="B160" t="s">
        <v>586</v>
      </c>
      <c r="C160" t="s">
        <v>586</v>
      </c>
      <c r="D160" t="s">
        <v>22</v>
      </c>
      <c r="E160" t="s">
        <v>387</v>
      </c>
      <c r="F160" t="s">
        <v>569</v>
      </c>
      <c r="G160" t="str">
        <f t="shared" si="4"/>
        <v>new HoloCard("Cacnea", Pokedex.Cacnea, HoloRarity.EX_REVERSE_REFRACTOR_HOLO, Types.Grass, Sets.EX_Sandstorm, 57),</v>
      </c>
    </row>
    <row r="161" spans="1:7" x14ac:dyDescent="0.3">
      <c r="A161">
        <v>58</v>
      </c>
      <c r="B161" t="s">
        <v>586</v>
      </c>
      <c r="C161" t="s">
        <v>586</v>
      </c>
      <c r="D161" t="s">
        <v>22</v>
      </c>
      <c r="E161" t="s">
        <v>387</v>
      </c>
      <c r="F161" t="s">
        <v>569</v>
      </c>
      <c r="G161" t="str">
        <f t="shared" si="4"/>
        <v>new HoloCard("Cacnea", Pokedex.Cacnea, HoloRarity.EX_REVERSE_REFRACTOR_HOLO, Types.Grass, Sets.EX_Sandstorm, 58),</v>
      </c>
    </row>
    <row r="162" spans="1:7" x14ac:dyDescent="0.3">
      <c r="A162">
        <v>59</v>
      </c>
      <c r="B162" t="s">
        <v>194</v>
      </c>
      <c r="C162" t="s">
        <v>194</v>
      </c>
      <c r="D162" t="s">
        <v>5</v>
      </c>
      <c r="E162" t="s">
        <v>387</v>
      </c>
      <c r="F162" t="s">
        <v>569</v>
      </c>
      <c r="G162" t="str">
        <f t="shared" si="4"/>
        <v>new HoloCard("Cyndaquil", Pokedex.Cyndaquil, HoloRarity.EX_REVERSE_REFRACTOR_HOLO, Types.Fire, Sets.EX_Sandstorm, 59),</v>
      </c>
    </row>
    <row r="163" spans="1:7" x14ac:dyDescent="0.3">
      <c r="A163">
        <v>60</v>
      </c>
      <c r="B163" t="s">
        <v>314</v>
      </c>
      <c r="C163" t="s">
        <v>314</v>
      </c>
      <c r="D163" t="s">
        <v>8</v>
      </c>
      <c r="E163" t="s">
        <v>387</v>
      </c>
      <c r="F163" t="s">
        <v>569</v>
      </c>
      <c r="G163" t="str">
        <f t="shared" si="4"/>
        <v>new HoloCard("Dunsparce", Pokedex.Dunsparce, HoloRarity.EX_REVERSE_REFRACTOR_HOLO, Types.Colorless, Sets.EX_Sandstorm, 60),</v>
      </c>
    </row>
    <row r="164" spans="1:7" x14ac:dyDescent="0.3">
      <c r="A164">
        <v>61</v>
      </c>
      <c r="B164" t="s">
        <v>587</v>
      </c>
      <c r="C164" t="s">
        <v>587</v>
      </c>
      <c r="D164" t="s">
        <v>1</v>
      </c>
      <c r="E164" t="s">
        <v>387</v>
      </c>
      <c r="F164" t="s">
        <v>569</v>
      </c>
      <c r="G164" t="str">
        <f t="shared" si="4"/>
        <v>new HoloCard("Duskull", Pokedex.Duskull, HoloRarity.EX_REVERSE_REFRACTOR_HOLO, Types.Psychic, Sets.EX_Sandstorm, 61),</v>
      </c>
    </row>
    <row r="165" spans="1:7" x14ac:dyDescent="0.3">
      <c r="A165">
        <v>62</v>
      </c>
      <c r="B165" t="s">
        <v>587</v>
      </c>
      <c r="C165" t="s">
        <v>587</v>
      </c>
      <c r="D165" t="s">
        <v>1</v>
      </c>
      <c r="E165" t="s">
        <v>387</v>
      </c>
      <c r="F165" t="s">
        <v>569</v>
      </c>
      <c r="G165" t="str">
        <f t="shared" si="4"/>
        <v>new HoloCard("Duskull", Pokedex.Duskull, HoloRarity.EX_REVERSE_REFRACTOR_HOLO, Types.Psychic, Sets.EX_Sandstorm, 62),</v>
      </c>
    </row>
    <row r="166" spans="1:7" x14ac:dyDescent="0.3">
      <c r="A166">
        <v>63</v>
      </c>
      <c r="B166" t="s">
        <v>80</v>
      </c>
      <c r="C166" t="s">
        <v>80</v>
      </c>
      <c r="D166" t="s">
        <v>8</v>
      </c>
      <c r="E166" t="s">
        <v>387</v>
      </c>
      <c r="F166" t="s">
        <v>569</v>
      </c>
      <c r="G166" t="str">
        <f t="shared" si="4"/>
        <v>new HoloCard("Eevee", Pokedex.Eevee, HoloRarity.EX_REVERSE_REFRACTOR_HOLO, Types.Colorless, Sets.EX_Sandstorm, 63),</v>
      </c>
    </row>
    <row r="167" spans="1:7" x14ac:dyDescent="0.3">
      <c r="A167">
        <v>64</v>
      </c>
      <c r="B167" t="s">
        <v>196</v>
      </c>
      <c r="C167" t="s">
        <v>196</v>
      </c>
      <c r="D167" t="s">
        <v>22</v>
      </c>
      <c r="E167" t="s">
        <v>387</v>
      </c>
      <c r="F167" t="s">
        <v>569</v>
      </c>
      <c r="G167" t="str">
        <f t="shared" si="4"/>
        <v>new HoloCard("Ekans", Pokedex.Ekans, HoloRarity.EX_REVERSE_REFRACTOR_HOLO, Types.Grass, Sets.EX_Sandstorm, 64),</v>
      </c>
    </row>
    <row r="168" spans="1:7" x14ac:dyDescent="0.3">
      <c r="A168">
        <v>65</v>
      </c>
      <c r="B168" t="s">
        <v>51</v>
      </c>
      <c r="C168" t="s">
        <v>51</v>
      </c>
      <c r="D168" t="s">
        <v>5</v>
      </c>
      <c r="E168" t="s">
        <v>387</v>
      </c>
      <c r="F168" t="s">
        <v>569</v>
      </c>
      <c r="G168" t="str">
        <f t="shared" si="4"/>
        <v>new HoloCard("Growlithe", Pokedex.Growlithe, HoloRarity.EX_REVERSE_REFRACTOR_HOLO, Types.Fire, Sets.EX_Sandstorm, 65),</v>
      </c>
    </row>
    <row r="169" spans="1:7" x14ac:dyDescent="0.3">
      <c r="A169">
        <v>66</v>
      </c>
      <c r="B169" t="s">
        <v>588</v>
      </c>
      <c r="C169" t="s">
        <v>588</v>
      </c>
      <c r="D169" t="s">
        <v>3</v>
      </c>
      <c r="E169" t="s">
        <v>387</v>
      </c>
      <c r="F169" t="s">
        <v>569</v>
      </c>
      <c r="G169" t="str">
        <f t="shared" si="4"/>
        <v>new HoloCard("Lotad", Pokedex.Lotad, HoloRarity.EX_REVERSE_REFRACTOR_HOLO, Types.Water, Sets.EX_Sandstorm, 66),</v>
      </c>
    </row>
    <row r="170" spans="1:7" x14ac:dyDescent="0.3">
      <c r="A170">
        <v>67</v>
      </c>
      <c r="B170" t="s">
        <v>588</v>
      </c>
      <c r="C170" t="s">
        <v>588</v>
      </c>
      <c r="D170" t="s">
        <v>3</v>
      </c>
      <c r="E170" t="s">
        <v>387</v>
      </c>
      <c r="F170" t="s">
        <v>569</v>
      </c>
      <c r="G170" t="str">
        <f t="shared" si="4"/>
        <v>new HoloCard("Lotad", Pokedex.Lotad, HoloRarity.EX_REVERSE_REFRACTOR_HOLO, Types.Water, Sets.EX_Sandstorm, 67),</v>
      </c>
    </row>
    <row r="171" spans="1:7" x14ac:dyDescent="0.3">
      <c r="A171">
        <v>68</v>
      </c>
      <c r="B171" t="s">
        <v>204</v>
      </c>
      <c r="C171" t="s">
        <v>204</v>
      </c>
      <c r="D171" t="s">
        <v>3</v>
      </c>
      <c r="E171" t="s">
        <v>387</v>
      </c>
      <c r="F171" t="s">
        <v>569</v>
      </c>
      <c r="G171" t="str">
        <f t="shared" si="4"/>
        <v>new HoloCard("Marill", Pokedex.Marill, HoloRarity.EX_REVERSE_REFRACTOR_HOLO, Types.Water, Sets.EX_Sandstorm, 68),</v>
      </c>
    </row>
    <row r="172" spans="1:7" x14ac:dyDescent="0.3">
      <c r="A172">
        <v>69</v>
      </c>
      <c r="B172" t="s">
        <v>328</v>
      </c>
      <c r="C172" t="s">
        <v>328</v>
      </c>
      <c r="D172" t="s">
        <v>1</v>
      </c>
      <c r="E172" t="s">
        <v>387</v>
      </c>
      <c r="F172" t="s">
        <v>569</v>
      </c>
      <c r="G172" t="str">
        <f t="shared" si="4"/>
        <v>new HoloCard("Natu", Pokedex.Natu, HoloRarity.EX_REVERSE_REFRACTOR_HOLO, Types.Psychic, Sets.EX_Sandstorm, 69),</v>
      </c>
    </row>
    <row r="173" spans="1:7" x14ac:dyDescent="0.3">
      <c r="A173">
        <v>70</v>
      </c>
      <c r="B173" t="s">
        <v>63</v>
      </c>
      <c r="C173" t="s">
        <v>63</v>
      </c>
      <c r="D173" t="s">
        <v>3</v>
      </c>
      <c r="E173" t="s">
        <v>387</v>
      </c>
      <c r="F173" t="s">
        <v>569</v>
      </c>
      <c r="G173" t="str">
        <f t="shared" si="4"/>
        <v>new HoloCard("Omanyte", Pokedex.Omanyte, HoloRarity.EX_REVERSE_REFRACTOR_HOLO, Types.Water, Sets.EX_Sandstorm, 70),</v>
      </c>
    </row>
    <row r="174" spans="1:7" x14ac:dyDescent="0.3">
      <c r="A174">
        <v>71</v>
      </c>
      <c r="B174" t="s">
        <v>90</v>
      </c>
      <c r="C174" t="s">
        <v>90</v>
      </c>
      <c r="D174" t="s">
        <v>18</v>
      </c>
      <c r="E174" t="s">
        <v>387</v>
      </c>
      <c r="F174" t="s">
        <v>569</v>
      </c>
      <c r="G174" t="str">
        <f t="shared" si="4"/>
        <v>new HoloCard("Onix", Pokedex.Onix, HoloRarity.EX_REVERSE_REFRACTOR_HOLO, Types.Fighting, Sets.EX_Sandstorm, 71),</v>
      </c>
    </row>
    <row r="175" spans="1:7" x14ac:dyDescent="0.3">
      <c r="A175">
        <v>72</v>
      </c>
      <c r="B175" t="s">
        <v>92</v>
      </c>
      <c r="C175" t="s">
        <v>92</v>
      </c>
      <c r="D175" t="s">
        <v>11</v>
      </c>
      <c r="E175" t="s">
        <v>387</v>
      </c>
      <c r="F175" t="s">
        <v>569</v>
      </c>
      <c r="G175" t="str">
        <f t="shared" si="4"/>
        <v>new HoloCard("Pikachu", Pokedex.Pikachu, HoloRarity.EX_REVERSE_REFRACTOR_HOLO, Types.Lightning, Sets.EX_Sandstorm, 72),</v>
      </c>
    </row>
    <row r="176" spans="1:7" x14ac:dyDescent="0.3">
      <c r="A176">
        <v>73</v>
      </c>
      <c r="B176" t="s">
        <v>94</v>
      </c>
      <c r="C176" t="s">
        <v>94</v>
      </c>
      <c r="D176" t="s">
        <v>3</v>
      </c>
      <c r="E176" t="s">
        <v>387</v>
      </c>
      <c r="F176" t="s">
        <v>569</v>
      </c>
      <c r="G176" t="str">
        <f t="shared" si="4"/>
        <v>new HoloCard("Psyduck", Pokedex.Psyduck, HoloRarity.EX_REVERSE_REFRACTOR_HOLO, Types.Water, Sets.EX_Sandstorm, 73),</v>
      </c>
    </row>
    <row r="177" spans="1:7" x14ac:dyDescent="0.3">
      <c r="A177">
        <v>74</v>
      </c>
      <c r="B177" t="s">
        <v>549</v>
      </c>
      <c r="C177" t="s">
        <v>549</v>
      </c>
      <c r="D177" t="s">
        <v>1</v>
      </c>
      <c r="E177" t="s">
        <v>387</v>
      </c>
      <c r="F177" t="s">
        <v>569</v>
      </c>
      <c r="G177" t="str">
        <f t="shared" si="4"/>
        <v>new HoloCard("Ralts", Pokedex.Ralts, HoloRarity.EX_REVERSE_REFRACTOR_HOLO, Types.Psychic, Sets.EX_Sandstorm, 74),</v>
      </c>
    </row>
    <row r="178" spans="1:7" x14ac:dyDescent="0.3">
      <c r="A178">
        <v>75</v>
      </c>
      <c r="B178" t="s">
        <v>97</v>
      </c>
      <c r="C178" t="s">
        <v>97</v>
      </c>
      <c r="D178" t="s">
        <v>18</v>
      </c>
      <c r="E178" t="s">
        <v>387</v>
      </c>
      <c r="F178" t="s">
        <v>569</v>
      </c>
      <c r="G178" t="str">
        <f t="shared" si="4"/>
        <v>new HoloCard("Sandshrew", Pokedex.Sandshrew, HoloRarity.EX_REVERSE_REFRACTOR_HOLO, Types.Fighting, Sets.EX_Sandstorm, 75),</v>
      </c>
    </row>
    <row r="179" spans="1:7" x14ac:dyDescent="0.3">
      <c r="A179">
        <v>76</v>
      </c>
      <c r="B179" t="s">
        <v>589</v>
      </c>
      <c r="C179" t="s">
        <v>589</v>
      </c>
      <c r="D179" t="s">
        <v>22</v>
      </c>
      <c r="E179" t="s">
        <v>387</v>
      </c>
      <c r="F179" t="s">
        <v>569</v>
      </c>
      <c r="G179" t="str">
        <f t="shared" si="4"/>
        <v>new HoloCard("Seedot", Pokedex.Seedot, HoloRarity.EX_REVERSE_REFRACTOR_HOLO, Types.Grass, Sets.EX_Sandstorm, 76),</v>
      </c>
    </row>
    <row r="180" spans="1:7" x14ac:dyDescent="0.3">
      <c r="A180">
        <v>77</v>
      </c>
      <c r="B180" t="s">
        <v>589</v>
      </c>
      <c r="C180" t="s">
        <v>589</v>
      </c>
      <c r="D180" t="s">
        <v>22</v>
      </c>
      <c r="E180" t="s">
        <v>387</v>
      </c>
      <c r="F180" t="s">
        <v>569</v>
      </c>
      <c r="G180" t="str">
        <f t="shared" si="4"/>
        <v>new HoloCard("Seedot", Pokedex.Seedot, HoloRarity.EX_REVERSE_REFRACTOR_HOLO, Types.Grass, Sets.EX_Sandstorm, 77),</v>
      </c>
    </row>
    <row r="181" spans="1:7" x14ac:dyDescent="0.3">
      <c r="A181">
        <v>78</v>
      </c>
      <c r="B181" t="s">
        <v>550</v>
      </c>
      <c r="C181" t="s">
        <v>550</v>
      </c>
      <c r="D181" t="s">
        <v>22</v>
      </c>
      <c r="E181" t="s">
        <v>387</v>
      </c>
      <c r="F181" t="s">
        <v>569</v>
      </c>
      <c r="G181" t="str">
        <f t="shared" si="4"/>
        <v>new HoloCard("Shroomish", Pokedex.Shroomish, HoloRarity.EX_REVERSE_REFRACTOR_HOLO, Types.Grass, Sets.EX_Sandstorm, 78),</v>
      </c>
    </row>
    <row r="182" spans="1:7" x14ac:dyDescent="0.3">
      <c r="A182">
        <v>79</v>
      </c>
      <c r="B182" t="s">
        <v>540</v>
      </c>
      <c r="C182" t="s">
        <v>540</v>
      </c>
      <c r="D182" t="s">
        <v>8</v>
      </c>
      <c r="E182" t="s">
        <v>387</v>
      </c>
      <c r="F182" t="s">
        <v>569</v>
      </c>
      <c r="G182" t="str">
        <f t="shared" si="4"/>
        <v>new HoloCard("Skitty", Pokedex.Skitty, HoloRarity.EX_REVERSE_REFRACTOR_HOLO, Types.Colorless, Sets.EX_Sandstorm, 79),</v>
      </c>
    </row>
    <row r="183" spans="1:7" x14ac:dyDescent="0.3">
      <c r="A183">
        <v>80</v>
      </c>
      <c r="B183" t="s">
        <v>541</v>
      </c>
      <c r="C183" t="s">
        <v>541</v>
      </c>
      <c r="D183" t="s">
        <v>8</v>
      </c>
      <c r="E183" t="s">
        <v>387</v>
      </c>
      <c r="F183" t="s">
        <v>569</v>
      </c>
      <c r="G183" t="str">
        <f t="shared" si="4"/>
        <v>new HoloCard("Slakoth", Pokedex.Slakoth, HoloRarity.EX_REVERSE_REFRACTOR_HOLO, Types.Colorless, Sets.EX_Sandstorm, 80),</v>
      </c>
    </row>
    <row r="184" spans="1:7" x14ac:dyDescent="0.3">
      <c r="A184">
        <v>81</v>
      </c>
      <c r="B184" t="s">
        <v>100</v>
      </c>
      <c r="C184" t="s">
        <v>100</v>
      </c>
      <c r="D184" t="s">
        <v>8</v>
      </c>
      <c r="E184" t="s">
        <v>387</v>
      </c>
      <c r="F184" t="s">
        <v>569</v>
      </c>
      <c r="G184" t="str">
        <f t="shared" si="4"/>
        <v>new HoloCard("Spearow", Pokedex.Spearow, HoloRarity.EX_REVERSE_REFRACTOR_HOLO, Types.Colorless, Sets.EX_Sandstorm, 81),</v>
      </c>
    </row>
    <row r="185" spans="1:7" x14ac:dyDescent="0.3">
      <c r="A185">
        <v>82</v>
      </c>
      <c r="B185" t="s">
        <v>590</v>
      </c>
      <c r="C185" t="s">
        <v>590</v>
      </c>
      <c r="D185" t="s">
        <v>18</v>
      </c>
      <c r="E185" t="s">
        <v>387</v>
      </c>
      <c r="F185" t="s">
        <v>569</v>
      </c>
      <c r="G185" t="str">
        <f t="shared" si="4"/>
        <v>new HoloCard("Trapinch", Pokedex.Trapinch, HoloRarity.EX_REVERSE_REFRACTOR_HOLO, Types.Fighting, Sets.EX_Sandstorm, 82),</v>
      </c>
    </row>
    <row r="186" spans="1:7" x14ac:dyDescent="0.3">
      <c r="A186">
        <v>83</v>
      </c>
      <c r="B186" t="s">
        <v>544</v>
      </c>
      <c r="C186" t="s">
        <v>544</v>
      </c>
      <c r="D186" t="s">
        <v>3</v>
      </c>
      <c r="E186" t="s">
        <v>387</v>
      </c>
      <c r="F186" t="s">
        <v>569</v>
      </c>
      <c r="G186" t="str">
        <f t="shared" si="4"/>
        <v>new HoloCard("Wailmer", Pokedex.Wailmer, HoloRarity.EX_REVERSE_REFRACTOR_HOLO, Types.Water, Sets.EX_Sandstorm, 83),</v>
      </c>
    </row>
    <row r="187" spans="1:7" x14ac:dyDescent="0.3">
      <c r="A187">
        <v>84</v>
      </c>
      <c r="B187" t="s">
        <v>554</v>
      </c>
      <c r="C187" t="s">
        <v>554</v>
      </c>
      <c r="D187" t="s">
        <v>3</v>
      </c>
      <c r="E187" t="s">
        <v>387</v>
      </c>
      <c r="F187" t="s">
        <v>569</v>
      </c>
      <c r="G187" t="str">
        <f t="shared" si="4"/>
        <v>new HoloCard("Wingull", Pokedex.Wingull, HoloRarity.EX_REVERSE_REFRACTOR_HOLO, Types.Water, Sets.EX_Sandstorm, 84),</v>
      </c>
    </row>
    <row r="188" spans="1:7" x14ac:dyDescent="0.3">
      <c r="A188">
        <v>85</v>
      </c>
      <c r="B188" t="s">
        <v>556</v>
      </c>
      <c r="C188" t="s">
        <v>556</v>
      </c>
      <c r="D188" t="s">
        <v>8</v>
      </c>
      <c r="E188" t="s">
        <v>387</v>
      </c>
      <c r="F188" t="s">
        <v>569</v>
      </c>
      <c r="G188" t="str">
        <f t="shared" si="4"/>
        <v>new HoloCard("Zigzagoon", Pokedex.Zigzagoon, HoloRarity.EX_REVERSE_REFRACTOR_HOLO, Types.Colorless, Sets.EX_Sandstorm, 85),</v>
      </c>
    </row>
    <row r="189" spans="1:7" x14ac:dyDescent="0.3">
      <c r="A189">
        <v>86</v>
      </c>
      <c r="B189" t="s">
        <v>591</v>
      </c>
      <c r="C189" t="s">
        <v>127</v>
      </c>
      <c r="D189" t="s">
        <v>129</v>
      </c>
      <c r="E189" t="s">
        <v>387</v>
      </c>
      <c r="F189" t="s">
        <v>569</v>
      </c>
      <c r="G189" t="str">
        <f t="shared" si="4"/>
        <v>new HoloCard("Double Full Heal", Pokedex.NVT, HoloRarity.EX_REVERSE_REFRACTOR_HOLO, Types.Item, Sets.EX_Sandstorm, 86),</v>
      </c>
    </row>
    <row r="190" spans="1:7" x14ac:dyDescent="0.3">
      <c r="A190">
        <v>87</v>
      </c>
      <c r="B190" t="s">
        <v>592</v>
      </c>
      <c r="C190" t="s">
        <v>127</v>
      </c>
      <c r="D190" t="s">
        <v>232</v>
      </c>
      <c r="E190" t="s">
        <v>387</v>
      </c>
      <c r="F190" t="s">
        <v>569</v>
      </c>
      <c r="G190" t="str">
        <f t="shared" si="4"/>
        <v>new HoloCard("Lanette's Net Search", Pokedex.NVT, HoloRarity.EX_REVERSE_REFRACTOR_HOLO, Types.Supporter, Sets.EX_Sandstorm, 87),</v>
      </c>
    </row>
    <row r="191" spans="1:7" x14ac:dyDescent="0.3">
      <c r="A191">
        <v>88</v>
      </c>
      <c r="B191" t="s">
        <v>593</v>
      </c>
      <c r="C191" t="s">
        <v>127</v>
      </c>
      <c r="D191" t="s">
        <v>129</v>
      </c>
      <c r="E191" t="s">
        <v>387</v>
      </c>
      <c r="F191" t="s">
        <v>569</v>
      </c>
      <c r="G191" t="str">
        <f t="shared" si="4"/>
        <v>new HoloCard("Rare Candy", Pokedex.NVT, HoloRarity.EX_REVERSE_REFRACTOR_HOLO, Types.Item, Sets.EX_Sandstorm, 88),</v>
      </c>
    </row>
    <row r="192" spans="1:7" x14ac:dyDescent="0.3">
      <c r="A192">
        <v>89</v>
      </c>
      <c r="B192" t="s">
        <v>594</v>
      </c>
      <c r="C192" t="s">
        <v>127</v>
      </c>
      <c r="D192" t="s">
        <v>232</v>
      </c>
      <c r="E192" t="s">
        <v>387</v>
      </c>
      <c r="F192" t="s">
        <v>569</v>
      </c>
      <c r="G192" t="str">
        <f t="shared" si="4"/>
        <v>new HoloCard("Wally's Training", Pokedex.NVT, HoloRarity.EX_REVERSE_REFRACTOR_HOLO, Types.Supporter, Sets.EX_Sandstorm, 89),</v>
      </c>
    </row>
    <row r="193" spans="1:7" x14ac:dyDescent="0.3">
      <c r="A193">
        <v>90</v>
      </c>
      <c r="B193" t="s">
        <v>595</v>
      </c>
      <c r="C193" t="s">
        <v>127</v>
      </c>
      <c r="D193" t="s">
        <v>129</v>
      </c>
      <c r="E193" t="s">
        <v>387</v>
      </c>
      <c r="F193" t="s">
        <v>569</v>
      </c>
      <c r="G193" t="str">
        <f t="shared" si="4"/>
        <v>new HoloCard("Claw Fossil", Pokedex.NVT, HoloRarity.EX_REVERSE_REFRACTOR_HOLO, Types.Item, Sets.EX_Sandstorm, 90),</v>
      </c>
    </row>
    <row r="194" spans="1:7" x14ac:dyDescent="0.3">
      <c r="A194">
        <v>91</v>
      </c>
      <c r="B194" t="s">
        <v>115</v>
      </c>
      <c r="C194" t="s">
        <v>127</v>
      </c>
      <c r="D194" t="s">
        <v>129</v>
      </c>
      <c r="E194" t="s">
        <v>387</v>
      </c>
      <c r="F194" t="s">
        <v>569</v>
      </c>
      <c r="G194" t="str">
        <f t="shared" si="4"/>
        <v>new HoloCard("Mysterious Fossil", Pokedex.NVT, HoloRarity.EX_REVERSE_REFRACTOR_HOLO, Types.Item, Sets.EX_Sandstorm, 91),</v>
      </c>
    </row>
    <row r="195" spans="1:7" x14ac:dyDescent="0.3">
      <c r="A195">
        <v>92</v>
      </c>
      <c r="B195" t="s">
        <v>596</v>
      </c>
      <c r="C195" t="s">
        <v>127</v>
      </c>
      <c r="D195" t="s">
        <v>129</v>
      </c>
      <c r="E195" t="s">
        <v>387</v>
      </c>
      <c r="F195" t="s">
        <v>569</v>
      </c>
      <c r="G195" t="str">
        <f t="shared" si="4"/>
        <v>new HoloCard("Root Fossil", Pokedex.NVT, HoloRarity.EX_REVERSE_REFRACTOR_HOLO, Types.Item, Sets.EX_Sandstorm, 92),</v>
      </c>
    </row>
    <row r="196" spans="1:7" x14ac:dyDescent="0.3">
      <c r="A196">
        <v>93</v>
      </c>
      <c r="B196" t="s">
        <v>400</v>
      </c>
      <c r="C196" t="s">
        <v>127</v>
      </c>
      <c r="D196" t="s">
        <v>128</v>
      </c>
      <c r="E196" t="s">
        <v>387</v>
      </c>
      <c r="F196" t="s">
        <v>569</v>
      </c>
      <c r="G196" t="str">
        <f t="shared" ref="G196:G259" si="5">"new HoloCard(""" &amp; B196 &amp; """, Pokedex." &amp; C196 &amp; ", HoloRarity." &amp; F196 &amp; ", Types." &amp; D196 &amp; ", Sets." &amp; E196 &amp; ", " &amp; A196 &amp; "),"</f>
        <v>new HoloCard("Multi Energy", Pokedex.NVT, HoloRarity.EX_REVERSE_REFRACTOR_HOLO, Types.Special_Energy, Sets.EX_Sandstorm, 93),</v>
      </c>
    </row>
    <row r="197" spans="1:7" x14ac:dyDescent="0.3">
      <c r="A197">
        <v>1</v>
      </c>
      <c r="B197" t="s">
        <v>402</v>
      </c>
      <c r="C197" t="s">
        <v>402</v>
      </c>
      <c r="D197" t="s">
        <v>146</v>
      </c>
      <c r="E197" t="s">
        <v>401</v>
      </c>
      <c r="F197" t="s">
        <v>569</v>
      </c>
      <c r="G197" t="str">
        <f t="shared" si="5"/>
        <v>new HoloCard("Absol", Pokedex.Absol, HoloRarity.EX_REVERSE_REFRACTOR_HOLO, Types.Darkness, Sets.EX_Dragon, 1),</v>
      </c>
    </row>
    <row r="198" spans="1:7" x14ac:dyDescent="0.3">
      <c r="A198">
        <v>2</v>
      </c>
      <c r="B198" t="s">
        <v>403</v>
      </c>
      <c r="C198" t="s">
        <v>403</v>
      </c>
      <c r="D198" t="s">
        <v>8</v>
      </c>
      <c r="E198" t="s">
        <v>401</v>
      </c>
      <c r="F198" t="s">
        <v>569</v>
      </c>
      <c r="G198" t="str">
        <f t="shared" si="5"/>
        <v>new HoloCard("Altaria", Pokedex.Altaria, HoloRarity.EX_REVERSE_REFRACTOR_HOLO, Types.Colorless, Sets.EX_Dragon, 2),</v>
      </c>
    </row>
    <row r="199" spans="1:7" x14ac:dyDescent="0.3">
      <c r="A199">
        <v>3</v>
      </c>
      <c r="B199" t="s">
        <v>404</v>
      </c>
      <c r="C199" t="s">
        <v>404</v>
      </c>
      <c r="D199" t="s">
        <v>3</v>
      </c>
      <c r="E199" t="s">
        <v>401</v>
      </c>
      <c r="F199" t="s">
        <v>569</v>
      </c>
      <c r="G199" t="str">
        <f t="shared" si="5"/>
        <v>new HoloCard("Crawdaunt", Pokedex.Crawdaunt, HoloRarity.EX_REVERSE_REFRACTOR_HOLO, Types.Water, Sets.EX_Dragon, 3),</v>
      </c>
    </row>
    <row r="200" spans="1:7" x14ac:dyDescent="0.3">
      <c r="A200">
        <v>4</v>
      </c>
      <c r="B200" t="s">
        <v>405</v>
      </c>
      <c r="C200" t="s">
        <v>405</v>
      </c>
      <c r="D200" t="s">
        <v>8</v>
      </c>
      <c r="E200" t="s">
        <v>401</v>
      </c>
      <c r="F200" t="s">
        <v>569</v>
      </c>
      <c r="G200" t="str">
        <f t="shared" si="5"/>
        <v>new HoloCard("Flygon", Pokedex.Flygon, HoloRarity.EX_REVERSE_REFRACTOR_HOLO, Types.Colorless, Sets.EX_Dragon, 4),</v>
      </c>
    </row>
    <row r="201" spans="1:7" x14ac:dyDescent="0.3">
      <c r="A201">
        <v>5</v>
      </c>
      <c r="B201" t="s">
        <v>30</v>
      </c>
      <c r="C201" t="s">
        <v>30</v>
      </c>
      <c r="D201" t="s">
        <v>18</v>
      </c>
      <c r="E201" t="s">
        <v>401</v>
      </c>
      <c r="F201" t="s">
        <v>569</v>
      </c>
      <c r="G201" t="str">
        <f t="shared" si="5"/>
        <v>new HoloCard("Golem", Pokedex.Golem, HoloRarity.EX_REVERSE_REFRACTOR_HOLO, Types.Fighting, Sets.EX_Dragon, 5),</v>
      </c>
    </row>
    <row r="202" spans="1:7" x14ac:dyDescent="0.3">
      <c r="A202">
        <v>6</v>
      </c>
      <c r="B202" t="s">
        <v>406</v>
      </c>
      <c r="C202" t="s">
        <v>406</v>
      </c>
      <c r="D202" t="s">
        <v>1</v>
      </c>
      <c r="E202" t="s">
        <v>401</v>
      </c>
      <c r="F202" t="s">
        <v>569</v>
      </c>
      <c r="G202" t="str">
        <f t="shared" si="5"/>
        <v>new HoloCard("Grumpig", Pokedex.Grumpig, HoloRarity.EX_REVERSE_REFRACTOR_HOLO, Types.Psychic, Sets.EX_Dragon, 6),</v>
      </c>
    </row>
    <row r="203" spans="1:7" x14ac:dyDescent="0.3">
      <c r="A203">
        <v>7</v>
      </c>
      <c r="B203" t="s">
        <v>407</v>
      </c>
      <c r="C203" t="s">
        <v>407</v>
      </c>
      <c r="D203" t="s">
        <v>11</v>
      </c>
      <c r="E203" t="s">
        <v>401</v>
      </c>
      <c r="F203" t="s">
        <v>569</v>
      </c>
      <c r="G203" t="str">
        <f t="shared" si="5"/>
        <v>new HoloCard("Minun", Pokedex.Minun, HoloRarity.EX_REVERSE_REFRACTOR_HOLO, Types.Lightning, Sets.EX_Dragon, 7),</v>
      </c>
    </row>
    <row r="204" spans="1:7" x14ac:dyDescent="0.3">
      <c r="A204">
        <v>8</v>
      </c>
      <c r="B204" t="s">
        <v>408</v>
      </c>
      <c r="C204" t="s">
        <v>408</v>
      </c>
      <c r="D204" t="s">
        <v>11</v>
      </c>
      <c r="E204" t="s">
        <v>401</v>
      </c>
      <c r="F204" t="s">
        <v>569</v>
      </c>
      <c r="G204" t="str">
        <f t="shared" si="5"/>
        <v>new HoloCard("Plusle", Pokedex.Plusle, HoloRarity.EX_REVERSE_REFRACTOR_HOLO, Types.Lightning, Sets.EX_Dragon, 8),</v>
      </c>
    </row>
    <row r="205" spans="1:7" x14ac:dyDescent="0.3">
      <c r="A205">
        <v>9</v>
      </c>
      <c r="B205" t="s">
        <v>409</v>
      </c>
      <c r="C205" t="s">
        <v>409</v>
      </c>
      <c r="D205" t="s">
        <v>22</v>
      </c>
      <c r="E205" t="s">
        <v>401</v>
      </c>
      <c r="F205" t="s">
        <v>569</v>
      </c>
      <c r="G205" t="str">
        <f t="shared" si="5"/>
        <v>new HoloCard("Roselia", Pokedex.Roselia, HoloRarity.EX_REVERSE_REFRACTOR_HOLO, Types.Grass, Sets.EX_Dragon, 9),</v>
      </c>
    </row>
    <row r="206" spans="1:7" x14ac:dyDescent="0.3">
      <c r="A206">
        <v>10</v>
      </c>
      <c r="B206" t="s">
        <v>410</v>
      </c>
      <c r="C206" t="s">
        <v>410</v>
      </c>
      <c r="D206" t="s">
        <v>8</v>
      </c>
      <c r="E206" t="s">
        <v>401</v>
      </c>
      <c r="F206" t="s">
        <v>569</v>
      </c>
      <c r="G206" t="str">
        <f t="shared" si="5"/>
        <v>new HoloCard("Salamence", Pokedex.Salamence, HoloRarity.EX_REVERSE_REFRACTOR_HOLO, Types.Colorless, Sets.EX_Dragon, 10),</v>
      </c>
    </row>
    <row r="207" spans="1:7" x14ac:dyDescent="0.3">
      <c r="A207">
        <v>11</v>
      </c>
      <c r="B207" t="s">
        <v>411</v>
      </c>
      <c r="C207" t="s">
        <v>411</v>
      </c>
      <c r="D207" t="s">
        <v>22</v>
      </c>
      <c r="E207" t="s">
        <v>401</v>
      </c>
      <c r="F207" t="s">
        <v>569</v>
      </c>
      <c r="G207" t="str">
        <f t="shared" si="5"/>
        <v>new HoloCard("Shedinja", Pokedex.Shedinja, HoloRarity.EX_REVERSE_REFRACTOR_HOLO, Types.Grass, Sets.EX_Dragon, 11),</v>
      </c>
    </row>
    <row r="208" spans="1:7" x14ac:dyDescent="0.3">
      <c r="A208">
        <v>12</v>
      </c>
      <c r="B208" t="s">
        <v>412</v>
      </c>
      <c r="C208" t="s">
        <v>412</v>
      </c>
      <c r="D208" t="s">
        <v>5</v>
      </c>
      <c r="E208" t="s">
        <v>401</v>
      </c>
      <c r="F208" t="s">
        <v>569</v>
      </c>
      <c r="G208" t="str">
        <f t="shared" si="5"/>
        <v>new HoloCard("Torkoal", Pokedex.Torkoal, HoloRarity.EX_REVERSE_REFRACTOR_HOLO, Types.Fire, Sets.EX_Dragon, 12),</v>
      </c>
    </row>
    <row r="209" spans="1:7" x14ac:dyDescent="0.3">
      <c r="A209">
        <v>13</v>
      </c>
      <c r="B209" t="s">
        <v>404</v>
      </c>
      <c r="C209" t="s">
        <v>404</v>
      </c>
      <c r="D209" t="s">
        <v>3</v>
      </c>
      <c r="E209" t="s">
        <v>401</v>
      </c>
      <c r="F209" t="s">
        <v>569</v>
      </c>
      <c r="G209" t="str">
        <f t="shared" si="5"/>
        <v>new HoloCard("Crawdaunt", Pokedex.Crawdaunt, HoloRarity.EX_REVERSE_REFRACTOR_HOLO, Types.Water, Sets.EX_Dragon, 13),</v>
      </c>
    </row>
    <row r="210" spans="1:7" x14ac:dyDescent="0.3">
      <c r="A210">
        <v>14</v>
      </c>
      <c r="B210" t="s">
        <v>123</v>
      </c>
      <c r="C210" t="s">
        <v>123</v>
      </c>
      <c r="D210" t="s">
        <v>8</v>
      </c>
      <c r="E210" t="s">
        <v>401</v>
      </c>
      <c r="F210" t="s">
        <v>569</v>
      </c>
      <c r="G210" t="str">
        <f t="shared" si="5"/>
        <v>new HoloCard("Dragonair", Pokedex.Dragonair, HoloRarity.EX_REVERSE_REFRACTOR_HOLO, Types.Colorless, Sets.EX_Dragon, 14),</v>
      </c>
    </row>
    <row r="211" spans="1:7" x14ac:dyDescent="0.3">
      <c r="A211">
        <v>15</v>
      </c>
      <c r="B211" t="s">
        <v>405</v>
      </c>
      <c r="C211" t="s">
        <v>405</v>
      </c>
      <c r="D211" t="s">
        <v>8</v>
      </c>
      <c r="E211" t="s">
        <v>401</v>
      </c>
      <c r="F211" t="s">
        <v>569</v>
      </c>
      <c r="G211" t="str">
        <f t="shared" si="5"/>
        <v>new HoloCard("Flygon", Pokedex.Flygon, HoloRarity.EX_REVERSE_REFRACTOR_HOLO, Types.Colorless, Sets.EX_Dragon, 15),</v>
      </c>
    </row>
    <row r="212" spans="1:7" x14ac:dyDescent="0.3">
      <c r="A212">
        <v>16</v>
      </c>
      <c r="B212" t="s">
        <v>316</v>
      </c>
      <c r="C212" t="s">
        <v>316</v>
      </c>
      <c r="D212" t="s">
        <v>1</v>
      </c>
      <c r="E212" t="s">
        <v>401</v>
      </c>
      <c r="F212" t="s">
        <v>569</v>
      </c>
      <c r="G212" t="str">
        <f t="shared" si="5"/>
        <v>new HoloCard("Girafarig", Pokedex.Girafarig, HoloRarity.EX_REVERSE_REFRACTOR_HOLO, Types.Psychic, Sets.EX_Dragon, 16),</v>
      </c>
    </row>
    <row r="213" spans="1:7" x14ac:dyDescent="0.3">
      <c r="A213">
        <v>17</v>
      </c>
      <c r="B213" t="s">
        <v>34</v>
      </c>
      <c r="C213" t="s">
        <v>34</v>
      </c>
      <c r="D213" t="s">
        <v>11</v>
      </c>
      <c r="E213" t="s">
        <v>401</v>
      </c>
      <c r="F213" t="s">
        <v>569</v>
      </c>
      <c r="G213" t="str">
        <f t="shared" si="5"/>
        <v>new HoloCard("Magneton", Pokedex.Magneton, HoloRarity.EX_REVERSE_REFRACTOR_HOLO, Types.Lightning, Sets.EX_Dragon, 17),</v>
      </c>
    </row>
    <row r="214" spans="1:7" x14ac:dyDescent="0.3">
      <c r="A214">
        <v>18</v>
      </c>
      <c r="B214" t="s">
        <v>455</v>
      </c>
      <c r="C214" t="s">
        <v>455</v>
      </c>
      <c r="D214" t="s">
        <v>22</v>
      </c>
      <c r="E214" t="s">
        <v>401</v>
      </c>
      <c r="F214" t="s">
        <v>569</v>
      </c>
      <c r="G214" t="str">
        <f t="shared" si="5"/>
        <v>new HoloCard("Ninjask", Pokedex.Ninjask, HoloRarity.EX_REVERSE_REFRACTOR_HOLO, Types.Grass, Sets.EX_Dragon, 18),</v>
      </c>
    </row>
    <row r="215" spans="1:7" x14ac:dyDescent="0.3">
      <c r="A215">
        <v>19</v>
      </c>
      <c r="B215" t="s">
        <v>410</v>
      </c>
      <c r="C215" t="s">
        <v>410</v>
      </c>
      <c r="D215" t="s">
        <v>8</v>
      </c>
      <c r="E215" t="s">
        <v>401</v>
      </c>
      <c r="F215" t="s">
        <v>569</v>
      </c>
      <c r="G215" t="str">
        <f t="shared" si="5"/>
        <v>new HoloCard("Salamence", Pokedex.Salamence, HoloRarity.EX_REVERSE_REFRACTOR_HOLO, Types.Colorless, Sets.EX_Dragon, 19),</v>
      </c>
    </row>
    <row r="216" spans="1:7" x14ac:dyDescent="0.3">
      <c r="A216">
        <v>20</v>
      </c>
      <c r="B216" t="s">
        <v>597</v>
      </c>
      <c r="C216" t="s">
        <v>597</v>
      </c>
      <c r="D216" t="s">
        <v>8</v>
      </c>
      <c r="E216" t="s">
        <v>401</v>
      </c>
      <c r="F216" t="s">
        <v>569</v>
      </c>
      <c r="G216" t="str">
        <f t="shared" si="5"/>
        <v>new HoloCard("Shelgon", Pokedex.Shelgon, HoloRarity.EX_REVERSE_REFRACTOR_HOLO, Types.Colorless, Sets.EX_Dragon, 20),</v>
      </c>
    </row>
    <row r="217" spans="1:7" x14ac:dyDescent="0.3">
      <c r="A217">
        <v>21</v>
      </c>
      <c r="B217" t="s">
        <v>142</v>
      </c>
      <c r="C217" t="s">
        <v>142</v>
      </c>
      <c r="D217" t="s">
        <v>143</v>
      </c>
      <c r="E217" t="s">
        <v>401</v>
      </c>
      <c r="F217" t="s">
        <v>569</v>
      </c>
      <c r="G217" t="str">
        <f t="shared" si="5"/>
        <v>new HoloCard("Skarmory", Pokedex.Skarmory, HoloRarity.EX_REVERSE_REFRACTOR_HOLO, Types.Metal, Sets.EX_Dragon, 21),</v>
      </c>
    </row>
    <row r="218" spans="1:7" x14ac:dyDescent="0.3">
      <c r="A218">
        <v>22</v>
      </c>
      <c r="B218" t="s">
        <v>598</v>
      </c>
      <c r="C218" t="s">
        <v>598</v>
      </c>
      <c r="D218" t="s">
        <v>8</v>
      </c>
      <c r="E218" t="s">
        <v>401</v>
      </c>
      <c r="F218" t="s">
        <v>569</v>
      </c>
      <c r="G218" t="str">
        <f t="shared" si="5"/>
        <v>new HoloCard("Vibrava", Pokedex.Vibrava, HoloRarity.EX_REVERSE_REFRACTOR_HOLO, Types.Colorless, Sets.EX_Dragon, 22),</v>
      </c>
    </row>
    <row r="219" spans="1:7" x14ac:dyDescent="0.3">
      <c r="A219">
        <v>23</v>
      </c>
      <c r="B219" t="s">
        <v>599</v>
      </c>
      <c r="C219" t="s">
        <v>599</v>
      </c>
      <c r="D219" t="s">
        <v>8</v>
      </c>
      <c r="E219" t="s">
        <v>401</v>
      </c>
      <c r="F219" t="s">
        <v>569</v>
      </c>
      <c r="G219" t="str">
        <f t="shared" si="5"/>
        <v>new HoloCard("Bagon", Pokedex.Bagon, HoloRarity.EX_REVERSE_REFRACTOR_HOLO, Types.Colorless, Sets.EX_Dragon, 23),</v>
      </c>
    </row>
    <row r="220" spans="1:7" x14ac:dyDescent="0.3">
      <c r="A220">
        <v>24</v>
      </c>
      <c r="B220" t="s">
        <v>374</v>
      </c>
      <c r="C220" t="s">
        <v>374</v>
      </c>
      <c r="D220" t="s">
        <v>5</v>
      </c>
      <c r="E220" t="s">
        <v>401</v>
      </c>
      <c r="F220" t="s">
        <v>569</v>
      </c>
      <c r="G220" t="str">
        <f t="shared" si="5"/>
        <v>new HoloCard("Camerupt", Pokedex.Camerupt, HoloRarity.EX_REVERSE_REFRACTOR_HOLO, Types.Fire, Sets.EX_Dragon, 24),</v>
      </c>
    </row>
    <row r="221" spans="1:7" x14ac:dyDescent="0.3">
      <c r="A221">
        <v>25</v>
      </c>
      <c r="B221" t="s">
        <v>523</v>
      </c>
      <c r="C221" t="s">
        <v>523</v>
      </c>
      <c r="D221" t="s">
        <v>5</v>
      </c>
      <c r="E221" t="s">
        <v>401</v>
      </c>
      <c r="F221" t="s">
        <v>569</v>
      </c>
      <c r="G221" t="str">
        <f t="shared" si="5"/>
        <v>new HoloCard("Combusken", Pokedex.Combusken, HoloRarity.EX_REVERSE_REFRACTOR_HOLO, Types.Fire, Sets.EX_Dragon, 25),</v>
      </c>
    </row>
    <row r="222" spans="1:7" x14ac:dyDescent="0.3">
      <c r="A222">
        <v>26</v>
      </c>
      <c r="B222" t="s">
        <v>78</v>
      </c>
      <c r="C222" t="s">
        <v>78</v>
      </c>
      <c r="D222" t="s">
        <v>8</v>
      </c>
      <c r="E222" t="s">
        <v>401</v>
      </c>
      <c r="F222" t="s">
        <v>569</v>
      </c>
      <c r="G222" t="str">
        <f t="shared" si="5"/>
        <v>new HoloCard("Dratini", Pokedex.Dratini, HoloRarity.EX_REVERSE_REFRACTOR_HOLO, Types.Colorless, Sets.EX_Dragon, 26),</v>
      </c>
    </row>
    <row r="223" spans="1:7" x14ac:dyDescent="0.3">
      <c r="A223">
        <v>27</v>
      </c>
      <c r="B223" t="s">
        <v>184</v>
      </c>
      <c r="C223" t="s">
        <v>184</v>
      </c>
      <c r="D223" t="s">
        <v>11</v>
      </c>
      <c r="E223" t="s">
        <v>401</v>
      </c>
      <c r="F223" t="s">
        <v>569</v>
      </c>
      <c r="G223" t="str">
        <f t="shared" si="5"/>
        <v>new HoloCard("Flaaffy", Pokedex.Flaaffy, HoloRarity.EX_REVERSE_REFRACTOR_HOLO, Types.Lightning, Sets.EX_Dragon, 27),</v>
      </c>
    </row>
    <row r="224" spans="1:7" x14ac:dyDescent="0.3">
      <c r="A224">
        <v>28</v>
      </c>
      <c r="B224" t="s">
        <v>172</v>
      </c>
      <c r="C224" t="s">
        <v>172</v>
      </c>
      <c r="D224" t="s">
        <v>143</v>
      </c>
      <c r="E224" t="s">
        <v>401</v>
      </c>
      <c r="F224" t="s">
        <v>569</v>
      </c>
      <c r="G224" t="str">
        <f t="shared" si="5"/>
        <v>new HoloCard("Forretress", Pokedex.Forretress, HoloRarity.EX_REVERSE_REFRACTOR_HOLO, Types.Metal, Sets.EX_Dragon, 28),</v>
      </c>
    </row>
    <row r="225" spans="1:7" x14ac:dyDescent="0.3">
      <c r="A225">
        <v>29</v>
      </c>
      <c r="B225" t="s">
        <v>50</v>
      </c>
      <c r="C225" t="s">
        <v>50</v>
      </c>
      <c r="D225" t="s">
        <v>18</v>
      </c>
      <c r="E225" t="s">
        <v>401</v>
      </c>
      <c r="F225" t="s">
        <v>569</v>
      </c>
      <c r="G225" t="str">
        <f t="shared" si="5"/>
        <v>new HoloCard("Graveler", Pokedex.Graveler, HoloRarity.EX_REVERSE_REFRACTOR_HOLO, Types.Fighting, Sets.EX_Dragon, 29),</v>
      </c>
    </row>
    <row r="226" spans="1:7" x14ac:dyDescent="0.3">
      <c r="A226">
        <v>30</v>
      </c>
      <c r="B226" t="s">
        <v>50</v>
      </c>
      <c r="C226" t="s">
        <v>50</v>
      </c>
      <c r="D226" t="s">
        <v>18</v>
      </c>
      <c r="E226" t="s">
        <v>401</v>
      </c>
      <c r="F226" t="s">
        <v>569</v>
      </c>
      <c r="G226" t="str">
        <f t="shared" si="5"/>
        <v>new HoloCard("Graveler", Pokedex.Graveler, HoloRarity.EX_REVERSE_REFRACTOR_HOLO, Types.Fighting, Sets.EX_Dragon, 30),</v>
      </c>
    </row>
    <row r="227" spans="1:7" x14ac:dyDescent="0.3">
      <c r="A227">
        <v>31</v>
      </c>
      <c r="B227" t="s">
        <v>534</v>
      </c>
      <c r="C227" t="s">
        <v>534</v>
      </c>
      <c r="D227" t="s">
        <v>22</v>
      </c>
      <c r="E227" t="s">
        <v>401</v>
      </c>
      <c r="F227" t="s">
        <v>569</v>
      </c>
      <c r="G227" t="str">
        <f t="shared" si="5"/>
        <v>new HoloCard("Grovyle", Pokedex.Grovyle, HoloRarity.EX_REVERSE_REFRACTOR_HOLO, Types.Grass, Sets.EX_Dragon, 31),</v>
      </c>
    </row>
    <row r="228" spans="1:7" x14ac:dyDescent="0.3">
      <c r="A228">
        <v>32</v>
      </c>
      <c r="B228" t="s">
        <v>16</v>
      </c>
      <c r="C228" t="s">
        <v>16</v>
      </c>
      <c r="D228" t="s">
        <v>3</v>
      </c>
      <c r="E228" t="s">
        <v>401</v>
      </c>
      <c r="F228" t="s">
        <v>569</v>
      </c>
      <c r="G228" t="str">
        <f t="shared" si="5"/>
        <v>new HoloCard("Gyarados", Pokedex.Gyarados, HoloRarity.EX_REVERSE_REFRACTOR_HOLO, Types.Water, Sets.EX_Dragon, 32),</v>
      </c>
    </row>
    <row r="229" spans="1:7" x14ac:dyDescent="0.3">
      <c r="A229">
        <v>33</v>
      </c>
      <c r="B229" t="s">
        <v>255</v>
      </c>
      <c r="C229" t="s">
        <v>255</v>
      </c>
      <c r="D229" t="s">
        <v>3</v>
      </c>
      <c r="E229" t="s">
        <v>401</v>
      </c>
      <c r="F229" t="s">
        <v>569</v>
      </c>
      <c r="G229" t="str">
        <f t="shared" si="5"/>
        <v>new HoloCard("Horsea", Pokedex.Horsea, HoloRarity.EX_REVERSE_REFRACTOR_HOLO, Types.Water, Sets.EX_Dragon, 33),</v>
      </c>
    </row>
    <row r="230" spans="1:7" x14ac:dyDescent="0.3">
      <c r="A230">
        <v>34</v>
      </c>
      <c r="B230" t="s">
        <v>157</v>
      </c>
      <c r="C230" t="s">
        <v>157</v>
      </c>
      <c r="D230" t="s">
        <v>146</v>
      </c>
      <c r="E230" t="s">
        <v>401</v>
      </c>
      <c r="F230" t="s">
        <v>569</v>
      </c>
      <c r="G230" t="str">
        <f t="shared" si="5"/>
        <v>new HoloCard("Houndoom", Pokedex.Houndoom, HoloRarity.EX_REVERSE_REFRACTOR_HOLO, Types.Darkness, Sets.EX_Dragon, 34),</v>
      </c>
    </row>
    <row r="231" spans="1:7" x14ac:dyDescent="0.3">
      <c r="A231">
        <v>35</v>
      </c>
      <c r="B231" t="s">
        <v>34</v>
      </c>
      <c r="C231" t="s">
        <v>34</v>
      </c>
      <c r="D231" t="s">
        <v>11</v>
      </c>
      <c r="E231" t="s">
        <v>401</v>
      </c>
      <c r="F231" t="s">
        <v>569</v>
      </c>
      <c r="G231" t="str">
        <f t="shared" si="5"/>
        <v>new HoloCard("Magneton", Pokedex.Magneton, HoloRarity.EX_REVERSE_REFRACTOR_HOLO, Types.Lightning, Sets.EX_Dragon, 35),</v>
      </c>
    </row>
    <row r="232" spans="1:7" x14ac:dyDescent="0.3">
      <c r="A232">
        <v>36</v>
      </c>
      <c r="B232" t="s">
        <v>538</v>
      </c>
      <c r="C232" t="s">
        <v>538</v>
      </c>
      <c r="D232" t="s">
        <v>3</v>
      </c>
      <c r="E232" t="s">
        <v>401</v>
      </c>
      <c r="F232" t="s">
        <v>569</v>
      </c>
      <c r="G232" t="str">
        <f t="shared" si="5"/>
        <v>new HoloCard("Marshtomp", Pokedex.Marshtomp, HoloRarity.EX_REVERSE_REFRACTOR_HOLO, Types.Water, Sets.EX_Dragon, 36),</v>
      </c>
    </row>
    <row r="233" spans="1:7" x14ac:dyDescent="0.3">
      <c r="A233">
        <v>37</v>
      </c>
      <c r="B233" t="s">
        <v>600</v>
      </c>
      <c r="C233" t="s">
        <v>600</v>
      </c>
      <c r="D233" t="s">
        <v>18</v>
      </c>
      <c r="E233" t="s">
        <v>401</v>
      </c>
      <c r="F233" t="s">
        <v>569</v>
      </c>
      <c r="G233" t="str">
        <f t="shared" si="5"/>
        <v>new HoloCard("Meditite", Pokedex.Meditite, HoloRarity.EX_REVERSE_REFRACTOR_HOLO, Types.Fighting, Sets.EX_Dragon, 37),</v>
      </c>
    </row>
    <row r="234" spans="1:7" x14ac:dyDescent="0.3">
      <c r="A234">
        <v>38</v>
      </c>
      <c r="B234" t="s">
        <v>455</v>
      </c>
      <c r="C234" t="s">
        <v>455</v>
      </c>
      <c r="D234" t="s">
        <v>22</v>
      </c>
      <c r="E234" t="s">
        <v>401</v>
      </c>
      <c r="F234" t="s">
        <v>569</v>
      </c>
      <c r="G234" t="str">
        <f t="shared" si="5"/>
        <v>new HoloCard("Ninjask", Pokedex.Ninjask, HoloRarity.EX_REVERSE_REFRACTOR_HOLO, Types.Grass, Sets.EX_Dragon, 38),</v>
      </c>
    </row>
    <row r="235" spans="1:7" x14ac:dyDescent="0.3">
      <c r="A235">
        <v>39</v>
      </c>
      <c r="B235" t="s">
        <v>69</v>
      </c>
      <c r="C235" t="s">
        <v>69</v>
      </c>
      <c r="D235" t="s">
        <v>3</v>
      </c>
      <c r="E235" t="s">
        <v>401</v>
      </c>
      <c r="F235" t="s">
        <v>569</v>
      </c>
      <c r="G235" t="str">
        <f t="shared" si="5"/>
        <v>new HoloCard("Seadra", Pokedex.Seadra, HoloRarity.EX_REVERSE_REFRACTOR_HOLO, Types.Water, Sets.EX_Dragon, 39),</v>
      </c>
    </row>
    <row r="236" spans="1:7" x14ac:dyDescent="0.3">
      <c r="A236">
        <v>40</v>
      </c>
      <c r="B236" t="s">
        <v>69</v>
      </c>
      <c r="C236" t="s">
        <v>69</v>
      </c>
      <c r="D236" t="s">
        <v>3</v>
      </c>
      <c r="E236" t="s">
        <v>401</v>
      </c>
      <c r="F236" t="s">
        <v>569</v>
      </c>
      <c r="G236" t="str">
        <f t="shared" si="5"/>
        <v>new HoloCard("Seadra", Pokedex.Seadra, HoloRarity.EX_REVERSE_REFRACTOR_HOLO, Types.Water, Sets.EX_Dragon, 40),</v>
      </c>
    </row>
    <row r="237" spans="1:7" x14ac:dyDescent="0.3">
      <c r="A237">
        <v>41</v>
      </c>
      <c r="B237" t="s">
        <v>597</v>
      </c>
      <c r="C237" t="s">
        <v>597</v>
      </c>
      <c r="D237" t="s">
        <v>8</v>
      </c>
      <c r="E237" t="s">
        <v>401</v>
      </c>
      <c r="F237" t="s">
        <v>569</v>
      </c>
      <c r="G237" t="str">
        <f t="shared" si="5"/>
        <v>new HoloCard("Shelgon", Pokedex.Shelgon, HoloRarity.EX_REVERSE_REFRACTOR_HOLO, Types.Colorless, Sets.EX_Dragon, 41),</v>
      </c>
    </row>
    <row r="238" spans="1:7" x14ac:dyDescent="0.3">
      <c r="A238">
        <v>42</v>
      </c>
      <c r="B238" t="s">
        <v>597</v>
      </c>
      <c r="C238" t="s">
        <v>597</v>
      </c>
      <c r="D238" t="s">
        <v>8</v>
      </c>
      <c r="E238" t="s">
        <v>401</v>
      </c>
      <c r="F238" t="s">
        <v>569</v>
      </c>
      <c r="G238" t="str">
        <f t="shared" si="5"/>
        <v>new HoloCard("Shelgon", Pokedex.Shelgon, HoloRarity.EX_REVERSE_REFRACTOR_HOLO, Types.Colorless, Sets.EX_Dragon, 42),</v>
      </c>
    </row>
    <row r="239" spans="1:7" x14ac:dyDescent="0.3">
      <c r="A239">
        <v>43</v>
      </c>
      <c r="B239" t="s">
        <v>601</v>
      </c>
      <c r="C239" t="s">
        <v>601</v>
      </c>
      <c r="D239" t="s">
        <v>1</v>
      </c>
      <c r="E239" t="s">
        <v>401</v>
      </c>
      <c r="F239" t="s">
        <v>569</v>
      </c>
      <c r="G239" t="str">
        <f t="shared" si="5"/>
        <v>new HoloCard("Shuppet", Pokedex.Shuppet, HoloRarity.EX_REVERSE_REFRACTOR_HOLO, Types.Psychic, Sets.EX_Dragon, 43),</v>
      </c>
    </row>
    <row r="240" spans="1:7" x14ac:dyDescent="0.3">
      <c r="A240">
        <v>44</v>
      </c>
      <c r="B240" t="s">
        <v>602</v>
      </c>
      <c r="C240" t="s">
        <v>602</v>
      </c>
      <c r="D240" t="s">
        <v>3</v>
      </c>
      <c r="E240" t="s">
        <v>401</v>
      </c>
      <c r="F240" t="s">
        <v>569</v>
      </c>
      <c r="G240" t="str">
        <f t="shared" si="5"/>
        <v>new HoloCard("Snorunt", Pokedex.Snorunt, HoloRarity.EX_REVERSE_REFRACTOR_HOLO, Types.Water, Sets.EX_Dragon, 44),</v>
      </c>
    </row>
    <row r="241" spans="1:7" x14ac:dyDescent="0.3">
      <c r="A241">
        <v>45</v>
      </c>
      <c r="B241" t="s">
        <v>542</v>
      </c>
      <c r="C241" t="s">
        <v>542</v>
      </c>
      <c r="D241" t="s">
        <v>8</v>
      </c>
      <c r="E241" t="s">
        <v>401</v>
      </c>
      <c r="F241" t="s">
        <v>569</v>
      </c>
      <c r="G241" t="str">
        <f t="shared" si="5"/>
        <v>new HoloCard("Swellow", Pokedex.Swellow, HoloRarity.EX_REVERSE_REFRACTOR_HOLO, Types.Colorless, Sets.EX_Dragon, 45),</v>
      </c>
    </row>
    <row r="242" spans="1:7" x14ac:dyDescent="0.3">
      <c r="A242">
        <v>46</v>
      </c>
      <c r="B242" t="s">
        <v>598</v>
      </c>
      <c r="C242" t="s">
        <v>598</v>
      </c>
      <c r="D242" t="s">
        <v>8</v>
      </c>
      <c r="E242" t="s">
        <v>401</v>
      </c>
      <c r="F242" t="s">
        <v>569</v>
      </c>
      <c r="G242" t="str">
        <f t="shared" si="5"/>
        <v>new HoloCard("Vibrava", Pokedex.Vibrava, HoloRarity.EX_REVERSE_REFRACTOR_HOLO, Types.Colorless, Sets.EX_Dragon, 46),</v>
      </c>
    </row>
    <row r="243" spans="1:7" x14ac:dyDescent="0.3">
      <c r="A243">
        <v>47</v>
      </c>
      <c r="B243" t="s">
        <v>598</v>
      </c>
      <c r="C243" t="s">
        <v>598</v>
      </c>
      <c r="D243" t="s">
        <v>8</v>
      </c>
      <c r="E243" t="s">
        <v>401</v>
      </c>
      <c r="F243" t="s">
        <v>569</v>
      </c>
      <c r="G243" t="str">
        <f t="shared" si="5"/>
        <v>new HoloCard("Vibrava", Pokedex.Vibrava, HoloRarity.EX_REVERSE_REFRACTOR_HOLO, Types.Colorless, Sets.EX_Dragon, 47),</v>
      </c>
    </row>
    <row r="244" spans="1:7" x14ac:dyDescent="0.3">
      <c r="A244">
        <v>48</v>
      </c>
      <c r="B244" t="s">
        <v>603</v>
      </c>
      <c r="C244" t="s">
        <v>603</v>
      </c>
      <c r="D244" t="s">
        <v>3</v>
      </c>
      <c r="E244" t="s">
        <v>401</v>
      </c>
      <c r="F244" t="s">
        <v>569</v>
      </c>
      <c r="G244" t="str">
        <f t="shared" si="5"/>
        <v>new HoloCard("Whiscash", Pokedex.Whiscash, HoloRarity.EX_REVERSE_REFRACTOR_HOLO, Types.Water, Sets.EX_Dragon, 48),</v>
      </c>
    </row>
    <row r="245" spans="1:7" x14ac:dyDescent="0.3">
      <c r="A245">
        <v>49</v>
      </c>
      <c r="B245" t="s">
        <v>599</v>
      </c>
      <c r="C245" t="s">
        <v>599</v>
      </c>
      <c r="D245" t="s">
        <v>8</v>
      </c>
      <c r="E245" t="s">
        <v>401</v>
      </c>
      <c r="F245" t="s">
        <v>569</v>
      </c>
      <c r="G245" t="str">
        <f t="shared" si="5"/>
        <v>new HoloCard("Bagon", Pokedex.Bagon, HoloRarity.EX_REVERSE_REFRACTOR_HOLO, Types.Colorless, Sets.EX_Dragon, 49),</v>
      </c>
    </row>
    <row r="246" spans="1:7" x14ac:dyDescent="0.3">
      <c r="A246">
        <v>50</v>
      </c>
      <c r="B246" t="s">
        <v>599</v>
      </c>
      <c r="C246" t="s">
        <v>599</v>
      </c>
      <c r="D246" t="s">
        <v>8</v>
      </c>
      <c r="E246" t="s">
        <v>401</v>
      </c>
      <c r="F246" t="s">
        <v>569</v>
      </c>
      <c r="G246" t="str">
        <f t="shared" si="5"/>
        <v>new HoloCard("Bagon", Pokedex.Bagon, HoloRarity.EX_REVERSE_REFRACTOR_HOLO, Types.Colorless, Sets.EX_Dragon, 50),</v>
      </c>
    </row>
    <row r="247" spans="1:7" x14ac:dyDescent="0.3">
      <c r="A247">
        <v>51</v>
      </c>
      <c r="B247" t="s">
        <v>604</v>
      </c>
      <c r="C247" t="s">
        <v>604</v>
      </c>
      <c r="D247" t="s">
        <v>3</v>
      </c>
      <c r="E247" t="s">
        <v>401</v>
      </c>
      <c r="F247" t="s">
        <v>569</v>
      </c>
      <c r="G247" t="str">
        <f t="shared" si="5"/>
        <v>new HoloCard("Barboach", Pokedex.Barboach, HoloRarity.EX_REVERSE_REFRACTOR_HOLO, Types.Water, Sets.EX_Dragon, 51),</v>
      </c>
    </row>
    <row r="248" spans="1:7" x14ac:dyDescent="0.3">
      <c r="A248">
        <v>52</v>
      </c>
      <c r="B248" t="s">
        <v>605</v>
      </c>
      <c r="C248" t="s">
        <v>605</v>
      </c>
      <c r="D248" t="s">
        <v>3</v>
      </c>
      <c r="E248" t="s">
        <v>401</v>
      </c>
      <c r="F248" t="s">
        <v>569</v>
      </c>
      <c r="G248" t="str">
        <f t="shared" si="5"/>
        <v>new HoloCard("Corphish", Pokedex.Corphish, HoloRarity.EX_REVERSE_REFRACTOR_HOLO, Types.Water, Sets.EX_Dragon, 52),</v>
      </c>
    </row>
    <row r="249" spans="1:7" x14ac:dyDescent="0.3">
      <c r="A249">
        <v>53</v>
      </c>
      <c r="B249" t="s">
        <v>605</v>
      </c>
      <c r="C249" t="s">
        <v>605</v>
      </c>
      <c r="D249" t="s">
        <v>3</v>
      </c>
      <c r="E249" t="s">
        <v>401</v>
      </c>
      <c r="F249" t="s">
        <v>569</v>
      </c>
      <c r="G249" t="str">
        <f t="shared" si="5"/>
        <v>new HoloCard("Corphish", Pokedex.Corphish, HoloRarity.EX_REVERSE_REFRACTOR_HOLO, Types.Water, Sets.EX_Dragon, 53),</v>
      </c>
    </row>
    <row r="250" spans="1:7" x14ac:dyDescent="0.3">
      <c r="A250">
        <v>54</v>
      </c>
      <c r="B250" t="s">
        <v>605</v>
      </c>
      <c r="C250" t="s">
        <v>605</v>
      </c>
      <c r="D250" t="s">
        <v>3</v>
      </c>
      <c r="E250" t="s">
        <v>401</v>
      </c>
      <c r="F250" t="s">
        <v>569</v>
      </c>
      <c r="G250" t="str">
        <f t="shared" si="5"/>
        <v>new HoloCard("Corphish", Pokedex.Corphish, HoloRarity.EX_REVERSE_REFRACTOR_HOLO, Types.Water, Sets.EX_Dragon, 54),</v>
      </c>
    </row>
    <row r="251" spans="1:7" x14ac:dyDescent="0.3">
      <c r="A251">
        <v>55</v>
      </c>
      <c r="B251" t="s">
        <v>83</v>
      </c>
      <c r="C251" t="s">
        <v>83</v>
      </c>
      <c r="D251" t="s">
        <v>18</v>
      </c>
      <c r="E251" t="s">
        <v>401</v>
      </c>
      <c r="F251" t="s">
        <v>569</v>
      </c>
      <c r="G251" t="str">
        <f t="shared" si="5"/>
        <v>new HoloCard("Geodude", Pokedex.Geodude, HoloRarity.EX_REVERSE_REFRACTOR_HOLO, Types.Fighting, Sets.EX_Dragon, 55),</v>
      </c>
    </row>
    <row r="252" spans="1:7" x14ac:dyDescent="0.3">
      <c r="A252">
        <v>56</v>
      </c>
      <c r="B252" t="s">
        <v>83</v>
      </c>
      <c r="C252" t="s">
        <v>83</v>
      </c>
      <c r="D252" t="s">
        <v>18</v>
      </c>
      <c r="E252" t="s">
        <v>401</v>
      </c>
      <c r="F252" t="s">
        <v>569</v>
      </c>
      <c r="G252" t="str">
        <f t="shared" si="5"/>
        <v>new HoloCard("Geodude", Pokedex.Geodude, HoloRarity.EX_REVERSE_REFRACTOR_HOLO, Types.Fighting, Sets.EX_Dragon, 56),</v>
      </c>
    </row>
    <row r="253" spans="1:7" x14ac:dyDescent="0.3">
      <c r="A253">
        <v>57</v>
      </c>
      <c r="B253" t="s">
        <v>84</v>
      </c>
      <c r="C253" t="s">
        <v>84</v>
      </c>
      <c r="D253" t="s">
        <v>22</v>
      </c>
      <c r="E253" t="s">
        <v>401</v>
      </c>
      <c r="F253" t="s">
        <v>569</v>
      </c>
      <c r="G253" t="str">
        <f t="shared" si="5"/>
        <v>new HoloCard("Grimer", Pokedex.Grimer, HoloRarity.EX_REVERSE_REFRACTOR_HOLO, Types.Grass, Sets.EX_Dragon, 57),</v>
      </c>
    </row>
    <row r="254" spans="1:7" x14ac:dyDescent="0.3">
      <c r="A254">
        <v>58</v>
      </c>
      <c r="B254" t="s">
        <v>255</v>
      </c>
      <c r="C254" t="s">
        <v>255</v>
      </c>
      <c r="D254" t="s">
        <v>3</v>
      </c>
      <c r="E254" t="s">
        <v>401</v>
      </c>
      <c r="F254" t="s">
        <v>569</v>
      </c>
      <c r="G254" t="str">
        <f t="shared" si="5"/>
        <v>new HoloCard("Horsea", Pokedex.Horsea, HoloRarity.EX_REVERSE_REFRACTOR_HOLO, Types.Water, Sets.EX_Dragon, 58),</v>
      </c>
    </row>
    <row r="255" spans="1:7" x14ac:dyDescent="0.3">
      <c r="A255">
        <v>59</v>
      </c>
      <c r="B255" t="s">
        <v>199</v>
      </c>
      <c r="C255" t="s">
        <v>199</v>
      </c>
      <c r="D255" t="s">
        <v>146</v>
      </c>
      <c r="E255" t="s">
        <v>401</v>
      </c>
      <c r="F255" t="s">
        <v>569</v>
      </c>
      <c r="G255" t="str">
        <f t="shared" si="5"/>
        <v>new HoloCard("Houndour", Pokedex.Houndour, HoloRarity.EX_REVERSE_REFRACTOR_HOLO, Types.Darkness, Sets.EX_Dragon, 59),</v>
      </c>
    </row>
    <row r="256" spans="1:7" x14ac:dyDescent="0.3">
      <c r="A256">
        <v>60</v>
      </c>
      <c r="B256" t="s">
        <v>58</v>
      </c>
      <c r="C256" t="s">
        <v>58</v>
      </c>
      <c r="D256" t="s">
        <v>3</v>
      </c>
      <c r="E256" t="s">
        <v>401</v>
      </c>
      <c r="F256" t="s">
        <v>569</v>
      </c>
      <c r="G256" t="str">
        <f t="shared" si="5"/>
        <v>new HoloCard("Magikarp", Pokedex.Magikarp, HoloRarity.EX_REVERSE_REFRACTOR_HOLO, Types.Water, Sets.EX_Dragon, 60),</v>
      </c>
    </row>
    <row r="257" spans="1:7" x14ac:dyDescent="0.3">
      <c r="A257">
        <v>61</v>
      </c>
      <c r="B257" t="s">
        <v>86</v>
      </c>
      <c r="C257" t="s">
        <v>86</v>
      </c>
      <c r="D257" t="s">
        <v>11</v>
      </c>
      <c r="E257" t="s">
        <v>401</v>
      </c>
      <c r="F257" t="s">
        <v>569</v>
      </c>
      <c r="G257" t="str">
        <f t="shared" si="5"/>
        <v>new HoloCard("Magnemite", Pokedex.Magnemite, HoloRarity.EX_REVERSE_REFRACTOR_HOLO, Types.Lightning, Sets.EX_Dragon, 61),</v>
      </c>
    </row>
    <row r="258" spans="1:7" x14ac:dyDescent="0.3">
      <c r="A258">
        <v>62</v>
      </c>
      <c r="B258" t="s">
        <v>86</v>
      </c>
      <c r="C258" t="s">
        <v>86</v>
      </c>
      <c r="D258" t="s">
        <v>11</v>
      </c>
      <c r="E258" t="s">
        <v>401</v>
      </c>
      <c r="F258" t="s">
        <v>569</v>
      </c>
      <c r="G258" t="str">
        <f t="shared" si="5"/>
        <v>new HoloCard("Magnemite", Pokedex.Magnemite, HoloRarity.EX_REVERSE_REFRACTOR_HOLO, Types.Lightning, Sets.EX_Dragon, 62),</v>
      </c>
    </row>
    <row r="259" spans="1:7" x14ac:dyDescent="0.3">
      <c r="A259">
        <v>63</v>
      </c>
      <c r="B259" t="s">
        <v>86</v>
      </c>
      <c r="C259" t="s">
        <v>86</v>
      </c>
      <c r="D259" t="s">
        <v>11</v>
      </c>
      <c r="E259" t="s">
        <v>401</v>
      </c>
      <c r="F259" t="s">
        <v>569</v>
      </c>
      <c r="G259" t="str">
        <f t="shared" si="5"/>
        <v>new HoloCard("Magnemite", Pokedex.Magnemite, HoloRarity.EX_REVERSE_REFRACTOR_HOLO, Types.Lightning, Sets.EX_Dragon, 63),</v>
      </c>
    </row>
    <row r="260" spans="1:7" x14ac:dyDescent="0.3">
      <c r="A260">
        <v>64</v>
      </c>
      <c r="B260" t="s">
        <v>203</v>
      </c>
      <c r="C260" t="s">
        <v>203</v>
      </c>
      <c r="D260" t="s">
        <v>11</v>
      </c>
      <c r="E260" t="s">
        <v>401</v>
      </c>
      <c r="F260" t="s">
        <v>569</v>
      </c>
      <c r="G260" t="str">
        <f t="shared" ref="G260:G323" si="6">"new HoloCard(""" &amp; B260 &amp; """, Pokedex." &amp; C260 &amp; ", HoloRarity." &amp; F260 &amp; ", Types." &amp; D260 &amp; ", Sets." &amp; E260 &amp; ", " &amp; A260 &amp; "),"</f>
        <v>new HoloCard("Mareep", Pokedex.Mareep, HoloRarity.EX_REVERSE_REFRACTOR_HOLO, Types.Lightning, Sets.EX_Dragon, 64),</v>
      </c>
    </row>
    <row r="261" spans="1:7" x14ac:dyDescent="0.3">
      <c r="A261">
        <v>65</v>
      </c>
      <c r="B261" t="s">
        <v>524</v>
      </c>
      <c r="C261" t="s">
        <v>524</v>
      </c>
      <c r="D261" t="s">
        <v>3</v>
      </c>
      <c r="E261" t="s">
        <v>401</v>
      </c>
      <c r="F261" t="s">
        <v>569</v>
      </c>
      <c r="G261" t="str">
        <f t="shared" si="6"/>
        <v>new HoloCard("Mudkip", Pokedex.Mudkip, HoloRarity.EX_REVERSE_REFRACTOR_HOLO, Types.Water, Sets.EX_Dragon, 65),</v>
      </c>
    </row>
    <row r="262" spans="1:7" x14ac:dyDescent="0.3">
      <c r="A262">
        <v>66</v>
      </c>
      <c r="B262" t="s">
        <v>606</v>
      </c>
      <c r="C262" t="s">
        <v>606</v>
      </c>
      <c r="D262" t="s">
        <v>22</v>
      </c>
      <c r="E262" t="s">
        <v>401</v>
      </c>
      <c r="F262" t="s">
        <v>569</v>
      </c>
      <c r="G262" t="str">
        <f t="shared" si="6"/>
        <v>new HoloCard("Nincada", Pokedex.Nincada, HoloRarity.EX_REVERSE_REFRACTOR_HOLO, Types.Grass, Sets.EX_Dragon, 66),</v>
      </c>
    </row>
    <row r="263" spans="1:7" x14ac:dyDescent="0.3">
      <c r="A263">
        <v>67</v>
      </c>
      <c r="B263" t="s">
        <v>606</v>
      </c>
      <c r="C263" t="s">
        <v>606</v>
      </c>
      <c r="D263" t="s">
        <v>22</v>
      </c>
      <c r="E263" t="s">
        <v>401</v>
      </c>
      <c r="F263" t="s">
        <v>569</v>
      </c>
      <c r="G263" t="str">
        <f t="shared" si="6"/>
        <v>new HoloCard("Nincada", Pokedex.Nincada, HoloRarity.EX_REVERSE_REFRACTOR_HOLO, Types.Grass, Sets.EX_Dragon, 67),</v>
      </c>
    </row>
    <row r="264" spans="1:7" x14ac:dyDescent="0.3">
      <c r="A264">
        <v>68</v>
      </c>
      <c r="B264" t="s">
        <v>606</v>
      </c>
      <c r="C264" t="s">
        <v>606</v>
      </c>
      <c r="D264" t="s">
        <v>22</v>
      </c>
      <c r="E264" t="s">
        <v>401</v>
      </c>
      <c r="F264" t="s">
        <v>569</v>
      </c>
      <c r="G264" t="str">
        <f t="shared" si="6"/>
        <v>new HoloCard("Nincada", Pokedex.Nincada, HoloRarity.EX_REVERSE_REFRACTOR_HOLO, Types.Grass, Sets.EX_Dragon, 68),</v>
      </c>
    </row>
    <row r="265" spans="1:7" x14ac:dyDescent="0.3">
      <c r="A265">
        <v>69</v>
      </c>
      <c r="B265" t="s">
        <v>547</v>
      </c>
      <c r="C265" t="s">
        <v>547</v>
      </c>
      <c r="D265" t="s">
        <v>5</v>
      </c>
      <c r="E265" t="s">
        <v>401</v>
      </c>
      <c r="F265" t="s">
        <v>569</v>
      </c>
      <c r="G265" t="str">
        <f t="shared" si="6"/>
        <v>new HoloCard("Numel", Pokedex.Numel, HoloRarity.EX_REVERSE_REFRACTOR_HOLO, Types.Fire, Sets.EX_Dragon, 69),</v>
      </c>
    </row>
    <row r="266" spans="1:7" x14ac:dyDescent="0.3">
      <c r="A266">
        <v>70</v>
      </c>
      <c r="B266" t="s">
        <v>547</v>
      </c>
      <c r="C266" t="s">
        <v>547</v>
      </c>
      <c r="D266" t="s">
        <v>5</v>
      </c>
      <c r="E266" t="s">
        <v>401</v>
      </c>
      <c r="F266" t="s">
        <v>569</v>
      </c>
      <c r="G266" t="str">
        <f t="shared" si="6"/>
        <v>new HoloCard("Numel", Pokedex.Numel, HoloRarity.EX_REVERSE_REFRACTOR_HOLO, Types.Fire, Sets.EX_Dragon, 70),</v>
      </c>
    </row>
    <row r="267" spans="1:7" x14ac:dyDescent="0.3">
      <c r="A267">
        <v>71</v>
      </c>
      <c r="B267" t="s">
        <v>329</v>
      </c>
      <c r="C267" t="s">
        <v>329</v>
      </c>
      <c r="D267" t="s">
        <v>22</v>
      </c>
      <c r="E267" t="s">
        <v>401</v>
      </c>
      <c r="F267" t="s">
        <v>569</v>
      </c>
      <c r="G267" t="str">
        <f t="shared" si="6"/>
        <v>new HoloCard("Pineco", Pokedex.Pineco, HoloRarity.EX_REVERSE_REFRACTOR_HOLO, Types.Grass, Sets.EX_Dragon, 71),</v>
      </c>
    </row>
    <row r="268" spans="1:7" x14ac:dyDescent="0.3">
      <c r="A268">
        <v>72</v>
      </c>
      <c r="B268" t="s">
        <v>331</v>
      </c>
      <c r="C268" t="s">
        <v>331</v>
      </c>
      <c r="D268" t="s">
        <v>5</v>
      </c>
      <c r="E268" t="s">
        <v>401</v>
      </c>
      <c r="F268" t="s">
        <v>569</v>
      </c>
      <c r="G268" t="str">
        <f t="shared" si="6"/>
        <v>new HoloCard("Slugma", Pokedex.Slugma, HoloRarity.EX_REVERSE_REFRACTOR_HOLO, Types.Fire, Sets.EX_Dragon, 72),</v>
      </c>
    </row>
    <row r="269" spans="1:7" x14ac:dyDescent="0.3">
      <c r="A269">
        <v>73</v>
      </c>
      <c r="B269" t="s">
        <v>607</v>
      </c>
      <c r="C269" t="s">
        <v>607</v>
      </c>
      <c r="D269" t="s">
        <v>1</v>
      </c>
      <c r="E269" t="s">
        <v>401</v>
      </c>
      <c r="F269" t="s">
        <v>569</v>
      </c>
      <c r="G269" t="str">
        <f t="shared" si="6"/>
        <v>new HoloCard("Spoink", Pokedex.Spoink, HoloRarity.EX_REVERSE_REFRACTOR_HOLO, Types.Psychic, Sets.EX_Dragon, 73),</v>
      </c>
    </row>
    <row r="270" spans="1:7" x14ac:dyDescent="0.3">
      <c r="A270">
        <v>74</v>
      </c>
      <c r="B270" t="s">
        <v>607</v>
      </c>
      <c r="C270" t="s">
        <v>607</v>
      </c>
      <c r="D270" t="s">
        <v>1</v>
      </c>
      <c r="E270" t="s">
        <v>401</v>
      </c>
      <c r="F270" t="s">
        <v>569</v>
      </c>
      <c r="G270" t="str">
        <f t="shared" si="6"/>
        <v>new HoloCard("Spoink", Pokedex.Spoink, HoloRarity.EX_REVERSE_REFRACTOR_HOLO, Types.Psychic, Sets.EX_Dragon, 74),</v>
      </c>
    </row>
    <row r="271" spans="1:7" x14ac:dyDescent="0.3">
      <c r="A271">
        <v>75</v>
      </c>
      <c r="B271" t="s">
        <v>608</v>
      </c>
      <c r="C271" t="s">
        <v>608</v>
      </c>
      <c r="D271" t="s">
        <v>8</v>
      </c>
      <c r="E271" t="s">
        <v>401</v>
      </c>
      <c r="F271" t="s">
        <v>569</v>
      </c>
      <c r="G271" t="str">
        <f t="shared" si="6"/>
        <v>new HoloCard("Swablu", Pokedex.Swablu, HoloRarity.EX_REVERSE_REFRACTOR_HOLO, Types.Colorless, Sets.EX_Dragon, 75),</v>
      </c>
    </row>
    <row r="272" spans="1:7" x14ac:dyDescent="0.3">
      <c r="A272">
        <v>76</v>
      </c>
      <c r="B272" t="s">
        <v>551</v>
      </c>
      <c r="C272" t="s">
        <v>551</v>
      </c>
      <c r="D272" t="s">
        <v>8</v>
      </c>
      <c r="E272" t="s">
        <v>401</v>
      </c>
      <c r="F272" t="s">
        <v>569</v>
      </c>
      <c r="G272" t="str">
        <f t="shared" si="6"/>
        <v>new HoloCard("Taillow", Pokedex.Taillow, HoloRarity.EX_REVERSE_REFRACTOR_HOLO, Types.Colorless, Sets.EX_Dragon, 76),</v>
      </c>
    </row>
    <row r="273" spans="1:7" x14ac:dyDescent="0.3">
      <c r="A273">
        <v>77</v>
      </c>
      <c r="B273" t="s">
        <v>552</v>
      </c>
      <c r="C273" t="s">
        <v>552</v>
      </c>
      <c r="D273" t="s">
        <v>5</v>
      </c>
      <c r="E273" t="s">
        <v>401</v>
      </c>
      <c r="F273" t="s">
        <v>569</v>
      </c>
      <c r="G273" t="str">
        <f t="shared" si="6"/>
        <v>new HoloCard("Torchic", Pokedex.Torchic, HoloRarity.EX_REVERSE_REFRACTOR_HOLO, Types.Fire, Sets.EX_Dragon, 77),</v>
      </c>
    </row>
    <row r="274" spans="1:7" x14ac:dyDescent="0.3">
      <c r="A274">
        <v>78</v>
      </c>
      <c r="B274" t="s">
        <v>590</v>
      </c>
      <c r="C274" t="s">
        <v>590</v>
      </c>
      <c r="D274" t="s">
        <v>18</v>
      </c>
      <c r="E274" t="s">
        <v>401</v>
      </c>
      <c r="F274" t="s">
        <v>569</v>
      </c>
      <c r="G274" t="str">
        <f t="shared" si="6"/>
        <v>new HoloCard("Trapinch", Pokedex.Trapinch, HoloRarity.EX_REVERSE_REFRACTOR_HOLO, Types.Fighting, Sets.EX_Dragon, 78),</v>
      </c>
    </row>
    <row r="275" spans="1:7" x14ac:dyDescent="0.3">
      <c r="A275">
        <v>79</v>
      </c>
      <c r="B275" t="s">
        <v>590</v>
      </c>
      <c r="C275" t="s">
        <v>590</v>
      </c>
      <c r="D275" t="s">
        <v>18</v>
      </c>
      <c r="E275" t="s">
        <v>401</v>
      </c>
      <c r="F275" t="s">
        <v>569</v>
      </c>
      <c r="G275" t="str">
        <f t="shared" si="6"/>
        <v>new HoloCard("Trapinch", Pokedex.Trapinch, HoloRarity.EX_REVERSE_REFRACTOR_HOLO, Types.Fighting, Sets.EX_Dragon, 79),</v>
      </c>
    </row>
    <row r="276" spans="1:7" x14ac:dyDescent="0.3">
      <c r="A276">
        <v>80</v>
      </c>
      <c r="B276" t="s">
        <v>553</v>
      </c>
      <c r="C276" t="s">
        <v>553</v>
      </c>
      <c r="D276" t="s">
        <v>22</v>
      </c>
      <c r="E276" t="s">
        <v>401</v>
      </c>
      <c r="F276" t="s">
        <v>569</v>
      </c>
      <c r="G276" t="str">
        <f t="shared" si="6"/>
        <v>new HoloCard("Treecko", Pokedex.Treecko, HoloRarity.EX_REVERSE_REFRACTOR_HOLO, Types.Grass, Sets.EX_Dragon, 80),</v>
      </c>
    </row>
    <row r="277" spans="1:7" x14ac:dyDescent="0.3">
      <c r="A277">
        <v>81</v>
      </c>
      <c r="B277" t="s">
        <v>555</v>
      </c>
      <c r="C277" t="s">
        <v>555</v>
      </c>
      <c r="D277" t="s">
        <v>22</v>
      </c>
      <c r="E277" t="s">
        <v>401</v>
      </c>
      <c r="F277" t="s">
        <v>569</v>
      </c>
      <c r="G277" t="str">
        <f t="shared" si="6"/>
        <v>new HoloCard("Wurmple", Pokedex.Wurmple, HoloRarity.EX_REVERSE_REFRACTOR_HOLO, Types.Grass, Sets.EX_Dragon, 81),</v>
      </c>
    </row>
    <row r="278" spans="1:7" x14ac:dyDescent="0.3">
      <c r="A278">
        <v>82</v>
      </c>
      <c r="B278" t="s">
        <v>609</v>
      </c>
      <c r="C278" t="s">
        <v>127</v>
      </c>
      <c r="D278" t="s">
        <v>234</v>
      </c>
      <c r="E278" t="s">
        <v>401</v>
      </c>
      <c r="F278" t="s">
        <v>569</v>
      </c>
      <c r="G278" t="str">
        <f t="shared" si="6"/>
        <v>new HoloCard("Balloon Berry", Pokedex.NVT, HoloRarity.EX_REVERSE_REFRACTOR_HOLO, Types.Tool, Sets.EX_Dragon, 82),</v>
      </c>
    </row>
    <row r="279" spans="1:7" x14ac:dyDescent="0.3">
      <c r="A279">
        <v>83</v>
      </c>
      <c r="B279" t="s">
        <v>610</v>
      </c>
      <c r="C279" t="s">
        <v>127</v>
      </c>
      <c r="D279" t="s">
        <v>234</v>
      </c>
      <c r="E279" t="s">
        <v>401</v>
      </c>
      <c r="F279" t="s">
        <v>569</v>
      </c>
      <c r="G279" t="str">
        <f t="shared" si="6"/>
        <v>new HoloCard("Buffer Piece", Pokedex.NVT, HoloRarity.EX_REVERSE_REFRACTOR_HOLO, Types.Tool, Sets.EX_Dragon, 83),</v>
      </c>
    </row>
    <row r="280" spans="1:7" x14ac:dyDescent="0.3">
      <c r="A280">
        <v>84</v>
      </c>
      <c r="B280" t="s">
        <v>611</v>
      </c>
      <c r="C280" t="s">
        <v>127</v>
      </c>
      <c r="D280" t="s">
        <v>129</v>
      </c>
      <c r="E280" t="s">
        <v>401</v>
      </c>
      <c r="F280" t="s">
        <v>569</v>
      </c>
      <c r="G280" t="str">
        <f t="shared" si="6"/>
        <v>new HoloCard("Energy Recycle System", Pokedex.NVT, HoloRarity.EX_REVERSE_REFRACTOR_HOLO, Types.Item, Sets.EX_Dragon, 84),</v>
      </c>
    </row>
    <row r="281" spans="1:7" x14ac:dyDescent="0.3">
      <c r="A281">
        <v>85</v>
      </c>
      <c r="B281" t="s">
        <v>612</v>
      </c>
      <c r="C281" t="s">
        <v>127</v>
      </c>
      <c r="D281" t="s">
        <v>299</v>
      </c>
      <c r="E281" t="s">
        <v>401</v>
      </c>
      <c r="F281" t="s">
        <v>569</v>
      </c>
      <c r="G281" t="str">
        <f t="shared" si="6"/>
        <v>new HoloCard("High Pressure System", Pokedex.NVT, HoloRarity.EX_REVERSE_REFRACTOR_HOLO, Types.Stadium, Sets.EX_Dragon, 85),</v>
      </c>
    </row>
    <row r="282" spans="1:7" x14ac:dyDescent="0.3">
      <c r="A282">
        <v>86</v>
      </c>
      <c r="B282" t="s">
        <v>613</v>
      </c>
      <c r="C282" t="s">
        <v>127</v>
      </c>
      <c r="D282" t="s">
        <v>299</v>
      </c>
      <c r="E282" t="s">
        <v>401</v>
      </c>
      <c r="F282" t="s">
        <v>569</v>
      </c>
      <c r="G282" t="str">
        <f t="shared" si="6"/>
        <v>new HoloCard("Low Pressure System", Pokedex.NVT, HoloRarity.EX_REVERSE_REFRACTOR_HOLO, Types.Stadium, Sets.EX_Dragon, 86),</v>
      </c>
    </row>
    <row r="283" spans="1:7" x14ac:dyDescent="0.3">
      <c r="A283">
        <v>87</v>
      </c>
      <c r="B283" t="s">
        <v>614</v>
      </c>
      <c r="C283" t="s">
        <v>127</v>
      </c>
      <c r="D283" t="s">
        <v>232</v>
      </c>
      <c r="E283" t="s">
        <v>401</v>
      </c>
      <c r="F283" t="s">
        <v>569</v>
      </c>
      <c r="G283" t="str">
        <f t="shared" si="6"/>
        <v>new HoloCard("Mr. Briney's Compassion", Pokedex.NVT, HoloRarity.EX_REVERSE_REFRACTOR_HOLO, Types.Supporter, Sets.EX_Dragon, 87),</v>
      </c>
    </row>
    <row r="284" spans="1:7" x14ac:dyDescent="0.3">
      <c r="A284">
        <v>88</v>
      </c>
      <c r="B284" t="s">
        <v>615</v>
      </c>
      <c r="C284" t="s">
        <v>127</v>
      </c>
      <c r="D284" t="s">
        <v>232</v>
      </c>
      <c r="E284" t="s">
        <v>401</v>
      </c>
      <c r="F284" t="s">
        <v>569</v>
      </c>
      <c r="G284" t="str">
        <f t="shared" si="6"/>
        <v>new HoloCard("TV Reporter", Pokedex.NVT, HoloRarity.EX_REVERSE_REFRACTOR_HOLO, Types.Supporter, Sets.EX_Dragon, 88),</v>
      </c>
    </row>
    <row r="285" spans="1:7" x14ac:dyDescent="0.3">
      <c r="A285">
        <v>1</v>
      </c>
      <c r="B285" t="s">
        <v>414</v>
      </c>
      <c r="C285" t="s">
        <v>389</v>
      </c>
      <c r="D285" t="s">
        <v>22</v>
      </c>
      <c r="E285" t="s">
        <v>413</v>
      </c>
      <c r="F285" t="s">
        <v>569</v>
      </c>
      <c r="G285" t="str">
        <f t="shared" si="6"/>
        <v>new HoloCard("Team Aqua's Cacturne", Pokedex.Cacturne, HoloRarity.EX_REVERSE_REFRACTOR_HOLO, Types.Grass, Sets.EX_Team_Magma_vs_Team_Aqua, 1),</v>
      </c>
    </row>
    <row r="286" spans="1:7" x14ac:dyDescent="0.3">
      <c r="A286">
        <v>2</v>
      </c>
      <c r="B286" t="s">
        <v>416</v>
      </c>
      <c r="C286" t="s">
        <v>404</v>
      </c>
      <c r="D286" t="s">
        <v>3</v>
      </c>
      <c r="E286" t="s">
        <v>413</v>
      </c>
      <c r="F286" t="s">
        <v>569</v>
      </c>
      <c r="G286" t="str">
        <f t="shared" si="6"/>
        <v>new HoloCard("Team Aqua's Crawdaunt", Pokedex.Crawdaunt, HoloRarity.EX_REVERSE_REFRACTOR_HOLO, Types.Water, Sets.EX_Team_Magma_vs_Team_Aqua, 2),</v>
      </c>
    </row>
    <row r="287" spans="1:7" x14ac:dyDescent="0.3">
      <c r="A287">
        <v>3</v>
      </c>
      <c r="B287" t="s">
        <v>417</v>
      </c>
      <c r="C287" t="s">
        <v>427</v>
      </c>
      <c r="D287" t="s">
        <v>3</v>
      </c>
      <c r="E287" t="s">
        <v>413</v>
      </c>
      <c r="F287" t="s">
        <v>569</v>
      </c>
      <c r="G287" t="str">
        <f t="shared" si="6"/>
        <v>new HoloCard("Team Aqua's Kyogre", Pokedex.Kyogre, HoloRarity.EX_REVERSE_REFRACTOR_HOLO, Types.Water, Sets.EX_Team_Magma_vs_Team_Aqua, 3),</v>
      </c>
    </row>
    <row r="288" spans="1:7" x14ac:dyDescent="0.3">
      <c r="A288">
        <v>4</v>
      </c>
      <c r="B288" t="s">
        <v>418</v>
      </c>
      <c r="C288" t="s">
        <v>379</v>
      </c>
      <c r="D288" t="s">
        <v>11</v>
      </c>
      <c r="E288" t="s">
        <v>413</v>
      </c>
      <c r="F288" t="s">
        <v>569</v>
      </c>
      <c r="G288" t="str">
        <f t="shared" si="6"/>
        <v>new HoloCard("Team Aqua's Manectric", Pokedex.Manectric, HoloRarity.EX_REVERSE_REFRACTOR_HOLO, Types.Lightning, Sets.EX_Team_Magma_vs_Team_Aqua, 4),</v>
      </c>
    </row>
    <row r="289" spans="1:7" x14ac:dyDescent="0.3">
      <c r="A289">
        <v>5</v>
      </c>
      <c r="B289" t="s">
        <v>419</v>
      </c>
      <c r="C289" t="s">
        <v>428</v>
      </c>
      <c r="D289" t="s">
        <v>3</v>
      </c>
      <c r="E289" t="s">
        <v>413</v>
      </c>
      <c r="F289" t="s">
        <v>569</v>
      </c>
      <c r="G289" t="str">
        <f t="shared" si="6"/>
        <v>new HoloCard("Team Aqua's Sharpedo", Pokedex.Sharpedo, HoloRarity.EX_REVERSE_REFRACTOR_HOLO, Types.Water, Sets.EX_Team_Magma_vs_Team_Aqua, 5),</v>
      </c>
    </row>
    <row r="290" spans="1:7" x14ac:dyDescent="0.3">
      <c r="A290">
        <v>6</v>
      </c>
      <c r="B290" t="s">
        <v>420</v>
      </c>
      <c r="C290" t="s">
        <v>429</v>
      </c>
      <c r="D290" t="s">
        <v>3</v>
      </c>
      <c r="E290" t="s">
        <v>413</v>
      </c>
      <c r="F290" t="s">
        <v>569</v>
      </c>
      <c r="G290" t="str">
        <f t="shared" si="6"/>
        <v>new HoloCard("Team Aqua's Walrein", Pokedex.Walrein, HoloRarity.EX_REVERSE_REFRACTOR_HOLO, Types.Water, Sets.EX_Team_Magma_vs_Team_Aqua, 6),</v>
      </c>
    </row>
    <row r="291" spans="1:7" x14ac:dyDescent="0.3">
      <c r="A291">
        <v>7</v>
      </c>
      <c r="B291" t="s">
        <v>421</v>
      </c>
      <c r="C291" t="s">
        <v>371</v>
      </c>
      <c r="D291" t="s">
        <v>18</v>
      </c>
      <c r="E291" t="s">
        <v>413</v>
      </c>
      <c r="F291" t="s">
        <v>569</v>
      </c>
      <c r="G291" t="str">
        <f t="shared" si="6"/>
        <v>new HoloCard("Team Magma's Aggron", Pokedex.Aggron, HoloRarity.EX_REVERSE_REFRACTOR_HOLO, Types.Fighting, Sets.EX_Team_Magma_vs_Team_Aqua, 7),</v>
      </c>
    </row>
    <row r="292" spans="1:7" x14ac:dyDescent="0.3">
      <c r="A292">
        <v>8</v>
      </c>
      <c r="B292" t="s">
        <v>422</v>
      </c>
      <c r="C292" t="s">
        <v>430</v>
      </c>
      <c r="D292" t="s">
        <v>1</v>
      </c>
      <c r="E292" t="s">
        <v>413</v>
      </c>
      <c r="F292" t="s">
        <v>569</v>
      </c>
      <c r="G292" t="str">
        <f t="shared" si="6"/>
        <v>new HoloCard("Team Magma's Claydol", Pokedex.Claydol, HoloRarity.EX_REVERSE_REFRACTOR_HOLO, Types.Psychic, Sets.EX_Team_Magma_vs_Team_Aqua, 8),</v>
      </c>
    </row>
    <row r="293" spans="1:7" x14ac:dyDescent="0.3">
      <c r="A293">
        <v>9</v>
      </c>
      <c r="B293" t="s">
        <v>423</v>
      </c>
      <c r="C293" t="s">
        <v>431</v>
      </c>
      <c r="D293" t="s">
        <v>18</v>
      </c>
      <c r="E293" t="s">
        <v>413</v>
      </c>
      <c r="F293" t="s">
        <v>569</v>
      </c>
      <c r="G293" t="str">
        <f t="shared" si="6"/>
        <v>new HoloCard("Team Magma's Groudon", Pokedex.Groudon, HoloRarity.EX_REVERSE_REFRACTOR_HOLO, Types.Fighting, Sets.EX_Team_Magma_vs_Team_Aqua, 9),</v>
      </c>
    </row>
    <row r="294" spans="1:7" x14ac:dyDescent="0.3">
      <c r="A294">
        <v>10</v>
      </c>
      <c r="B294" t="s">
        <v>424</v>
      </c>
      <c r="C294" t="s">
        <v>157</v>
      </c>
      <c r="D294" t="s">
        <v>5</v>
      </c>
      <c r="E294" t="s">
        <v>413</v>
      </c>
      <c r="F294" t="s">
        <v>569</v>
      </c>
      <c r="G294" t="str">
        <f t="shared" si="6"/>
        <v>new HoloCard("Team Magma's Houndoom", Pokedex.Houndoom, HoloRarity.EX_REVERSE_REFRACTOR_HOLO, Types.Fire, Sets.EX_Team_Magma_vs_Team_Aqua, 10),</v>
      </c>
    </row>
    <row r="295" spans="1:7" x14ac:dyDescent="0.3">
      <c r="A295">
        <v>11</v>
      </c>
      <c r="B295" t="s">
        <v>425</v>
      </c>
      <c r="C295" t="s">
        <v>41</v>
      </c>
      <c r="D295" t="s">
        <v>18</v>
      </c>
      <c r="E295" t="s">
        <v>413</v>
      </c>
      <c r="F295" t="s">
        <v>569</v>
      </c>
      <c r="G295" t="str">
        <f t="shared" si="6"/>
        <v>new HoloCard("Team Magma's Rhydon", Pokedex.Rhydon, HoloRarity.EX_REVERSE_REFRACTOR_HOLO, Types.Fighting, Sets.EX_Team_Magma_vs_Team_Aqua, 11),</v>
      </c>
    </row>
    <row r="296" spans="1:7" x14ac:dyDescent="0.3">
      <c r="A296">
        <v>12</v>
      </c>
      <c r="B296" t="s">
        <v>426</v>
      </c>
      <c r="C296" t="s">
        <v>412</v>
      </c>
      <c r="D296" t="s">
        <v>5</v>
      </c>
      <c r="E296" t="s">
        <v>413</v>
      </c>
      <c r="F296" t="s">
        <v>569</v>
      </c>
      <c r="G296" t="str">
        <f t="shared" si="6"/>
        <v>new HoloCard("Team Magma's Torkoal", Pokedex.Torkoal, HoloRarity.EX_REVERSE_REFRACTOR_HOLO, Types.Fire, Sets.EX_Team_Magma_vs_Team_Aqua, 12),</v>
      </c>
    </row>
    <row r="297" spans="1:7" x14ac:dyDescent="0.3">
      <c r="A297">
        <v>13</v>
      </c>
      <c r="B297" t="s">
        <v>120</v>
      </c>
      <c r="C297" t="s">
        <v>120</v>
      </c>
      <c r="D297" t="s">
        <v>11</v>
      </c>
      <c r="E297" t="s">
        <v>413</v>
      </c>
      <c r="F297" t="s">
        <v>569</v>
      </c>
      <c r="G297" t="str">
        <f t="shared" si="6"/>
        <v>new HoloCard("Raichu", Pokedex.Raichu, HoloRarity.EX_REVERSE_REFRACTOR_HOLO, Types.Lightning, Sets.EX_Team_Magma_vs_Team_Aqua, 13),</v>
      </c>
    </row>
    <row r="298" spans="1:7" x14ac:dyDescent="0.3">
      <c r="A298">
        <v>14</v>
      </c>
      <c r="B298" t="s">
        <v>416</v>
      </c>
      <c r="C298" t="s">
        <v>404</v>
      </c>
      <c r="D298" t="s">
        <v>3</v>
      </c>
      <c r="E298" t="s">
        <v>413</v>
      </c>
      <c r="F298" t="s">
        <v>569</v>
      </c>
      <c r="G298" t="str">
        <f t="shared" si="6"/>
        <v>new HoloCard("Team Aqua's Crawdaunt", Pokedex.Crawdaunt, HoloRarity.EX_REVERSE_REFRACTOR_HOLO, Types.Water, Sets.EX_Team_Magma_vs_Team_Aqua, 14),</v>
      </c>
    </row>
    <row r="299" spans="1:7" x14ac:dyDescent="0.3">
      <c r="A299">
        <v>15</v>
      </c>
      <c r="B299" t="s">
        <v>616</v>
      </c>
      <c r="C299" t="s">
        <v>380</v>
      </c>
      <c r="D299" t="s">
        <v>146</v>
      </c>
      <c r="E299" t="s">
        <v>413</v>
      </c>
      <c r="F299" t="s">
        <v>569</v>
      </c>
      <c r="G299" t="str">
        <f t="shared" si="6"/>
        <v>new HoloCard("Team Aqua's Mightyena", Pokedex.Mightyena, HoloRarity.EX_REVERSE_REFRACTOR_HOLO, Types.Darkness, Sets.EX_Team_Magma_vs_Team_Aqua, 15),</v>
      </c>
    </row>
    <row r="300" spans="1:7" x14ac:dyDescent="0.3">
      <c r="A300">
        <v>16</v>
      </c>
      <c r="B300" t="s">
        <v>617</v>
      </c>
      <c r="C300" t="s">
        <v>654</v>
      </c>
      <c r="D300" t="s">
        <v>3</v>
      </c>
      <c r="E300" t="s">
        <v>413</v>
      </c>
      <c r="F300" t="s">
        <v>569</v>
      </c>
      <c r="G300" t="str">
        <f t="shared" si="6"/>
        <v>new HoloCard("Team Aqua's Sealeo", Pokedex.Sealeo, HoloRarity.EX_REVERSE_REFRACTOR_HOLO, Types.Water, Sets.EX_Team_Magma_vs_Team_Aqua, 16),</v>
      </c>
    </row>
    <row r="301" spans="1:7" x14ac:dyDescent="0.3">
      <c r="A301">
        <v>17</v>
      </c>
      <c r="B301" t="s">
        <v>618</v>
      </c>
      <c r="C301" t="s">
        <v>396</v>
      </c>
      <c r="D301" t="s">
        <v>22</v>
      </c>
      <c r="E301" t="s">
        <v>413</v>
      </c>
      <c r="F301" t="s">
        <v>569</v>
      </c>
      <c r="G301" t="str">
        <f t="shared" si="6"/>
        <v>new HoloCard("Team Aqua's Seviper", Pokedex.Seviper, HoloRarity.EX_REVERSE_REFRACTOR_HOLO, Types.Grass, Sets.EX_Team_Magma_vs_Team_Aqua, 17),</v>
      </c>
    </row>
    <row r="302" spans="1:7" x14ac:dyDescent="0.3">
      <c r="A302">
        <v>18</v>
      </c>
      <c r="B302" t="s">
        <v>419</v>
      </c>
      <c r="C302" t="s">
        <v>428</v>
      </c>
      <c r="D302" t="s">
        <v>3</v>
      </c>
      <c r="E302" t="s">
        <v>413</v>
      </c>
      <c r="F302" t="s">
        <v>569</v>
      </c>
      <c r="G302" t="str">
        <f t="shared" si="6"/>
        <v>new HoloCard("Team Aqua's Sharpedo", Pokedex.Sharpedo, HoloRarity.EX_REVERSE_REFRACTOR_HOLO, Types.Water, Sets.EX_Team_Magma_vs_Team_Aqua, 18),</v>
      </c>
    </row>
    <row r="303" spans="1:7" x14ac:dyDescent="0.3">
      <c r="A303">
        <v>19</v>
      </c>
      <c r="B303" t="s">
        <v>619</v>
      </c>
      <c r="C303" t="s">
        <v>374</v>
      </c>
      <c r="D303" t="s">
        <v>5</v>
      </c>
      <c r="E303" t="s">
        <v>413</v>
      </c>
      <c r="F303" t="s">
        <v>569</v>
      </c>
      <c r="G303" t="str">
        <f t="shared" si="6"/>
        <v>new HoloCard("Team Magma's Camerupt", Pokedex.Camerupt, HoloRarity.EX_REVERSE_REFRACTOR_HOLO, Types.Fire, Sets.EX_Team_Magma_vs_Team_Aqua, 19),</v>
      </c>
    </row>
    <row r="304" spans="1:7" x14ac:dyDescent="0.3">
      <c r="A304">
        <v>20</v>
      </c>
      <c r="B304" t="s">
        <v>620</v>
      </c>
      <c r="C304" t="s">
        <v>536</v>
      </c>
      <c r="D304" t="s">
        <v>18</v>
      </c>
      <c r="E304" t="s">
        <v>413</v>
      </c>
      <c r="F304" t="s">
        <v>569</v>
      </c>
      <c r="G304" t="str">
        <f t="shared" si="6"/>
        <v>new HoloCard("Team Magma's Lairon", Pokedex.Lairon, HoloRarity.EX_REVERSE_REFRACTOR_HOLO, Types.Fighting, Sets.EX_Team_Magma_vs_Team_Aqua, 20),</v>
      </c>
    </row>
    <row r="305" spans="1:7" x14ac:dyDescent="0.3">
      <c r="A305">
        <v>21</v>
      </c>
      <c r="B305" t="s">
        <v>621</v>
      </c>
      <c r="C305" t="s">
        <v>380</v>
      </c>
      <c r="D305" t="s">
        <v>146</v>
      </c>
      <c r="E305" t="s">
        <v>413</v>
      </c>
      <c r="F305" t="s">
        <v>569</v>
      </c>
      <c r="G305" t="str">
        <f t="shared" si="6"/>
        <v>new HoloCard("Team Magma's Mightyena", Pokedex.Mightyena, HoloRarity.EX_REVERSE_REFRACTOR_HOLO, Types.Darkness, Sets.EX_Team_Magma_vs_Team_Aqua, 21),</v>
      </c>
    </row>
    <row r="306" spans="1:7" x14ac:dyDescent="0.3">
      <c r="A306">
        <v>22</v>
      </c>
      <c r="B306" t="s">
        <v>425</v>
      </c>
      <c r="C306" t="s">
        <v>41</v>
      </c>
      <c r="D306" t="s">
        <v>18</v>
      </c>
      <c r="E306" t="s">
        <v>413</v>
      </c>
      <c r="F306" t="s">
        <v>569</v>
      </c>
      <c r="G306" t="str">
        <f t="shared" si="6"/>
        <v>new HoloCard("Team Magma's Rhydon", Pokedex.Rhydon, HoloRarity.EX_REVERSE_REFRACTOR_HOLO, Types.Fighting, Sets.EX_Team_Magma_vs_Team_Aqua, 22),</v>
      </c>
    </row>
    <row r="307" spans="1:7" x14ac:dyDescent="0.3">
      <c r="A307">
        <v>23</v>
      </c>
      <c r="B307" t="s">
        <v>622</v>
      </c>
      <c r="C307" t="s">
        <v>399</v>
      </c>
      <c r="D307" t="s">
        <v>8</v>
      </c>
      <c r="E307" t="s">
        <v>413</v>
      </c>
      <c r="F307" t="s">
        <v>569</v>
      </c>
      <c r="G307" t="str">
        <f t="shared" si="6"/>
        <v>new HoloCard("Team Magma's Zangoose", Pokedex.Zangoose, HoloRarity.EX_REVERSE_REFRACTOR_HOLO, Types.Colorless, Sets.EX_Team_Magma_vs_Team_Aqua, 23),</v>
      </c>
    </row>
    <row r="308" spans="1:7" x14ac:dyDescent="0.3">
      <c r="A308">
        <v>24</v>
      </c>
      <c r="B308" t="s">
        <v>623</v>
      </c>
      <c r="C308" t="s">
        <v>586</v>
      </c>
      <c r="D308" t="s">
        <v>22</v>
      </c>
      <c r="E308" t="s">
        <v>413</v>
      </c>
      <c r="F308" t="s">
        <v>569</v>
      </c>
      <c r="G308" t="str">
        <f t="shared" si="6"/>
        <v>new HoloCard("Team Aqua's Cacnea", Pokedex.Cacnea, HoloRarity.EX_REVERSE_REFRACTOR_HOLO, Types.Grass, Sets.EX_Team_Magma_vs_Team_Aqua, 24),</v>
      </c>
    </row>
    <row r="309" spans="1:7" x14ac:dyDescent="0.3">
      <c r="A309">
        <v>25</v>
      </c>
      <c r="B309" t="s">
        <v>624</v>
      </c>
      <c r="C309" t="s">
        <v>545</v>
      </c>
      <c r="D309" t="s">
        <v>3</v>
      </c>
      <c r="E309" t="s">
        <v>413</v>
      </c>
      <c r="F309" t="s">
        <v>569</v>
      </c>
      <c r="G309" t="str">
        <f t="shared" si="6"/>
        <v>new HoloCard("Team Aqua's Carvanha", Pokedex.Carvanha, HoloRarity.EX_REVERSE_REFRACTOR_HOLO, Types.Water, Sets.EX_Team_Magma_vs_Team_Aqua, 25),</v>
      </c>
    </row>
    <row r="310" spans="1:7" x14ac:dyDescent="0.3">
      <c r="A310">
        <v>26</v>
      </c>
      <c r="B310" t="s">
        <v>625</v>
      </c>
      <c r="C310" t="s">
        <v>605</v>
      </c>
      <c r="D310" t="s">
        <v>3</v>
      </c>
      <c r="E310" t="s">
        <v>413</v>
      </c>
      <c r="F310" t="s">
        <v>569</v>
      </c>
      <c r="G310" t="str">
        <f t="shared" si="6"/>
        <v>new HoloCard("Team Aqua's Corphish", Pokedex.Corphish, HoloRarity.EX_REVERSE_REFRACTOR_HOLO, Types.Water, Sets.EX_Team_Magma_vs_Team_Aqua, 26),</v>
      </c>
    </row>
    <row r="311" spans="1:7" x14ac:dyDescent="0.3">
      <c r="A311">
        <v>27</v>
      </c>
      <c r="B311" t="s">
        <v>626</v>
      </c>
      <c r="C311" t="s">
        <v>533</v>
      </c>
      <c r="D311" t="s">
        <v>11</v>
      </c>
      <c r="E311" t="s">
        <v>413</v>
      </c>
      <c r="F311" t="s">
        <v>569</v>
      </c>
      <c r="G311" t="str">
        <f t="shared" si="6"/>
        <v>new HoloCard("Team Aqua's Electrike", Pokedex.Electrike, HoloRarity.EX_REVERSE_REFRACTOR_HOLO, Types.Lightning, Sets.EX_Team_Magma_vs_Team_Aqua, 27),</v>
      </c>
    </row>
    <row r="312" spans="1:7" x14ac:dyDescent="0.3">
      <c r="A312">
        <v>28</v>
      </c>
      <c r="B312" t="s">
        <v>627</v>
      </c>
      <c r="C312" t="s">
        <v>160</v>
      </c>
      <c r="D312" t="s">
        <v>11</v>
      </c>
      <c r="E312" t="s">
        <v>413</v>
      </c>
      <c r="F312" t="s">
        <v>569</v>
      </c>
      <c r="G312" t="str">
        <f t="shared" si="6"/>
        <v>new HoloCard("Team Aqua's Lanturn", Pokedex.Lanturn, HoloRarity.EX_REVERSE_REFRACTOR_HOLO, Types.Lightning, Sets.EX_Team_Magma_vs_Team_Aqua, 28),</v>
      </c>
    </row>
    <row r="313" spans="1:7" x14ac:dyDescent="0.3">
      <c r="A313">
        <v>29</v>
      </c>
      <c r="B313" t="s">
        <v>418</v>
      </c>
      <c r="C313" t="s">
        <v>379</v>
      </c>
      <c r="D313" t="s">
        <v>11</v>
      </c>
      <c r="E313" t="s">
        <v>413</v>
      </c>
      <c r="F313" t="s">
        <v>569</v>
      </c>
      <c r="G313" t="str">
        <f t="shared" si="6"/>
        <v>new HoloCard("Team Aqua's Manectric", Pokedex.Manectric, HoloRarity.EX_REVERSE_REFRACTOR_HOLO, Types.Lightning, Sets.EX_Team_Magma_vs_Team_Aqua, 29),</v>
      </c>
    </row>
    <row r="314" spans="1:7" x14ac:dyDescent="0.3">
      <c r="A314">
        <v>30</v>
      </c>
      <c r="B314" t="s">
        <v>616</v>
      </c>
      <c r="C314" t="s">
        <v>380</v>
      </c>
      <c r="D314" t="s">
        <v>146</v>
      </c>
      <c r="E314" t="s">
        <v>413</v>
      </c>
      <c r="F314" t="s">
        <v>569</v>
      </c>
      <c r="G314" t="str">
        <f t="shared" si="6"/>
        <v>new HoloCard("Team Aqua's Mightyena", Pokedex.Mightyena, HoloRarity.EX_REVERSE_REFRACTOR_HOLO, Types.Darkness, Sets.EX_Team_Magma_vs_Team_Aqua, 30),</v>
      </c>
    </row>
    <row r="315" spans="1:7" x14ac:dyDescent="0.3">
      <c r="A315">
        <v>31</v>
      </c>
      <c r="B315" t="s">
        <v>617</v>
      </c>
      <c r="C315" t="s">
        <v>654</v>
      </c>
      <c r="D315" t="s">
        <v>3</v>
      </c>
      <c r="E315" t="s">
        <v>413</v>
      </c>
      <c r="F315" t="s">
        <v>569</v>
      </c>
      <c r="G315" t="str">
        <f t="shared" si="6"/>
        <v>new HoloCard("Team Aqua's Sealeo", Pokedex.Sealeo, HoloRarity.EX_REVERSE_REFRACTOR_HOLO, Types.Water, Sets.EX_Team_Magma_vs_Team_Aqua, 31),</v>
      </c>
    </row>
    <row r="316" spans="1:7" x14ac:dyDescent="0.3">
      <c r="A316">
        <v>32</v>
      </c>
      <c r="B316" t="s">
        <v>628</v>
      </c>
      <c r="C316" t="s">
        <v>579</v>
      </c>
      <c r="D316" t="s">
        <v>1</v>
      </c>
      <c r="E316" t="s">
        <v>413</v>
      </c>
      <c r="F316" t="s">
        <v>569</v>
      </c>
      <c r="G316" t="str">
        <f t="shared" si="6"/>
        <v>new HoloCard("Team Magma's Baltoy", Pokedex.Baltoy, HoloRarity.EX_REVERSE_REFRACTOR_HOLO, Types.Psychic, Sets.EX_Team_Magma_vs_Team_Aqua, 32),</v>
      </c>
    </row>
    <row r="317" spans="1:7" x14ac:dyDescent="0.3">
      <c r="A317">
        <v>33</v>
      </c>
      <c r="B317" t="s">
        <v>422</v>
      </c>
      <c r="C317" t="s">
        <v>430</v>
      </c>
      <c r="D317" t="s">
        <v>18</v>
      </c>
      <c r="E317" t="s">
        <v>413</v>
      </c>
      <c r="F317" t="s">
        <v>569</v>
      </c>
      <c r="G317" t="str">
        <f t="shared" si="6"/>
        <v>new HoloCard("Team Magma's Claydol", Pokedex.Claydol, HoloRarity.EX_REVERSE_REFRACTOR_HOLO, Types.Fighting, Sets.EX_Team_Magma_vs_Team_Aqua, 33),</v>
      </c>
    </row>
    <row r="318" spans="1:7" x14ac:dyDescent="0.3">
      <c r="A318">
        <v>34</v>
      </c>
      <c r="B318" t="s">
        <v>424</v>
      </c>
      <c r="C318" t="s">
        <v>157</v>
      </c>
      <c r="D318" t="s">
        <v>5</v>
      </c>
      <c r="E318" t="s">
        <v>413</v>
      </c>
      <c r="F318" t="s">
        <v>569</v>
      </c>
      <c r="G318" t="str">
        <f t="shared" si="6"/>
        <v>new HoloCard("Team Magma's Houndoom", Pokedex.Houndoom, HoloRarity.EX_REVERSE_REFRACTOR_HOLO, Types.Fire, Sets.EX_Team_Magma_vs_Team_Aqua, 34),</v>
      </c>
    </row>
    <row r="319" spans="1:7" x14ac:dyDescent="0.3">
      <c r="A319">
        <v>35</v>
      </c>
      <c r="B319" t="s">
        <v>629</v>
      </c>
      <c r="C319" t="s">
        <v>199</v>
      </c>
      <c r="D319" t="s">
        <v>5</v>
      </c>
      <c r="E319" t="s">
        <v>413</v>
      </c>
      <c r="F319" t="s">
        <v>569</v>
      </c>
      <c r="G319" t="str">
        <f t="shared" si="6"/>
        <v>new HoloCard("Team Magma's Houndour", Pokedex.Houndour, HoloRarity.EX_REVERSE_REFRACTOR_HOLO, Types.Fire, Sets.EX_Team_Magma_vs_Team_Aqua, 35),</v>
      </c>
    </row>
    <row r="320" spans="1:7" x14ac:dyDescent="0.3">
      <c r="A320">
        <v>36</v>
      </c>
      <c r="B320" t="s">
        <v>620</v>
      </c>
      <c r="C320" t="s">
        <v>536</v>
      </c>
      <c r="D320" t="s">
        <v>18</v>
      </c>
      <c r="E320" t="s">
        <v>413</v>
      </c>
      <c r="F320" t="s">
        <v>569</v>
      </c>
      <c r="G320" t="str">
        <f t="shared" si="6"/>
        <v>new HoloCard("Team Magma's Lairon", Pokedex.Lairon, HoloRarity.EX_REVERSE_REFRACTOR_HOLO, Types.Fighting, Sets.EX_Team_Magma_vs_Team_Aqua, 36),</v>
      </c>
    </row>
    <row r="321" spans="1:7" x14ac:dyDescent="0.3">
      <c r="A321">
        <v>37</v>
      </c>
      <c r="B321" t="s">
        <v>621</v>
      </c>
      <c r="C321" t="s">
        <v>380</v>
      </c>
      <c r="D321" t="s">
        <v>146</v>
      </c>
      <c r="E321" t="s">
        <v>413</v>
      </c>
      <c r="F321" t="s">
        <v>569</v>
      </c>
      <c r="G321" t="str">
        <f t="shared" si="6"/>
        <v>new HoloCard("Team Magma's Mightyena", Pokedex.Mightyena, HoloRarity.EX_REVERSE_REFRACTOR_HOLO, Types.Darkness, Sets.EX_Team_Magma_vs_Team_Aqua, 37),</v>
      </c>
    </row>
    <row r="322" spans="1:7" x14ac:dyDescent="0.3">
      <c r="A322">
        <v>38</v>
      </c>
      <c r="B322" t="s">
        <v>630</v>
      </c>
      <c r="C322" t="s">
        <v>96</v>
      </c>
      <c r="D322" t="s">
        <v>18</v>
      </c>
      <c r="E322" t="s">
        <v>413</v>
      </c>
      <c r="F322" t="s">
        <v>569</v>
      </c>
      <c r="G322" t="str">
        <f t="shared" si="6"/>
        <v>new HoloCard("Team Magma's Rhyhorn", Pokedex.Rhyhorn, HoloRarity.EX_REVERSE_REFRACTOR_HOLO, Types.Fighting, Sets.EX_Team_Magma_vs_Team_Aqua, 38),</v>
      </c>
    </row>
    <row r="323" spans="1:7" x14ac:dyDescent="0.3">
      <c r="A323">
        <v>39</v>
      </c>
      <c r="B323" t="s">
        <v>74</v>
      </c>
      <c r="C323" t="s">
        <v>74</v>
      </c>
      <c r="D323" t="s">
        <v>22</v>
      </c>
      <c r="E323" t="s">
        <v>413</v>
      </c>
      <c r="F323" t="s">
        <v>569</v>
      </c>
      <c r="G323" t="str">
        <f t="shared" si="6"/>
        <v>new HoloCard("Bulbasaur", Pokedex.Bulbasaur, HoloRarity.EX_REVERSE_REFRACTOR_HOLO, Types.Grass, Sets.EX_Team_Magma_vs_Team_Aqua, 39),</v>
      </c>
    </row>
    <row r="324" spans="1:7" x14ac:dyDescent="0.3">
      <c r="A324">
        <v>40</v>
      </c>
      <c r="B324" t="s">
        <v>193</v>
      </c>
      <c r="C324" t="s">
        <v>193</v>
      </c>
      <c r="D324" t="s">
        <v>18</v>
      </c>
      <c r="E324" t="s">
        <v>413</v>
      </c>
      <c r="F324" t="s">
        <v>569</v>
      </c>
      <c r="G324" t="str">
        <f t="shared" ref="G324:G387" si="7">"new HoloCard(""" &amp; B324 &amp; """, Pokedex." &amp; C324 &amp; ", HoloRarity." &amp; F324 &amp; ", Types." &amp; D324 &amp; ", Sets." &amp; E324 &amp; ", " &amp; A324 &amp; "),"</f>
        <v>new HoloCard("Cubone", Pokedex.Cubone, HoloRarity.EX_REVERSE_REFRACTOR_HOLO, Types.Fighting, Sets.EX_Team_Magma_vs_Team_Aqua, 40),</v>
      </c>
    </row>
    <row r="325" spans="1:7" x14ac:dyDescent="0.3">
      <c r="A325">
        <v>41</v>
      </c>
      <c r="B325" t="s">
        <v>323</v>
      </c>
      <c r="C325" t="s">
        <v>323</v>
      </c>
      <c r="D325" t="s">
        <v>8</v>
      </c>
      <c r="E325" t="s">
        <v>413</v>
      </c>
      <c r="F325" t="s">
        <v>569</v>
      </c>
      <c r="G325" t="str">
        <f t="shared" si="7"/>
        <v>new HoloCard("Jigglypuff", Pokedex.Jigglypuff, HoloRarity.EX_REVERSE_REFRACTOR_HOLO, Types.Colorless, Sets.EX_Team_Magma_vs_Team_Aqua, 41),</v>
      </c>
    </row>
    <row r="326" spans="1:7" x14ac:dyDescent="0.3">
      <c r="A326">
        <v>42</v>
      </c>
      <c r="B326" t="s">
        <v>59</v>
      </c>
      <c r="C326" t="s">
        <v>59</v>
      </c>
      <c r="D326" t="s">
        <v>8</v>
      </c>
      <c r="E326" t="s">
        <v>413</v>
      </c>
      <c r="F326" t="s">
        <v>569</v>
      </c>
      <c r="G326" t="str">
        <f t="shared" si="7"/>
        <v>new HoloCard("Meowth", Pokedex.Meowth, HoloRarity.EX_REVERSE_REFRACTOR_HOLO, Types.Colorless, Sets.EX_Team_Magma_vs_Team_Aqua, 42),</v>
      </c>
    </row>
    <row r="327" spans="1:7" x14ac:dyDescent="0.3">
      <c r="A327">
        <v>43</v>
      </c>
      <c r="B327" t="s">
        <v>92</v>
      </c>
      <c r="C327" t="s">
        <v>92</v>
      </c>
      <c r="D327" t="s">
        <v>11</v>
      </c>
      <c r="E327" t="s">
        <v>413</v>
      </c>
      <c r="F327" t="s">
        <v>569</v>
      </c>
      <c r="G327" t="str">
        <f t="shared" si="7"/>
        <v>new HoloCard("Pikachu", Pokedex.Pikachu, HoloRarity.EX_REVERSE_REFRACTOR_HOLO, Types.Lightning, Sets.EX_Team_Magma_vs_Team_Aqua, 43),</v>
      </c>
    </row>
    <row r="328" spans="1:7" x14ac:dyDescent="0.3">
      <c r="A328">
        <v>44</v>
      </c>
      <c r="B328" t="s">
        <v>94</v>
      </c>
      <c r="C328" t="s">
        <v>94</v>
      </c>
      <c r="D328" t="s">
        <v>3</v>
      </c>
      <c r="E328" t="s">
        <v>413</v>
      </c>
      <c r="F328" t="s">
        <v>569</v>
      </c>
      <c r="G328" t="str">
        <f t="shared" si="7"/>
        <v>new HoloCard("Psyduck", Pokedex.Psyduck, HoloRarity.EX_REVERSE_REFRACTOR_HOLO, Types.Water, Sets.EX_Team_Magma_vs_Team_Aqua, 44),</v>
      </c>
    </row>
    <row r="329" spans="1:7" x14ac:dyDescent="0.3">
      <c r="A329">
        <v>45</v>
      </c>
      <c r="B329" t="s">
        <v>99</v>
      </c>
      <c r="C329" t="s">
        <v>99</v>
      </c>
      <c r="D329" t="s">
        <v>1</v>
      </c>
      <c r="E329" t="s">
        <v>413</v>
      </c>
      <c r="F329" t="s">
        <v>569</v>
      </c>
      <c r="G329" t="str">
        <f t="shared" si="7"/>
        <v>new HoloCard("Slowpoke", Pokedex.Slowpoke, HoloRarity.EX_REVERSE_REFRACTOR_HOLO, Types.Psychic, Sets.EX_Team_Magma_vs_Team_Aqua, 45),</v>
      </c>
    </row>
    <row r="330" spans="1:7" x14ac:dyDescent="0.3">
      <c r="A330">
        <v>46</v>
      </c>
      <c r="B330" t="s">
        <v>101</v>
      </c>
      <c r="C330" t="s">
        <v>101</v>
      </c>
      <c r="D330" t="s">
        <v>3</v>
      </c>
      <c r="E330" t="s">
        <v>413</v>
      </c>
      <c r="F330" t="s">
        <v>569</v>
      </c>
      <c r="G330" t="str">
        <f t="shared" si="7"/>
        <v>new HoloCard("Squirtle", Pokedex.Squirtle, HoloRarity.EX_REVERSE_REFRACTOR_HOLO, Types.Water, Sets.EX_Team_Magma_vs_Team_Aqua, 46),</v>
      </c>
    </row>
    <row r="331" spans="1:7" x14ac:dyDescent="0.3">
      <c r="A331">
        <v>47</v>
      </c>
      <c r="B331" t="s">
        <v>624</v>
      </c>
      <c r="C331" t="s">
        <v>545</v>
      </c>
      <c r="D331" t="s">
        <v>3</v>
      </c>
      <c r="E331" t="s">
        <v>413</v>
      </c>
      <c r="F331" t="s">
        <v>569</v>
      </c>
      <c r="G331" t="str">
        <f t="shared" si="7"/>
        <v>new HoloCard("Team Aqua's Carvanha", Pokedex.Carvanha, HoloRarity.EX_REVERSE_REFRACTOR_HOLO, Types.Water, Sets.EX_Team_Magma_vs_Team_Aqua, 47),</v>
      </c>
    </row>
    <row r="332" spans="1:7" x14ac:dyDescent="0.3">
      <c r="A332">
        <v>48</v>
      </c>
      <c r="B332" t="s">
        <v>624</v>
      </c>
      <c r="C332" t="s">
        <v>545</v>
      </c>
      <c r="D332" t="s">
        <v>3</v>
      </c>
      <c r="E332" t="s">
        <v>413</v>
      </c>
      <c r="F332" t="s">
        <v>569</v>
      </c>
      <c r="G332" t="str">
        <f t="shared" si="7"/>
        <v>new HoloCard("Team Aqua's Carvanha", Pokedex.Carvanha, HoloRarity.EX_REVERSE_REFRACTOR_HOLO, Types.Water, Sets.EX_Team_Magma_vs_Team_Aqua, 48),</v>
      </c>
    </row>
    <row r="333" spans="1:7" x14ac:dyDescent="0.3">
      <c r="A333">
        <v>49</v>
      </c>
      <c r="B333" t="s">
        <v>631</v>
      </c>
      <c r="C333" t="s">
        <v>252</v>
      </c>
      <c r="D333" t="s">
        <v>11</v>
      </c>
      <c r="E333" t="s">
        <v>413</v>
      </c>
      <c r="F333" t="s">
        <v>569</v>
      </c>
      <c r="G333" t="str">
        <f t="shared" si="7"/>
        <v>new HoloCard("Team Aqua's Chinchou", Pokedex.Chinchou, HoloRarity.EX_REVERSE_REFRACTOR_HOLO, Types.Lightning, Sets.EX_Team_Magma_vs_Team_Aqua, 49),</v>
      </c>
    </row>
    <row r="334" spans="1:7" x14ac:dyDescent="0.3">
      <c r="A334">
        <v>50</v>
      </c>
      <c r="B334" t="s">
        <v>625</v>
      </c>
      <c r="C334" t="s">
        <v>605</v>
      </c>
      <c r="D334" t="s">
        <v>3</v>
      </c>
      <c r="E334" t="s">
        <v>413</v>
      </c>
      <c r="F334" t="s">
        <v>569</v>
      </c>
      <c r="G334" t="str">
        <f t="shared" si="7"/>
        <v>new HoloCard("Team Aqua's Corphish", Pokedex.Corphish, HoloRarity.EX_REVERSE_REFRACTOR_HOLO, Types.Water, Sets.EX_Team_Magma_vs_Team_Aqua, 50),</v>
      </c>
    </row>
    <row r="335" spans="1:7" x14ac:dyDescent="0.3">
      <c r="A335">
        <v>51</v>
      </c>
      <c r="B335" t="s">
        <v>625</v>
      </c>
      <c r="C335" t="s">
        <v>605</v>
      </c>
      <c r="D335" t="s">
        <v>3</v>
      </c>
      <c r="E335" t="s">
        <v>413</v>
      </c>
      <c r="F335" t="s">
        <v>569</v>
      </c>
      <c r="G335" t="str">
        <f t="shared" si="7"/>
        <v>new HoloCard("Team Aqua's Corphish", Pokedex.Corphish, HoloRarity.EX_REVERSE_REFRACTOR_HOLO, Types.Water, Sets.EX_Team_Magma_vs_Team_Aqua, 51),</v>
      </c>
    </row>
    <row r="336" spans="1:7" x14ac:dyDescent="0.3">
      <c r="A336">
        <v>52</v>
      </c>
      <c r="B336" t="s">
        <v>626</v>
      </c>
      <c r="C336" t="s">
        <v>533</v>
      </c>
      <c r="D336" t="s">
        <v>11</v>
      </c>
      <c r="E336" t="s">
        <v>413</v>
      </c>
      <c r="F336" t="s">
        <v>569</v>
      </c>
      <c r="G336" t="str">
        <f t="shared" si="7"/>
        <v>new HoloCard("Team Aqua's Electrike", Pokedex.Electrike, HoloRarity.EX_REVERSE_REFRACTOR_HOLO, Types.Lightning, Sets.EX_Team_Magma_vs_Team_Aqua, 52),</v>
      </c>
    </row>
    <row r="337" spans="1:7" x14ac:dyDescent="0.3">
      <c r="A337">
        <v>53</v>
      </c>
      <c r="B337" t="s">
        <v>626</v>
      </c>
      <c r="C337" t="s">
        <v>533</v>
      </c>
      <c r="D337" t="s">
        <v>11</v>
      </c>
      <c r="E337" t="s">
        <v>413</v>
      </c>
      <c r="F337" t="s">
        <v>569</v>
      </c>
      <c r="G337" t="str">
        <f t="shared" si="7"/>
        <v>new HoloCard("Team Aqua's Electrike", Pokedex.Electrike, HoloRarity.EX_REVERSE_REFRACTOR_HOLO, Types.Lightning, Sets.EX_Team_Magma_vs_Team_Aqua, 53),</v>
      </c>
    </row>
    <row r="338" spans="1:7" x14ac:dyDescent="0.3">
      <c r="A338">
        <v>54</v>
      </c>
      <c r="B338" t="s">
        <v>632</v>
      </c>
      <c r="C338" t="s">
        <v>548</v>
      </c>
      <c r="D338" t="s">
        <v>146</v>
      </c>
      <c r="E338" t="s">
        <v>413</v>
      </c>
      <c r="F338" t="s">
        <v>569</v>
      </c>
      <c r="G338" t="str">
        <f t="shared" si="7"/>
        <v>new HoloCard("Team Aqua's Poochyena", Pokedex.Poochyena, HoloRarity.EX_REVERSE_REFRACTOR_HOLO, Types.Darkness, Sets.EX_Team_Magma_vs_Team_Aqua, 54),</v>
      </c>
    </row>
    <row r="339" spans="1:7" x14ac:dyDescent="0.3">
      <c r="A339">
        <v>55</v>
      </c>
      <c r="B339" t="s">
        <v>632</v>
      </c>
      <c r="C339" t="s">
        <v>548</v>
      </c>
      <c r="D339" t="s">
        <v>146</v>
      </c>
      <c r="E339" t="s">
        <v>413</v>
      </c>
      <c r="F339" t="s">
        <v>569</v>
      </c>
      <c r="G339" t="str">
        <f t="shared" si="7"/>
        <v>new HoloCard("Team Aqua's Poochyena", Pokedex.Poochyena, HoloRarity.EX_REVERSE_REFRACTOR_HOLO, Types.Darkness, Sets.EX_Team_Magma_vs_Team_Aqua, 55),</v>
      </c>
    </row>
    <row r="340" spans="1:7" x14ac:dyDescent="0.3">
      <c r="A340">
        <v>56</v>
      </c>
      <c r="B340" t="s">
        <v>633</v>
      </c>
      <c r="C340" t="s">
        <v>655</v>
      </c>
      <c r="D340" t="s">
        <v>3</v>
      </c>
      <c r="E340" t="s">
        <v>413</v>
      </c>
      <c r="F340" t="s">
        <v>569</v>
      </c>
      <c r="G340" t="str">
        <f t="shared" si="7"/>
        <v>new HoloCard("Team Aqua's Spheal", Pokedex.Spheal, HoloRarity.EX_REVERSE_REFRACTOR_HOLO, Types.Water, Sets.EX_Team_Magma_vs_Team_Aqua, 56),</v>
      </c>
    </row>
    <row r="341" spans="1:7" x14ac:dyDescent="0.3">
      <c r="A341">
        <v>57</v>
      </c>
      <c r="B341" t="s">
        <v>633</v>
      </c>
      <c r="C341" t="s">
        <v>655</v>
      </c>
      <c r="D341" t="s">
        <v>3</v>
      </c>
      <c r="E341" t="s">
        <v>413</v>
      </c>
      <c r="F341" t="s">
        <v>569</v>
      </c>
      <c r="G341" t="str">
        <f t="shared" si="7"/>
        <v>new HoloCard("Team Aqua's Spheal", Pokedex.Spheal, HoloRarity.EX_REVERSE_REFRACTOR_HOLO, Types.Water, Sets.EX_Team_Magma_vs_Team_Aqua, 57),</v>
      </c>
    </row>
    <row r="342" spans="1:7" x14ac:dyDescent="0.3">
      <c r="A342">
        <v>58</v>
      </c>
      <c r="B342" t="s">
        <v>634</v>
      </c>
      <c r="C342" t="s">
        <v>531</v>
      </c>
      <c r="D342" t="s">
        <v>18</v>
      </c>
      <c r="E342" t="s">
        <v>413</v>
      </c>
      <c r="F342" t="s">
        <v>569</v>
      </c>
      <c r="G342" t="str">
        <f t="shared" si="7"/>
        <v>new HoloCard("Team Magma's Aron", Pokedex.Aron, HoloRarity.EX_REVERSE_REFRACTOR_HOLO, Types.Fighting, Sets.EX_Team_Magma_vs_Team_Aqua, 58),</v>
      </c>
    </row>
    <row r="343" spans="1:7" x14ac:dyDescent="0.3">
      <c r="A343">
        <v>59</v>
      </c>
      <c r="B343" t="s">
        <v>634</v>
      </c>
      <c r="C343" t="s">
        <v>531</v>
      </c>
      <c r="D343" t="s">
        <v>18</v>
      </c>
      <c r="E343" t="s">
        <v>413</v>
      </c>
      <c r="F343" t="s">
        <v>569</v>
      </c>
      <c r="G343" t="str">
        <f t="shared" si="7"/>
        <v>new HoloCard("Team Magma's Aron", Pokedex.Aron, HoloRarity.EX_REVERSE_REFRACTOR_HOLO, Types.Fighting, Sets.EX_Team_Magma_vs_Team_Aqua, 59),</v>
      </c>
    </row>
    <row r="344" spans="1:7" x14ac:dyDescent="0.3">
      <c r="A344">
        <v>60</v>
      </c>
      <c r="B344" t="s">
        <v>628</v>
      </c>
      <c r="C344" t="s">
        <v>579</v>
      </c>
      <c r="D344" t="s">
        <v>18</v>
      </c>
      <c r="E344" t="s">
        <v>413</v>
      </c>
      <c r="F344" t="s">
        <v>569</v>
      </c>
      <c r="G344" t="str">
        <f t="shared" si="7"/>
        <v>new HoloCard("Team Magma's Baltoy", Pokedex.Baltoy, HoloRarity.EX_REVERSE_REFRACTOR_HOLO, Types.Fighting, Sets.EX_Team_Magma_vs_Team_Aqua, 60),</v>
      </c>
    </row>
    <row r="345" spans="1:7" x14ac:dyDescent="0.3">
      <c r="A345">
        <v>61</v>
      </c>
      <c r="B345" t="s">
        <v>628</v>
      </c>
      <c r="C345" t="s">
        <v>579</v>
      </c>
      <c r="D345" t="s">
        <v>18</v>
      </c>
      <c r="E345" t="s">
        <v>413</v>
      </c>
      <c r="F345" t="s">
        <v>569</v>
      </c>
      <c r="G345" t="str">
        <f t="shared" si="7"/>
        <v>new HoloCard("Team Magma's Baltoy", Pokedex.Baltoy, HoloRarity.EX_REVERSE_REFRACTOR_HOLO, Types.Fighting, Sets.EX_Team_Magma_vs_Team_Aqua, 61),</v>
      </c>
    </row>
    <row r="346" spans="1:7" x14ac:dyDescent="0.3">
      <c r="A346">
        <v>62</v>
      </c>
      <c r="B346" t="s">
        <v>629</v>
      </c>
      <c r="C346" t="s">
        <v>199</v>
      </c>
      <c r="D346" t="s">
        <v>5</v>
      </c>
      <c r="E346" t="s">
        <v>413</v>
      </c>
      <c r="F346" t="s">
        <v>569</v>
      </c>
      <c r="G346" t="str">
        <f t="shared" si="7"/>
        <v>new HoloCard("Team Magma's Houndour", Pokedex.Houndour, HoloRarity.EX_REVERSE_REFRACTOR_HOLO, Types.Fire, Sets.EX_Team_Magma_vs_Team_Aqua, 62),</v>
      </c>
    </row>
    <row r="347" spans="1:7" x14ac:dyDescent="0.3">
      <c r="A347">
        <v>63</v>
      </c>
      <c r="B347" t="s">
        <v>629</v>
      </c>
      <c r="C347" t="s">
        <v>199</v>
      </c>
      <c r="D347" t="s">
        <v>5</v>
      </c>
      <c r="E347" t="s">
        <v>413</v>
      </c>
      <c r="F347" t="s">
        <v>569</v>
      </c>
      <c r="G347" t="str">
        <f t="shared" si="7"/>
        <v>new HoloCard("Team Magma's Houndour", Pokedex.Houndour, HoloRarity.EX_REVERSE_REFRACTOR_HOLO, Types.Fire, Sets.EX_Team_Magma_vs_Team_Aqua, 63),</v>
      </c>
    </row>
    <row r="348" spans="1:7" x14ac:dyDescent="0.3">
      <c r="A348">
        <v>64</v>
      </c>
      <c r="B348" t="s">
        <v>635</v>
      </c>
      <c r="C348" t="s">
        <v>547</v>
      </c>
      <c r="D348" t="s">
        <v>5</v>
      </c>
      <c r="E348" t="s">
        <v>413</v>
      </c>
      <c r="F348" t="s">
        <v>569</v>
      </c>
      <c r="G348" t="str">
        <f t="shared" si="7"/>
        <v>new HoloCard("Team Magma's Numel", Pokedex.Numel, HoloRarity.EX_REVERSE_REFRACTOR_HOLO, Types.Fire, Sets.EX_Team_Magma_vs_Team_Aqua, 64),</v>
      </c>
    </row>
    <row r="349" spans="1:7" x14ac:dyDescent="0.3">
      <c r="A349">
        <v>65</v>
      </c>
      <c r="B349" t="s">
        <v>636</v>
      </c>
      <c r="C349" t="s">
        <v>548</v>
      </c>
      <c r="D349" t="s">
        <v>146</v>
      </c>
      <c r="E349" t="s">
        <v>413</v>
      </c>
      <c r="F349" t="s">
        <v>569</v>
      </c>
      <c r="G349" t="str">
        <f t="shared" si="7"/>
        <v>new HoloCard("Team Magma's Poochyena", Pokedex.Poochyena, HoloRarity.EX_REVERSE_REFRACTOR_HOLO, Types.Darkness, Sets.EX_Team_Magma_vs_Team_Aqua, 65),</v>
      </c>
    </row>
    <row r="350" spans="1:7" x14ac:dyDescent="0.3">
      <c r="A350">
        <v>66</v>
      </c>
      <c r="B350" t="s">
        <v>636</v>
      </c>
      <c r="C350" t="s">
        <v>548</v>
      </c>
      <c r="D350" t="s">
        <v>146</v>
      </c>
      <c r="E350" t="s">
        <v>413</v>
      </c>
      <c r="F350" t="s">
        <v>569</v>
      </c>
      <c r="G350" t="str">
        <f t="shared" si="7"/>
        <v>new HoloCard("Team Magma's Poochyena", Pokedex.Poochyena, HoloRarity.EX_REVERSE_REFRACTOR_HOLO, Types.Darkness, Sets.EX_Team_Magma_vs_Team_Aqua, 66),</v>
      </c>
    </row>
    <row r="351" spans="1:7" x14ac:dyDescent="0.3">
      <c r="A351">
        <v>67</v>
      </c>
      <c r="B351" t="s">
        <v>630</v>
      </c>
      <c r="C351" t="s">
        <v>96</v>
      </c>
      <c r="D351" t="s">
        <v>18</v>
      </c>
      <c r="E351" t="s">
        <v>413</v>
      </c>
      <c r="F351" t="s">
        <v>569</v>
      </c>
      <c r="G351" t="str">
        <f t="shared" si="7"/>
        <v>new HoloCard("Team Magma's Rhyhorn", Pokedex.Rhyhorn, HoloRarity.EX_REVERSE_REFRACTOR_HOLO, Types.Fighting, Sets.EX_Team_Magma_vs_Team_Aqua, 67),</v>
      </c>
    </row>
    <row r="352" spans="1:7" x14ac:dyDescent="0.3">
      <c r="A352">
        <v>68</v>
      </c>
      <c r="B352" t="s">
        <v>630</v>
      </c>
      <c r="C352" t="s">
        <v>96</v>
      </c>
      <c r="D352" t="s">
        <v>18</v>
      </c>
      <c r="E352" t="s">
        <v>413</v>
      </c>
      <c r="F352" t="s">
        <v>569</v>
      </c>
      <c r="G352" t="str">
        <f t="shared" si="7"/>
        <v>new HoloCard("Team Magma's Rhyhorn", Pokedex.Rhyhorn, HoloRarity.EX_REVERSE_REFRACTOR_HOLO, Types.Fighting, Sets.EX_Team_Magma_vs_Team_Aqua, 68),</v>
      </c>
    </row>
    <row r="353" spans="1:7" x14ac:dyDescent="0.3">
      <c r="A353">
        <v>69</v>
      </c>
      <c r="B353" t="s">
        <v>637</v>
      </c>
      <c r="C353" t="s">
        <v>127</v>
      </c>
      <c r="D353" t="s">
        <v>232</v>
      </c>
      <c r="E353" t="s">
        <v>413</v>
      </c>
      <c r="F353" t="s">
        <v>569</v>
      </c>
      <c r="G353" t="str">
        <f t="shared" si="7"/>
        <v>new HoloCard("Team Aqua Schemer", Pokedex.NVT, HoloRarity.EX_REVERSE_REFRACTOR_HOLO, Types.Supporter, Sets.EX_Team_Magma_vs_Team_Aqua, 69),</v>
      </c>
    </row>
    <row r="354" spans="1:7" x14ac:dyDescent="0.3">
      <c r="A354">
        <v>70</v>
      </c>
      <c r="B354" t="s">
        <v>638</v>
      </c>
      <c r="C354" t="s">
        <v>127</v>
      </c>
      <c r="D354" t="s">
        <v>232</v>
      </c>
      <c r="E354" t="s">
        <v>413</v>
      </c>
      <c r="F354" t="s">
        <v>569</v>
      </c>
      <c r="G354" t="str">
        <f t="shared" si="7"/>
        <v>new HoloCard("Team Magma Schemer", Pokedex.NVT, HoloRarity.EX_REVERSE_REFRACTOR_HOLO, Types.Supporter, Sets.EX_Team_Magma_vs_Team_Aqua, 70),</v>
      </c>
    </row>
    <row r="355" spans="1:7" x14ac:dyDescent="0.3">
      <c r="A355">
        <v>71</v>
      </c>
      <c r="B355" t="s">
        <v>639</v>
      </c>
      <c r="C355" t="s">
        <v>127</v>
      </c>
      <c r="D355" t="s">
        <v>232</v>
      </c>
      <c r="E355" t="s">
        <v>413</v>
      </c>
      <c r="F355" t="s">
        <v>569</v>
      </c>
      <c r="G355" t="str">
        <f t="shared" si="7"/>
        <v>new HoloCard("Archie", Pokedex.NVT, HoloRarity.EX_REVERSE_REFRACTOR_HOLO, Types.Supporter, Sets.EX_Team_Magma_vs_Team_Aqua, 71),</v>
      </c>
    </row>
    <row r="356" spans="1:7" x14ac:dyDescent="0.3">
      <c r="A356">
        <v>72</v>
      </c>
      <c r="B356" t="s">
        <v>212</v>
      </c>
      <c r="C356" t="s">
        <v>127</v>
      </c>
      <c r="D356" t="s">
        <v>129</v>
      </c>
      <c r="E356" t="s">
        <v>413</v>
      </c>
      <c r="F356" t="s">
        <v>569</v>
      </c>
      <c r="G356" t="str">
        <f t="shared" si="7"/>
        <v>new HoloCard("Dual Ball", Pokedex.NVT, HoloRarity.EX_REVERSE_REFRACTOR_HOLO, Types.Item, Sets.EX_Team_Magma_vs_Team_Aqua, 72),</v>
      </c>
    </row>
    <row r="357" spans="1:7" x14ac:dyDescent="0.3">
      <c r="A357">
        <v>73</v>
      </c>
      <c r="B357" t="s">
        <v>640</v>
      </c>
      <c r="C357" t="s">
        <v>127</v>
      </c>
      <c r="D357" t="s">
        <v>232</v>
      </c>
      <c r="E357" t="s">
        <v>413</v>
      </c>
      <c r="F357" t="s">
        <v>569</v>
      </c>
      <c r="G357" t="str">
        <f t="shared" si="7"/>
        <v>new HoloCard("Maxie", Pokedex.NVT, HoloRarity.EX_REVERSE_REFRACTOR_HOLO, Types.Supporter, Sets.EX_Team_Magma_vs_Team_Aqua, 73),</v>
      </c>
    </row>
    <row r="358" spans="1:7" x14ac:dyDescent="0.3">
      <c r="A358">
        <v>74</v>
      </c>
      <c r="B358" t="s">
        <v>223</v>
      </c>
      <c r="C358" t="s">
        <v>127</v>
      </c>
      <c r="D358" t="s">
        <v>234</v>
      </c>
      <c r="E358" t="s">
        <v>413</v>
      </c>
      <c r="F358" t="s">
        <v>569</v>
      </c>
      <c r="G358" t="str">
        <f t="shared" si="7"/>
        <v>new HoloCard("Strength Charm", Pokedex.NVT, HoloRarity.EX_REVERSE_REFRACTOR_HOLO, Types.Tool, Sets.EX_Team_Magma_vs_Team_Aqua, 74),</v>
      </c>
    </row>
    <row r="359" spans="1:7" x14ac:dyDescent="0.3">
      <c r="A359">
        <v>75</v>
      </c>
      <c r="B359" t="s">
        <v>641</v>
      </c>
      <c r="C359" t="s">
        <v>127</v>
      </c>
      <c r="D359" t="s">
        <v>129</v>
      </c>
      <c r="E359" t="s">
        <v>413</v>
      </c>
      <c r="F359" t="s">
        <v>569</v>
      </c>
      <c r="G359" t="str">
        <f t="shared" si="7"/>
        <v>new HoloCard("Team Aqua Ball", Pokedex.NVT, HoloRarity.EX_REVERSE_REFRACTOR_HOLO, Types.Item, Sets.EX_Team_Magma_vs_Team_Aqua, 75),</v>
      </c>
    </row>
    <row r="360" spans="1:7" x14ac:dyDescent="0.3">
      <c r="A360">
        <v>76</v>
      </c>
      <c r="B360" t="s">
        <v>642</v>
      </c>
      <c r="C360" t="s">
        <v>127</v>
      </c>
      <c r="D360" t="s">
        <v>234</v>
      </c>
      <c r="E360" t="s">
        <v>413</v>
      </c>
      <c r="F360" t="s">
        <v>569</v>
      </c>
      <c r="G360" t="str">
        <f t="shared" si="7"/>
        <v>new HoloCard("Team Aqua Belt", Pokedex.NVT, HoloRarity.EX_REVERSE_REFRACTOR_HOLO, Types.Tool, Sets.EX_Team_Magma_vs_Team_Aqua, 76),</v>
      </c>
    </row>
    <row r="361" spans="1:7" x14ac:dyDescent="0.3">
      <c r="A361">
        <v>77</v>
      </c>
      <c r="B361" t="s">
        <v>643</v>
      </c>
      <c r="C361" t="s">
        <v>127</v>
      </c>
      <c r="D361" t="s">
        <v>232</v>
      </c>
      <c r="E361" t="s">
        <v>413</v>
      </c>
      <c r="F361" t="s">
        <v>569</v>
      </c>
      <c r="G361" t="str">
        <f t="shared" si="7"/>
        <v>new HoloCard("Team Aqua Conspirator", Pokedex.NVT, HoloRarity.EX_REVERSE_REFRACTOR_HOLO, Types.Supporter, Sets.EX_Team_Magma_vs_Team_Aqua, 77),</v>
      </c>
    </row>
    <row r="362" spans="1:7" x14ac:dyDescent="0.3">
      <c r="A362">
        <v>78</v>
      </c>
      <c r="B362" t="s">
        <v>644</v>
      </c>
      <c r="C362" t="s">
        <v>127</v>
      </c>
      <c r="D362" t="s">
        <v>299</v>
      </c>
      <c r="E362" t="s">
        <v>413</v>
      </c>
      <c r="F362" t="s">
        <v>569</v>
      </c>
      <c r="G362" t="str">
        <f t="shared" si="7"/>
        <v>new HoloCard("Team Aqua Hideout", Pokedex.NVT, HoloRarity.EX_REVERSE_REFRACTOR_HOLO, Types.Stadium, Sets.EX_Team_Magma_vs_Team_Aqua, 78),</v>
      </c>
    </row>
    <row r="363" spans="1:7" x14ac:dyDescent="0.3">
      <c r="A363">
        <v>79</v>
      </c>
      <c r="B363" t="s">
        <v>645</v>
      </c>
      <c r="C363" t="s">
        <v>127</v>
      </c>
      <c r="D363" t="s">
        <v>233</v>
      </c>
      <c r="E363" t="s">
        <v>413</v>
      </c>
      <c r="F363" t="s">
        <v>569</v>
      </c>
      <c r="G363" t="str">
        <f t="shared" si="7"/>
        <v>new HoloCard("Team Aqua Technical Machine 01", Pokedex.NVT, HoloRarity.EX_REVERSE_REFRACTOR_HOLO, Types.Technical_Machine, Sets.EX_Team_Magma_vs_Team_Aqua, 79),</v>
      </c>
    </row>
    <row r="364" spans="1:7" x14ac:dyDescent="0.3">
      <c r="A364">
        <v>80</v>
      </c>
      <c r="B364" t="s">
        <v>646</v>
      </c>
      <c r="C364" t="s">
        <v>127</v>
      </c>
      <c r="D364" t="s">
        <v>129</v>
      </c>
      <c r="E364" t="s">
        <v>413</v>
      </c>
      <c r="F364" t="s">
        <v>569</v>
      </c>
      <c r="G364" t="str">
        <f t="shared" si="7"/>
        <v>new HoloCard("Team Magma Ball", Pokedex.NVT, HoloRarity.EX_REVERSE_REFRACTOR_HOLO, Types.Item, Sets.EX_Team_Magma_vs_Team_Aqua, 80),</v>
      </c>
    </row>
    <row r="365" spans="1:7" x14ac:dyDescent="0.3">
      <c r="A365">
        <v>81</v>
      </c>
      <c r="B365" t="s">
        <v>647</v>
      </c>
      <c r="C365" t="s">
        <v>127</v>
      </c>
      <c r="D365" t="s">
        <v>234</v>
      </c>
      <c r="E365" t="s">
        <v>413</v>
      </c>
      <c r="F365" t="s">
        <v>569</v>
      </c>
      <c r="G365" t="str">
        <f t="shared" si="7"/>
        <v>new HoloCard("Team Magma Belt", Pokedex.NVT, HoloRarity.EX_REVERSE_REFRACTOR_HOLO, Types.Tool, Sets.EX_Team_Magma_vs_Team_Aqua, 81),</v>
      </c>
    </row>
    <row r="366" spans="1:7" x14ac:dyDescent="0.3">
      <c r="A366">
        <v>82</v>
      </c>
      <c r="B366" t="s">
        <v>648</v>
      </c>
      <c r="C366" t="s">
        <v>127</v>
      </c>
      <c r="D366" t="s">
        <v>232</v>
      </c>
      <c r="E366" t="s">
        <v>413</v>
      </c>
      <c r="F366" t="s">
        <v>569</v>
      </c>
      <c r="G366" t="str">
        <f t="shared" si="7"/>
        <v>new HoloCard("Team Magma Conspirator", Pokedex.NVT, HoloRarity.EX_REVERSE_REFRACTOR_HOLO, Types.Supporter, Sets.EX_Team_Magma_vs_Team_Aqua, 82),</v>
      </c>
    </row>
    <row r="367" spans="1:7" x14ac:dyDescent="0.3">
      <c r="A367">
        <v>83</v>
      </c>
      <c r="B367" t="s">
        <v>649</v>
      </c>
      <c r="C367" t="s">
        <v>127</v>
      </c>
      <c r="D367" t="s">
        <v>299</v>
      </c>
      <c r="E367" t="s">
        <v>413</v>
      </c>
      <c r="F367" t="s">
        <v>569</v>
      </c>
      <c r="G367" t="str">
        <f t="shared" si="7"/>
        <v>new HoloCard("Team Magma Hideout", Pokedex.NVT, HoloRarity.EX_REVERSE_REFRACTOR_HOLO, Types.Stadium, Sets.EX_Team_Magma_vs_Team_Aqua, 83),</v>
      </c>
    </row>
    <row r="368" spans="1:7" x14ac:dyDescent="0.3">
      <c r="A368">
        <v>84</v>
      </c>
      <c r="B368" t="s">
        <v>650</v>
      </c>
      <c r="C368" t="s">
        <v>127</v>
      </c>
      <c r="D368" t="s">
        <v>233</v>
      </c>
      <c r="E368" t="s">
        <v>413</v>
      </c>
      <c r="F368" t="s">
        <v>569</v>
      </c>
      <c r="G368" t="str">
        <f t="shared" si="7"/>
        <v>new HoloCard("Team Magma Technical Machine 01", Pokedex.NVT, HoloRarity.EX_REVERSE_REFRACTOR_HOLO, Types.Technical_Machine, Sets.EX_Team_Magma_vs_Team_Aqua, 84),</v>
      </c>
    </row>
    <row r="369" spans="1:7" x14ac:dyDescent="0.3">
      <c r="A369">
        <v>85</v>
      </c>
      <c r="B369" t="s">
        <v>225</v>
      </c>
      <c r="C369" t="s">
        <v>127</v>
      </c>
      <c r="D369" t="s">
        <v>129</v>
      </c>
      <c r="E369" t="s">
        <v>413</v>
      </c>
      <c r="F369" t="s">
        <v>569</v>
      </c>
      <c r="G369" t="str">
        <f t="shared" si="7"/>
        <v>new HoloCard("Warp Point", Pokedex.NVT, HoloRarity.EX_REVERSE_REFRACTOR_HOLO, Types.Item, Sets.EX_Team_Magma_vs_Team_Aqua, 85),</v>
      </c>
    </row>
    <row r="370" spans="1:7" x14ac:dyDescent="0.3">
      <c r="A370">
        <v>86</v>
      </c>
      <c r="B370" t="s">
        <v>651</v>
      </c>
      <c r="C370" t="s">
        <v>127</v>
      </c>
      <c r="D370" t="s">
        <v>128</v>
      </c>
      <c r="E370" t="s">
        <v>413</v>
      </c>
      <c r="F370" t="s">
        <v>569</v>
      </c>
      <c r="G370" t="str">
        <f t="shared" si="7"/>
        <v>new HoloCard("Aqua Energy", Pokedex.NVT, HoloRarity.EX_REVERSE_REFRACTOR_HOLO, Types.Special_Energy, Sets.EX_Team_Magma_vs_Team_Aqua, 86),</v>
      </c>
    </row>
    <row r="371" spans="1:7" x14ac:dyDescent="0.3">
      <c r="A371">
        <v>87</v>
      </c>
      <c r="B371" t="s">
        <v>652</v>
      </c>
      <c r="C371" t="s">
        <v>127</v>
      </c>
      <c r="D371" t="s">
        <v>128</v>
      </c>
      <c r="E371" t="s">
        <v>413</v>
      </c>
      <c r="F371" t="s">
        <v>569</v>
      </c>
      <c r="G371" t="str">
        <f t="shared" si="7"/>
        <v>new HoloCard("Magma Energy", Pokedex.NVT, HoloRarity.EX_REVERSE_REFRACTOR_HOLO, Types.Special_Energy, Sets.EX_Team_Magma_vs_Team_Aqua, 87),</v>
      </c>
    </row>
    <row r="372" spans="1:7" x14ac:dyDescent="0.3">
      <c r="A372">
        <v>88</v>
      </c>
      <c r="B372" t="s">
        <v>653</v>
      </c>
      <c r="C372" t="s">
        <v>127</v>
      </c>
      <c r="D372" t="s">
        <v>128</v>
      </c>
      <c r="E372" t="s">
        <v>413</v>
      </c>
      <c r="F372" t="s">
        <v>569</v>
      </c>
      <c r="G372" t="str">
        <f t="shared" si="7"/>
        <v>new HoloCard("Double Rainbow Energy", Pokedex.NVT, HoloRarity.EX_REVERSE_REFRACTOR_HOLO, Types.Special_Energy, Sets.EX_Team_Magma_vs_Team_Aqua, 88),</v>
      </c>
    </row>
    <row r="373" spans="1:7" x14ac:dyDescent="0.3">
      <c r="A373">
        <v>1</v>
      </c>
      <c r="B373" t="s">
        <v>432</v>
      </c>
      <c r="C373" t="s">
        <v>432</v>
      </c>
      <c r="D373" t="s">
        <v>1</v>
      </c>
      <c r="E373" t="s">
        <v>440</v>
      </c>
      <c r="F373" t="s">
        <v>685</v>
      </c>
      <c r="G373" t="str">
        <f t="shared" si="7"/>
        <v>new HoloCard("Banette", Pokedex.Banette, HoloRarity.EX_BIG_ENERGY_HOLO_HL, Types.Psychic, Sets.EX_Hidden_Legends, 1),</v>
      </c>
    </row>
    <row r="374" spans="1:7" x14ac:dyDescent="0.3">
      <c r="A374">
        <v>2</v>
      </c>
      <c r="B374" t="s">
        <v>430</v>
      </c>
      <c r="C374" t="s">
        <v>430</v>
      </c>
      <c r="D374" t="s">
        <v>1</v>
      </c>
      <c r="E374" t="s">
        <v>440</v>
      </c>
      <c r="F374" t="s">
        <v>685</v>
      </c>
      <c r="G374" t="str">
        <f t="shared" si="7"/>
        <v>new HoloCard("Claydol", Pokedex.Claydol, HoloRarity.EX_BIG_ENERGY_HOLO_HL, Types.Psychic, Sets.EX_Hidden_Legends, 2),</v>
      </c>
    </row>
    <row r="375" spans="1:7" x14ac:dyDescent="0.3">
      <c r="A375">
        <v>3</v>
      </c>
      <c r="B375" t="s">
        <v>171</v>
      </c>
      <c r="C375" t="s">
        <v>171</v>
      </c>
      <c r="D375" t="s">
        <v>22</v>
      </c>
      <c r="E375" t="s">
        <v>440</v>
      </c>
      <c r="F375" t="s">
        <v>685</v>
      </c>
      <c r="G375" t="str">
        <f t="shared" si="7"/>
        <v>new HoloCard("Crobat", Pokedex.Crobat, HoloRarity.EX_BIG_ENERGY_HOLO_HL, Types.Grass, Sets.EX_Hidden_Legends, 3),</v>
      </c>
    </row>
    <row r="376" spans="1:7" x14ac:dyDescent="0.3">
      <c r="A376">
        <v>4</v>
      </c>
      <c r="B376" t="s">
        <v>433</v>
      </c>
      <c r="C376" t="s">
        <v>439</v>
      </c>
      <c r="D376" t="s">
        <v>22</v>
      </c>
      <c r="E376" t="s">
        <v>440</v>
      </c>
      <c r="F376" t="s">
        <v>685</v>
      </c>
      <c r="G376" t="str">
        <f t="shared" si="7"/>
        <v>new HoloCard("Dark Celebi", Pokedex.Celebi, HoloRarity.EX_BIG_ENERGY_HOLO_HL, Types.Grass, Sets.EX_Hidden_Legends, 4),</v>
      </c>
    </row>
    <row r="377" spans="1:7" x14ac:dyDescent="0.3">
      <c r="A377">
        <v>5</v>
      </c>
      <c r="B377" t="s">
        <v>28</v>
      </c>
      <c r="C377" t="s">
        <v>28</v>
      </c>
      <c r="D377" t="s">
        <v>11</v>
      </c>
      <c r="E377" t="s">
        <v>440</v>
      </c>
      <c r="F377" t="s">
        <v>685</v>
      </c>
      <c r="G377" t="str">
        <f t="shared" si="7"/>
        <v>new HoloCard("Electrode", Pokedex.Electrode, HoloRarity.EX_BIG_ENERGY_HOLO_HL, Types.Lightning, Sets.EX_Hidden_Legends, 5),</v>
      </c>
    </row>
    <row r="378" spans="1:7" x14ac:dyDescent="0.3">
      <c r="A378">
        <v>6</v>
      </c>
      <c r="B378" t="s">
        <v>434</v>
      </c>
      <c r="C378" t="s">
        <v>434</v>
      </c>
      <c r="D378" t="s">
        <v>8</v>
      </c>
      <c r="E378" t="s">
        <v>440</v>
      </c>
      <c r="F378" t="s">
        <v>685</v>
      </c>
      <c r="G378" t="str">
        <f t="shared" si="7"/>
        <v>new HoloCard("Exploud", Pokedex.Exploud, HoloRarity.EX_BIG_ENERGY_HOLO_HL, Types.Colorless, Sets.EX_Hidden_Legends, 6),</v>
      </c>
    </row>
    <row r="379" spans="1:7" x14ac:dyDescent="0.3">
      <c r="A379">
        <v>7</v>
      </c>
      <c r="B379" t="s">
        <v>320</v>
      </c>
      <c r="C379" t="s">
        <v>320</v>
      </c>
      <c r="D379" t="s">
        <v>22</v>
      </c>
      <c r="E379" t="s">
        <v>440</v>
      </c>
      <c r="F379" t="s">
        <v>685</v>
      </c>
      <c r="G379" t="str">
        <f t="shared" si="7"/>
        <v>new HoloCard("Heracross", Pokedex.Heracross, HoloRarity.EX_BIG_ENERGY_HOLO_HL, Types.Grass, Sets.EX_Hidden_Legends, 7),</v>
      </c>
    </row>
    <row r="380" spans="1:7" x14ac:dyDescent="0.3">
      <c r="A380">
        <v>8</v>
      </c>
      <c r="B380" t="s">
        <v>435</v>
      </c>
      <c r="C380" t="s">
        <v>435</v>
      </c>
      <c r="D380" t="s">
        <v>1</v>
      </c>
      <c r="E380" t="s">
        <v>440</v>
      </c>
      <c r="F380" t="s">
        <v>685</v>
      </c>
      <c r="G380" t="str">
        <f t="shared" si="7"/>
        <v>new HoloCard("Jirachi", Pokedex.Jirachi, HoloRarity.EX_BIG_ENERGY_HOLO_HL, Types.Psychic, Sets.EX_Hidden_Legends, 8),</v>
      </c>
    </row>
    <row r="381" spans="1:7" x14ac:dyDescent="0.3">
      <c r="A381">
        <v>9</v>
      </c>
      <c r="B381" t="s">
        <v>20</v>
      </c>
      <c r="C381" t="s">
        <v>20</v>
      </c>
      <c r="D381" t="s">
        <v>18</v>
      </c>
      <c r="E381" t="s">
        <v>440</v>
      </c>
      <c r="F381" t="s">
        <v>685</v>
      </c>
      <c r="G381" t="str">
        <f t="shared" si="7"/>
        <v>new HoloCard("Machamp", Pokedex.Machamp, HoloRarity.EX_BIG_ENERGY_HOLO_HL, Types.Fighting, Sets.EX_Hidden_Legends, 9),</v>
      </c>
    </row>
    <row r="382" spans="1:7" x14ac:dyDescent="0.3">
      <c r="A382">
        <v>10</v>
      </c>
      <c r="B382" t="s">
        <v>436</v>
      </c>
      <c r="C382" t="s">
        <v>436</v>
      </c>
      <c r="D382" t="s">
        <v>18</v>
      </c>
      <c r="E382" t="s">
        <v>440</v>
      </c>
      <c r="F382" t="s">
        <v>685</v>
      </c>
      <c r="G382" t="str">
        <f t="shared" si="7"/>
        <v>new HoloCard("Medicham", Pokedex.Medicham, HoloRarity.EX_BIG_ENERGY_HOLO_HL, Types.Fighting, Sets.EX_Hidden_Legends, 10),</v>
      </c>
    </row>
    <row r="383" spans="1:7" x14ac:dyDescent="0.3">
      <c r="A383">
        <v>11</v>
      </c>
      <c r="B383" t="s">
        <v>437</v>
      </c>
      <c r="C383" t="s">
        <v>437</v>
      </c>
      <c r="D383" t="s">
        <v>1</v>
      </c>
      <c r="E383" t="s">
        <v>440</v>
      </c>
      <c r="F383" t="s">
        <v>685</v>
      </c>
      <c r="G383" t="str">
        <f t="shared" si="7"/>
        <v>new HoloCard("Metagross", Pokedex.Metagross, HoloRarity.EX_BIG_ENERGY_HOLO_HL, Types.Psychic, Sets.EX_Hidden_Legends, 11),</v>
      </c>
    </row>
    <row r="384" spans="1:7" x14ac:dyDescent="0.3">
      <c r="A384">
        <v>12</v>
      </c>
      <c r="B384" t="s">
        <v>438</v>
      </c>
      <c r="C384" t="s">
        <v>438</v>
      </c>
      <c r="D384" t="s">
        <v>3</v>
      </c>
      <c r="E384" t="s">
        <v>440</v>
      </c>
      <c r="F384" t="s">
        <v>685</v>
      </c>
      <c r="G384" t="str">
        <f t="shared" si="7"/>
        <v>new HoloCard("Milotic", Pokedex.Milotic, HoloRarity.EX_BIG_ENERGY_HOLO_HL, Types.Water, Sets.EX_Hidden_Legends, 12),</v>
      </c>
    </row>
    <row r="385" spans="1:7" x14ac:dyDescent="0.3">
      <c r="A385">
        <v>13</v>
      </c>
      <c r="B385" t="s">
        <v>262</v>
      </c>
      <c r="C385" t="s">
        <v>262</v>
      </c>
      <c r="D385" t="s">
        <v>22</v>
      </c>
      <c r="E385" t="s">
        <v>440</v>
      </c>
      <c r="F385" t="s">
        <v>685</v>
      </c>
      <c r="G385" t="str">
        <f t="shared" si="7"/>
        <v>new HoloCard("Pinsir", Pokedex.Pinsir, HoloRarity.EX_BIG_ENERGY_HOLO_HL, Types.Grass, Sets.EX_Hidden_Legends, 13),</v>
      </c>
    </row>
    <row r="386" spans="1:7" x14ac:dyDescent="0.3">
      <c r="A386">
        <v>14</v>
      </c>
      <c r="B386" t="s">
        <v>397</v>
      </c>
      <c r="C386" t="s">
        <v>397</v>
      </c>
      <c r="D386" t="s">
        <v>146</v>
      </c>
      <c r="E386" t="s">
        <v>440</v>
      </c>
      <c r="F386" t="s">
        <v>685</v>
      </c>
      <c r="G386" t="str">
        <f t="shared" si="7"/>
        <v>new HoloCard("Shiftry", Pokedex.Shiftry, HoloRarity.EX_BIG_ENERGY_HOLO_HL, Types.Darkness, Sets.EX_Hidden_Legends, 14),</v>
      </c>
    </row>
    <row r="387" spans="1:7" x14ac:dyDescent="0.3">
      <c r="A387">
        <v>15</v>
      </c>
      <c r="B387" t="s">
        <v>429</v>
      </c>
      <c r="C387" t="s">
        <v>429</v>
      </c>
      <c r="D387" t="s">
        <v>3</v>
      </c>
      <c r="E387" t="s">
        <v>440</v>
      </c>
      <c r="F387" t="s">
        <v>685</v>
      </c>
      <c r="G387" t="str">
        <f t="shared" si="7"/>
        <v>new HoloCard("Walrein", Pokedex.Walrein, HoloRarity.EX_BIG_ENERGY_HOLO_HL, Types.Water, Sets.EX_Hidden_Legends, 15),</v>
      </c>
    </row>
    <row r="388" spans="1:7" x14ac:dyDescent="0.3">
      <c r="A388">
        <v>16</v>
      </c>
      <c r="B388" t="s">
        <v>153</v>
      </c>
      <c r="C388" t="s">
        <v>153</v>
      </c>
      <c r="D388" t="s">
        <v>22</v>
      </c>
      <c r="E388" t="s">
        <v>440</v>
      </c>
      <c r="F388" t="s">
        <v>685</v>
      </c>
      <c r="G388" t="str">
        <f t="shared" ref="G388:G451" si="8">"new HoloCard(""" &amp; B388 &amp; """, Pokedex." &amp; C388 &amp; ", HoloRarity." &amp; F388 &amp; ", Types." &amp; D388 &amp; ", Sets." &amp; E388 &amp; ", " &amp; A388 &amp; "),"</f>
        <v>new HoloCard("Bellossom", Pokedex.Bellossom, HoloRarity.EX_BIG_ENERGY_HOLO_HL, Types.Grass, Sets.EX_Hidden_Legends, 16),</v>
      </c>
    </row>
    <row r="389" spans="1:7" x14ac:dyDescent="0.3">
      <c r="A389">
        <v>17</v>
      </c>
      <c r="B389" t="s">
        <v>656</v>
      </c>
      <c r="C389" t="s">
        <v>656</v>
      </c>
      <c r="D389" t="s">
        <v>1</v>
      </c>
      <c r="E389" t="s">
        <v>440</v>
      </c>
      <c r="F389" t="s">
        <v>685</v>
      </c>
      <c r="G389" t="str">
        <f t="shared" si="8"/>
        <v>new HoloCard("Chimecho", Pokedex.Chimecho, HoloRarity.EX_BIG_ENERGY_HOLO_HL, Types.Psychic, Sets.EX_Hidden_Legends, 17),</v>
      </c>
    </row>
    <row r="390" spans="1:7" x14ac:dyDescent="0.3">
      <c r="A390">
        <v>18</v>
      </c>
      <c r="B390" t="s">
        <v>657</v>
      </c>
      <c r="C390" t="s">
        <v>657</v>
      </c>
      <c r="D390" t="s">
        <v>3</v>
      </c>
      <c r="E390" t="s">
        <v>440</v>
      </c>
      <c r="F390" t="s">
        <v>685</v>
      </c>
      <c r="G390" t="str">
        <f t="shared" si="8"/>
        <v>new HoloCard("Gorebyss", Pokedex.Gorebyss, HoloRarity.EX_BIG_ENERGY_HOLO_HL, Types.Water, Sets.EX_Hidden_Legends, 18),</v>
      </c>
    </row>
    <row r="391" spans="1:7" x14ac:dyDescent="0.3">
      <c r="A391">
        <v>19</v>
      </c>
      <c r="B391" t="s">
        <v>658</v>
      </c>
      <c r="C391" t="s">
        <v>658</v>
      </c>
      <c r="D391" t="s">
        <v>3</v>
      </c>
      <c r="E391" t="s">
        <v>440</v>
      </c>
      <c r="F391" t="s">
        <v>685</v>
      </c>
      <c r="G391" t="str">
        <f t="shared" si="8"/>
        <v>new HoloCard("Huntail", Pokedex.Huntail, HoloRarity.EX_BIG_ENERGY_HOLO_HL, Types.Water, Sets.EX_Hidden_Legends, 19),</v>
      </c>
    </row>
    <row r="392" spans="1:7" x14ac:dyDescent="0.3">
      <c r="A392">
        <v>20</v>
      </c>
      <c r="B392" t="s">
        <v>659</v>
      </c>
      <c r="C392" t="s">
        <v>659</v>
      </c>
      <c r="D392" t="s">
        <v>22</v>
      </c>
      <c r="E392" t="s">
        <v>440</v>
      </c>
      <c r="F392" t="s">
        <v>685</v>
      </c>
      <c r="G392" t="str">
        <f t="shared" si="8"/>
        <v>new HoloCard("Masquerain", Pokedex.Masquerain, HoloRarity.EX_BIG_ENERGY_HOLO_HL, Types.Grass, Sets.EX_Hidden_Legends, 20),</v>
      </c>
    </row>
    <row r="393" spans="1:7" x14ac:dyDescent="0.3">
      <c r="A393">
        <v>21</v>
      </c>
      <c r="B393" t="s">
        <v>660</v>
      </c>
      <c r="C393" t="s">
        <v>660</v>
      </c>
      <c r="D393" t="s">
        <v>143</v>
      </c>
      <c r="E393" t="s">
        <v>440</v>
      </c>
      <c r="F393" t="s">
        <v>685</v>
      </c>
      <c r="G393" t="str">
        <f t="shared" si="8"/>
        <v>new HoloCard("Metang", Pokedex.Metang, HoloRarity.EX_BIG_ENERGY_HOLO_HL, Types.Metal, Sets.EX_Hidden_Legends, 21),</v>
      </c>
    </row>
    <row r="394" spans="1:7" x14ac:dyDescent="0.3">
      <c r="A394">
        <v>22</v>
      </c>
      <c r="B394" t="s">
        <v>23</v>
      </c>
      <c r="C394" t="s">
        <v>23</v>
      </c>
      <c r="D394" t="s">
        <v>5</v>
      </c>
      <c r="E394" t="s">
        <v>440</v>
      </c>
      <c r="F394" t="s">
        <v>685</v>
      </c>
      <c r="G394" t="str">
        <f t="shared" si="8"/>
        <v>new HoloCard("Ninetales", Pokedex.Ninetales, HoloRarity.EX_BIG_ENERGY_HOLO_HL, Types.Fire, Sets.EX_Hidden_Legends, 22),</v>
      </c>
    </row>
    <row r="395" spans="1:7" x14ac:dyDescent="0.3">
      <c r="A395">
        <v>23</v>
      </c>
      <c r="B395" t="s">
        <v>661</v>
      </c>
      <c r="C395" t="s">
        <v>667</v>
      </c>
      <c r="D395" t="s">
        <v>3</v>
      </c>
      <c r="E395" t="s">
        <v>440</v>
      </c>
      <c r="F395" t="s">
        <v>685</v>
      </c>
      <c r="G395" t="str">
        <f t="shared" si="8"/>
        <v>new HoloCard("Rain Castform", Pokedex.Castform, HoloRarity.EX_BIG_ENERGY_HOLO_HL, Types.Water, Sets.EX_Hidden_Legends, 23),</v>
      </c>
    </row>
    <row r="396" spans="1:7" x14ac:dyDescent="0.3">
      <c r="A396">
        <v>24</v>
      </c>
      <c r="B396" t="s">
        <v>662</v>
      </c>
      <c r="C396" t="s">
        <v>662</v>
      </c>
      <c r="D396" t="s">
        <v>3</v>
      </c>
      <c r="E396" t="s">
        <v>440</v>
      </c>
      <c r="F396" t="s">
        <v>685</v>
      </c>
      <c r="G396" t="str">
        <f t="shared" si="8"/>
        <v>new HoloCard("Relicanth", Pokedex.Relicanth, HoloRarity.EX_BIG_ENERGY_HOLO_HL, Types.Water, Sets.EX_Hidden_Legends, 24),</v>
      </c>
    </row>
    <row r="397" spans="1:7" x14ac:dyDescent="0.3">
      <c r="A397">
        <v>25</v>
      </c>
      <c r="B397" t="s">
        <v>663</v>
      </c>
      <c r="C397" t="s">
        <v>667</v>
      </c>
      <c r="D397" t="s">
        <v>3</v>
      </c>
      <c r="E397" t="s">
        <v>440</v>
      </c>
      <c r="F397" t="s">
        <v>685</v>
      </c>
      <c r="G397" t="str">
        <f t="shared" si="8"/>
        <v>new HoloCard("Snow-cloud Castform", Pokedex.Castform, HoloRarity.EX_BIG_ENERGY_HOLO_HL, Types.Water, Sets.EX_Hidden_Legends, 25),</v>
      </c>
    </row>
    <row r="398" spans="1:7" x14ac:dyDescent="0.3">
      <c r="A398">
        <v>26</v>
      </c>
      <c r="B398" t="s">
        <v>664</v>
      </c>
      <c r="C398" t="s">
        <v>667</v>
      </c>
      <c r="D398" t="s">
        <v>5</v>
      </c>
      <c r="E398" t="s">
        <v>440</v>
      </c>
      <c r="F398" t="s">
        <v>685</v>
      </c>
      <c r="G398" t="str">
        <f t="shared" si="8"/>
        <v>new HoloCard("Sunny Castform", Pokedex.Castform, HoloRarity.EX_BIG_ENERGY_HOLO_HL, Types.Fire, Sets.EX_Hidden_Legends, 26),</v>
      </c>
    </row>
    <row r="399" spans="1:7" x14ac:dyDescent="0.3">
      <c r="A399">
        <v>27</v>
      </c>
      <c r="B399" t="s">
        <v>665</v>
      </c>
      <c r="C399" t="s">
        <v>665</v>
      </c>
      <c r="D399" t="s">
        <v>22</v>
      </c>
      <c r="E399" t="s">
        <v>440</v>
      </c>
      <c r="F399" t="s">
        <v>685</v>
      </c>
      <c r="G399" t="str">
        <f t="shared" si="8"/>
        <v>new HoloCard("Tropius", Pokedex.Tropius, HoloRarity.EX_BIG_ENERGY_HOLO_HL, Types.Grass, Sets.EX_Hidden_Legends, 27),</v>
      </c>
    </row>
    <row r="400" spans="1:7" x14ac:dyDescent="0.3">
      <c r="A400">
        <v>28</v>
      </c>
      <c r="B400" t="s">
        <v>666</v>
      </c>
      <c r="C400" t="s">
        <v>666</v>
      </c>
      <c r="D400" t="s">
        <v>143</v>
      </c>
      <c r="E400" t="s">
        <v>440</v>
      </c>
      <c r="F400" t="s">
        <v>685</v>
      </c>
      <c r="G400" t="str">
        <f t="shared" si="8"/>
        <v>new HoloCard("Beldum", Pokedex.Beldum, HoloRarity.EX_BIG_ENERGY_HOLO_HL, Types.Metal, Sets.EX_Hidden_Legends, 28),</v>
      </c>
    </row>
    <row r="401" spans="1:7" x14ac:dyDescent="0.3">
      <c r="A401">
        <v>29</v>
      </c>
      <c r="B401" t="s">
        <v>666</v>
      </c>
      <c r="C401" t="s">
        <v>666</v>
      </c>
      <c r="D401" t="s">
        <v>143</v>
      </c>
      <c r="E401" t="s">
        <v>440</v>
      </c>
      <c r="F401" t="s">
        <v>685</v>
      </c>
      <c r="G401" t="str">
        <f t="shared" si="8"/>
        <v>new HoloCard("Beldum", Pokedex.Beldum, HoloRarity.EX_BIG_ENERGY_HOLO_HL, Types.Metal, Sets.EX_Hidden_Legends, 29),</v>
      </c>
    </row>
    <row r="402" spans="1:7" x14ac:dyDescent="0.3">
      <c r="A402">
        <v>30</v>
      </c>
      <c r="B402" t="s">
        <v>667</v>
      </c>
      <c r="C402" t="s">
        <v>667</v>
      </c>
      <c r="D402" t="s">
        <v>8</v>
      </c>
      <c r="E402" t="s">
        <v>440</v>
      </c>
      <c r="F402" t="s">
        <v>685</v>
      </c>
      <c r="G402" t="str">
        <f t="shared" si="8"/>
        <v>new HoloCard("Castform", Pokedex.Castform, HoloRarity.EX_BIG_ENERGY_HOLO_HL, Types.Colorless, Sets.EX_Hidden_Legends, 30),</v>
      </c>
    </row>
    <row r="403" spans="1:7" x14ac:dyDescent="0.3">
      <c r="A403">
        <v>31</v>
      </c>
      <c r="B403" t="s">
        <v>430</v>
      </c>
      <c r="C403" t="s">
        <v>430</v>
      </c>
      <c r="D403" t="s">
        <v>18</v>
      </c>
      <c r="E403" t="s">
        <v>440</v>
      </c>
      <c r="F403" t="s">
        <v>685</v>
      </c>
      <c r="G403" t="str">
        <f t="shared" si="8"/>
        <v>new HoloCard("Claydol", Pokedex.Claydol, HoloRarity.EX_BIG_ENERGY_HOLO_HL, Types.Fighting, Sets.EX_Hidden_Legends, 31),</v>
      </c>
    </row>
    <row r="404" spans="1:7" x14ac:dyDescent="0.3">
      <c r="A404">
        <v>32</v>
      </c>
      <c r="B404" t="s">
        <v>192</v>
      </c>
      <c r="C404" t="s">
        <v>192</v>
      </c>
      <c r="D404" t="s">
        <v>3</v>
      </c>
      <c r="E404" t="s">
        <v>440</v>
      </c>
      <c r="F404" t="s">
        <v>685</v>
      </c>
      <c r="G404" t="str">
        <f t="shared" si="8"/>
        <v>new HoloCard("Corsola", Pokedex.Corsola, HoloRarity.EX_BIG_ENERGY_HOLO_HL, Types.Water, Sets.EX_Hidden_Legends, 32),</v>
      </c>
    </row>
    <row r="405" spans="1:7" x14ac:dyDescent="0.3">
      <c r="A405">
        <v>33</v>
      </c>
      <c r="B405" t="s">
        <v>47</v>
      </c>
      <c r="C405" t="s">
        <v>47</v>
      </c>
      <c r="D405" t="s">
        <v>8</v>
      </c>
      <c r="E405" t="s">
        <v>440</v>
      </c>
      <c r="F405" t="s">
        <v>685</v>
      </c>
      <c r="G405" t="str">
        <f t="shared" si="8"/>
        <v>new HoloCard("Dodrio", Pokedex.Dodrio, HoloRarity.EX_BIG_ENERGY_HOLO_HL, Types.Colorless, Sets.EX_Hidden_Legends, 33),</v>
      </c>
    </row>
    <row r="406" spans="1:7" x14ac:dyDescent="0.3">
      <c r="A406">
        <v>34</v>
      </c>
      <c r="B406" t="s">
        <v>668</v>
      </c>
      <c r="C406" t="s">
        <v>668</v>
      </c>
      <c r="D406" t="s">
        <v>3</v>
      </c>
      <c r="E406" t="s">
        <v>440</v>
      </c>
      <c r="F406" t="s">
        <v>685</v>
      </c>
      <c r="G406" t="str">
        <f t="shared" si="8"/>
        <v>new HoloCard("Glalie", Pokedex.Glalie, HoloRarity.EX_BIG_ENERGY_HOLO_HL, Types.Water, Sets.EX_Hidden_Legends, 34),</v>
      </c>
    </row>
    <row r="407" spans="1:7" x14ac:dyDescent="0.3">
      <c r="A407">
        <v>35</v>
      </c>
      <c r="B407" t="s">
        <v>185</v>
      </c>
      <c r="C407" t="s">
        <v>185</v>
      </c>
      <c r="D407" t="s">
        <v>22</v>
      </c>
      <c r="E407" t="s">
        <v>440</v>
      </c>
      <c r="F407" t="s">
        <v>685</v>
      </c>
      <c r="G407" t="str">
        <f t="shared" si="8"/>
        <v>new HoloCard("Gloom", Pokedex.Gloom, HoloRarity.EX_BIG_ENERGY_HOLO_HL, Types.Grass, Sets.EX_Hidden_Legends, 35),</v>
      </c>
    </row>
    <row r="408" spans="1:7" x14ac:dyDescent="0.3">
      <c r="A408">
        <v>36</v>
      </c>
      <c r="B408" t="s">
        <v>318</v>
      </c>
      <c r="C408" t="s">
        <v>318</v>
      </c>
      <c r="D408" t="s">
        <v>22</v>
      </c>
      <c r="E408" t="s">
        <v>440</v>
      </c>
      <c r="F408" t="s">
        <v>685</v>
      </c>
      <c r="G408" t="str">
        <f t="shared" si="8"/>
        <v>new HoloCard("Golbat", Pokedex.Golbat, HoloRarity.EX_BIG_ENERGY_HOLO_HL, Types.Grass, Sets.EX_Hidden_Legends, 36),</v>
      </c>
    </row>
    <row r="409" spans="1:7" x14ac:dyDescent="0.3">
      <c r="A409">
        <v>37</v>
      </c>
      <c r="B409" t="s">
        <v>322</v>
      </c>
      <c r="C409" t="s">
        <v>322</v>
      </c>
      <c r="D409" t="s">
        <v>8</v>
      </c>
      <c r="E409" t="s">
        <v>440</v>
      </c>
      <c r="F409" t="s">
        <v>685</v>
      </c>
      <c r="G409" t="str">
        <f t="shared" si="8"/>
        <v>new HoloCard("Igglybuff", Pokedex.Igglybuff, HoloRarity.EX_BIG_ENERGY_HOLO_HL, Types.Colorless, Sets.EX_Hidden_Legends, 37),</v>
      </c>
    </row>
    <row r="410" spans="1:7" x14ac:dyDescent="0.3">
      <c r="A410">
        <v>38</v>
      </c>
      <c r="B410" t="s">
        <v>160</v>
      </c>
      <c r="C410" t="s">
        <v>160</v>
      </c>
      <c r="D410" t="s">
        <v>11</v>
      </c>
      <c r="E410" t="s">
        <v>440</v>
      </c>
      <c r="F410" t="s">
        <v>685</v>
      </c>
      <c r="G410" t="str">
        <f t="shared" si="8"/>
        <v>new HoloCard("Lanturn", Pokedex.Lanturn, HoloRarity.EX_BIG_ENERGY_HOLO_HL, Types.Lightning, Sets.EX_Hidden_Legends, 38),</v>
      </c>
    </row>
    <row r="411" spans="1:7" x14ac:dyDescent="0.3">
      <c r="A411">
        <v>39</v>
      </c>
      <c r="B411" t="s">
        <v>669</v>
      </c>
      <c r="C411" t="s">
        <v>669</v>
      </c>
      <c r="D411" t="s">
        <v>8</v>
      </c>
      <c r="E411" t="s">
        <v>440</v>
      </c>
      <c r="F411" t="s">
        <v>685</v>
      </c>
      <c r="G411" t="str">
        <f t="shared" si="8"/>
        <v>new HoloCard("Loudred", Pokedex.Loudred, HoloRarity.EX_BIG_ENERGY_HOLO_HL, Types.Colorless, Sets.EX_Hidden_Legends, 39),</v>
      </c>
    </row>
    <row r="412" spans="1:7" x14ac:dyDescent="0.3">
      <c r="A412">
        <v>40</v>
      </c>
      <c r="B412" t="s">
        <v>501</v>
      </c>
      <c r="C412" t="s">
        <v>501</v>
      </c>
      <c r="D412" t="s">
        <v>3</v>
      </c>
      <c r="E412" t="s">
        <v>440</v>
      </c>
      <c r="F412" t="s">
        <v>685</v>
      </c>
      <c r="G412" t="str">
        <f t="shared" si="8"/>
        <v>new HoloCard("Luvdisc", Pokedex.Luvdisc, HoloRarity.EX_BIG_ENERGY_HOLO_HL, Types.Water, Sets.EX_Hidden_Legends, 40),</v>
      </c>
    </row>
    <row r="413" spans="1:7" x14ac:dyDescent="0.3">
      <c r="A413">
        <v>41</v>
      </c>
      <c r="B413" t="s">
        <v>57</v>
      </c>
      <c r="C413" t="s">
        <v>57</v>
      </c>
      <c r="D413" t="s">
        <v>18</v>
      </c>
      <c r="E413" t="s">
        <v>440</v>
      </c>
      <c r="F413" t="s">
        <v>685</v>
      </c>
      <c r="G413" t="str">
        <f t="shared" si="8"/>
        <v>new HoloCard("Machoke", Pokedex.Machoke, HoloRarity.EX_BIG_ENERGY_HOLO_HL, Types.Fighting, Sets.EX_Hidden_Legends, 41),</v>
      </c>
    </row>
    <row r="414" spans="1:7" x14ac:dyDescent="0.3">
      <c r="A414">
        <v>42</v>
      </c>
      <c r="B414" t="s">
        <v>436</v>
      </c>
      <c r="C414" t="s">
        <v>436</v>
      </c>
      <c r="D414" t="s">
        <v>18</v>
      </c>
      <c r="E414" t="s">
        <v>440</v>
      </c>
      <c r="F414" t="s">
        <v>685</v>
      </c>
      <c r="G414" t="str">
        <f t="shared" si="8"/>
        <v>new HoloCard("Medicham", Pokedex.Medicham, HoloRarity.EX_BIG_ENERGY_HOLO_HL, Types.Fighting, Sets.EX_Hidden_Legends, 42),</v>
      </c>
    </row>
    <row r="415" spans="1:7" x14ac:dyDescent="0.3">
      <c r="A415">
        <v>43</v>
      </c>
      <c r="B415" t="s">
        <v>660</v>
      </c>
      <c r="C415" t="s">
        <v>660</v>
      </c>
      <c r="D415" t="s">
        <v>1</v>
      </c>
      <c r="E415" t="s">
        <v>440</v>
      </c>
      <c r="F415" t="s">
        <v>685</v>
      </c>
      <c r="G415" t="str">
        <f t="shared" si="8"/>
        <v>new HoloCard("Metang", Pokedex.Metang, HoloRarity.EX_BIG_ENERGY_HOLO_HL, Types.Psychic, Sets.EX_Hidden_Legends, 43),</v>
      </c>
    </row>
    <row r="416" spans="1:7" x14ac:dyDescent="0.3">
      <c r="A416">
        <v>44</v>
      </c>
      <c r="B416" t="s">
        <v>660</v>
      </c>
      <c r="C416" t="s">
        <v>660</v>
      </c>
      <c r="D416" t="s">
        <v>143</v>
      </c>
      <c r="E416" t="s">
        <v>440</v>
      </c>
      <c r="F416" t="s">
        <v>685</v>
      </c>
      <c r="G416" t="str">
        <f t="shared" si="8"/>
        <v>new HoloCard("Metang", Pokedex.Metang, HoloRarity.EX_BIG_ENERGY_HOLO_HL, Types.Metal, Sets.EX_Hidden_Legends, 44),</v>
      </c>
    </row>
    <row r="417" spans="1:7" x14ac:dyDescent="0.3">
      <c r="A417">
        <v>45</v>
      </c>
      <c r="B417" t="s">
        <v>583</v>
      </c>
      <c r="C417" t="s">
        <v>583</v>
      </c>
      <c r="D417" t="s">
        <v>146</v>
      </c>
      <c r="E417" t="s">
        <v>440</v>
      </c>
      <c r="F417" t="s">
        <v>685</v>
      </c>
      <c r="G417" t="str">
        <f t="shared" si="8"/>
        <v>new HoloCard("Nuzleaf", Pokedex.Nuzleaf, HoloRarity.EX_BIG_ENERGY_HOLO_HL, Types.Darkness, Sets.EX_Hidden_Legends, 45),</v>
      </c>
    </row>
    <row r="418" spans="1:7" x14ac:dyDescent="0.3">
      <c r="A418">
        <v>46</v>
      </c>
      <c r="B418" t="s">
        <v>41</v>
      </c>
      <c r="C418" t="s">
        <v>41</v>
      </c>
      <c r="D418" t="s">
        <v>18</v>
      </c>
      <c r="E418" t="s">
        <v>440</v>
      </c>
      <c r="F418" t="s">
        <v>685</v>
      </c>
      <c r="G418" t="str">
        <f t="shared" si="8"/>
        <v>new HoloCard("Rhydon", Pokedex.Rhydon, HoloRarity.EX_BIG_ENERGY_HOLO_HL, Types.Fighting, Sets.EX_Hidden_Legends, 46),</v>
      </c>
    </row>
    <row r="419" spans="1:7" x14ac:dyDescent="0.3">
      <c r="A419">
        <v>47</v>
      </c>
      <c r="B419" t="s">
        <v>654</v>
      </c>
      <c r="C419" t="s">
        <v>654</v>
      </c>
      <c r="D419" t="s">
        <v>3</v>
      </c>
      <c r="E419" t="s">
        <v>440</v>
      </c>
      <c r="F419" t="s">
        <v>685</v>
      </c>
      <c r="G419" t="str">
        <f t="shared" si="8"/>
        <v>new HoloCard("Sealeo", Pokedex.Sealeo, HoloRarity.EX_BIG_ENERGY_HOLO_HL, Types.Water, Sets.EX_Hidden_Legends, 47),</v>
      </c>
    </row>
    <row r="420" spans="1:7" x14ac:dyDescent="0.3">
      <c r="A420">
        <v>48</v>
      </c>
      <c r="B420" t="s">
        <v>670</v>
      </c>
      <c r="C420" t="s">
        <v>670</v>
      </c>
      <c r="D420" t="s">
        <v>8</v>
      </c>
      <c r="E420" t="s">
        <v>440</v>
      </c>
      <c r="F420" t="s">
        <v>685</v>
      </c>
      <c r="G420" t="str">
        <f t="shared" si="8"/>
        <v>new HoloCard("Spinda", Pokedex.Spinda, HoloRarity.EX_BIG_ENERGY_HOLO_HL, Types.Colorless, Sets.EX_Hidden_Legends, 48),</v>
      </c>
    </row>
    <row r="421" spans="1:7" x14ac:dyDescent="0.3">
      <c r="A421">
        <v>49</v>
      </c>
      <c r="B421" t="s">
        <v>178</v>
      </c>
      <c r="C421" t="s">
        <v>178</v>
      </c>
      <c r="D421" t="s">
        <v>1</v>
      </c>
      <c r="E421" t="s">
        <v>440</v>
      </c>
      <c r="F421" t="s">
        <v>685</v>
      </c>
      <c r="G421" t="str">
        <f t="shared" si="8"/>
        <v>new HoloCard("Starmie", Pokedex.Starmie, HoloRarity.EX_BIG_ENERGY_HOLO_HL, Types.Psychic, Sets.EX_Hidden_Legends, 49),</v>
      </c>
    </row>
    <row r="422" spans="1:7" x14ac:dyDescent="0.3">
      <c r="A422">
        <v>50</v>
      </c>
      <c r="B422" t="s">
        <v>502</v>
      </c>
      <c r="C422" t="s">
        <v>502</v>
      </c>
      <c r="D422" t="s">
        <v>22</v>
      </c>
      <c r="E422" t="s">
        <v>440</v>
      </c>
      <c r="F422" t="s">
        <v>685</v>
      </c>
      <c r="G422" t="str">
        <f t="shared" si="8"/>
        <v>new HoloCard("Swalot", Pokedex.Swalot, HoloRarity.EX_BIG_ENERGY_HOLO_HL, Types.Grass, Sets.EX_Hidden_Legends, 50),</v>
      </c>
    </row>
    <row r="423" spans="1:7" x14ac:dyDescent="0.3">
      <c r="A423">
        <v>51</v>
      </c>
      <c r="B423" t="s">
        <v>72</v>
      </c>
      <c r="C423" t="s">
        <v>72</v>
      </c>
      <c r="D423" t="s">
        <v>3</v>
      </c>
      <c r="E423" t="s">
        <v>440</v>
      </c>
      <c r="F423" t="s">
        <v>685</v>
      </c>
      <c r="G423" t="str">
        <f t="shared" si="8"/>
        <v>new HoloCard("Tentacruel", Pokedex.Tentacruel, HoloRarity.EX_BIG_ENERGY_HOLO_HL, Types.Water, Sets.EX_Hidden_Legends, 51),</v>
      </c>
    </row>
    <row r="424" spans="1:7" x14ac:dyDescent="0.3">
      <c r="A424">
        <v>52</v>
      </c>
      <c r="B424" t="s">
        <v>579</v>
      </c>
      <c r="C424" t="s">
        <v>579</v>
      </c>
      <c r="D424" t="s">
        <v>1</v>
      </c>
      <c r="E424" t="s">
        <v>440</v>
      </c>
      <c r="F424" t="s">
        <v>685</v>
      </c>
      <c r="G424" t="str">
        <f t="shared" si="8"/>
        <v>new HoloCard("Baltoy", Pokedex.Baltoy, HoloRarity.EX_BIG_ENERGY_HOLO_HL, Types.Psychic, Sets.EX_Hidden_Legends, 52),</v>
      </c>
    </row>
    <row r="425" spans="1:7" x14ac:dyDescent="0.3">
      <c r="A425">
        <v>53</v>
      </c>
      <c r="B425" t="s">
        <v>579</v>
      </c>
      <c r="C425" t="s">
        <v>579</v>
      </c>
      <c r="D425" t="s">
        <v>18</v>
      </c>
      <c r="E425" t="s">
        <v>440</v>
      </c>
      <c r="F425" t="s">
        <v>685</v>
      </c>
      <c r="G425" t="str">
        <f t="shared" si="8"/>
        <v>new HoloCard("Baltoy", Pokedex.Baltoy, HoloRarity.EX_BIG_ENERGY_HOLO_HL, Types.Fighting, Sets.EX_Hidden_Legends, 53),</v>
      </c>
    </row>
    <row r="426" spans="1:7" x14ac:dyDescent="0.3">
      <c r="A426">
        <v>54</v>
      </c>
      <c r="B426" t="s">
        <v>666</v>
      </c>
      <c r="C426" t="s">
        <v>666</v>
      </c>
      <c r="D426" t="s">
        <v>1</v>
      </c>
      <c r="E426" t="s">
        <v>440</v>
      </c>
      <c r="F426" t="s">
        <v>685</v>
      </c>
      <c r="G426" t="str">
        <f t="shared" si="8"/>
        <v>new HoloCard("Beldum", Pokedex.Beldum, HoloRarity.EX_BIG_ENERGY_HOLO_HL, Types.Psychic, Sets.EX_Hidden_Legends, 54),</v>
      </c>
    </row>
    <row r="427" spans="1:7" x14ac:dyDescent="0.3">
      <c r="A427">
        <v>55</v>
      </c>
      <c r="B427" t="s">
        <v>190</v>
      </c>
      <c r="C427" t="s">
        <v>190</v>
      </c>
      <c r="D427" t="s">
        <v>22</v>
      </c>
      <c r="E427" t="s">
        <v>440</v>
      </c>
      <c r="F427" t="s">
        <v>685</v>
      </c>
      <c r="G427" t="str">
        <f t="shared" si="8"/>
        <v>new HoloCard("Chikorita", Pokedex.Chikorita, HoloRarity.EX_BIG_ENERGY_HOLO_HL, Types.Grass, Sets.EX_Hidden_Legends, 55),</v>
      </c>
    </row>
    <row r="428" spans="1:7" x14ac:dyDescent="0.3">
      <c r="A428">
        <v>56</v>
      </c>
      <c r="B428" t="s">
        <v>252</v>
      </c>
      <c r="C428" t="s">
        <v>252</v>
      </c>
      <c r="D428" t="s">
        <v>11</v>
      </c>
      <c r="E428" t="s">
        <v>440</v>
      </c>
      <c r="F428" t="s">
        <v>685</v>
      </c>
      <c r="G428" t="str">
        <f t="shared" si="8"/>
        <v>new HoloCard("Chinchou", Pokedex.Chinchou, HoloRarity.EX_BIG_ENERGY_HOLO_HL, Types.Lightning, Sets.EX_Hidden_Legends, 56),</v>
      </c>
    </row>
    <row r="429" spans="1:7" x14ac:dyDescent="0.3">
      <c r="A429">
        <v>57</v>
      </c>
      <c r="B429" t="s">
        <v>252</v>
      </c>
      <c r="C429" t="s">
        <v>252</v>
      </c>
      <c r="D429" t="s">
        <v>11</v>
      </c>
      <c r="E429" t="s">
        <v>440</v>
      </c>
      <c r="F429" t="s">
        <v>685</v>
      </c>
      <c r="G429" t="str">
        <f t="shared" si="8"/>
        <v>new HoloCard("Chinchou", Pokedex.Chinchou, HoloRarity.EX_BIG_ENERGY_HOLO_HL, Types.Lightning, Sets.EX_Hidden_Legends, 57),</v>
      </c>
    </row>
    <row r="430" spans="1:7" x14ac:dyDescent="0.3">
      <c r="A430">
        <v>58</v>
      </c>
      <c r="B430" t="s">
        <v>671</v>
      </c>
      <c r="C430" t="s">
        <v>671</v>
      </c>
      <c r="D430" t="s">
        <v>3</v>
      </c>
      <c r="E430" t="s">
        <v>440</v>
      </c>
      <c r="F430" t="s">
        <v>685</v>
      </c>
      <c r="G430" t="str">
        <f t="shared" si="8"/>
        <v>new HoloCard("Clamperl", Pokedex.Clamperl, HoloRarity.EX_BIG_ENERGY_HOLO_HL, Types.Water, Sets.EX_Hidden_Legends, 58),</v>
      </c>
    </row>
    <row r="431" spans="1:7" x14ac:dyDescent="0.3">
      <c r="A431">
        <v>59</v>
      </c>
      <c r="B431" t="s">
        <v>194</v>
      </c>
      <c r="C431" t="s">
        <v>194</v>
      </c>
      <c r="D431" t="s">
        <v>5</v>
      </c>
      <c r="E431" t="s">
        <v>440</v>
      </c>
      <c r="F431" t="s">
        <v>685</v>
      </c>
      <c r="G431" t="str">
        <f t="shared" si="8"/>
        <v>new HoloCard("Cyndaquil", Pokedex.Cyndaquil, HoloRarity.EX_BIG_ENERGY_HOLO_HL, Types.Fire, Sets.EX_Hidden_Legends, 59),</v>
      </c>
    </row>
    <row r="432" spans="1:7" x14ac:dyDescent="0.3">
      <c r="A432">
        <v>60</v>
      </c>
      <c r="B432" t="s">
        <v>77</v>
      </c>
      <c r="C432" t="s">
        <v>77</v>
      </c>
      <c r="D432" t="s">
        <v>8</v>
      </c>
      <c r="E432" t="s">
        <v>440</v>
      </c>
      <c r="F432" t="s">
        <v>685</v>
      </c>
      <c r="G432" t="str">
        <f t="shared" si="8"/>
        <v>new HoloCard("Doduo", Pokedex.Doduo, HoloRarity.EX_BIG_ENERGY_HOLO_HL, Types.Colorless, Sets.EX_Hidden_Legends, 60),</v>
      </c>
    </row>
    <row r="433" spans="1:7" x14ac:dyDescent="0.3">
      <c r="A433">
        <v>61</v>
      </c>
      <c r="B433" t="s">
        <v>672</v>
      </c>
      <c r="C433" t="s">
        <v>672</v>
      </c>
      <c r="D433" t="s">
        <v>3</v>
      </c>
      <c r="E433" t="s">
        <v>440</v>
      </c>
      <c r="F433" t="s">
        <v>685</v>
      </c>
      <c r="G433" t="str">
        <f t="shared" si="8"/>
        <v>new HoloCard("Feebas", Pokedex.Feebas, HoloRarity.EX_BIG_ENERGY_HOLO_HL, Types.Water, Sets.EX_Hidden_Legends, 61),</v>
      </c>
    </row>
    <row r="434" spans="1:7" x14ac:dyDescent="0.3">
      <c r="A434">
        <v>62</v>
      </c>
      <c r="B434" t="s">
        <v>673</v>
      </c>
      <c r="C434" t="s">
        <v>673</v>
      </c>
      <c r="D434" t="s">
        <v>22</v>
      </c>
      <c r="E434" t="s">
        <v>440</v>
      </c>
      <c r="F434" t="s">
        <v>685</v>
      </c>
      <c r="G434" t="str">
        <f t="shared" si="8"/>
        <v>new HoloCard("Gulpin", Pokedex.Gulpin, HoloRarity.EX_BIG_ENERGY_HOLO_HL, Types.Grass, Sets.EX_Hidden_Legends, 62),</v>
      </c>
    </row>
    <row r="435" spans="1:7" x14ac:dyDescent="0.3">
      <c r="A435">
        <v>63</v>
      </c>
      <c r="B435" t="s">
        <v>323</v>
      </c>
      <c r="C435" t="s">
        <v>323</v>
      </c>
      <c r="D435" t="s">
        <v>8</v>
      </c>
      <c r="E435" t="s">
        <v>440</v>
      </c>
      <c r="F435" t="s">
        <v>685</v>
      </c>
      <c r="G435" t="str">
        <f t="shared" si="8"/>
        <v>new HoloCard("Jigglypuff", Pokedex.Jigglypuff, HoloRarity.EX_BIG_ENERGY_HOLO_HL, Types.Colorless, Sets.EX_Hidden_Legends, 63),</v>
      </c>
    </row>
    <row r="436" spans="1:7" x14ac:dyDescent="0.3">
      <c r="A436">
        <v>64</v>
      </c>
      <c r="B436" t="s">
        <v>85</v>
      </c>
      <c r="C436" t="s">
        <v>85</v>
      </c>
      <c r="D436" t="s">
        <v>18</v>
      </c>
      <c r="E436" t="s">
        <v>440</v>
      </c>
      <c r="F436" t="s">
        <v>685</v>
      </c>
      <c r="G436" t="str">
        <f t="shared" si="8"/>
        <v>new HoloCard("Machop", Pokedex.Machop, HoloRarity.EX_BIG_ENERGY_HOLO_HL, Types.Fighting, Sets.EX_Hidden_Legends, 64),</v>
      </c>
    </row>
    <row r="437" spans="1:7" x14ac:dyDescent="0.3">
      <c r="A437">
        <v>65</v>
      </c>
      <c r="B437" t="s">
        <v>600</v>
      </c>
      <c r="C437" t="s">
        <v>600</v>
      </c>
      <c r="D437" t="s">
        <v>1</v>
      </c>
      <c r="E437" t="s">
        <v>440</v>
      </c>
      <c r="F437" t="s">
        <v>685</v>
      </c>
      <c r="G437" t="str">
        <f t="shared" si="8"/>
        <v>new HoloCard("Meditite", Pokedex.Meditite, HoloRarity.EX_BIG_ENERGY_HOLO_HL, Types.Psychic, Sets.EX_Hidden_Legends, 65),</v>
      </c>
    </row>
    <row r="438" spans="1:7" x14ac:dyDescent="0.3">
      <c r="A438">
        <v>66</v>
      </c>
      <c r="B438" t="s">
        <v>600</v>
      </c>
      <c r="C438" t="s">
        <v>600</v>
      </c>
      <c r="D438" t="s">
        <v>18</v>
      </c>
      <c r="E438" t="s">
        <v>440</v>
      </c>
      <c r="F438" t="s">
        <v>685</v>
      </c>
      <c r="G438" t="str">
        <f t="shared" si="8"/>
        <v>new HoloCard("Meditite", Pokedex.Meditite, HoloRarity.EX_BIG_ENERGY_HOLO_HL, Types.Fighting, Sets.EX_Hidden_Legends, 66),</v>
      </c>
    </row>
    <row r="439" spans="1:7" x14ac:dyDescent="0.3">
      <c r="A439">
        <v>67</v>
      </c>
      <c r="B439" t="s">
        <v>407</v>
      </c>
      <c r="C439" t="s">
        <v>407</v>
      </c>
      <c r="D439" t="s">
        <v>11</v>
      </c>
      <c r="E439" t="s">
        <v>440</v>
      </c>
      <c r="F439" t="s">
        <v>685</v>
      </c>
      <c r="G439" t="str">
        <f t="shared" si="8"/>
        <v>new HoloCard("Minun", Pokedex.Minun, HoloRarity.EX_BIG_ENERGY_HOLO_HL, Types.Lightning, Sets.EX_Hidden_Legends, 67),</v>
      </c>
    </row>
    <row r="440" spans="1:7" x14ac:dyDescent="0.3">
      <c r="A440">
        <v>68</v>
      </c>
      <c r="B440" t="s">
        <v>205</v>
      </c>
      <c r="C440" t="s">
        <v>205</v>
      </c>
      <c r="D440" t="s">
        <v>22</v>
      </c>
      <c r="E440" t="s">
        <v>440</v>
      </c>
      <c r="F440" t="s">
        <v>685</v>
      </c>
      <c r="G440" t="str">
        <f t="shared" si="8"/>
        <v>new HoloCard("Oddish", Pokedex.Oddish, HoloRarity.EX_BIG_ENERGY_HOLO_HL, Types.Grass, Sets.EX_Hidden_Legends, 68),</v>
      </c>
    </row>
    <row r="441" spans="1:7" x14ac:dyDescent="0.3">
      <c r="A441">
        <v>69</v>
      </c>
      <c r="B441" t="s">
        <v>408</v>
      </c>
      <c r="C441" t="s">
        <v>408</v>
      </c>
      <c r="D441" t="s">
        <v>11</v>
      </c>
      <c r="E441" t="s">
        <v>440</v>
      </c>
      <c r="F441" t="s">
        <v>685</v>
      </c>
      <c r="G441" t="str">
        <f t="shared" si="8"/>
        <v>new HoloCard("Plusle", Pokedex.Plusle, HoloRarity.EX_BIG_ENERGY_HOLO_HL, Types.Lightning, Sets.EX_Hidden_Legends, 69),</v>
      </c>
    </row>
    <row r="442" spans="1:7" x14ac:dyDescent="0.3">
      <c r="A442">
        <v>70</v>
      </c>
      <c r="B442" t="s">
        <v>96</v>
      </c>
      <c r="C442" t="s">
        <v>96</v>
      </c>
      <c r="D442" t="s">
        <v>18</v>
      </c>
      <c r="E442" t="s">
        <v>440</v>
      </c>
      <c r="F442" t="s">
        <v>685</v>
      </c>
      <c r="G442" t="str">
        <f t="shared" si="8"/>
        <v>new HoloCard("Rhyhorn", Pokedex.Rhyhorn, HoloRarity.EX_BIG_ENERGY_HOLO_HL, Types.Fighting, Sets.EX_Hidden_Legends, 70),</v>
      </c>
    </row>
    <row r="443" spans="1:7" x14ac:dyDescent="0.3">
      <c r="A443">
        <v>71</v>
      </c>
      <c r="B443" t="s">
        <v>589</v>
      </c>
      <c r="C443" t="s">
        <v>589</v>
      </c>
      <c r="D443" t="s">
        <v>22</v>
      </c>
      <c r="E443" t="s">
        <v>440</v>
      </c>
      <c r="F443" t="s">
        <v>685</v>
      </c>
      <c r="G443" t="str">
        <f t="shared" si="8"/>
        <v>new HoloCard("Seedot", Pokedex.Seedot, HoloRarity.EX_BIG_ENERGY_HOLO_HL, Types.Grass, Sets.EX_Hidden_Legends, 71),</v>
      </c>
    </row>
    <row r="444" spans="1:7" x14ac:dyDescent="0.3">
      <c r="A444">
        <v>72</v>
      </c>
      <c r="B444" t="s">
        <v>601</v>
      </c>
      <c r="C444" t="s">
        <v>601</v>
      </c>
      <c r="D444" t="s">
        <v>1</v>
      </c>
      <c r="E444" t="s">
        <v>440</v>
      </c>
      <c r="F444" t="s">
        <v>685</v>
      </c>
      <c r="G444" t="str">
        <f t="shared" si="8"/>
        <v>new HoloCard("Shuppet", Pokedex.Shuppet, HoloRarity.EX_BIG_ENERGY_HOLO_HL, Types.Psychic, Sets.EX_Hidden_Legends, 72),</v>
      </c>
    </row>
    <row r="445" spans="1:7" x14ac:dyDescent="0.3">
      <c r="A445">
        <v>73</v>
      </c>
      <c r="B445" t="s">
        <v>602</v>
      </c>
      <c r="C445" t="s">
        <v>602</v>
      </c>
      <c r="D445" t="s">
        <v>3</v>
      </c>
      <c r="E445" t="s">
        <v>440</v>
      </c>
      <c r="F445" t="s">
        <v>685</v>
      </c>
      <c r="G445" t="str">
        <f t="shared" si="8"/>
        <v>new HoloCard("Snorunt", Pokedex.Snorunt, HoloRarity.EX_BIG_ENERGY_HOLO_HL, Types.Water, Sets.EX_Hidden_Legends, 73),</v>
      </c>
    </row>
    <row r="446" spans="1:7" x14ac:dyDescent="0.3">
      <c r="A446">
        <v>74</v>
      </c>
      <c r="B446" t="s">
        <v>655</v>
      </c>
      <c r="C446" t="s">
        <v>655</v>
      </c>
      <c r="D446" t="s">
        <v>3</v>
      </c>
      <c r="E446" t="s">
        <v>440</v>
      </c>
      <c r="F446" t="s">
        <v>685</v>
      </c>
      <c r="G446" t="str">
        <f t="shared" si="8"/>
        <v>new HoloCard("Spheal", Pokedex.Spheal, HoloRarity.EX_BIG_ENERGY_HOLO_HL, Types.Water, Sets.EX_Hidden_Legends, 74),</v>
      </c>
    </row>
    <row r="447" spans="1:7" x14ac:dyDescent="0.3">
      <c r="A447">
        <v>75</v>
      </c>
      <c r="B447" t="s">
        <v>334</v>
      </c>
      <c r="C447" t="s">
        <v>334</v>
      </c>
      <c r="D447" t="s">
        <v>3</v>
      </c>
      <c r="E447" t="s">
        <v>440</v>
      </c>
      <c r="F447" t="s">
        <v>685</v>
      </c>
      <c r="G447" t="str">
        <f t="shared" si="8"/>
        <v>new HoloCard("Staryu", Pokedex.Staryu, HoloRarity.EX_BIG_ENERGY_HOLO_HL, Types.Water, Sets.EX_Hidden_Legends, 75),</v>
      </c>
    </row>
    <row r="448" spans="1:7" x14ac:dyDescent="0.3">
      <c r="A448">
        <v>76</v>
      </c>
      <c r="B448" t="s">
        <v>674</v>
      </c>
      <c r="C448" t="s">
        <v>674</v>
      </c>
      <c r="D448" t="s">
        <v>22</v>
      </c>
      <c r="E448" t="s">
        <v>440</v>
      </c>
      <c r="F448" t="s">
        <v>685</v>
      </c>
      <c r="G448" t="str">
        <f t="shared" si="8"/>
        <v>new HoloCard("Surskit", Pokedex.Surskit, HoloRarity.EX_BIG_ENERGY_HOLO_HL, Types.Grass, Sets.EX_Hidden_Legends, 76),</v>
      </c>
    </row>
    <row r="449" spans="1:7" x14ac:dyDescent="0.3">
      <c r="A449">
        <v>77</v>
      </c>
      <c r="B449" t="s">
        <v>102</v>
      </c>
      <c r="C449" t="s">
        <v>102</v>
      </c>
      <c r="D449" t="s">
        <v>3</v>
      </c>
      <c r="E449" t="s">
        <v>440</v>
      </c>
      <c r="F449" t="s">
        <v>685</v>
      </c>
      <c r="G449" t="str">
        <f t="shared" si="8"/>
        <v>new HoloCard("Tentacool", Pokedex.Tentacool, HoloRarity.EX_BIG_ENERGY_HOLO_HL, Types.Water, Sets.EX_Hidden_Legends, 77),</v>
      </c>
    </row>
    <row r="450" spans="1:7" x14ac:dyDescent="0.3">
      <c r="A450">
        <v>78</v>
      </c>
      <c r="B450" t="s">
        <v>269</v>
      </c>
      <c r="C450" t="s">
        <v>269</v>
      </c>
      <c r="D450" t="s">
        <v>8</v>
      </c>
      <c r="E450" t="s">
        <v>440</v>
      </c>
      <c r="F450" t="s">
        <v>685</v>
      </c>
      <c r="G450" t="str">
        <f t="shared" si="8"/>
        <v>new HoloCard("Togepi", Pokedex.Togepi, HoloRarity.EX_BIG_ENERGY_HOLO_HL, Types.Colorless, Sets.EX_Hidden_Legends, 78),</v>
      </c>
    </row>
    <row r="451" spans="1:7" x14ac:dyDescent="0.3">
      <c r="A451">
        <v>79</v>
      </c>
      <c r="B451" t="s">
        <v>209</v>
      </c>
      <c r="C451" t="s">
        <v>209</v>
      </c>
      <c r="D451" t="s">
        <v>3</v>
      </c>
      <c r="E451" t="s">
        <v>440</v>
      </c>
      <c r="F451" t="s">
        <v>685</v>
      </c>
      <c r="G451" t="str">
        <f t="shared" si="8"/>
        <v>new HoloCard("Totodile", Pokedex.Totodile, HoloRarity.EX_BIG_ENERGY_HOLO_HL, Types.Water, Sets.EX_Hidden_Legends, 79),</v>
      </c>
    </row>
    <row r="452" spans="1:7" x14ac:dyDescent="0.3">
      <c r="A452">
        <v>80</v>
      </c>
      <c r="B452" t="s">
        <v>103</v>
      </c>
      <c r="C452" t="s">
        <v>103</v>
      </c>
      <c r="D452" t="s">
        <v>11</v>
      </c>
      <c r="E452" t="s">
        <v>440</v>
      </c>
      <c r="F452" t="s">
        <v>685</v>
      </c>
      <c r="G452" t="str">
        <f t="shared" ref="G452:G515" si="9">"new HoloCard(""" &amp; B452 &amp; """, Pokedex." &amp; C452 &amp; ", HoloRarity." &amp; F452 &amp; ", Types." &amp; D452 &amp; ", Sets." &amp; E452 &amp; ", " &amp; A452 &amp; "),"</f>
        <v>new HoloCard("Voltorb", Pokedex.Voltorb, HoloRarity.EX_BIG_ENERGY_HOLO_HL, Types.Lightning, Sets.EX_Hidden_Legends, 80),</v>
      </c>
    </row>
    <row r="453" spans="1:7" x14ac:dyDescent="0.3">
      <c r="A453">
        <v>81</v>
      </c>
      <c r="B453" t="s">
        <v>104</v>
      </c>
      <c r="C453" t="s">
        <v>104</v>
      </c>
      <c r="D453" t="s">
        <v>5</v>
      </c>
      <c r="E453" t="s">
        <v>440</v>
      </c>
      <c r="F453" t="s">
        <v>685</v>
      </c>
      <c r="G453" t="str">
        <f t="shared" si="9"/>
        <v>new HoloCard("Vulpix", Pokedex.Vulpix, HoloRarity.EX_BIG_ENERGY_HOLO_HL, Types.Fire, Sets.EX_Hidden_Legends, 81),</v>
      </c>
    </row>
    <row r="454" spans="1:7" x14ac:dyDescent="0.3">
      <c r="A454">
        <v>82</v>
      </c>
      <c r="B454" t="s">
        <v>675</v>
      </c>
      <c r="C454" t="s">
        <v>675</v>
      </c>
      <c r="D454" t="s">
        <v>8</v>
      </c>
      <c r="E454" t="s">
        <v>440</v>
      </c>
      <c r="F454" t="s">
        <v>685</v>
      </c>
      <c r="G454" t="str">
        <f t="shared" si="9"/>
        <v>new HoloCard("Whismur", Pokedex.Whismur, HoloRarity.EX_BIG_ENERGY_HOLO_HL, Types.Colorless, Sets.EX_Hidden_Legends, 82),</v>
      </c>
    </row>
    <row r="455" spans="1:7" x14ac:dyDescent="0.3">
      <c r="A455">
        <v>83</v>
      </c>
      <c r="B455" t="s">
        <v>343</v>
      </c>
      <c r="C455" t="s">
        <v>343</v>
      </c>
      <c r="D455" t="s">
        <v>22</v>
      </c>
      <c r="E455" t="s">
        <v>440</v>
      </c>
      <c r="F455" t="s">
        <v>685</v>
      </c>
      <c r="G455" t="str">
        <f t="shared" si="9"/>
        <v>new HoloCard("Zubat", Pokedex.Zubat, HoloRarity.EX_BIG_ENERGY_HOLO_HL, Types.Grass, Sets.EX_Hidden_Legends, 83),</v>
      </c>
    </row>
    <row r="456" spans="1:7" x14ac:dyDescent="0.3">
      <c r="A456">
        <v>84</v>
      </c>
      <c r="B456" t="s">
        <v>676</v>
      </c>
      <c r="C456" t="s">
        <v>127</v>
      </c>
      <c r="D456" t="s">
        <v>233</v>
      </c>
      <c r="E456" t="s">
        <v>440</v>
      </c>
      <c r="F456" t="s">
        <v>685</v>
      </c>
      <c r="G456" t="str">
        <f t="shared" si="9"/>
        <v>new HoloCard("Ancient Technical Machine [Ice]", Pokedex.NVT, HoloRarity.EX_BIG_ENERGY_HOLO_HL, Types.Technical_Machine, Sets.EX_Hidden_Legends, 84),</v>
      </c>
    </row>
    <row r="457" spans="1:7" x14ac:dyDescent="0.3">
      <c r="A457">
        <v>85</v>
      </c>
      <c r="B457" t="s">
        <v>677</v>
      </c>
      <c r="C457" t="s">
        <v>127</v>
      </c>
      <c r="D457" t="s">
        <v>233</v>
      </c>
      <c r="E457" t="s">
        <v>440</v>
      </c>
      <c r="F457" t="s">
        <v>685</v>
      </c>
      <c r="G457" t="str">
        <f t="shared" si="9"/>
        <v>new HoloCard("Ancient Technical Machine [Rock]", Pokedex.NVT, HoloRarity.EX_BIG_ENERGY_HOLO_HL, Types.Technical_Machine, Sets.EX_Hidden_Legends, 85),</v>
      </c>
    </row>
    <row r="458" spans="1:7" x14ac:dyDescent="0.3">
      <c r="A458">
        <v>86</v>
      </c>
      <c r="B458" t="s">
        <v>678</v>
      </c>
      <c r="C458" t="s">
        <v>127</v>
      </c>
      <c r="D458" t="s">
        <v>233</v>
      </c>
      <c r="E458" t="s">
        <v>440</v>
      </c>
      <c r="F458" t="s">
        <v>685</v>
      </c>
      <c r="G458" t="str">
        <f t="shared" si="9"/>
        <v>new HoloCard("Ancient Technical Machine [Steel]", Pokedex.NVT, HoloRarity.EX_BIG_ENERGY_HOLO_HL, Types.Technical_Machine, Sets.EX_Hidden_Legends, 86),</v>
      </c>
    </row>
    <row r="459" spans="1:7" x14ac:dyDescent="0.3">
      <c r="A459">
        <v>87</v>
      </c>
      <c r="B459" t="s">
        <v>679</v>
      </c>
      <c r="C459" t="s">
        <v>127</v>
      </c>
      <c r="D459" t="s">
        <v>299</v>
      </c>
      <c r="E459" t="s">
        <v>440</v>
      </c>
      <c r="F459" t="s">
        <v>685</v>
      </c>
      <c r="G459" t="str">
        <f t="shared" si="9"/>
        <v>new HoloCard("Ancient Tomb", Pokedex.NVT, HoloRarity.EX_BIG_ENERGY_HOLO_HL, Types.Stadium, Sets.EX_Hidden_Legends, 87),</v>
      </c>
    </row>
    <row r="460" spans="1:7" x14ac:dyDescent="0.3">
      <c r="A460">
        <v>88</v>
      </c>
      <c r="B460" t="s">
        <v>680</v>
      </c>
      <c r="C460" t="s">
        <v>127</v>
      </c>
      <c r="D460" t="s">
        <v>299</v>
      </c>
      <c r="E460" t="s">
        <v>440</v>
      </c>
      <c r="F460" t="s">
        <v>685</v>
      </c>
      <c r="G460" t="str">
        <f t="shared" si="9"/>
        <v>new HoloCard("Desert Ruins", Pokedex.NVT, HoloRarity.EX_BIG_ENERGY_HOLO_HL, Types.Stadium, Sets.EX_Hidden_Legends, 88),</v>
      </c>
    </row>
    <row r="461" spans="1:7" x14ac:dyDescent="0.3">
      <c r="A461">
        <v>89</v>
      </c>
      <c r="B461" t="s">
        <v>681</v>
      </c>
      <c r="C461" t="s">
        <v>127</v>
      </c>
      <c r="D461" t="s">
        <v>299</v>
      </c>
      <c r="E461" t="s">
        <v>440</v>
      </c>
      <c r="F461" t="s">
        <v>685</v>
      </c>
      <c r="G461" t="str">
        <f t="shared" si="9"/>
        <v>new HoloCard("Island Cave", Pokedex.NVT, HoloRarity.EX_BIG_ENERGY_HOLO_HL, Types.Stadium, Sets.EX_Hidden_Legends, 89),</v>
      </c>
    </row>
    <row r="462" spans="1:7" x14ac:dyDescent="0.3">
      <c r="A462">
        <v>90</v>
      </c>
      <c r="B462" t="s">
        <v>682</v>
      </c>
      <c r="C462" t="s">
        <v>127</v>
      </c>
      <c r="D462" t="s">
        <v>129</v>
      </c>
      <c r="E462" t="s">
        <v>440</v>
      </c>
      <c r="F462" t="s">
        <v>685</v>
      </c>
      <c r="G462" t="str">
        <f t="shared" si="9"/>
        <v>new HoloCard("Life Herb", Pokedex.NVT, HoloRarity.EX_BIG_ENERGY_HOLO_HL, Types.Item, Sets.EX_Hidden_Legends, 90),</v>
      </c>
    </row>
    <row r="463" spans="1:7" x14ac:dyDescent="0.3">
      <c r="A463">
        <v>91</v>
      </c>
      <c r="B463" t="s">
        <v>683</v>
      </c>
      <c r="C463" t="s">
        <v>127</v>
      </c>
      <c r="D463" t="s">
        <v>299</v>
      </c>
      <c r="E463" t="s">
        <v>440</v>
      </c>
      <c r="F463" t="s">
        <v>685</v>
      </c>
      <c r="G463" t="str">
        <f t="shared" si="9"/>
        <v>new HoloCard("Magnetic Storm", Pokedex.NVT, HoloRarity.EX_BIG_ENERGY_HOLO_HL, Types.Stadium, Sets.EX_Hidden_Legends, 91),</v>
      </c>
    </row>
    <row r="464" spans="1:7" x14ac:dyDescent="0.3">
      <c r="A464">
        <v>92</v>
      </c>
      <c r="B464" t="s">
        <v>684</v>
      </c>
      <c r="C464" t="s">
        <v>127</v>
      </c>
      <c r="D464" t="s">
        <v>232</v>
      </c>
      <c r="E464" t="s">
        <v>440</v>
      </c>
      <c r="F464" t="s">
        <v>685</v>
      </c>
      <c r="G464" t="str">
        <f t="shared" si="9"/>
        <v>new HoloCard("Steven's Advice", Pokedex.NVT, HoloRarity.EX_BIG_ENERGY_HOLO_HL, Types.Supporter, Sets.EX_Hidden_Legends, 92),</v>
      </c>
    </row>
    <row r="465" spans="1:7" x14ac:dyDescent="0.3">
      <c r="A465">
        <v>1</v>
      </c>
      <c r="B465" t="s">
        <v>26</v>
      </c>
      <c r="C465" t="s">
        <v>26</v>
      </c>
      <c r="D465" t="s">
        <v>22</v>
      </c>
      <c r="E465" t="s">
        <v>441</v>
      </c>
      <c r="F465" t="s">
        <v>693</v>
      </c>
      <c r="G465" t="str">
        <f t="shared" si="9"/>
        <v>new HoloCard("Beedrill", Pokedex.Beedrill, HoloRarity.EX_ENERGY_HOLO_FL, Types.Grass, Sets.EX_FireRed_LeafGreen, 1),</v>
      </c>
    </row>
    <row r="466" spans="1:7" x14ac:dyDescent="0.3">
      <c r="A466">
        <v>2</v>
      </c>
      <c r="B466" t="s">
        <v>27</v>
      </c>
      <c r="C466" t="s">
        <v>27</v>
      </c>
      <c r="D466" t="s">
        <v>22</v>
      </c>
      <c r="E466" t="s">
        <v>441</v>
      </c>
      <c r="F466" t="s">
        <v>693</v>
      </c>
      <c r="G466" t="str">
        <f t="shared" si="9"/>
        <v>new HoloCard("Butterfree", Pokedex.Butterfree, HoloRarity.EX_ENERGY_HOLO_FL, Types.Grass, Sets.EX_FireRed_LeafGreen, 2),</v>
      </c>
    </row>
    <row r="467" spans="1:7" x14ac:dyDescent="0.3">
      <c r="A467">
        <v>3</v>
      </c>
      <c r="B467" t="s">
        <v>46</v>
      </c>
      <c r="C467" t="s">
        <v>46</v>
      </c>
      <c r="D467" t="s">
        <v>3</v>
      </c>
      <c r="E467" t="s">
        <v>441</v>
      </c>
      <c r="F467" t="s">
        <v>693</v>
      </c>
      <c r="G467" t="str">
        <f t="shared" si="9"/>
        <v>new HoloCard("Dewgong", Pokedex.Dewgong, HoloRarity.EX_ENERGY_HOLO_FL, Types.Water, Sets.EX_FireRed_LeafGreen, 3),</v>
      </c>
    </row>
    <row r="468" spans="1:7" x14ac:dyDescent="0.3">
      <c r="A468">
        <v>4</v>
      </c>
      <c r="B468" t="s">
        <v>313</v>
      </c>
      <c r="C468" t="s">
        <v>313</v>
      </c>
      <c r="D468" t="s">
        <v>8</v>
      </c>
      <c r="E468" t="s">
        <v>441</v>
      </c>
      <c r="F468" t="s">
        <v>693</v>
      </c>
      <c r="G468" t="str">
        <f t="shared" si="9"/>
        <v>new HoloCard("Ditto", Pokedex.Ditto, HoloRarity.EX_ENERGY_HOLO_FL, Types.Colorless, Sets.EX_FireRed_LeafGreen, 4),</v>
      </c>
    </row>
    <row r="469" spans="1:7" x14ac:dyDescent="0.3">
      <c r="A469">
        <v>5</v>
      </c>
      <c r="B469" t="s">
        <v>29</v>
      </c>
      <c r="C469" t="s">
        <v>29</v>
      </c>
      <c r="D469" t="s">
        <v>1</v>
      </c>
      <c r="E469" t="s">
        <v>441</v>
      </c>
      <c r="F469" t="s">
        <v>693</v>
      </c>
      <c r="G469" t="str">
        <f t="shared" si="9"/>
        <v>new HoloCard("Exeggutor", Pokedex.Exeggutor, HoloRarity.EX_ENERGY_HOLO_FL, Types.Psychic, Sets.EX_FireRed_LeafGreen, 5),</v>
      </c>
    </row>
    <row r="470" spans="1:7" x14ac:dyDescent="0.3">
      <c r="A470">
        <v>6</v>
      </c>
      <c r="B470" t="s">
        <v>256</v>
      </c>
      <c r="C470" t="s">
        <v>256</v>
      </c>
      <c r="D470" t="s">
        <v>8</v>
      </c>
      <c r="E470" t="s">
        <v>441</v>
      </c>
      <c r="F470" t="s">
        <v>693</v>
      </c>
      <c r="G470" t="str">
        <f t="shared" si="9"/>
        <v>new HoloCard("Kangaskhan", Pokedex.Kangaskhan, HoloRarity.EX_ENERGY_HOLO_FL, Types.Colorless, Sets.EX_FireRed_LeafGreen, 6),</v>
      </c>
    </row>
    <row r="471" spans="1:7" x14ac:dyDescent="0.3">
      <c r="A471">
        <v>7</v>
      </c>
      <c r="B471" t="s">
        <v>242</v>
      </c>
      <c r="C471" t="s">
        <v>242</v>
      </c>
      <c r="D471" t="s">
        <v>18</v>
      </c>
      <c r="E471" t="s">
        <v>441</v>
      </c>
      <c r="F471" t="s">
        <v>693</v>
      </c>
      <c r="G471" t="str">
        <f t="shared" si="9"/>
        <v>new HoloCard("Marowak", Pokedex.Marowak, HoloRarity.EX_ENERGY_HOLO_FL, Types.Fighting, Sets.EX_FireRed_LeafGreen, 7),</v>
      </c>
    </row>
    <row r="472" spans="1:7" x14ac:dyDescent="0.3">
      <c r="A472">
        <v>8</v>
      </c>
      <c r="B472" t="s">
        <v>37</v>
      </c>
      <c r="C472" t="s">
        <v>37</v>
      </c>
      <c r="D472" t="s">
        <v>18</v>
      </c>
      <c r="E472" t="s">
        <v>441</v>
      </c>
      <c r="F472" t="s">
        <v>693</v>
      </c>
      <c r="G472" t="str">
        <f t="shared" si="9"/>
        <v>new HoloCard("Nidoking", Pokedex.Nidoking, HoloRarity.EX_ENERGY_HOLO_FL, Types.Fighting, Sets.EX_FireRed_LeafGreen, 8),</v>
      </c>
    </row>
    <row r="473" spans="1:7" x14ac:dyDescent="0.3">
      <c r="A473">
        <v>9</v>
      </c>
      <c r="B473" t="s">
        <v>38</v>
      </c>
      <c r="C473" t="s">
        <v>38</v>
      </c>
      <c r="D473" t="s">
        <v>18</v>
      </c>
      <c r="E473" t="s">
        <v>441</v>
      </c>
      <c r="F473" t="s">
        <v>693</v>
      </c>
      <c r="G473" t="str">
        <f t="shared" si="9"/>
        <v>new HoloCard("Nidoqueen", Pokedex.Nidoqueen, HoloRarity.EX_ENERGY_HOLO_FL, Types.Fighting, Sets.EX_FireRed_LeafGreen, 9),</v>
      </c>
    </row>
    <row r="474" spans="1:7" x14ac:dyDescent="0.3">
      <c r="A474">
        <v>10</v>
      </c>
      <c r="B474" t="s">
        <v>39</v>
      </c>
      <c r="C474" t="s">
        <v>39</v>
      </c>
      <c r="D474" t="s">
        <v>8</v>
      </c>
      <c r="E474" t="s">
        <v>441</v>
      </c>
      <c r="F474" t="s">
        <v>693</v>
      </c>
      <c r="G474" t="str">
        <f t="shared" si="9"/>
        <v>new HoloCard("Pidgeot", Pokedex.Pidgeot, HoloRarity.EX_ENERGY_HOLO_FL, Types.Colorless, Sets.EX_FireRed_LeafGreen, 10),</v>
      </c>
    </row>
    <row r="475" spans="1:7" x14ac:dyDescent="0.3">
      <c r="A475">
        <v>11</v>
      </c>
      <c r="B475" t="s">
        <v>141</v>
      </c>
      <c r="C475" t="s">
        <v>141</v>
      </c>
      <c r="D475" t="s">
        <v>3</v>
      </c>
      <c r="E475" t="s">
        <v>441</v>
      </c>
      <c r="F475" t="s">
        <v>693</v>
      </c>
      <c r="G475" t="str">
        <f t="shared" si="9"/>
        <v>new HoloCard("Poliwrath", Pokedex.Poliwrath, HoloRarity.EX_ENERGY_HOLO_FL, Types.Water, Sets.EX_FireRed_LeafGreen, 11),</v>
      </c>
    </row>
    <row r="476" spans="1:7" x14ac:dyDescent="0.3">
      <c r="A476">
        <v>12</v>
      </c>
      <c r="B476" t="s">
        <v>120</v>
      </c>
      <c r="C476" t="s">
        <v>120</v>
      </c>
      <c r="D476" t="s">
        <v>11</v>
      </c>
      <c r="E476" t="s">
        <v>441</v>
      </c>
      <c r="F476" t="s">
        <v>693</v>
      </c>
      <c r="G476" t="str">
        <f t="shared" si="9"/>
        <v>new HoloCard("Raichu", Pokedex.Raichu, HoloRarity.EX_ENERGY_HOLO_FL, Types.Lightning, Sets.EX_FireRed_LeafGreen, 12),</v>
      </c>
    </row>
    <row r="477" spans="1:7" x14ac:dyDescent="0.3">
      <c r="A477">
        <v>13</v>
      </c>
      <c r="B477" t="s">
        <v>66</v>
      </c>
      <c r="C477" t="s">
        <v>66</v>
      </c>
      <c r="D477" t="s">
        <v>5</v>
      </c>
      <c r="E477" t="s">
        <v>441</v>
      </c>
      <c r="F477" t="s">
        <v>693</v>
      </c>
      <c r="G477" t="str">
        <f t="shared" si="9"/>
        <v>new HoloCard("Rapidash", Pokedex.Rapidash, HoloRarity.EX_ENERGY_HOLO_FL, Types.Fire, Sets.EX_FireRed_LeafGreen, 13),</v>
      </c>
    </row>
    <row r="478" spans="1:7" x14ac:dyDescent="0.3">
      <c r="A478">
        <v>14</v>
      </c>
      <c r="B478" t="s">
        <v>121</v>
      </c>
      <c r="C478" t="s">
        <v>121</v>
      </c>
      <c r="D478" t="s">
        <v>1</v>
      </c>
      <c r="E478" t="s">
        <v>441</v>
      </c>
      <c r="F478" t="s">
        <v>693</v>
      </c>
      <c r="G478" t="str">
        <f t="shared" si="9"/>
        <v>new HoloCard("Slowbro", Pokedex.Slowbro, HoloRarity.EX_ENERGY_HOLO_FL, Types.Psychic, Sets.EX_FireRed_LeafGreen, 14),</v>
      </c>
    </row>
    <row r="479" spans="1:7" x14ac:dyDescent="0.3">
      <c r="A479">
        <v>15</v>
      </c>
      <c r="B479" t="s">
        <v>70</v>
      </c>
      <c r="C479" t="s">
        <v>70</v>
      </c>
      <c r="D479" t="s">
        <v>8</v>
      </c>
      <c r="E479" t="s">
        <v>441</v>
      </c>
      <c r="F479" t="s">
        <v>693</v>
      </c>
      <c r="G479" t="str">
        <f t="shared" si="9"/>
        <v>new HoloCard("Snorlax", Pokedex.Snorlax, HoloRarity.EX_ENERGY_HOLO_FL, Types.Colorless, Sets.EX_FireRed_LeafGreen, 15),</v>
      </c>
    </row>
    <row r="480" spans="1:7" x14ac:dyDescent="0.3">
      <c r="A480">
        <v>16</v>
      </c>
      <c r="B480" t="s">
        <v>71</v>
      </c>
      <c r="C480" t="s">
        <v>71</v>
      </c>
      <c r="D480" t="s">
        <v>8</v>
      </c>
      <c r="E480" t="s">
        <v>441</v>
      </c>
      <c r="F480" t="s">
        <v>693</v>
      </c>
      <c r="G480" t="str">
        <f t="shared" si="9"/>
        <v>new HoloCard("Tauros", Pokedex.Tauros, HoloRarity.EX_ENERGY_HOLO_FL, Types.Colorless, Sets.EX_FireRed_LeafGreen, 16),</v>
      </c>
    </row>
    <row r="481" spans="1:7" x14ac:dyDescent="0.3">
      <c r="A481">
        <v>17</v>
      </c>
      <c r="B481" t="s">
        <v>169</v>
      </c>
      <c r="C481" t="s">
        <v>169</v>
      </c>
      <c r="D481" t="s">
        <v>22</v>
      </c>
      <c r="E481" t="s">
        <v>441</v>
      </c>
      <c r="F481" t="s">
        <v>693</v>
      </c>
      <c r="G481" t="str">
        <f t="shared" si="9"/>
        <v>new HoloCard("Victreebel", Pokedex.Victreebel, HoloRarity.EX_ENERGY_HOLO_FL, Types.Grass, Sets.EX_FireRed_LeafGreen, 17),</v>
      </c>
    </row>
    <row r="482" spans="1:7" x14ac:dyDescent="0.3">
      <c r="A482">
        <v>18</v>
      </c>
      <c r="B482" t="s">
        <v>42</v>
      </c>
      <c r="C482" t="s">
        <v>42</v>
      </c>
      <c r="D482" t="s">
        <v>5</v>
      </c>
      <c r="E482" t="s">
        <v>441</v>
      </c>
      <c r="F482" t="s">
        <v>693</v>
      </c>
      <c r="G482" t="str">
        <f t="shared" si="9"/>
        <v>new HoloCard("Arcanine", Pokedex.Arcanine, HoloRarity.EX_ENERGY_HOLO_FL, Types.Fire, Sets.EX_FireRed_LeafGreen, 18),</v>
      </c>
    </row>
    <row r="483" spans="1:7" x14ac:dyDescent="0.3">
      <c r="A483">
        <v>19</v>
      </c>
      <c r="B483" t="s">
        <v>181</v>
      </c>
      <c r="C483" t="s">
        <v>181</v>
      </c>
      <c r="D483" t="s">
        <v>8</v>
      </c>
      <c r="E483" t="s">
        <v>441</v>
      </c>
      <c r="F483" t="s">
        <v>693</v>
      </c>
      <c r="G483" t="str">
        <f t="shared" si="9"/>
        <v>new HoloCard("Chansey", Pokedex.Chansey, HoloRarity.EX_ENERGY_HOLO_FL, Types.Colorless, Sets.EX_FireRed_LeafGreen, 19),</v>
      </c>
    </row>
    <row r="484" spans="1:7" x14ac:dyDescent="0.3">
      <c r="A484">
        <v>20</v>
      </c>
      <c r="B484" t="s">
        <v>133</v>
      </c>
      <c r="C484" t="s">
        <v>133</v>
      </c>
      <c r="D484" t="s">
        <v>3</v>
      </c>
      <c r="E484" t="s">
        <v>441</v>
      </c>
      <c r="F484" t="s">
        <v>693</v>
      </c>
      <c r="G484" t="str">
        <f t="shared" si="9"/>
        <v>new HoloCard("Cloyster", Pokedex.Cloyster, HoloRarity.EX_ENERGY_HOLO_FL, Types.Water, Sets.EX_FireRed_LeafGreen, 20),</v>
      </c>
    </row>
    <row r="485" spans="1:7" x14ac:dyDescent="0.3">
      <c r="A485">
        <v>21</v>
      </c>
      <c r="B485" t="s">
        <v>47</v>
      </c>
      <c r="C485" t="s">
        <v>47</v>
      </c>
      <c r="D485" t="s">
        <v>8</v>
      </c>
      <c r="E485" t="s">
        <v>441</v>
      </c>
      <c r="F485" t="s">
        <v>693</v>
      </c>
      <c r="G485" t="str">
        <f t="shared" si="9"/>
        <v>new HoloCard("Dodrio", Pokedex.Dodrio, HoloRarity.EX_ENERGY_HOLO_FL, Types.Colorless, Sets.EX_FireRed_LeafGreen, 21),</v>
      </c>
    </row>
    <row r="486" spans="1:7" x14ac:dyDescent="0.3">
      <c r="A486">
        <v>22</v>
      </c>
      <c r="B486" t="s">
        <v>134</v>
      </c>
      <c r="C486" t="s">
        <v>134</v>
      </c>
      <c r="D486" t="s">
        <v>18</v>
      </c>
      <c r="E486" t="s">
        <v>441</v>
      </c>
      <c r="F486" t="s">
        <v>693</v>
      </c>
      <c r="G486" t="str">
        <f t="shared" si="9"/>
        <v>new HoloCard("Dugtrio", Pokedex.Dugtrio, HoloRarity.EX_ENERGY_HOLO_FL, Types.Fighting, Sets.EX_FireRed_LeafGreen, 22),</v>
      </c>
    </row>
    <row r="487" spans="1:7" x14ac:dyDescent="0.3">
      <c r="A487">
        <v>23</v>
      </c>
      <c r="B487" t="s">
        <v>315</v>
      </c>
      <c r="C487" t="s">
        <v>370</v>
      </c>
      <c r="D487" t="s">
        <v>8</v>
      </c>
      <c r="E487" t="s">
        <v>441</v>
      </c>
      <c r="F487" t="s">
        <v>693</v>
      </c>
      <c r="G487" t="str">
        <f t="shared" si="9"/>
        <v>new HoloCard("Farfetch'd", Pokedex.Farfetch_d, HoloRarity.EX_ENERGY_HOLO_FL, Types.Colorless, Sets.EX_FireRed_LeafGreen, 23),</v>
      </c>
    </row>
    <row r="488" spans="1:7" x14ac:dyDescent="0.3">
      <c r="A488">
        <v>24</v>
      </c>
      <c r="B488" t="s">
        <v>48</v>
      </c>
      <c r="C488" t="s">
        <v>48</v>
      </c>
      <c r="D488" t="s">
        <v>8</v>
      </c>
      <c r="E488" t="s">
        <v>441</v>
      </c>
      <c r="F488" t="s">
        <v>693</v>
      </c>
      <c r="G488" t="str">
        <f t="shared" si="9"/>
        <v>new HoloCard("Fearow", Pokedex.Fearow, HoloRarity.EX_ENERGY_HOLO_FL, Types.Colorless, Sets.EX_FireRed_LeafGreen, 24),</v>
      </c>
    </row>
    <row r="489" spans="1:7" x14ac:dyDescent="0.3">
      <c r="A489">
        <v>25</v>
      </c>
      <c r="B489" t="s">
        <v>31</v>
      </c>
      <c r="C489" t="s">
        <v>31</v>
      </c>
      <c r="D489" t="s">
        <v>1</v>
      </c>
      <c r="E489" t="s">
        <v>441</v>
      </c>
      <c r="F489" t="s">
        <v>693</v>
      </c>
      <c r="G489" t="str">
        <f t="shared" si="9"/>
        <v>new HoloCard("Hypno", Pokedex.Hypno, HoloRarity.EX_ENERGY_HOLO_FL, Types.Psychic, Sets.EX_FireRed_LeafGreen, 25),</v>
      </c>
    </row>
    <row r="490" spans="1:7" x14ac:dyDescent="0.3">
      <c r="A490">
        <v>26</v>
      </c>
      <c r="B490" t="s">
        <v>136</v>
      </c>
      <c r="C490" t="s">
        <v>136</v>
      </c>
      <c r="D490" t="s">
        <v>3</v>
      </c>
      <c r="E490" t="s">
        <v>441</v>
      </c>
      <c r="F490" t="s">
        <v>693</v>
      </c>
      <c r="G490" t="str">
        <f t="shared" si="9"/>
        <v>new HoloCard("Kingler", Pokedex.Kingler, HoloRarity.EX_ENERGY_HOLO_FL, Types.Water, Sets.EX_FireRed_LeafGreen, 26),</v>
      </c>
    </row>
    <row r="491" spans="1:7" x14ac:dyDescent="0.3">
      <c r="A491">
        <v>27</v>
      </c>
      <c r="B491" t="s">
        <v>34</v>
      </c>
      <c r="C491" t="s">
        <v>34</v>
      </c>
      <c r="D491" t="s">
        <v>11</v>
      </c>
      <c r="E491" t="s">
        <v>441</v>
      </c>
      <c r="F491" t="s">
        <v>693</v>
      </c>
      <c r="G491" t="str">
        <f t="shared" si="9"/>
        <v>new HoloCard("Magneton", Pokedex.Magneton, HoloRarity.EX_ENERGY_HOLO_FL, Types.Lightning, Sets.EX_FireRed_LeafGreen, 27),</v>
      </c>
    </row>
    <row r="492" spans="1:7" x14ac:dyDescent="0.3">
      <c r="A492">
        <v>28</v>
      </c>
      <c r="B492" t="s">
        <v>65</v>
      </c>
      <c r="C492" t="s">
        <v>65</v>
      </c>
      <c r="D492" t="s">
        <v>18</v>
      </c>
      <c r="E492" t="s">
        <v>441</v>
      </c>
      <c r="F492" t="s">
        <v>693</v>
      </c>
      <c r="G492" t="str">
        <f t="shared" si="9"/>
        <v>new HoloCard("Primeape", Pokedex.Primeape, HoloRarity.EX_ENERGY_HOLO_FL, Types.Fighting, Sets.EX_FireRed_LeafGreen, 28),</v>
      </c>
    </row>
    <row r="493" spans="1:7" x14ac:dyDescent="0.3">
      <c r="A493">
        <v>29</v>
      </c>
      <c r="B493" t="s">
        <v>243</v>
      </c>
      <c r="C493" t="s">
        <v>243</v>
      </c>
      <c r="D493" t="s">
        <v>22</v>
      </c>
      <c r="E493" t="s">
        <v>441</v>
      </c>
      <c r="F493" t="s">
        <v>693</v>
      </c>
      <c r="G493" t="str">
        <f t="shared" si="9"/>
        <v>new HoloCard("Scyther", Pokedex.Scyther, HoloRarity.EX_ENERGY_HOLO_FL, Types.Grass, Sets.EX_FireRed_LeafGreen, 29),</v>
      </c>
    </row>
    <row r="494" spans="1:7" x14ac:dyDescent="0.3">
      <c r="A494">
        <v>30</v>
      </c>
      <c r="B494" t="s">
        <v>268</v>
      </c>
      <c r="C494" t="s">
        <v>268</v>
      </c>
      <c r="D494" t="s">
        <v>22</v>
      </c>
      <c r="E494" t="s">
        <v>441</v>
      </c>
      <c r="F494" t="s">
        <v>693</v>
      </c>
      <c r="G494" t="str">
        <f t="shared" si="9"/>
        <v>new HoloCard("Tangela", Pokedex.Tangela, HoloRarity.EX_ENERGY_HOLO_FL, Types.Grass, Sets.EX_FireRed_LeafGreen, 30),</v>
      </c>
    </row>
    <row r="495" spans="1:7" x14ac:dyDescent="0.3">
      <c r="A495">
        <v>31</v>
      </c>
      <c r="B495" t="s">
        <v>43</v>
      </c>
      <c r="C495" t="s">
        <v>43</v>
      </c>
      <c r="D495" t="s">
        <v>5</v>
      </c>
      <c r="E495" t="s">
        <v>441</v>
      </c>
      <c r="F495" t="s">
        <v>693</v>
      </c>
      <c r="G495" t="str">
        <f t="shared" si="9"/>
        <v>new HoloCard("Charmeleon", Pokedex.Charmeleon, HoloRarity.EX_ENERGY_HOLO_FL, Types.Fire, Sets.EX_FireRed_LeafGreen, 31),</v>
      </c>
    </row>
    <row r="496" spans="1:7" x14ac:dyDescent="0.3">
      <c r="A496">
        <v>32</v>
      </c>
      <c r="B496" t="s">
        <v>79</v>
      </c>
      <c r="C496" t="s">
        <v>79</v>
      </c>
      <c r="D496" t="s">
        <v>1</v>
      </c>
      <c r="E496" t="s">
        <v>441</v>
      </c>
      <c r="F496" t="s">
        <v>693</v>
      </c>
      <c r="G496" t="str">
        <f t="shared" si="9"/>
        <v>new HoloCard("Drowzee", Pokedex.Drowzee, HoloRarity.EX_ENERGY_HOLO_FL, Types.Psychic, Sets.EX_FireRed_LeafGreen, 32),</v>
      </c>
    </row>
    <row r="497" spans="1:7" x14ac:dyDescent="0.3">
      <c r="A497">
        <v>33</v>
      </c>
      <c r="B497" t="s">
        <v>81</v>
      </c>
      <c r="C497" t="s">
        <v>81</v>
      </c>
      <c r="D497" t="s">
        <v>1</v>
      </c>
      <c r="E497" t="s">
        <v>441</v>
      </c>
      <c r="F497" t="s">
        <v>693</v>
      </c>
      <c r="G497" t="str">
        <f t="shared" si="9"/>
        <v>new HoloCard("Exeggcute", Pokedex.Exeggcute, HoloRarity.EX_ENERGY_HOLO_FL, Types.Psychic, Sets.EX_FireRed_LeafGreen, 33),</v>
      </c>
    </row>
    <row r="498" spans="1:7" x14ac:dyDescent="0.3">
      <c r="A498">
        <v>34</v>
      </c>
      <c r="B498" t="s">
        <v>52</v>
      </c>
      <c r="C498" t="s">
        <v>52</v>
      </c>
      <c r="D498" t="s">
        <v>1</v>
      </c>
      <c r="E498" t="s">
        <v>441</v>
      </c>
      <c r="F498" t="s">
        <v>693</v>
      </c>
      <c r="G498" t="str">
        <f t="shared" si="9"/>
        <v>new HoloCard("Haunter", Pokedex.Haunter, HoloRarity.EX_ENERGY_HOLO_FL, Types.Psychic, Sets.EX_FireRed_LeafGreen, 34),</v>
      </c>
    </row>
    <row r="499" spans="1:7" x14ac:dyDescent="0.3">
      <c r="A499">
        <v>35</v>
      </c>
      <c r="B499" t="s">
        <v>53</v>
      </c>
      <c r="C499" t="s">
        <v>53</v>
      </c>
      <c r="D499" t="s">
        <v>22</v>
      </c>
      <c r="E499" t="s">
        <v>441</v>
      </c>
      <c r="F499" t="s">
        <v>693</v>
      </c>
      <c r="G499" t="str">
        <f t="shared" si="9"/>
        <v>new HoloCard("Ivysaur", Pokedex.Ivysaur, HoloRarity.EX_ENERGY_HOLO_FL, Types.Grass, Sets.EX_FireRed_LeafGreen, 35),</v>
      </c>
    </row>
    <row r="500" spans="1:7" x14ac:dyDescent="0.3">
      <c r="A500">
        <v>36</v>
      </c>
      <c r="B500" t="s">
        <v>56</v>
      </c>
      <c r="C500" t="s">
        <v>56</v>
      </c>
      <c r="D500" t="s">
        <v>22</v>
      </c>
      <c r="E500" t="s">
        <v>441</v>
      </c>
      <c r="F500" t="s">
        <v>693</v>
      </c>
      <c r="G500" t="str">
        <f t="shared" si="9"/>
        <v>new HoloCard("Kakuna", Pokedex.Kakuna, HoloRarity.EX_ENERGY_HOLO_FL, Types.Grass, Sets.EX_FireRed_LeafGreen, 36),</v>
      </c>
    </row>
    <row r="501" spans="1:7" x14ac:dyDescent="0.3">
      <c r="A501">
        <v>37</v>
      </c>
      <c r="B501" t="s">
        <v>257</v>
      </c>
      <c r="C501" t="s">
        <v>257</v>
      </c>
      <c r="D501" t="s">
        <v>8</v>
      </c>
      <c r="E501" t="s">
        <v>441</v>
      </c>
      <c r="F501" t="s">
        <v>693</v>
      </c>
      <c r="G501" t="str">
        <f t="shared" si="9"/>
        <v>new HoloCard("Lickitung", Pokedex.Lickitung, HoloRarity.EX_ENERGY_HOLO_FL, Types.Colorless, Sets.EX_FireRed_LeafGreen, 37),</v>
      </c>
    </row>
    <row r="502" spans="1:7" x14ac:dyDescent="0.3">
      <c r="A502">
        <v>38</v>
      </c>
      <c r="B502" t="s">
        <v>87</v>
      </c>
      <c r="C502" t="s">
        <v>87</v>
      </c>
      <c r="D502" t="s">
        <v>18</v>
      </c>
      <c r="E502" t="s">
        <v>441</v>
      </c>
      <c r="F502" t="s">
        <v>693</v>
      </c>
      <c r="G502" t="str">
        <f t="shared" si="9"/>
        <v>new HoloCard("Mankey", Pokedex.Mankey, HoloRarity.EX_ENERGY_HOLO_FL, Types.Fighting, Sets.EX_FireRed_LeafGreen, 38),</v>
      </c>
    </row>
    <row r="503" spans="1:7" x14ac:dyDescent="0.3">
      <c r="A503">
        <v>39</v>
      </c>
      <c r="B503" t="s">
        <v>60</v>
      </c>
      <c r="C503" t="s">
        <v>60</v>
      </c>
      <c r="D503" t="s">
        <v>22</v>
      </c>
      <c r="E503" t="s">
        <v>441</v>
      </c>
      <c r="F503" t="s">
        <v>693</v>
      </c>
      <c r="G503" t="str">
        <f t="shared" si="9"/>
        <v>new HoloCard("Metapod", Pokedex.Metapod, HoloRarity.EX_ENERGY_HOLO_FL, Types.Grass, Sets.EX_FireRed_LeafGreen, 39),</v>
      </c>
    </row>
    <row r="504" spans="1:7" x14ac:dyDescent="0.3">
      <c r="A504">
        <v>40</v>
      </c>
      <c r="B504" t="s">
        <v>61</v>
      </c>
      <c r="C504" t="s">
        <v>61</v>
      </c>
      <c r="D504" t="s">
        <v>22</v>
      </c>
      <c r="E504" t="s">
        <v>441</v>
      </c>
      <c r="F504" t="s">
        <v>693</v>
      </c>
      <c r="G504" t="str">
        <f t="shared" si="9"/>
        <v>new HoloCard("Nidorina", Pokedex.Nidorina, HoloRarity.EX_ENERGY_HOLO_FL, Types.Grass, Sets.EX_FireRed_LeafGreen, 40),</v>
      </c>
    </row>
    <row r="505" spans="1:7" x14ac:dyDescent="0.3">
      <c r="A505">
        <v>41</v>
      </c>
      <c r="B505" t="s">
        <v>62</v>
      </c>
      <c r="C505" t="s">
        <v>62</v>
      </c>
      <c r="D505" t="s">
        <v>22</v>
      </c>
      <c r="E505" t="s">
        <v>441</v>
      </c>
      <c r="F505" t="s">
        <v>693</v>
      </c>
      <c r="G505" t="str">
        <f t="shared" si="9"/>
        <v>new HoloCard("Nidorino", Pokedex.Nidorino, HoloRarity.EX_ENERGY_HOLO_FL, Types.Grass, Sets.EX_FireRed_LeafGreen, 41),</v>
      </c>
    </row>
    <row r="506" spans="1:7" x14ac:dyDescent="0.3">
      <c r="A506">
        <v>42</v>
      </c>
      <c r="B506" t="s">
        <v>90</v>
      </c>
      <c r="C506" t="s">
        <v>90</v>
      </c>
      <c r="D506" t="s">
        <v>18</v>
      </c>
      <c r="E506" t="s">
        <v>441</v>
      </c>
      <c r="F506" t="s">
        <v>693</v>
      </c>
      <c r="G506" t="str">
        <f t="shared" si="9"/>
        <v>new HoloCard("Onix", Pokedex.Onix, HoloRarity.EX_ENERGY_HOLO_FL, Types.Fighting, Sets.EX_FireRed_LeafGreen, 42),</v>
      </c>
    </row>
    <row r="507" spans="1:7" x14ac:dyDescent="0.3">
      <c r="A507">
        <v>43</v>
      </c>
      <c r="B507" t="s">
        <v>237</v>
      </c>
      <c r="C507" t="s">
        <v>237</v>
      </c>
      <c r="D507" t="s">
        <v>22</v>
      </c>
      <c r="E507" t="s">
        <v>441</v>
      </c>
      <c r="F507" t="s">
        <v>693</v>
      </c>
      <c r="G507" t="str">
        <f t="shared" si="9"/>
        <v>new HoloCard("Parasect", Pokedex.Parasect, HoloRarity.EX_ENERGY_HOLO_FL, Types.Grass, Sets.EX_FireRed_LeafGreen, 43),</v>
      </c>
    </row>
    <row r="508" spans="1:7" x14ac:dyDescent="0.3">
      <c r="A508">
        <v>44</v>
      </c>
      <c r="B508" t="s">
        <v>119</v>
      </c>
      <c r="C508" t="s">
        <v>119</v>
      </c>
      <c r="D508" t="s">
        <v>8</v>
      </c>
      <c r="E508" t="s">
        <v>441</v>
      </c>
      <c r="F508" t="s">
        <v>693</v>
      </c>
      <c r="G508" t="str">
        <f t="shared" si="9"/>
        <v>new HoloCard("Persian", Pokedex.Persian, HoloRarity.EX_ENERGY_HOLO_FL, Types.Colorless, Sets.EX_FireRed_LeafGreen, 44),</v>
      </c>
    </row>
    <row r="509" spans="1:7" x14ac:dyDescent="0.3">
      <c r="A509">
        <v>45</v>
      </c>
      <c r="B509" t="s">
        <v>40</v>
      </c>
      <c r="C509" t="s">
        <v>40</v>
      </c>
      <c r="D509" t="s">
        <v>8</v>
      </c>
      <c r="E509" t="s">
        <v>441</v>
      </c>
      <c r="F509" t="s">
        <v>693</v>
      </c>
      <c r="G509" t="str">
        <f t="shared" si="9"/>
        <v>new HoloCard("Pidgeotto", Pokedex.Pidgeotto, HoloRarity.EX_ENERGY_HOLO_FL, Types.Colorless, Sets.EX_FireRed_LeafGreen, 45),</v>
      </c>
    </row>
    <row r="510" spans="1:7" x14ac:dyDescent="0.3">
      <c r="A510">
        <v>46</v>
      </c>
      <c r="B510" t="s">
        <v>187</v>
      </c>
      <c r="C510" t="s">
        <v>187</v>
      </c>
      <c r="D510" t="s">
        <v>3</v>
      </c>
      <c r="E510" t="s">
        <v>441</v>
      </c>
      <c r="F510" t="s">
        <v>693</v>
      </c>
      <c r="G510" t="str">
        <f t="shared" si="9"/>
        <v>new HoloCard("Poliwhirl", Pokedex.Poliwhirl, HoloRarity.EX_ENERGY_HOLO_FL, Types.Water, Sets.EX_FireRed_LeafGreen, 46),</v>
      </c>
    </row>
    <row r="511" spans="1:7" x14ac:dyDescent="0.3">
      <c r="A511">
        <v>47</v>
      </c>
      <c r="B511" t="s">
        <v>263</v>
      </c>
      <c r="C511" t="s">
        <v>263</v>
      </c>
      <c r="D511" t="s">
        <v>8</v>
      </c>
      <c r="E511" t="s">
        <v>441</v>
      </c>
      <c r="F511" t="s">
        <v>693</v>
      </c>
      <c r="G511" t="str">
        <f t="shared" si="9"/>
        <v>new HoloCard("Porygon", Pokedex.Porygon, HoloRarity.EX_ENERGY_HOLO_FL, Types.Colorless, Sets.EX_FireRed_LeafGreen, 47),</v>
      </c>
    </row>
    <row r="512" spans="1:7" x14ac:dyDescent="0.3">
      <c r="A512">
        <v>48</v>
      </c>
      <c r="B512" t="s">
        <v>67</v>
      </c>
      <c r="C512" t="s">
        <v>67</v>
      </c>
      <c r="D512" t="s">
        <v>8</v>
      </c>
      <c r="E512" t="s">
        <v>441</v>
      </c>
      <c r="F512" t="s">
        <v>693</v>
      </c>
      <c r="G512" t="str">
        <f t="shared" si="9"/>
        <v>new HoloCard("Raticate", Pokedex.Raticate, HoloRarity.EX_ENERGY_HOLO_FL, Types.Colorless, Sets.EX_FireRed_LeafGreen, 48),</v>
      </c>
    </row>
    <row r="513" spans="1:7" x14ac:dyDescent="0.3">
      <c r="A513">
        <v>49</v>
      </c>
      <c r="B513" t="s">
        <v>340</v>
      </c>
      <c r="C513" t="s">
        <v>340</v>
      </c>
      <c r="D513" t="s">
        <v>22</v>
      </c>
      <c r="E513" t="s">
        <v>441</v>
      </c>
      <c r="F513" t="s">
        <v>693</v>
      </c>
      <c r="G513" t="str">
        <f t="shared" si="9"/>
        <v>new HoloCard("Venomoth", Pokedex.Venomoth, HoloRarity.EX_ENERGY_HOLO_FL, Types.Grass, Sets.EX_FireRed_LeafGreen, 49),</v>
      </c>
    </row>
    <row r="514" spans="1:7" x14ac:dyDescent="0.3">
      <c r="A514">
        <v>50</v>
      </c>
      <c r="B514" t="s">
        <v>124</v>
      </c>
      <c r="C514" t="s">
        <v>124</v>
      </c>
      <c r="D514" t="s">
        <v>3</v>
      </c>
      <c r="E514" t="s">
        <v>441</v>
      </c>
      <c r="F514" t="s">
        <v>693</v>
      </c>
      <c r="G514" t="str">
        <f t="shared" si="9"/>
        <v>new HoloCard("Wartortle", Pokedex.Wartortle, HoloRarity.EX_ENERGY_HOLO_FL, Types.Water, Sets.EX_FireRed_LeafGreen, 50),</v>
      </c>
    </row>
    <row r="515" spans="1:7" x14ac:dyDescent="0.3">
      <c r="A515">
        <v>51</v>
      </c>
      <c r="B515" t="s">
        <v>249</v>
      </c>
      <c r="C515" t="s">
        <v>249</v>
      </c>
      <c r="D515" t="s">
        <v>22</v>
      </c>
      <c r="E515" t="s">
        <v>441</v>
      </c>
      <c r="F515" t="s">
        <v>693</v>
      </c>
      <c r="G515" t="str">
        <f t="shared" si="9"/>
        <v>new HoloCard("Weepinbell", Pokedex.Weepinbell, HoloRarity.EX_ENERGY_HOLO_FL, Types.Grass, Sets.EX_FireRed_LeafGreen, 51),</v>
      </c>
    </row>
    <row r="516" spans="1:7" x14ac:dyDescent="0.3">
      <c r="A516">
        <v>52</v>
      </c>
      <c r="B516" t="s">
        <v>306</v>
      </c>
      <c r="C516" t="s">
        <v>306</v>
      </c>
      <c r="D516" t="s">
        <v>8</v>
      </c>
      <c r="E516" t="s">
        <v>441</v>
      </c>
      <c r="F516" t="s">
        <v>693</v>
      </c>
      <c r="G516" t="str">
        <f t="shared" ref="G516:G579" si="10">"new HoloCard(""" &amp; B516 &amp; """, Pokedex." &amp; C516 &amp; ", HoloRarity." &amp; F516 &amp; ", Types." &amp; D516 &amp; ", Sets." &amp; E516 &amp; ", " &amp; A516 &amp; "),"</f>
        <v>new HoloCard("Wigglytuff", Pokedex.Wigglytuff, HoloRarity.EX_ENERGY_HOLO_FL, Types.Colorless, Sets.EX_FireRed_LeafGreen, 52),</v>
      </c>
    </row>
    <row r="517" spans="1:7" x14ac:dyDescent="0.3">
      <c r="A517">
        <v>53</v>
      </c>
      <c r="B517" t="s">
        <v>240</v>
      </c>
      <c r="C517" t="s">
        <v>240</v>
      </c>
      <c r="D517" t="s">
        <v>22</v>
      </c>
      <c r="E517" t="s">
        <v>441</v>
      </c>
      <c r="F517" t="s">
        <v>693</v>
      </c>
      <c r="G517" t="str">
        <f t="shared" si="10"/>
        <v>new HoloCard("Bellsprout", Pokedex.Bellsprout, HoloRarity.EX_ENERGY_HOLO_FL, Types.Grass, Sets.EX_FireRed_LeafGreen, 53),</v>
      </c>
    </row>
    <row r="518" spans="1:7" x14ac:dyDescent="0.3">
      <c r="A518">
        <v>54</v>
      </c>
      <c r="B518" t="s">
        <v>74</v>
      </c>
      <c r="C518" t="s">
        <v>74</v>
      </c>
      <c r="D518" t="s">
        <v>22</v>
      </c>
      <c r="E518" t="s">
        <v>441</v>
      </c>
      <c r="F518" t="s">
        <v>693</v>
      </c>
      <c r="G518" t="str">
        <f t="shared" si="10"/>
        <v>new HoloCard("Bulbasaur", Pokedex.Bulbasaur, HoloRarity.EX_ENERGY_HOLO_FL, Types.Grass, Sets.EX_FireRed_LeafGreen, 54),</v>
      </c>
    </row>
    <row r="519" spans="1:7" x14ac:dyDescent="0.3">
      <c r="A519">
        <v>55</v>
      </c>
      <c r="B519" t="s">
        <v>74</v>
      </c>
      <c r="C519" t="s">
        <v>74</v>
      </c>
      <c r="D519" t="s">
        <v>22</v>
      </c>
      <c r="E519" t="s">
        <v>441</v>
      </c>
      <c r="F519" t="s">
        <v>693</v>
      </c>
      <c r="G519" t="str">
        <f t="shared" si="10"/>
        <v>new HoloCard("Bulbasaur", Pokedex.Bulbasaur, HoloRarity.EX_ENERGY_HOLO_FL, Types.Grass, Sets.EX_FireRed_LeafGreen, 55),</v>
      </c>
    </row>
    <row r="520" spans="1:7" x14ac:dyDescent="0.3">
      <c r="A520">
        <v>56</v>
      </c>
      <c r="B520" t="s">
        <v>75</v>
      </c>
      <c r="C520" t="s">
        <v>75</v>
      </c>
      <c r="D520" t="s">
        <v>22</v>
      </c>
      <c r="E520" t="s">
        <v>441</v>
      </c>
      <c r="F520" t="s">
        <v>693</v>
      </c>
      <c r="G520" t="str">
        <f t="shared" si="10"/>
        <v>new HoloCard("Caterpie", Pokedex.Caterpie, HoloRarity.EX_ENERGY_HOLO_FL, Types.Grass, Sets.EX_FireRed_LeafGreen, 56),</v>
      </c>
    </row>
    <row r="521" spans="1:7" x14ac:dyDescent="0.3">
      <c r="A521">
        <v>57</v>
      </c>
      <c r="B521" t="s">
        <v>76</v>
      </c>
      <c r="C521" t="s">
        <v>76</v>
      </c>
      <c r="D521" t="s">
        <v>5</v>
      </c>
      <c r="E521" t="s">
        <v>441</v>
      </c>
      <c r="F521" t="s">
        <v>693</v>
      </c>
      <c r="G521" t="str">
        <f t="shared" si="10"/>
        <v>new HoloCard("Charmander", Pokedex.Charmander, HoloRarity.EX_ENERGY_HOLO_FL, Types.Fire, Sets.EX_FireRed_LeafGreen, 57),</v>
      </c>
    </row>
    <row r="522" spans="1:7" x14ac:dyDescent="0.3">
      <c r="A522">
        <v>58</v>
      </c>
      <c r="B522" t="s">
        <v>76</v>
      </c>
      <c r="C522" t="s">
        <v>76</v>
      </c>
      <c r="D522" t="s">
        <v>5</v>
      </c>
      <c r="E522" t="s">
        <v>441</v>
      </c>
      <c r="F522" t="s">
        <v>693</v>
      </c>
      <c r="G522" t="str">
        <f t="shared" si="10"/>
        <v>new HoloCard("Charmander", Pokedex.Charmander, HoloRarity.EX_ENERGY_HOLO_FL, Types.Fire, Sets.EX_FireRed_LeafGreen, 58),</v>
      </c>
    </row>
    <row r="523" spans="1:7" x14ac:dyDescent="0.3">
      <c r="A523">
        <v>59</v>
      </c>
      <c r="B523" t="s">
        <v>191</v>
      </c>
      <c r="C523" t="s">
        <v>191</v>
      </c>
      <c r="D523" t="s">
        <v>8</v>
      </c>
      <c r="E523" t="s">
        <v>441</v>
      </c>
      <c r="F523" t="s">
        <v>693</v>
      </c>
      <c r="G523" t="str">
        <f t="shared" si="10"/>
        <v>new HoloCard("Clefairy", Pokedex.Clefairy, HoloRarity.EX_ENERGY_HOLO_FL, Types.Colorless, Sets.EX_FireRed_LeafGreen, 59),</v>
      </c>
    </row>
    <row r="524" spans="1:7" x14ac:dyDescent="0.3">
      <c r="A524">
        <v>60</v>
      </c>
      <c r="B524" t="s">
        <v>193</v>
      </c>
      <c r="C524" t="s">
        <v>193</v>
      </c>
      <c r="D524" t="s">
        <v>18</v>
      </c>
      <c r="E524" t="s">
        <v>441</v>
      </c>
      <c r="F524" t="s">
        <v>693</v>
      </c>
      <c r="G524" t="str">
        <f t="shared" si="10"/>
        <v>new HoloCard("Cubone", Pokedex.Cubone, HoloRarity.EX_ENERGY_HOLO_FL, Types.Fighting, Sets.EX_FireRed_LeafGreen, 60),</v>
      </c>
    </row>
    <row r="525" spans="1:7" x14ac:dyDescent="0.3">
      <c r="A525">
        <v>61</v>
      </c>
      <c r="B525" t="s">
        <v>195</v>
      </c>
      <c r="C525" t="s">
        <v>195</v>
      </c>
      <c r="D525" t="s">
        <v>18</v>
      </c>
      <c r="E525" t="s">
        <v>441</v>
      </c>
      <c r="F525" t="s">
        <v>693</v>
      </c>
      <c r="G525" t="str">
        <f t="shared" si="10"/>
        <v>new HoloCard("Diglett", Pokedex.Diglett, HoloRarity.EX_ENERGY_HOLO_FL, Types.Fighting, Sets.EX_FireRed_LeafGreen, 61),</v>
      </c>
    </row>
    <row r="526" spans="1:7" x14ac:dyDescent="0.3">
      <c r="A526">
        <v>62</v>
      </c>
      <c r="B526" t="s">
        <v>77</v>
      </c>
      <c r="C526" t="s">
        <v>77</v>
      </c>
      <c r="D526" t="s">
        <v>8</v>
      </c>
      <c r="E526" t="s">
        <v>441</v>
      </c>
      <c r="F526" t="s">
        <v>693</v>
      </c>
      <c r="G526" t="str">
        <f t="shared" si="10"/>
        <v>new HoloCard("Doduo", Pokedex.Doduo, HoloRarity.EX_ENERGY_HOLO_FL, Types.Colorless, Sets.EX_FireRed_LeafGreen, 62),</v>
      </c>
    </row>
    <row r="527" spans="1:7" x14ac:dyDescent="0.3">
      <c r="A527">
        <v>63</v>
      </c>
      <c r="B527" t="s">
        <v>82</v>
      </c>
      <c r="C527" t="s">
        <v>82</v>
      </c>
      <c r="D527" t="s">
        <v>1</v>
      </c>
      <c r="E527" t="s">
        <v>441</v>
      </c>
      <c r="F527" t="s">
        <v>693</v>
      </c>
      <c r="G527" t="str">
        <f t="shared" si="10"/>
        <v>new HoloCard("Gastly", Pokedex.Gastly, HoloRarity.EX_ENERGY_HOLO_FL, Types.Psychic, Sets.EX_FireRed_LeafGreen, 63),</v>
      </c>
    </row>
    <row r="528" spans="1:7" x14ac:dyDescent="0.3">
      <c r="A528">
        <v>64</v>
      </c>
      <c r="B528" t="s">
        <v>51</v>
      </c>
      <c r="C528" t="s">
        <v>51</v>
      </c>
      <c r="D528" t="s">
        <v>5</v>
      </c>
      <c r="E528" t="s">
        <v>441</v>
      </c>
      <c r="F528" t="s">
        <v>693</v>
      </c>
      <c r="G528" t="str">
        <f t="shared" si="10"/>
        <v>new HoloCard("Growlithe", Pokedex.Growlithe, HoloRarity.EX_ENERGY_HOLO_FL, Types.Fire, Sets.EX_FireRed_LeafGreen, 64),</v>
      </c>
    </row>
    <row r="529" spans="1:7" x14ac:dyDescent="0.3">
      <c r="A529">
        <v>65</v>
      </c>
      <c r="B529" t="s">
        <v>323</v>
      </c>
      <c r="C529" t="s">
        <v>323</v>
      </c>
      <c r="D529" t="s">
        <v>8</v>
      </c>
      <c r="E529" t="s">
        <v>441</v>
      </c>
      <c r="F529" t="s">
        <v>693</v>
      </c>
      <c r="G529" t="str">
        <f t="shared" si="10"/>
        <v>new HoloCard("Jigglypuff", Pokedex.Jigglypuff, HoloRarity.EX_ENERGY_HOLO_FL, Types.Colorless, Sets.EX_FireRed_LeafGreen, 65),</v>
      </c>
    </row>
    <row r="530" spans="1:7" x14ac:dyDescent="0.3">
      <c r="A530">
        <v>66</v>
      </c>
      <c r="B530" t="s">
        <v>201</v>
      </c>
      <c r="C530" t="s">
        <v>201</v>
      </c>
      <c r="D530" t="s">
        <v>3</v>
      </c>
      <c r="E530" t="s">
        <v>441</v>
      </c>
      <c r="F530" t="s">
        <v>693</v>
      </c>
      <c r="G530" t="str">
        <f t="shared" si="10"/>
        <v>new HoloCard("Krabby", Pokedex.Krabby, HoloRarity.EX_ENERGY_HOLO_FL, Types.Water, Sets.EX_FireRed_LeafGreen, 66),</v>
      </c>
    </row>
    <row r="531" spans="1:7" x14ac:dyDescent="0.3">
      <c r="A531">
        <v>67</v>
      </c>
      <c r="B531" t="s">
        <v>58</v>
      </c>
      <c r="C531" t="s">
        <v>58</v>
      </c>
      <c r="D531" t="s">
        <v>3</v>
      </c>
      <c r="E531" t="s">
        <v>441</v>
      </c>
      <c r="F531" t="s">
        <v>693</v>
      </c>
      <c r="G531" t="str">
        <f t="shared" si="10"/>
        <v>new HoloCard("Magikarp", Pokedex.Magikarp, HoloRarity.EX_ENERGY_HOLO_FL, Types.Water, Sets.EX_FireRed_LeafGreen, 67),</v>
      </c>
    </row>
    <row r="532" spans="1:7" x14ac:dyDescent="0.3">
      <c r="A532">
        <v>68</v>
      </c>
      <c r="B532" t="s">
        <v>86</v>
      </c>
      <c r="C532" t="s">
        <v>86</v>
      </c>
      <c r="D532" t="s">
        <v>11</v>
      </c>
      <c r="E532" t="s">
        <v>441</v>
      </c>
      <c r="F532" t="s">
        <v>693</v>
      </c>
      <c r="G532" t="str">
        <f t="shared" si="10"/>
        <v>new HoloCard("Magnemite", Pokedex.Magnemite, HoloRarity.EX_ENERGY_HOLO_FL, Types.Lightning, Sets.EX_FireRed_LeafGreen, 68),</v>
      </c>
    </row>
    <row r="533" spans="1:7" x14ac:dyDescent="0.3">
      <c r="A533">
        <v>69</v>
      </c>
      <c r="B533" t="s">
        <v>59</v>
      </c>
      <c r="C533" t="s">
        <v>59</v>
      </c>
      <c r="D533" t="s">
        <v>8</v>
      </c>
      <c r="E533" t="s">
        <v>441</v>
      </c>
      <c r="F533" t="s">
        <v>693</v>
      </c>
      <c r="G533" t="str">
        <f t="shared" si="10"/>
        <v>new HoloCard("Meowth", Pokedex.Meowth, HoloRarity.EX_ENERGY_HOLO_FL, Types.Colorless, Sets.EX_FireRed_LeafGreen, 69),</v>
      </c>
    </row>
    <row r="534" spans="1:7" x14ac:dyDescent="0.3">
      <c r="A534">
        <v>70</v>
      </c>
      <c r="B534" t="s">
        <v>88</v>
      </c>
      <c r="C534" t="s">
        <v>125</v>
      </c>
      <c r="D534" t="s">
        <v>22</v>
      </c>
      <c r="E534" t="s">
        <v>441</v>
      </c>
      <c r="F534" t="s">
        <v>693</v>
      </c>
      <c r="G534" t="str">
        <f t="shared" si="10"/>
        <v>new HoloCard("Nidoran♀", Pokedex.Nidoran_F, HoloRarity.EX_ENERGY_HOLO_FL, Types.Grass, Sets.EX_FireRed_LeafGreen, 70),</v>
      </c>
    </row>
    <row r="535" spans="1:7" x14ac:dyDescent="0.3">
      <c r="A535">
        <v>71</v>
      </c>
      <c r="B535" t="s">
        <v>89</v>
      </c>
      <c r="C535" t="s">
        <v>126</v>
      </c>
      <c r="D535" t="s">
        <v>22</v>
      </c>
      <c r="E535" t="s">
        <v>441</v>
      </c>
      <c r="F535" t="s">
        <v>693</v>
      </c>
      <c r="G535" t="str">
        <f t="shared" si="10"/>
        <v>new HoloCard("Nidoran♂", Pokedex.Nidoran_M, HoloRarity.EX_ENERGY_HOLO_FL, Types.Grass, Sets.EX_FireRed_LeafGreen, 71),</v>
      </c>
    </row>
    <row r="536" spans="1:7" x14ac:dyDescent="0.3">
      <c r="A536">
        <v>72</v>
      </c>
      <c r="B536" t="s">
        <v>260</v>
      </c>
      <c r="C536" t="s">
        <v>260</v>
      </c>
      <c r="D536" t="s">
        <v>22</v>
      </c>
      <c r="E536" t="s">
        <v>441</v>
      </c>
      <c r="F536" t="s">
        <v>693</v>
      </c>
      <c r="G536" t="str">
        <f t="shared" si="10"/>
        <v>new HoloCard("Paras", Pokedex.Paras, HoloRarity.EX_ENERGY_HOLO_FL, Types.Grass, Sets.EX_FireRed_LeafGreen, 72),</v>
      </c>
    </row>
    <row r="537" spans="1:7" x14ac:dyDescent="0.3">
      <c r="A537">
        <v>73</v>
      </c>
      <c r="B537" t="s">
        <v>91</v>
      </c>
      <c r="C537" t="s">
        <v>91</v>
      </c>
      <c r="D537" t="s">
        <v>8</v>
      </c>
      <c r="E537" t="s">
        <v>441</v>
      </c>
      <c r="F537" t="s">
        <v>693</v>
      </c>
      <c r="G537" t="str">
        <f t="shared" si="10"/>
        <v>new HoloCard("Pidgey", Pokedex.Pidgey, HoloRarity.EX_ENERGY_HOLO_FL, Types.Colorless, Sets.EX_FireRed_LeafGreen, 73),</v>
      </c>
    </row>
    <row r="538" spans="1:7" x14ac:dyDescent="0.3">
      <c r="A538">
        <v>74</v>
      </c>
      <c r="B538" t="s">
        <v>92</v>
      </c>
      <c r="C538" t="s">
        <v>92</v>
      </c>
      <c r="D538" t="s">
        <v>11</v>
      </c>
      <c r="E538" t="s">
        <v>441</v>
      </c>
      <c r="F538" t="s">
        <v>693</v>
      </c>
      <c r="G538" t="str">
        <f t="shared" si="10"/>
        <v>new HoloCard("Pikachu", Pokedex.Pikachu, HoloRarity.EX_ENERGY_HOLO_FL, Types.Lightning, Sets.EX_FireRed_LeafGreen, 74),</v>
      </c>
    </row>
    <row r="539" spans="1:7" x14ac:dyDescent="0.3">
      <c r="A539">
        <v>75</v>
      </c>
      <c r="B539" t="s">
        <v>206</v>
      </c>
      <c r="C539" t="s">
        <v>206</v>
      </c>
      <c r="D539" t="s">
        <v>3</v>
      </c>
      <c r="E539" t="s">
        <v>441</v>
      </c>
      <c r="F539" t="s">
        <v>693</v>
      </c>
      <c r="G539" t="str">
        <f t="shared" si="10"/>
        <v>new HoloCard("Poliwag", Pokedex.Poliwag, HoloRarity.EX_ENERGY_HOLO_FL, Types.Water, Sets.EX_FireRed_LeafGreen, 75),</v>
      </c>
    </row>
    <row r="540" spans="1:7" x14ac:dyDescent="0.3">
      <c r="A540">
        <v>76</v>
      </c>
      <c r="B540" t="s">
        <v>93</v>
      </c>
      <c r="C540" t="s">
        <v>93</v>
      </c>
      <c r="D540" t="s">
        <v>5</v>
      </c>
      <c r="E540" t="s">
        <v>441</v>
      </c>
      <c r="F540" t="s">
        <v>693</v>
      </c>
      <c r="G540" t="str">
        <f t="shared" si="10"/>
        <v>new HoloCard("Ponyta", Pokedex.Ponyta, HoloRarity.EX_ENERGY_HOLO_FL, Types.Fire, Sets.EX_FireRed_LeafGreen, 76),</v>
      </c>
    </row>
    <row r="541" spans="1:7" x14ac:dyDescent="0.3">
      <c r="A541">
        <v>77</v>
      </c>
      <c r="B541" t="s">
        <v>95</v>
      </c>
      <c r="C541" t="s">
        <v>95</v>
      </c>
      <c r="D541" t="s">
        <v>8</v>
      </c>
      <c r="E541" t="s">
        <v>441</v>
      </c>
      <c r="F541" t="s">
        <v>693</v>
      </c>
      <c r="G541" t="str">
        <f t="shared" si="10"/>
        <v>new HoloCard("Rattata", Pokedex.Rattata, HoloRarity.EX_ENERGY_HOLO_FL, Types.Colorless, Sets.EX_FireRed_LeafGreen, 77),</v>
      </c>
    </row>
    <row r="542" spans="1:7" x14ac:dyDescent="0.3">
      <c r="A542">
        <v>78</v>
      </c>
      <c r="B542" t="s">
        <v>98</v>
      </c>
      <c r="C542" t="s">
        <v>98</v>
      </c>
      <c r="D542" t="s">
        <v>3</v>
      </c>
      <c r="E542" t="s">
        <v>441</v>
      </c>
      <c r="F542" t="s">
        <v>693</v>
      </c>
      <c r="G542" t="str">
        <f t="shared" si="10"/>
        <v>new HoloCard("Seel", Pokedex.Seel, HoloRarity.EX_ENERGY_HOLO_FL, Types.Water, Sets.EX_FireRed_LeafGreen, 78),</v>
      </c>
    </row>
    <row r="543" spans="1:7" x14ac:dyDescent="0.3">
      <c r="A543">
        <v>79</v>
      </c>
      <c r="B543" t="s">
        <v>208</v>
      </c>
      <c r="C543" t="s">
        <v>208</v>
      </c>
      <c r="D543" t="s">
        <v>3</v>
      </c>
      <c r="E543" t="s">
        <v>441</v>
      </c>
      <c r="F543" t="s">
        <v>693</v>
      </c>
      <c r="G543" t="str">
        <f t="shared" si="10"/>
        <v>new HoloCard("Shellder", Pokedex.Shellder, HoloRarity.EX_ENERGY_HOLO_FL, Types.Water, Sets.EX_FireRed_LeafGreen, 79),</v>
      </c>
    </row>
    <row r="544" spans="1:7" x14ac:dyDescent="0.3">
      <c r="A544">
        <v>80</v>
      </c>
      <c r="B544" t="s">
        <v>99</v>
      </c>
      <c r="C544" t="s">
        <v>99</v>
      </c>
      <c r="D544" t="s">
        <v>1</v>
      </c>
      <c r="E544" t="s">
        <v>441</v>
      </c>
      <c r="F544" t="s">
        <v>693</v>
      </c>
      <c r="G544" t="str">
        <f t="shared" si="10"/>
        <v>new HoloCard("Slowpoke", Pokedex.Slowpoke, HoloRarity.EX_ENERGY_HOLO_FL, Types.Psychic, Sets.EX_FireRed_LeafGreen, 80),</v>
      </c>
    </row>
    <row r="545" spans="1:7" x14ac:dyDescent="0.3">
      <c r="A545">
        <v>81</v>
      </c>
      <c r="B545" t="s">
        <v>100</v>
      </c>
      <c r="C545" t="s">
        <v>100</v>
      </c>
      <c r="D545" t="s">
        <v>8</v>
      </c>
      <c r="E545" t="s">
        <v>441</v>
      </c>
      <c r="F545" t="s">
        <v>693</v>
      </c>
      <c r="G545" t="str">
        <f t="shared" si="10"/>
        <v>new HoloCard("Spearow", Pokedex.Spearow, HoloRarity.EX_ENERGY_HOLO_FL, Types.Colorless, Sets.EX_FireRed_LeafGreen, 81),</v>
      </c>
    </row>
    <row r="546" spans="1:7" x14ac:dyDescent="0.3">
      <c r="A546">
        <v>82</v>
      </c>
      <c r="B546" t="s">
        <v>101</v>
      </c>
      <c r="C546" t="s">
        <v>101</v>
      </c>
      <c r="D546" t="s">
        <v>3</v>
      </c>
      <c r="E546" t="s">
        <v>441</v>
      </c>
      <c r="F546" t="s">
        <v>693</v>
      </c>
      <c r="G546" t="str">
        <f t="shared" si="10"/>
        <v>new HoloCard("Squirtle", Pokedex.Squirtle, HoloRarity.EX_ENERGY_HOLO_FL, Types.Water, Sets.EX_FireRed_LeafGreen, 82),</v>
      </c>
    </row>
    <row r="547" spans="1:7" x14ac:dyDescent="0.3">
      <c r="A547">
        <v>83</v>
      </c>
      <c r="B547" t="s">
        <v>101</v>
      </c>
      <c r="C547" t="s">
        <v>101</v>
      </c>
      <c r="D547" t="s">
        <v>3</v>
      </c>
      <c r="E547" t="s">
        <v>441</v>
      </c>
      <c r="F547" t="s">
        <v>693</v>
      </c>
      <c r="G547" t="str">
        <f t="shared" si="10"/>
        <v>new HoloCard("Squirtle", Pokedex.Squirtle, HoloRarity.EX_ENERGY_HOLO_FL, Types.Water, Sets.EX_FireRed_LeafGreen, 83),</v>
      </c>
    </row>
    <row r="548" spans="1:7" x14ac:dyDescent="0.3">
      <c r="A548">
        <v>84</v>
      </c>
      <c r="B548" t="s">
        <v>341</v>
      </c>
      <c r="C548" t="s">
        <v>341</v>
      </c>
      <c r="D548" t="s">
        <v>22</v>
      </c>
      <c r="E548" t="s">
        <v>441</v>
      </c>
      <c r="F548" t="s">
        <v>693</v>
      </c>
      <c r="G548" t="str">
        <f t="shared" si="10"/>
        <v>new HoloCard("Venonat", Pokedex.Venonat, HoloRarity.EX_ENERGY_HOLO_FL, Types.Grass, Sets.EX_FireRed_LeafGreen, 84),</v>
      </c>
    </row>
    <row r="549" spans="1:7" x14ac:dyDescent="0.3">
      <c r="A549">
        <v>85</v>
      </c>
      <c r="B549" t="s">
        <v>103</v>
      </c>
      <c r="C549" t="s">
        <v>103</v>
      </c>
      <c r="D549" t="s">
        <v>11</v>
      </c>
      <c r="E549" t="s">
        <v>441</v>
      </c>
      <c r="F549" t="s">
        <v>693</v>
      </c>
      <c r="G549" t="str">
        <f t="shared" si="10"/>
        <v>new HoloCard("Voltorb", Pokedex.Voltorb, HoloRarity.EX_ENERGY_HOLO_FL, Types.Lightning, Sets.EX_FireRed_LeafGreen, 85),</v>
      </c>
    </row>
    <row r="550" spans="1:7" x14ac:dyDescent="0.3">
      <c r="A550">
        <v>86</v>
      </c>
      <c r="B550" t="s">
        <v>105</v>
      </c>
      <c r="C550" t="s">
        <v>105</v>
      </c>
      <c r="D550" t="s">
        <v>22</v>
      </c>
      <c r="E550" t="s">
        <v>441</v>
      </c>
      <c r="F550" t="s">
        <v>693</v>
      </c>
      <c r="G550" t="str">
        <f t="shared" si="10"/>
        <v>new HoloCard("Weedle", Pokedex.Weedle, HoloRarity.EX_ENERGY_HOLO_FL, Types.Grass, Sets.EX_FireRed_LeafGreen, 86),</v>
      </c>
    </row>
    <row r="551" spans="1:7" x14ac:dyDescent="0.3">
      <c r="A551">
        <v>87</v>
      </c>
      <c r="B551" t="s">
        <v>210</v>
      </c>
      <c r="C551" t="s">
        <v>127</v>
      </c>
      <c r="D551" t="s">
        <v>232</v>
      </c>
      <c r="E551" t="s">
        <v>441</v>
      </c>
      <c r="F551" t="s">
        <v>693</v>
      </c>
      <c r="G551" t="str">
        <f t="shared" si="10"/>
        <v>new HoloCard("Bill's Maintenance", Pokedex.NVT, HoloRarity.EX_ENERGY_HOLO_FL, Types.Supporter, Sets.EX_FireRed_LeafGreen, 87),</v>
      </c>
    </row>
    <row r="552" spans="1:7" x14ac:dyDescent="0.3">
      <c r="A552">
        <v>88</v>
      </c>
      <c r="B552" t="s">
        <v>686</v>
      </c>
      <c r="C552" t="s">
        <v>127</v>
      </c>
      <c r="D552" t="s">
        <v>232</v>
      </c>
      <c r="E552" t="s">
        <v>441</v>
      </c>
      <c r="F552" t="s">
        <v>693</v>
      </c>
      <c r="G552" t="str">
        <f t="shared" si="10"/>
        <v>new HoloCard("Celio's Network", Pokedex.NVT, HoloRarity.EX_ENERGY_HOLO_FL, Types.Supporter, Sets.EX_FireRed_LeafGreen, 88),</v>
      </c>
    </row>
    <row r="553" spans="1:7" x14ac:dyDescent="0.3">
      <c r="A553">
        <v>89</v>
      </c>
      <c r="B553" t="s">
        <v>213</v>
      </c>
      <c r="C553" t="s">
        <v>127</v>
      </c>
      <c r="D553" t="s">
        <v>129</v>
      </c>
      <c r="E553" t="s">
        <v>441</v>
      </c>
      <c r="F553" t="s">
        <v>693</v>
      </c>
      <c r="G553" t="str">
        <f t="shared" si="10"/>
        <v>new HoloCard("Energy Removal 2", Pokedex.NVT, HoloRarity.EX_ENERGY_HOLO_FL, Types.Item, Sets.EX_FireRed_LeafGreen, 89),</v>
      </c>
    </row>
    <row r="554" spans="1:7" x14ac:dyDescent="0.3">
      <c r="A554">
        <v>90</v>
      </c>
      <c r="B554" t="s">
        <v>272</v>
      </c>
      <c r="C554" t="s">
        <v>127</v>
      </c>
      <c r="D554" t="s">
        <v>129</v>
      </c>
      <c r="E554" t="s">
        <v>441</v>
      </c>
      <c r="F554" t="s">
        <v>693</v>
      </c>
      <c r="G554" t="str">
        <f t="shared" si="10"/>
        <v>new HoloCard("Energy Switch", Pokedex.NVT, HoloRarity.EX_ENERGY_HOLO_FL, Types.Item, Sets.EX_FireRed_LeafGreen, 90),</v>
      </c>
    </row>
    <row r="555" spans="1:7" x14ac:dyDescent="0.3">
      <c r="A555">
        <v>91</v>
      </c>
      <c r="B555" t="s">
        <v>687</v>
      </c>
      <c r="C555" t="s">
        <v>127</v>
      </c>
      <c r="D555" t="s">
        <v>234</v>
      </c>
      <c r="E555" t="s">
        <v>441</v>
      </c>
      <c r="F555" t="s">
        <v>693</v>
      </c>
      <c r="G555" t="str">
        <f t="shared" si="10"/>
        <v>new HoloCard("EXP.ALL", Pokedex.NVT, HoloRarity.EX_ENERGY_HOLO_FL, Types.Tool, Sets.EX_FireRed_LeafGreen, 91),</v>
      </c>
    </row>
    <row r="556" spans="1:7" x14ac:dyDescent="0.3">
      <c r="A556">
        <v>92</v>
      </c>
      <c r="B556" t="s">
        <v>688</v>
      </c>
      <c r="C556" t="s">
        <v>127</v>
      </c>
      <c r="D556" t="s">
        <v>129</v>
      </c>
      <c r="E556" t="s">
        <v>441</v>
      </c>
      <c r="F556" t="s">
        <v>693</v>
      </c>
      <c r="G556" t="str">
        <f t="shared" si="10"/>
        <v>new HoloCard("Great Ball", Pokedex.NVT, HoloRarity.EX_ENERGY_HOLO_FL, Types.Item, Sets.EX_FireRed_LeafGreen, 92),</v>
      </c>
    </row>
    <row r="557" spans="1:7" x14ac:dyDescent="0.3">
      <c r="A557">
        <v>93</v>
      </c>
      <c r="B557" t="s">
        <v>682</v>
      </c>
      <c r="C557" t="s">
        <v>127</v>
      </c>
      <c r="D557" t="s">
        <v>129</v>
      </c>
      <c r="E557" t="s">
        <v>441</v>
      </c>
      <c r="F557" t="s">
        <v>693</v>
      </c>
      <c r="G557" t="str">
        <f t="shared" si="10"/>
        <v>new HoloCard("Life Herb", Pokedex.NVT, HoloRarity.EX_ENERGY_HOLO_FL, Types.Item, Sets.EX_FireRed_LeafGreen, 93),</v>
      </c>
    </row>
    <row r="558" spans="1:7" x14ac:dyDescent="0.3">
      <c r="A558">
        <v>94</v>
      </c>
      <c r="B558" t="s">
        <v>689</v>
      </c>
      <c r="C558" t="s">
        <v>127</v>
      </c>
      <c r="D558" t="s">
        <v>299</v>
      </c>
      <c r="E558" t="s">
        <v>441</v>
      </c>
      <c r="F558" t="s">
        <v>693</v>
      </c>
      <c r="G558" t="str">
        <f t="shared" si="10"/>
        <v>new HoloCard("Mt. Moon", Pokedex.NVT, HoloRarity.EX_ENERGY_HOLO_FL, Types.Stadium, Sets.EX_FireRed_LeafGreen, 94),</v>
      </c>
    </row>
    <row r="559" spans="1:7" x14ac:dyDescent="0.3">
      <c r="A559">
        <v>95</v>
      </c>
      <c r="B559" t="s">
        <v>560</v>
      </c>
      <c r="C559" t="s">
        <v>127</v>
      </c>
      <c r="D559" t="s">
        <v>129</v>
      </c>
      <c r="E559" t="s">
        <v>441</v>
      </c>
      <c r="F559" t="s">
        <v>693</v>
      </c>
      <c r="G559" t="str">
        <f t="shared" si="10"/>
        <v>new HoloCard("Poké Ball", Pokedex.NVT, HoloRarity.EX_ENERGY_HOLO_FL, Types.Item, Sets.EX_FireRed_LeafGreen, 95),</v>
      </c>
    </row>
    <row r="560" spans="1:7" x14ac:dyDescent="0.3">
      <c r="A560">
        <v>96</v>
      </c>
      <c r="B560" t="s">
        <v>690</v>
      </c>
      <c r="C560" t="s">
        <v>127</v>
      </c>
      <c r="D560" t="s">
        <v>129</v>
      </c>
      <c r="E560" t="s">
        <v>441</v>
      </c>
      <c r="F560" t="s">
        <v>693</v>
      </c>
      <c r="G560" t="str">
        <f t="shared" si="10"/>
        <v>new HoloCard("PokéDex HANDY909", Pokedex.NVT, HoloRarity.EX_ENERGY_HOLO_FL, Types.Item, Sets.EX_FireRed_LeafGreen, 96),</v>
      </c>
    </row>
    <row r="561" spans="1:7" x14ac:dyDescent="0.3">
      <c r="A561">
        <v>97</v>
      </c>
      <c r="B561" t="s">
        <v>219</v>
      </c>
      <c r="C561" t="s">
        <v>127</v>
      </c>
      <c r="D561" t="s">
        <v>129</v>
      </c>
      <c r="E561" t="s">
        <v>441</v>
      </c>
      <c r="F561" t="s">
        <v>693</v>
      </c>
      <c r="G561" t="str">
        <f t="shared" si="10"/>
        <v>new HoloCard("Pokémon Reversal", Pokedex.NVT, HoloRarity.EX_ENERGY_HOLO_FL, Types.Item, Sets.EX_FireRed_LeafGreen, 97),</v>
      </c>
    </row>
    <row r="562" spans="1:7" x14ac:dyDescent="0.3">
      <c r="A562">
        <v>98</v>
      </c>
      <c r="B562" t="s">
        <v>691</v>
      </c>
      <c r="C562" t="s">
        <v>127</v>
      </c>
      <c r="D562" t="s">
        <v>232</v>
      </c>
      <c r="E562" t="s">
        <v>441</v>
      </c>
      <c r="F562" t="s">
        <v>693</v>
      </c>
      <c r="G562" t="str">
        <f t="shared" si="10"/>
        <v>new HoloCard("Prof. Oak's Research", Pokedex.NVT, HoloRarity.EX_ENERGY_HOLO_FL, Types.Supporter, Sets.EX_FireRed_LeafGreen, 98),</v>
      </c>
    </row>
    <row r="563" spans="1:7" x14ac:dyDescent="0.3">
      <c r="A563">
        <v>99</v>
      </c>
      <c r="B563" t="s">
        <v>224</v>
      </c>
      <c r="C563" t="s">
        <v>127</v>
      </c>
      <c r="D563" t="s">
        <v>129</v>
      </c>
      <c r="E563" t="s">
        <v>441</v>
      </c>
      <c r="F563" t="s">
        <v>693</v>
      </c>
      <c r="G563" t="str">
        <f t="shared" si="10"/>
        <v>new HoloCard("Super Scoop Up", Pokedex.NVT, HoloRarity.EX_ENERGY_HOLO_FL, Types.Item, Sets.EX_FireRed_LeafGreen, 99),</v>
      </c>
    </row>
    <row r="564" spans="1:7" x14ac:dyDescent="0.3">
      <c r="A564">
        <v>100</v>
      </c>
      <c r="B564" t="s">
        <v>692</v>
      </c>
      <c r="C564" t="s">
        <v>127</v>
      </c>
      <c r="D564" t="s">
        <v>129</v>
      </c>
      <c r="E564" t="s">
        <v>441</v>
      </c>
      <c r="F564" t="s">
        <v>693</v>
      </c>
      <c r="G564" t="str">
        <f t="shared" si="10"/>
        <v>new HoloCard("VS Seeker", Pokedex.NVT, HoloRarity.EX_ENERGY_HOLO_FL, Types.Item, Sets.EX_FireRed_LeafGreen, 100),</v>
      </c>
    </row>
    <row r="565" spans="1:7" x14ac:dyDescent="0.3">
      <c r="A565">
        <v>101</v>
      </c>
      <c r="B565" t="s">
        <v>116</v>
      </c>
      <c r="C565" t="s">
        <v>127</v>
      </c>
      <c r="D565" t="s">
        <v>129</v>
      </c>
      <c r="E565" t="s">
        <v>441</v>
      </c>
      <c r="F565" t="s">
        <v>693</v>
      </c>
      <c r="G565" t="str">
        <f t="shared" si="10"/>
        <v>new HoloCard("Potion", Pokedex.NVT, HoloRarity.EX_ENERGY_HOLO_FL, Types.Item, Sets.EX_FireRed_LeafGreen, 101),</v>
      </c>
    </row>
    <row r="566" spans="1:7" x14ac:dyDescent="0.3">
      <c r="A566">
        <v>102</v>
      </c>
      <c r="B566" t="s">
        <v>229</v>
      </c>
      <c r="C566" t="s">
        <v>127</v>
      </c>
      <c r="D566" t="s">
        <v>129</v>
      </c>
      <c r="E566" t="s">
        <v>441</v>
      </c>
      <c r="F566" t="s">
        <v>693</v>
      </c>
      <c r="G566" t="str">
        <f t="shared" si="10"/>
        <v>new HoloCard("Switch", Pokedex.NVT, HoloRarity.EX_ENERGY_HOLO_FL, Types.Item, Sets.EX_FireRed_LeafGreen, 102),</v>
      </c>
    </row>
    <row r="567" spans="1:7" x14ac:dyDescent="0.3">
      <c r="A567">
        <v>103</v>
      </c>
      <c r="B567" t="s">
        <v>400</v>
      </c>
      <c r="C567" t="s">
        <v>127</v>
      </c>
      <c r="D567" t="s">
        <v>128</v>
      </c>
      <c r="E567" t="s">
        <v>441</v>
      </c>
      <c r="F567" t="s">
        <v>693</v>
      </c>
      <c r="G567" t="str">
        <f t="shared" si="10"/>
        <v>new HoloCard("Multi Energy", Pokedex.NVT, HoloRarity.EX_ENERGY_HOLO_FL, Types.Special_Energy, Sets.EX_FireRed_LeafGreen, 103),</v>
      </c>
    </row>
    <row r="568" spans="1:7" x14ac:dyDescent="0.3">
      <c r="A568">
        <v>1</v>
      </c>
      <c r="B568" t="s">
        <v>152</v>
      </c>
      <c r="C568" t="s">
        <v>152</v>
      </c>
      <c r="D568" t="s">
        <v>3</v>
      </c>
      <c r="E568" t="s">
        <v>451</v>
      </c>
      <c r="F568" t="s">
        <v>723</v>
      </c>
      <c r="G568" t="str">
        <f t="shared" si="10"/>
        <v>new HoloCard("Azumarill", Pokedex.Azumarill, HoloRarity.EX_ENERGY_HOLO_TRR, Types.Water, Sets.EX_Team_Rocket_Returns, 1),</v>
      </c>
    </row>
    <row r="569" spans="1:7" x14ac:dyDescent="0.3">
      <c r="A569">
        <v>2</v>
      </c>
      <c r="B569" t="s">
        <v>442</v>
      </c>
      <c r="C569" t="s">
        <v>130</v>
      </c>
      <c r="D569" t="s">
        <v>11</v>
      </c>
      <c r="E569" t="s">
        <v>451</v>
      </c>
      <c r="F569" t="s">
        <v>723</v>
      </c>
      <c r="G569" t="str">
        <f t="shared" si="10"/>
        <v>new HoloCard("Dark Ampharos", Pokedex.Ampharos, HoloRarity.EX_ENERGY_HOLO_TRR, Types.Lightning, Sets.EX_Team_Rocket_Returns, 2),</v>
      </c>
    </row>
    <row r="570" spans="1:7" x14ac:dyDescent="0.3">
      <c r="A570">
        <v>3</v>
      </c>
      <c r="B570" t="s">
        <v>443</v>
      </c>
      <c r="C570" t="s">
        <v>171</v>
      </c>
      <c r="D570" t="s">
        <v>22</v>
      </c>
      <c r="E570" t="s">
        <v>451</v>
      </c>
      <c r="F570" t="s">
        <v>723</v>
      </c>
      <c r="G570" t="str">
        <f t="shared" si="10"/>
        <v>new HoloCard("Dark Crobat", Pokedex.Crobat, HoloRarity.EX_ENERGY_HOLO_TRR, Types.Grass, Sets.EX_Team_Rocket_Returns, 3),</v>
      </c>
    </row>
    <row r="571" spans="1:7" x14ac:dyDescent="0.3">
      <c r="A571">
        <v>4</v>
      </c>
      <c r="B571" t="s">
        <v>444</v>
      </c>
      <c r="C571" t="s">
        <v>28</v>
      </c>
      <c r="D571" t="s">
        <v>11</v>
      </c>
      <c r="E571" t="s">
        <v>451</v>
      </c>
      <c r="F571" t="s">
        <v>723</v>
      </c>
      <c r="G571" t="str">
        <f t="shared" si="10"/>
        <v>new HoloCard("Dark Electrode", Pokedex.Electrode, HoloRarity.EX_ENERGY_HOLO_TRR, Types.Lightning, Sets.EX_Team_Rocket_Returns, 4),</v>
      </c>
    </row>
    <row r="572" spans="1:7" x14ac:dyDescent="0.3">
      <c r="A572">
        <v>5</v>
      </c>
      <c r="B572" t="s">
        <v>445</v>
      </c>
      <c r="C572" t="s">
        <v>157</v>
      </c>
      <c r="D572" t="s">
        <v>5</v>
      </c>
      <c r="E572" t="s">
        <v>451</v>
      </c>
      <c r="F572" t="s">
        <v>723</v>
      </c>
      <c r="G572" t="str">
        <f t="shared" si="10"/>
        <v>new HoloCard("Dark Houndoom", Pokedex.Houndoom, HoloRarity.EX_ENERGY_HOLO_TRR, Types.Fire, Sets.EX_Team_Rocket_Returns, 5),</v>
      </c>
    </row>
    <row r="573" spans="1:7" x14ac:dyDescent="0.3">
      <c r="A573">
        <v>6</v>
      </c>
      <c r="B573" t="s">
        <v>446</v>
      </c>
      <c r="C573" t="s">
        <v>31</v>
      </c>
      <c r="D573" t="s">
        <v>1</v>
      </c>
      <c r="E573" t="s">
        <v>451</v>
      </c>
      <c r="F573" t="s">
        <v>723</v>
      </c>
      <c r="G573" t="str">
        <f t="shared" si="10"/>
        <v>new HoloCard("Dark Hypno", Pokedex.Hypno, HoloRarity.EX_ENERGY_HOLO_TRR, Types.Psychic, Sets.EX_Team_Rocket_Returns, 6),</v>
      </c>
    </row>
    <row r="574" spans="1:7" x14ac:dyDescent="0.3">
      <c r="A574">
        <v>7</v>
      </c>
      <c r="B574" t="s">
        <v>447</v>
      </c>
      <c r="C574" t="s">
        <v>242</v>
      </c>
      <c r="D574" t="s">
        <v>18</v>
      </c>
      <c r="E574" t="s">
        <v>451</v>
      </c>
      <c r="F574" t="s">
        <v>723</v>
      </c>
      <c r="G574" t="str">
        <f t="shared" si="10"/>
        <v>new HoloCard("Dark Marowak", Pokedex.Marowak, HoloRarity.EX_ENERGY_HOLO_TRR, Types.Fighting, Sets.EX_Team_Rocket_Returns, 7),</v>
      </c>
    </row>
    <row r="575" spans="1:7" x14ac:dyDescent="0.3">
      <c r="A575">
        <v>8</v>
      </c>
      <c r="B575" t="s">
        <v>448</v>
      </c>
      <c r="C575" t="s">
        <v>161</v>
      </c>
      <c r="D575" t="s">
        <v>3</v>
      </c>
      <c r="E575" t="s">
        <v>451</v>
      </c>
      <c r="F575" t="s">
        <v>723</v>
      </c>
      <c r="G575" t="str">
        <f t="shared" si="10"/>
        <v>new HoloCard("Dark Octillery", Pokedex.Octillery, HoloRarity.EX_ENERGY_HOLO_TRR, Types.Water, Sets.EX_Team_Rocket_Returns, 8),</v>
      </c>
    </row>
    <row r="576" spans="1:7" x14ac:dyDescent="0.3">
      <c r="A576">
        <v>9</v>
      </c>
      <c r="B576" t="s">
        <v>449</v>
      </c>
      <c r="C576" t="s">
        <v>163</v>
      </c>
      <c r="D576" t="s">
        <v>1</v>
      </c>
      <c r="E576" t="s">
        <v>451</v>
      </c>
      <c r="F576" t="s">
        <v>723</v>
      </c>
      <c r="G576" t="str">
        <f t="shared" si="10"/>
        <v>new HoloCard("Dark Slowking", Pokedex.Slowking, HoloRarity.EX_ENERGY_HOLO_TRR, Types.Psychic, Sets.EX_Team_Rocket_Returns, 9),</v>
      </c>
    </row>
    <row r="577" spans="1:7" x14ac:dyDescent="0.3">
      <c r="A577">
        <v>10</v>
      </c>
      <c r="B577" t="s">
        <v>450</v>
      </c>
      <c r="C577" t="s">
        <v>164</v>
      </c>
      <c r="D577" t="s">
        <v>143</v>
      </c>
      <c r="E577" t="s">
        <v>451</v>
      </c>
      <c r="F577" t="s">
        <v>723</v>
      </c>
      <c r="G577" t="str">
        <f t="shared" si="10"/>
        <v>new HoloCard("Dark Steelix", Pokedex.Steelix, HoloRarity.EX_ENERGY_HOLO_TRR, Types.Metal, Sets.EX_Team_Rocket_Returns, 10),</v>
      </c>
    </row>
    <row r="578" spans="1:7" x14ac:dyDescent="0.3">
      <c r="A578">
        <v>11</v>
      </c>
      <c r="B578" t="s">
        <v>158</v>
      </c>
      <c r="C578" t="s">
        <v>158</v>
      </c>
      <c r="D578" t="s">
        <v>22</v>
      </c>
      <c r="E578" t="s">
        <v>451</v>
      </c>
      <c r="F578" t="s">
        <v>723</v>
      </c>
      <c r="G578" t="str">
        <f t="shared" si="10"/>
        <v>new HoloCard("Jumpluff", Pokedex.Jumpluff, HoloRarity.EX_ENERGY_HOLO_TRR, Types.Grass, Sets.EX_Team_Rocket_Returns, 11),</v>
      </c>
    </row>
    <row r="579" spans="1:7" x14ac:dyDescent="0.3">
      <c r="A579">
        <v>12</v>
      </c>
      <c r="B579" t="s">
        <v>159</v>
      </c>
      <c r="C579" t="s">
        <v>159</v>
      </c>
      <c r="D579" t="s">
        <v>3</v>
      </c>
      <c r="E579" t="s">
        <v>451</v>
      </c>
      <c r="F579" t="s">
        <v>723</v>
      </c>
      <c r="G579" t="str">
        <f t="shared" si="10"/>
        <v>new HoloCard("Kingdra", Pokedex.Kingdra, HoloRarity.EX_ENERGY_HOLO_TRR, Types.Water, Sets.EX_Team_Rocket_Returns, 12),</v>
      </c>
    </row>
    <row r="580" spans="1:7" x14ac:dyDescent="0.3">
      <c r="A580">
        <v>13</v>
      </c>
      <c r="B580" t="s">
        <v>175</v>
      </c>
      <c r="C580" t="s">
        <v>175</v>
      </c>
      <c r="D580" t="s">
        <v>18</v>
      </c>
      <c r="E580" t="s">
        <v>451</v>
      </c>
      <c r="F580" t="s">
        <v>723</v>
      </c>
      <c r="G580" t="str">
        <f t="shared" ref="G580:G643" si="11">"new HoloCard(""" &amp; B580 &amp; """, Pokedex." &amp; C580 &amp; ", HoloRarity." &amp; F580 &amp; ", Types." &amp; D580 &amp; ", Sets." &amp; E580 &amp; ", " &amp; A580 &amp; "),"</f>
        <v>new HoloCard("Piloswine", Pokedex.Piloswine, HoloRarity.EX_ENERGY_HOLO_TRR, Types.Fighting, Sets.EX_Team_Rocket_Returns, 13),</v>
      </c>
    </row>
    <row r="581" spans="1:7" x14ac:dyDescent="0.3">
      <c r="A581">
        <v>14</v>
      </c>
      <c r="B581" t="s">
        <v>167</v>
      </c>
      <c r="C581" t="s">
        <v>167</v>
      </c>
      <c r="D581" t="s">
        <v>8</v>
      </c>
      <c r="E581" t="s">
        <v>451</v>
      </c>
      <c r="F581" t="s">
        <v>723</v>
      </c>
      <c r="G581" t="str">
        <f t="shared" si="11"/>
        <v>new HoloCard("Togetic", Pokedex.Togetic, HoloRarity.EX_ENERGY_HOLO_TRR, Types.Colorless, Sets.EX_Team_Rocket_Returns, 14),</v>
      </c>
    </row>
    <row r="582" spans="1:7" x14ac:dyDescent="0.3">
      <c r="A582">
        <v>15</v>
      </c>
      <c r="B582" t="s">
        <v>7</v>
      </c>
      <c r="C582" t="s">
        <v>118</v>
      </c>
      <c r="D582" t="s">
        <v>146</v>
      </c>
      <c r="E582" t="s">
        <v>451</v>
      </c>
      <c r="F582" t="s">
        <v>723</v>
      </c>
      <c r="G582" t="str">
        <f t="shared" si="11"/>
        <v>new HoloCard("Dark Dragonite", Pokedex.Dragonite, HoloRarity.EX_ENERGY_HOLO_TRR, Types.Darkness, Sets.EX_Team_Rocket_Returns, 15),</v>
      </c>
    </row>
    <row r="583" spans="1:7" x14ac:dyDescent="0.3">
      <c r="A583">
        <v>16</v>
      </c>
      <c r="B583" t="s">
        <v>694</v>
      </c>
      <c r="C583" t="s">
        <v>21</v>
      </c>
      <c r="D583" t="s">
        <v>22</v>
      </c>
      <c r="E583" t="s">
        <v>451</v>
      </c>
      <c r="F583" t="s">
        <v>723</v>
      </c>
      <c r="G583" t="str">
        <f t="shared" si="11"/>
        <v>new HoloCard("Dark Muk", Pokedex.Muk, HoloRarity.EX_ENERGY_HOLO_TRR, Types.Grass, Sets.EX_Team_Rocket_Returns, 16),</v>
      </c>
    </row>
    <row r="584" spans="1:7" x14ac:dyDescent="0.3">
      <c r="A584">
        <v>17</v>
      </c>
      <c r="B584" t="s">
        <v>695</v>
      </c>
      <c r="C584" t="s">
        <v>67</v>
      </c>
      <c r="D584" t="s">
        <v>146</v>
      </c>
      <c r="E584" t="s">
        <v>451</v>
      </c>
      <c r="F584" t="s">
        <v>723</v>
      </c>
      <c r="G584" t="str">
        <f t="shared" si="11"/>
        <v>new HoloCard("Dark Raticate", Pokedex.Raticate, HoloRarity.EX_ENERGY_HOLO_TRR, Types.Darkness, Sets.EX_Team_Rocket_Returns, 17),</v>
      </c>
    </row>
    <row r="585" spans="1:7" x14ac:dyDescent="0.3">
      <c r="A585">
        <v>18</v>
      </c>
      <c r="B585" t="s">
        <v>696</v>
      </c>
      <c r="C585" t="s">
        <v>68</v>
      </c>
      <c r="D585" t="s">
        <v>18</v>
      </c>
      <c r="E585" t="s">
        <v>451</v>
      </c>
      <c r="F585" t="s">
        <v>723</v>
      </c>
      <c r="G585" t="str">
        <f t="shared" si="11"/>
        <v>new HoloCard("Dark Sandslash", Pokedex.Sandslash, HoloRarity.EX_ENERGY_HOLO_TRR, Types.Fighting, Sets.EX_Team_Rocket_Returns, 18),</v>
      </c>
    </row>
    <row r="586" spans="1:7" x14ac:dyDescent="0.3">
      <c r="A586">
        <v>19</v>
      </c>
      <c r="B586" t="s">
        <v>452</v>
      </c>
      <c r="C586" t="s">
        <v>145</v>
      </c>
      <c r="D586" t="s">
        <v>146</v>
      </c>
      <c r="E586" t="s">
        <v>451</v>
      </c>
      <c r="F586" t="s">
        <v>723</v>
      </c>
      <c r="G586" t="str">
        <f t="shared" si="11"/>
        <v>new HoloCard("Dark Tyranitar", Pokedex.Tyranitar, HoloRarity.EX_ENERGY_HOLO_TRR, Types.Darkness, Sets.EX_Team_Rocket_Returns, 19),</v>
      </c>
    </row>
    <row r="587" spans="1:7" x14ac:dyDescent="0.3">
      <c r="A587">
        <v>20</v>
      </c>
      <c r="B587" t="s">
        <v>452</v>
      </c>
      <c r="C587" t="s">
        <v>145</v>
      </c>
      <c r="D587" t="s">
        <v>18</v>
      </c>
      <c r="E587" t="s">
        <v>451</v>
      </c>
      <c r="F587" t="s">
        <v>723</v>
      </c>
      <c r="G587" t="str">
        <f t="shared" si="11"/>
        <v>new HoloCard("Dark Tyranitar", Pokedex.Tyranitar, HoloRarity.EX_ENERGY_HOLO_TRR, Types.Fighting, Sets.EX_Team_Rocket_Returns, 20),</v>
      </c>
    </row>
    <row r="588" spans="1:7" x14ac:dyDescent="0.3">
      <c r="A588">
        <v>21</v>
      </c>
      <c r="B588" t="s">
        <v>312</v>
      </c>
      <c r="C588" t="s">
        <v>312</v>
      </c>
      <c r="D588" t="s">
        <v>3</v>
      </c>
      <c r="E588" t="s">
        <v>451</v>
      </c>
      <c r="F588" t="s">
        <v>723</v>
      </c>
      <c r="G588" t="str">
        <f t="shared" si="11"/>
        <v>new HoloCard("Delibird", Pokedex.Delibird, HoloRarity.EX_ENERGY_HOLO_TRR, Types.Water, Sets.EX_Team_Rocket_Returns, 21),</v>
      </c>
    </row>
    <row r="589" spans="1:7" x14ac:dyDescent="0.3">
      <c r="A589">
        <v>22</v>
      </c>
      <c r="B589" t="s">
        <v>241</v>
      </c>
      <c r="C589" t="s">
        <v>241</v>
      </c>
      <c r="D589" t="s">
        <v>8</v>
      </c>
      <c r="E589" t="s">
        <v>451</v>
      </c>
      <c r="F589" t="s">
        <v>723</v>
      </c>
      <c r="G589" t="str">
        <f t="shared" si="11"/>
        <v>new HoloCard("Furret", Pokedex.Furret, HoloRarity.EX_ENERGY_HOLO_TRR, Types.Colorless, Sets.EX_Team_Rocket_Returns, 22),</v>
      </c>
    </row>
    <row r="590" spans="1:7" x14ac:dyDescent="0.3">
      <c r="A590">
        <v>23</v>
      </c>
      <c r="B590" t="s">
        <v>173</v>
      </c>
      <c r="C590" t="s">
        <v>173</v>
      </c>
      <c r="D590" t="s">
        <v>22</v>
      </c>
      <c r="E590" t="s">
        <v>451</v>
      </c>
      <c r="F590" t="s">
        <v>723</v>
      </c>
      <c r="G590" t="str">
        <f t="shared" si="11"/>
        <v>new HoloCard("Ledian", Pokedex.Ledian, HoloRarity.EX_ENERGY_HOLO_TRR, Types.Grass, Sets.EX_Team_Rocket_Returns, 23),</v>
      </c>
    </row>
    <row r="591" spans="1:7" x14ac:dyDescent="0.3">
      <c r="A591">
        <v>24</v>
      </c>
      <c r="B591" t="s">
        <v>137</v>
      </c>
      <c r="C591" t="s">
        <v>137</v>
      </c>
      <c r="D591" t="s">
        <v>5</v>
      </c>
      <c r="E591" t="s">
        <v>451</v>
      </c>
      <c r="F591" t="s">
        <v>723</v>
      </c>
      <c r="G591" t="str">
        <f t="shared" si="11"/>
        <v>new HoloCard("Magby", Pokedex.Magby, HoloRarity.EX_ENERGY_HOLO_TRR, Types.Fire, Sets.EX_Team_Rocket_Returns, 24),</v>
      </c>
    </row>
    <row r="592" spans="1:7" x14ac:dyDescent="0.3">
      <c r="A592">
        <v>25</v>
      </c>
      <c r="B592" t="s">
        <v>307</v>
      </c>
      <c r="C592" t="s">
        <v>307</v>
      </c>
      <c r="D592" t="s">
        <v>1</v>
      </c>
      <c r="E592" t="s">
        <v>451</v>
      </c>
      <c r="F592" t="s">
        <v>723</v>
      </c>
      <c r="G592" t="str">
        <f t="shared" si="11"/>
        <v>new HoloCard("Misdreavus", Pokedex.Misdreavus, HoloRarity.EX_ENERGY_HOLO_TRR, Types.Psychic, Sets.EX_Team_Rocket_Returns, 25),</v>
      </c>
    </row>
    <row r="593" spans="1:7" x14ac:dyDescent="0.3">
      <c r="A593">
        <v>26</v>
      </c>
      <c r="B593" t="s">
        <v>239</v>
      </c>
      <c r="C593" t="s">
        <v>239</v>
      </c>
      <c r="D593" t="s">
        <v>3</v>
      </c>
      <c r="E593" t="s">
        <v>451</v>
      </c>
      <c r="F593" t="s">
        <v>723</v>
      </c>
      <c r="G593" t="str">
        <f t="shared" si="11"/>
        <v>new HoloCard("Quagsire", Pokedex.Quagsire, HoloRarity.EX_ENERGY_HOLO_TRR, Types.Water, Sets.EX_Team_Rocket_Returns, 26),</v>
      </c>
    </row>
    <row r="594" spans="1:7" x14ac:dyDescent="0.3">
      <c r="A594">
        <v>27</v>
      </c>
      <c r="B594" t="s">
        <v>207</v>
      </c>
      <c r="C594" t="s">
        <v>207</v>
      </c>
      <c r="D594" t="s">
        <v>3</v>
      </c>
      <c r="E594" t="s">
        <v>451</v>
      </c>
      <c r="F594" t="s">
        <v>723</v>
      </c>
      <c r="G594" t="str">
        <f t="shared" si="11"/>
        <v>new HoloCard("Qwilfish", Pokedex.Qwilfish, HoloRarity.EX_ENERGY_HOLO_TRR, Types.Water, Sets.EX_Team_Rocket_Returns, 27),</v>
      </c>
    </row>
    <row r="595" spans="1:7" x14ac:dyDescent="0.3">
      <c r="A595">
        <v>28</v>
      </c>
      <c r="B595" t="s">
        <v>342</v>
      </c>
      <c r="C595" t="s">
        <v>342</v>
      </c>
      <c r="D595" t="s">
        <v>22</v>
      </c>
      <c r="E595" t="s">
        <v>451</v>
      </c>
      <c r="F595" t="s">
        <v>723</v>
      </c>
      <c r="G595" t="str">
        <f t="shared" si="11"/>
        <v>new HoloCard("Yanma", Pokedex.Yanma, HoloRarity.EX_ENERGY_HOLO_TRR, Types.Grass, Sets.EX_Team_Rocket_Returns, 28),</v>
      </c>
    </row>
    <row r="596" spans="1:7" x14ac:dyDescent="0.3">
      <c r="A596">
        <v>29</v>
      </c>
      <c r="B596" t="s">
        <v>697</v>
      </c>
      <c r="C596" t="s">
        <v>131</v>
      </c>
      <c r="D596" t="s">
        <v>22</v>
      </c>
      <c r="E596" t="s">
        <v>451</v>
      </c>
      <c r="F596" t="s">
        <v>723</v>
      </c>
      <c r="G596" t="str">
        <f t="shared" si="11"/>
        <v>new HoloCard("Dark Arbok", Pokedex.Arbok, HoloRarity.EX_ENERGY_HOLO_TRR, Types.Grass, Sets.EX_Team_Rocket_Returns, 29),</v>
      </c>
    </row>
    <row r="597" spans="1:7" x14ac:dyDescent="0.3">
      <c r="A597">
        <v>30</v>
      </c>
      <c r="B597" t="s">
        <v>698</v>
      </c>
      <c r="C597" t="s">
        <v>151</v>
      </c>
      <c r="D597" t="s">
        <v>22</v>
      </c>
      <c r="E597" t="s">
        <v>451</v>
      </c>
      <c r="F597" t="s">
        <v>723</v>
      </c>
      <c r="G597" t="str">
        <f t="shared" si="11"/>
        <v>new HoloCard("Dark Ariados", Pokedex.Ariados, HoloRarity.EX_ENERGY_HOLO_TRR, Types.Grass, Sets.EX_Team_Rocket_Returns, 30),</v>
      </c>
    </row>
    <row r="598" spans="1:7" x14ac:dyDescent="0.3">
      <c r="A598">
        <v>31</v>
      </c>
      <c r="B598" t="s">
        <v>44</v>
      </c>
      <c r="C598" t="s">
        <v>123</v>
      </c>
      <c r="D598" t="s">
        <v>146</v>
      </c>
      <c r="E598" t="s">
        <v>451</v>
      </c>
      <c r="F598" t="s">
        <v>723</v>
      </c>
      <c r="G598" t="str">
        <f t="shared" si="11"/>
        <v>new HoloCard("Dark Dragonair", Pokedex.Dragonair, HoloRarity.EX_ENERGY_HOLO_TRR, Types.Darkness, Sets.EX_Team_Rocket_Returns, 31),</v>
      </c>
    </row>
    <row r="599" spans="1:7" x14ac:dyDescent="0.3">
      <c r="A599">
        <v>32</v>
      </c>
      <c r="B599" t="s">
        <v>44</v>
      </c>
      <c r="C599" t="s">
        <v>123</v>
      </c>
      <c r="D599" t="s">
        <v>146</v>
      </c>
      <c r="E599" t="s">
        <v>451</v>
      </c>
      <c r="F599" t="s">
        <v>723</v>
      </c>
      <c r="G599" t="str">
        <f t="shared" si="11"/>
        <v>new HoloCard("Dark Dragonair", Pokedex.Dragonair, HoloRarity.EX_ENERGY_HOLO_TRR, Types.Darkness, Sets.EX_Team_Rocket_Returns, 32),</v>
      </c>
    </row>
    <row r="600" spans="1:7" x14ac:dyDescent="0.3">
      <c r="A600">
        <v>33</v>
      </c>
      <c r="B600" t="s">
        <v>699</v>
      </c>
      <c r="C600" t="s">
        <v>184</v>
      </c>
      <c r="D600" t="s">
        <v>11</v>
      </c>
      <c r="E600" t="s">
        <v>451</v>
      </c>
      <c r="F600" t="s">
        <v>723</v>
      </c>
      <c r="G600" t="str">
        <f t="shared" si="11"/>
        <v>new HoloCard("Dark Flaaffy", Pokedex.Flaaffy, HoloRarity.EX_ENERGY_HOLO_TRR, Types.Lightning, Sets.EX_Team_Rocket_Returns, 33),</v>
      </c>
    </row>
    <row r="601" spans="1:7" x14ac:dyDescent="0.3">
      <c r="A601">
        <v>34</v>
      </c>
      <c r="B601" t="s">
        <v>700</v>
      </c>
      <c r="C601" t="s">
        <v>318</v>
      </c>
      <c r="D601" t="s">
        <v>22</v>
      </c>
      <c r="E601" t="s">
        <v>451</v>
      </c>
      <c r="F601" t="s">
        <v>723</v>
      </c>
      <c r="G601" t="str">
        <f t="shared" si="11"/>
        <v>new HoloCard("Dark Golbat", Pokedex.Golbat, HoloRarity.EX_ENERGY_HOLO_TRR, Types.Grass, Sets.EX_Team_Rocket_Returns, 34),</v>
      </c>
    </row>
    <row r="602" spans="1:7" x14ac:dyDescent="0.3">
      <c r="A602">
        <v>35</v>
      </c>
      <c r="B602" t="s">
        <v>701</v>
      </c>
      <c r="C602" t="s">
        <v>49</v>
      </c>
      <c r="D602" t="s">
        <v>3</v>
      </c>
      <c r="E602" t="s">
        <v>451</v>
      </c>
      <c r="F602" t="s">
        <v>723</v>
      </c>
      <c r="G602" t="str">
        <f t="shared" si="11"/>
        <v>new HoloCard("Dark Golduck", Pokedex.Golduck, HoloRarity.EX_ENERGY_HOLO_TRR, Types.Water, Sets.EX_Team_Rocket_Returns, 35),</v>
      </c>
    </row>
    <row r="603" spans="1:7" x14ac:dyDescent="0.3">
      <c r="A603">
        <v>36</v>
      </c>
      <c r="B603" t="s">
        <v>702</v>
      </c>
      <c r="C603" t="s">
        <v>16</v>
      </c>
      <c r="D603" t="s">
        <v>3</v>
      </c>
      <c r="E603" t="s">
        <v>451</v>
      </c>
      <c r="F603" t="s">
        <v>723</v>
      </c>
      <c r="G603" t="str">
        <f t="shared" si="11"/>
        <v>new HoloCard("Dark Gyarados", Pokedex.Gyarados, HoloRarity.EX_ENERGY_HOLO_TRR, Types.Water, Sets.EX_Team_Rocket_Returns, 36),</v>
      </c>
    </row>
    <row r="604" spans="1:7" x14ac:dyDescent="0.3">
      <c r="A604">
        <v>37</v>
      </c>
      <c r="B604" t="s">
        <v>445</v>
      </c>
      <c r="C604" t="s">
        <v>157</v>
      </c>
      <c r="D604" t="s">
        <v>5</v>
      </c>
      <c r="E604" t="s">
        <v>451</v>
      </c>
      <c r="F604" t="s">
        <v>723</v>
      </c>
      <c r="G604" t="str">
        <f t="shared" si="11"/>
        <v>new HoloCard("Dark Houndoom", Pokedex.Houndoom, HoloRarity.EX_ENERGY_HOLO_TRR, Types.Fire, Sets.EX_Team_Rocket_Returns, 37),</v>
      </c>
    </row>
    <row r="605" spans="1:7" x14ac:dyDescent="0.3">
      <c r="A605">
        <v>38</v>
      </c>
      <c r="B605" t="s">
        <v>703</v>
      </c>
      <c r="C605" t="s">
        <v>174</v>
      </c>
      <c r="D605" t="s">
        <v>5</v>
      </c>
      <c r="E605" t="s">
        <v>451</v>
      </c>
      <c r="F605" t="s">
        <v>723</v>
      </c>
      <c r="G605" t="str">
        <f t="shared" si="11"/>
        <v>new HoloCard("Dark Magcargo", Pokedex.Magcargo, HoloRarity.EX_ENERGY_HOLO_TRR, Types.Fire, Sets.EX_Team_Rocket_Returns, 38),</v>
      </c>
    </row>
    <row r="606" spans="1:7" x14ac:dyDescent="0.3">
      <c r="A606">
        <v>39</v>
      </c>
      <c r="B606" t="s">
        <v>704</v>
      </c>
      <c r="C606" t="s">
        <v>34</v>
      </c>
      <c r="D606" t="s">
        <v>11</v>
      </c>
      <c r="E606" t="s">
        <v>451</v>
      </c>
      <c r="F606" t="s">
        <v>723</v>
      </c>
      <c r="G606" t="str">
        <f t="shared" si="11"/>
        <v>new HoloCard("Dark Magneton", Pokedex.Magneton, HoloRarity.EX_ENERGY_HOLO_TRR, Types.Lightning, Sets.EX_Team_Rocket_Returns, 39),</v>
      </c>
    </row>
    <row r="607" spans="1:7" x14ac:dyDescent="0.3">
      <c r="A607">
        <v>40</v>
      </c>
      <c r="B607" t="s">
        <v>705</v>
      </c>
      <c r="C607" t="s">
        <v>188</v>
      </c>
      <c r="D607" t="s">
        <v>18</v>
      </c>
      <c r="E607" t="s">
        <v>451</v>
      </c>
      <c r="F607" t="s">
        <v>723</v>
      </c>
      <c r="G607" t="str">
        <f t="shared" si="11"/>
        <v>new HoloCard("Dark Pupitar", Pokedex.Pupitar, HoloRarity.EX_ENERGY_HOLO_TRR, Types.Fighting, Sets.EX_Team_Rocket_Returns, 40),</v>
      </c>
    </row>
    <row r="608" spans="1:7" x14ac:dyDescent="0.3">
      <c r="A608">
        <v>41</v>
      </c>
      <c r="B608" t="s">
        <v>705</v>
      </c>
      <c r="C608" t="s">
        <v>188</v>
      </c>
      <c r="D608" t="s">
        <v>18</v>
      </c>
      <c r="E608" t="s">
        <v>451</v>
      </c>
      <c r="F608" t="s">
        <v>723</v>
      </c>
      <c r="G608" t="str">
        <f t="shared" si="11"/>
        <v>new HoloCard("Dark Pupitar", Pokedex.Pupitar, HoloRarity.EX_ENERGY_HOLO_TRR, Types.Fighting, Sets.EX_Team_Rocket_Returns, 41),</v>
      </c>
    </row>
    <row r="609" spans="1:7" x14ac:dyDescent="0.3">
      <c r="A609">
        <v>42</v>
      </c>
      <c r="B609" t="s">
        <v>706</v>
      </c>
      <c r="C609" t="s">
        <v>148</v>
      </c>
      <c r="D609" t="s">
        <v>22</v>
      </c>
      <c r="E609" t="s">
        <v>451</v>
      </c>
      <c r="F609" t="s">
        <v>723</v>
      </c>
      <c r="G609" t="str">
        <f t="shared" si="11"/>
        <v>new HoloCard("Dark Weezing", Pokedex.Weezing, HoloRarity.EX_ENERGY_HOLO_TRR, Types.Grass, Sets.EX_Team_Rocket_Returns, 42),</v>
      </c>
    </row>
    <row r="610" spans="1:7" x14ac:dyDescent="0.3">
      <c r="A610">
        <v>43</v>
      </c>
      <c r="B610" t="s">
        <v>320</v>
      </c>
      <c r="C610" t="s">
        <v>320</v>
      </c>
      <c r="D610" t="s">
        <v>18</v>
      </c>
      <c r="E610" t="s">
        <v>451</v>
      </c>
      <c r="F610" t="s">
        <v>723</v>
      </c>
      <c r="G610" t="str">
        <f t="shared" si="11"/>
        <v>new HoloCard("Heracross", Pokedex.Heracross, HoloRarity.EX_ENERGY_HOLO_TRR, Types.Fighting, Sets.EX_Team_Rocket_Returns, 43),</v>
      </c>
    </row>
    <row r="611" spans="1:7" x14ac:dyDescent="0.3">
      <c r="A611">
        <v>44</v>
      </c>
      <c r="B611" t="s">
        <v>186</v>
      </c>
      <c r="C611" t="s">
        <v>186</v>
      </c>
      <c r="D611" t="s">
        <v>5</v>
      </c>
      <c r="E611" t="s">
        <v>451</v>
      </c>
      <c r="F611" t="s">
        <v>723</v>
      </c>
      <c r="G611" t="str">
        <f t="shared" si="11"/>
        <v>new HoloCard("Magmar", Pokedex.Magmar, HoloRarity.EX_ENERGY_HOLO_TRR, Types.Fire, Sets.EX_Team_Rocket_Returns, 44),</v>
      </c>
    </row>
    <row r="612" spans="1:7" x14ac:dyDescent="0.3">
      <c r="A612">
        <v>45</v>
      </c>
      <c r="B612" t="s">
        <v>326</v>
      </c>
      <c r="C612" t="s">
        <v>326</v>
      </c>
      <c r="D612" t="s">
        <v>3</v>
      </c>
      <c r="E612" t="s">
        <v>451</v>
      </c>
      <c r="F612" t="s">
        <v>723</v>
      </c>
      <c r="G612" t="str">
        <f t="shared" si="11"/>
        <v>new HoloCard("Mantine", Pokedex.Mantine, HoloRarity.EX_ENERGY_HOLO_TRR, Types.Water, Sets.EX_Team_Rocket_Returns, 45),</v>
      </c>
    </row>
    <row r="613" spans="1:7" x14ac:dyDescent="0.3">
      <c r="A613">
        <v>46</v>
      </c>
      <c r="B613" t="s">
        <v>707</v>
      </c>
      <c r="C613" t="s">
        <v>59</v>
      </c>
      <c r="D613" t="s">
        <v>146</v>
      </c>
      <c r="E613" t="s">
        <v>451</v>
      </c>
      <c r="F613" t="s">
        <v>723</v>
      </c>
      <c r="G613" t="str">
        <f t="shared" si="11"/>
        <v>new HoloCard("Rocket's Meowth", Pokedex.Meowth, HoloRarity.EX_ENERGY_HOLO_TRR, Types.Darkness, Sets.EX_Team_Rocket_Returns, 46),</v>
      </c>
    </row>
    <row r="614" spans="1:7" x14ac:dyDescent="0.3">
      <c r="A614">
        <v>47</v>
      </c>
      <c r="B614" t="s">
        <v>708</v>
      </c>
      <c r="C614" t="s">
        <v>309</v>
      </c>
      <c r="D614" t="s">
        <v>146</v>
      </c>
      <c r="E614" t="s">
        <v>451</v>
      </c>
      <c r="F614" t="s">
        <v>723</v>
      </c>
      <c r="G614" t="str">
        <f t="shared" si="11"/>
        <v>new HoloCard("Rocket's Wobbuffet", Pokedex.Wobbuffet, HoloRarity.EX_ENERGY_HOLO_TRR, Types.Darkness, Sets.EX_Team_Rocket_Returns, 47),</v>
      </c>
    </row>
    <row r="615" spans="1:7" x14ac:dyDescent="0.3">
      <c r="A615">
        <v>48</v>
      </c>
      <c r="B615" t="s">
        <v>69</v>
      </c>
      <c r="C615" t="s">
        <v>69</v>
      </c>
      <c r="D615" t="s">
        <v>3</v>
      </c>
      <c r="E615" t="s">
        <v>451</v>
      </c>
      <c r="F615" t="s">
        <v>723</v>
      </c>
      <c r="G615" t="str">
        <f t="shared" si="11"/>
        <v>new HoloCard("Seadra", Pokedex.Seadra, HoloRarity.EX_ENERGY_HOLO_TRR, Types.Water, Sets.EX_Team_Rocket_Returns, 48),</v>
      </c>
    </row>
    <row r="616" spans="1:7" x14ac:dyDescent="0.3">
      <c r="A616">
        <v>49</v>
      </c>
      <c r="B616" t="s">
        <v>245</v>
      </c>
      <c r="C616" t="s">
        <v>245</v>
      </c>
      <c r="D616" t="s">
        <v>22</v>
      </c>
      <c r="E616" t="s">
        <v>451</v>
      </c>
      <c r="F616" t="s">
        <v>723</v>
      </c>
      <c r="G616" t="str">
        <f t="shared" si="11"/>
        <v>new HoloCard("Skiploom", Pokedex.Skiploom, HoloRarity.EX_ENERGY_HOLO_TRR, Types.Grass, Sets.EX_Team_Rocket_Returns, 49),</v>
      </c>
    </row>
    <row r="617" spans="1:7" x14ac:dyDescent="0.3">
      <c r="A617">
        <v>50</v>
      </c>
      <c r="B617" t="s">
        <v>269</v>
      </c>
      <c r="C617" t="s">
        <v>269</v>
      </c>
      <c r="D617" t="s">
        <v>8</v>
      </c>
      <c r="E617" t="s">
        <v>451</v>
      </c>
      <c r="F617" t="s">
        <v>723</v>
      </c>
      <c r="G617" t="str">
        <f t="shared" si="11"/>
        <v>new HoloCard("Togepi", Pokedex.Togepi, HoloRarity.EX_ENERGY_HOLO_TRR, Types.Colorless, Sets.EX_Team_Rocket_Returns, 50),</v>
      </c>
    </row>
    <row r="618" spans="1:7" x14ac:dyDescent="0.3">
      <c r="A618">
        <v>51</v>
      </c>
      <c r="B618" t="s">
        <v>193</v>
      </c>
      <c r="C618" t="s">
        <v>193</v>
      </c>
      <c r="D618" t="s">
        <v>18</v>
      </c>
      <c r="E618" t="s">
        <v>451</v>
      </c>
      <c r="F618" t="s">
        <v>723</v>
      </c>
      <c r="G618" t="str">
        <f t="shared" si="11"/>
        <v>new HoloCard("Cubone", Pokedex.Cubone, HoloRarity.EX_ENERGY_HOLO_TRR, Types.Fighting, Sets.EX_Team_Rocket_Returns, 51),</v>
      </c>
    </row>
    <row r="619" spans="1:7" x14ac:dyDescent="0.3">
      <c r="A619">
        <v>52</v>
      </c>
      <c r="B619" t="s">
        <v>78</v>
      </c>
      <c r="C619" t="s">
        <v>78</v>
      </c>
      <c r="D619" t="s">
        <v>8</v>
      </c>
      <c r="E619" t="s">
        <v>451</v>
      </c>
      <c r="F619" t="s">
        <v>723</v>
      </c>
      <c r="G619" t="str">
        <f t="shared" si="11"/>
        <v>new HoloCard("Dratini", Pokedex.Dratini, HoloRarity.EX_ENERGY_HOLO_TRR, Types.Colorless, Sets.EX_Team_Rocket_Returns, 52),</v>
      </c>
    </row>
    <row r="620" spans="1:7" x14ac:dyDescent="0.3">
      <c r="A620">
        <v>53</v>
      </c>
      <c r="B620" t="s">
        <v>78</v>
      </c>
      <c r="C620" t="s">
        <v>78</v>
      </c>
      <c r="D620" t="s">
        <v>8</v>
      </c>
      <c r="E620" t="s">
        <v>451</v>
      </c>
      <c r="F620" t="s">
        <v>723</v>
      </c>
      <c r="G620" t="str">
        <f t="shared" si="11"/>
        <v>new HoloCard("Dratini", Pokedex.Dratini, HoloRarity.EX_ENERGY_HOLO_TRR, Types.Colorless, Sets.EX_Team_Rocket_Returns, 53),</v>
      </c>
    </row>
    <row r="621" spans="1:7" x14ac:dyDescent="0.3">
      <c r="A621">
        <v>54</v>
      </c>
      <c r="B621" t="s">
        <v>79</v>
      </c>
      <c r="C621" t="s">
        <v>79</v>
      </c>
      <c r="D621" t="s">
        <v>1</v>
      </c>
      <c r="E621" t="s">
        <v>451</v>
      </c>
      <c r="F621" t="s">
        <v>723</v>
      </c>
      <c r="G621" t="str">
        <f t="shared" si="11"/>
        <v>new HoloCard("Drowzee", Pokedex.Drowzee, HoloRarity.EX_ENERGY_HOLO_TRR, Types.Psychic, Sets.EX_Team_Rocket_Returns, 54),</v>
      </c>
    </row>
    <row r="622" spans="1:7" x14ac:dyDescent="0.3">
      <c r="A622">
        <v>55</v>
      </c>
      <c r="B622" t="s">
        <v>196</v>
      </c>
      <c r="C622" t="s">
        <v>196</v>
      </c>
      <c r="D622" t="s">
        <v>22</v>
      </c>
      <c r="E622" t="s">
        <v>451</v>
      </c>
      <c r="F622" t="s">
        <v>723</v>
      </c>
      <c r="G622" t="str">
        <f t="shared" si="11"/>
        <v>new HoloCard("Ekans", Pokedex.Ekans, HoloRarity.EX_ENERGY_HOLO_TRR, Types.Grass, Sets.EX_Team_Rocket_Returns, 55),</v>
      </c>
    </row>
    <row r="623" spans="1:7" x14ac:dyDescent="0.3">
      <c r="A623">
        <v>56</v>
      </c>
      <c r="B623" t="s">
        <v>84</v>
      </c>
      <c r="C623" t="s">
        <v>84</v>
      </c>
      <c r="D623" t="s">
        <v>22</v>
      </c>
      <c r="E623" t="s">
        <v>451</v>
      </c>
      <c r="F623" t="s">
        <v>723</v>
      </c>
      <c r="G623" t="str">
        <f t="shared" si="11"/>
        <v>new HoloCard("Grimer", Pokedex.Grimer, HoloRarity.EX_ENERGY_HOLO_TRR, Types.Grass, Sets.EX_Team_Rocket_Returns, 56),</v>
      </c>
    </row>
    <row r="624" spans="1:7" x14ac:dyDescent="0.3">
      <c r="A624">
        <v>57</v>
      </c>
      <c r="B624" t="s">
        <v>198</v>
      </c>
      <c r="C624" t="s">
        <v>198</v>
      </c>
      <c r="D624" t="s">
        <v>22</v>
      </c>
      <c r="E624" t="s">
        <v>451</v>
      </c>
      <c r="F624" t="s">
        <v>723</v>
      </c>
      <c r="G624" t="str">
        <f t="shared" si="11"/>
        <v>new HoloCard("Hoppip", Pokedex.Hoppip, HoloRarity.EX_ENERGY_HOLO_TRR, Types.Grass, Sets.EX_Team_Rocket_Returns, 57),</v>
      </c>
    </row>
    <row r="625" spans="1:7" x14ac:dyDescent="0.3">
      <c r="A625">
        <v>58</v>
      </c>
      <c r="B625" t="s">
        <v>255</v>
      </c>
      <c r="C625" t="s">
        <v>255</v>
      </c>
      <c r="D625" t="s">
        <v>3</v>
      </c>
      <c r="E625" t="s">
        <v>451</v>
      </c>
      <c r="F625" t="s">
        <v>723</v>
      </c>
      <c r="G625" t="str">
        <f t="shared" si="11"/>
        <v>new HoloCard("Horsea", Pokedex.Horsea, HoloRarity.EX_ENERGY_HOLO_TRR, Types.Water, Sets.EX_Team_Rocket_Returns, 58),</v>
      </c>
    </row>
    <row r="626" spans="1:7" x14ac:dyDescent="0.3">
      <c r="A626">
        <v>59</v>
      </c>
      <c r="B626" t="s">
        <v>199</v>
      </c>
      <c r="C626" t="s">
        <v>199</v>
      </c>
      <c r="D626" t="s">
        <v>5</v>
      </c>
      <c r="E626" t="s">
        <v>451</v>
      </c>
      <c r="F626" t="s">
        <v>723</v>
      </c>
      <c r="G626" t="str">
        <f t="shared" si="11"/>
        <v>new HoloCard("Houndour", Pokedex.Houndour, HoloRarity.EX_ENERGY_HOLO_TRR, Types.Fire, Sets.EX_Team_Rocket_Returns, 59),</v>
      </c>
    </row>
    <row r="627" spans="1:7" x14ac:dyDescent="0.3">
      <c r="A627">
        <v>60</v>
      </c>
      <c r="B627" t="s">
        <v>199</v>
      </c>
      <c r="C627" t="s">
        <v>199</v>
      </c>
      <c r="D627" t="s">
        <v>5</v>
      </c>
      <c r="E627" t="s">
        <v>451</v>
      </c>
      <c r="F627" t="s">
        <v>723</v>
      </c>
      <c r="G627" t="str">
        <f t="shared" si="11"/>
        <v>new HoloCard("Houndour", Pokedex.Houndour, HoloRarity.EX_ENERGY_HOLO_TRR, Types.Fire, Sets.EX_Team_Rocket_Returns, 60),</v>
      </c>
    </row>
    <row r="628" spans="1:7" x14ac:dyDescent="0.3">
      <c r="A628">
        <v>61</v>
      </c>
      <c r="B628" t="s">
        <v>200</v>
      </c>
      <c r="C628" t="s">
        <v>200</v>
      </c>
      <c r="D628" t="s">
        <v>22</v>
      </c>
      <c r="E628" t="s">
        <v>451</v>
      </c>
      <c r="F628" t="s">
        <v>723</v>
      </c>
      <c r="G628" t="str">
        <f t="shared" si="11"/>
        <v>new HoloCard("Koffing", Pokedex.Koffing, HoloRarity.EX_ENERGY_HOLO_TRR, Types.Grass, Sets.EX_Team_Rocket_Returns, 61),</v>
      </c>
    </row>
    <row r="629" spans="1:7" x14ac:dyDescent="0.3">
      <c r="A629">
        <v>62</v>
      </c>
      <c r="B629" t="s">
        <v>202</v>
      </c>
      <c r="C629" t="s">
        <v>202</v>
      </c>
      <c r="D629" t="s">
        <v>18</v>
      </c>
      <c r="E629" t="s">
        <v>451</v>
      </c>
      <c r="F629" t="s">
        <v>723</v>
      </c>
      <c r="G629" t="str">
        <f t="shared" si="11"/>
        <v>new HoloCard("Larvitar", Pokedex.Larvitar, HoloRarity.EX_ENERGY_HOLO_TRR, Types.Fighting, Sets.EX_Team_Rocket_Returns, 62),</v>
      </c>
    </row>
    <row r="630" spans="1:7" x14ac:dyDescent="0.3">
      <c r="A630">
        <v>63</v>
      </c>
      <c r="B630" t="s">
        <v>202</v>
      </c>
      <c r="C630" t="s">
        <v>202</v>
      </c>
      <c r="D630" t="s">
        <v>18</v>
      </c>
      <c r="E630" t="s">
        <v>451</v>
      </c>
      <c r="F630" t="s">
        <v>723</v>
      </c>
      <c r="G630" t="str">
        <f t="shared" si="11"/>
        <v>new HoloCard("Larvitar", Pokedex.Larvitar, HoloRarity.EX_ENERGY_HOLO_TRR, Types.Fighting, Sets.EX_Team_Rocket_Returns, 63),</v>
      </c>
    </row>
    <row r="631" spans="1:7" x14ac:dyDescent="0.3">
      <c r="A631">
        <v>64</v>
      </c>
      <c r="B631" t="s">
        <v>325</v>
      </c>
      <c r="C631" t="s">
        <v>325</v>
      </c>
      <c r="D631" t="s">
        <v>22</v>
      </c>
      <c r="E631" t="s">
        <v>451</v>
      </c>
      <c r="F631" t="s">
        <v>723</v>
      </c>
      <c r="G631" t="str">
        <f t="shared" si="11"/>
        <v>new HoloCard("Ledyba", Pokedex.Ledyba, HoloRarity.EX_ENERGY_HOLO_TRR, Types.Grass, Sets.EX_Team_Rocket_Returns, 64),</v>
      </c>
    </row>
    <row r="632" spans="1:7" x14ac:dyDescent="0.3">
      <c r="A632">
        <v>65</v>
      </c>
      <c r="B632" t="s">
        <v>58</v>
      </c>
      <c r="C632" t="s">
        <v>58</v>
      </c>
      <c r="D632" t="s">
        <v>3</v>
      </c>
      <c r="E632" t="s">
        <v>451</v>
      </c>
      <c r="F632" t="s">
        <v>723</v>
      </c>
      <c r="G632" t="str">
        <f t="shared" si="11"/>
        <v>new HoloCard("Magikarp", Pokedex.Magikarp, HoloRarity.EX_ENERGY_HOLO_TRR, Types.Water, Sets.EX_Team_Rocket_Returns, 65),</v>
      </c>
    </row>
    <row r="633" spans="1:7" x14ac:dyDescent="0.3">
      <c r="A633">
        <v>66</v>
      </c>
      <c r="B633" t="s">
        <v>86</v>
      </c>
      <c r="C633" t="s">
        <v>86</v>
      </c>
      <c r="D633" t="s">
        <v>11</v>
      </c>
      <c r="E633" t="s">
        <v>451</v>
      </c>
      <c r="F633" t="s">
        <v>723</v>
      </c>
      <c r="G633" t="str">
        <f t="shared" si="11"/>
        <v>new HoloCard("Magnemite", Pokedex.Magnemite, HoloRarity.EX_ENERGY_HOLO_TRR, Types.Lightning, Sets.EX_Team_Rocket_Returns, 66),</v>
      </c>
    </row>
    <row r="634" spans="1:7" x14ac:dyDescent="0.3">
      <c r="A634">
        <v>67</v>
      </c>
      <c r="B634" t="s">
        <v>203</v>
      </c>
      <c r="C634" t="s">
        <v>203</v>
      </c>
      <c r="D634" t="s">
        <v>11</v>
      </c>
      <c r="E634" t="s">
        <v>451</v>
      </c>
      <c r="F634" t="s">
        <v>723</v>
      </c>
      <c r="G634" t="str">
        <f t="shared" si="11"/>
        <v>new HoloCard("Mareep", Pokedex.Mareep, HoloRarity.EX_ENERGY_HOLO_TRR, Types.Lightning, Sets.EX_Team_Rocket_Returns, 67),</v>
      </c>
    </row>
    <row r="635" spans="1:7" x14ac:dyDescent="0.3">
      <c r="A635">
        <v>68</v>
      </c>
      <c r="B635" t="s">
        <v>204</v>
      </c>
      <c r="C635" t="s">
        <v>204</v>
      </c>
      <c r="D635" t="s">
        <v>3</v>
      </c>
      <c r="E635" t="s">
        <v>451</v>
      </c>
      <c r="F635" t="s">
        <v>723</v>
      </c>
      <c r="G635" t="str">
        <f t="shared" si="11"/>
        <v>new HoloCard("Marill", Pokedex.Marill, HoloRarity.EX_ENERGY_HOLO_TRR, Types.Water, Sets.EX_Team_Rocket_Returns, 68),</v>
      </c>
    </row>
    <row r="636" spans="1:7" x14ac:dyDescent="0.3">
      <c r="A636">
        <v>69</v>
      </c>
      <c r="B636" t="s">
        <v>90</v>
      </c>
      <c r="C636" t="s">
        <v>90</v>
      </c>
      <c r="D636" t="s">
        <v>18</v>
      </c>
      <c r="E636" t="s">
        <v>451</v>
      </c>
      <c r="F636" t="s">
        <v>723</v>
      </c>
      <c r="G636" t="str">
        <f t="shared" si="11"/>
        <v>new HoloCard("Onix", Pokedex.Onix, HoloRarity.EX_ENERGY_HOLO_TRR, Types.Fighting, Sets.EX_Team_Rocket_Returns, 69),</v>
      </c>
    </row>
    <row r="637" spans="1:7" x14ac:dyDescent="0.3">
      <c r="A637">
        <v>70</v>
      </c>
      <c r="B637" t="s">
        <v>94</v>
      </c>
      <c r="C637" t="s">
        <v>94</v>
      </c>
      <c r="D637" t="s">
        <v>3</v>
      </c>
      <c r="E637" t="s">
        <v>451</v>
      </c>
      <c r="F637" t="s">
        <v>723</v>
      </c>
      <c r="G637" t="str">
        <f t="shared" si="11"/>
        <v>new HoloCard("Psyduck", Pokedex.Psyduck, HoloRarity.EX_ENERGY_HOLO_TRR, Types.Water, Sets.EX_Team_Rocket_Returns, 70),</v>
      </c>
    </row>
    <row r="638" spans="1:7" x14ac:dyDescent="0.3">
      <c r="A638">
        <v>71</v>
      </c>
      <c r="B638" t="s">
        <v>95</v>
      </c>
      <c r="C638" t="s">
        <v>95</v>
      </c>
      <c r="D638" t="s">
        <v>8</v>
      </c>
      <c r="E638" t="s">
        <v>451</v>
      </c>
      <c r="F638" t="s">
        <v>723</v>
      </c>
      <c r="G638" t="str">
        <f t="shared" si="11"/>
        <v>new HoloCard("Rattata", Pokedex.Rattata, HoloRarity.EX_ENERGY_HOLO_TRR, Types.Colorless, Sets.EX_Team_Rocket_Returns, 71),</v>
      </c>
    </row>
    <row r="639" spans="1:7" x14ac:dyDescent="0.3">
      <c r="A639">
        <v>72</v>
      </c>
      <c r="B639" t="s">
        <v>95</v>
      </c>
      <c r="C639" t="s">
        <v>95</v>
      </c>
      <c r="D639" t="s">
        <v>8</v>
      </c>
      <c r="E639" t="s">
        <v>451</v>
      </c>
      <c r="F639" t="s">
        <v>723</v>
      </c>
      <c r="G639" t="str">
        <f t="shared" si="11"/>
        <v>new HoloCard("Rattata", Pokedex.Rattata, HoloRarity.EX_ENERGY_HOLO_TRR, Types.Colorless, Sets.EX_Team_Rocket_Returns, 72),</v>
      </c>
    </row>
    <row r="640" spans="1:7" x14ac:dyDescent="0.3">
      <c r="A640">
        <v>73</v>
      </c>
      <c r="B640" t="s">
        <v>264</v>
      </c>
      <c r="C640" t="s">
        <v>264</v>
      </c>
      <c r="D640" t="s">
        <v>3</v>
      </c>
      <c r="E640" t="s">
        <v>451</v>
      </c>
      <c r="F640" t="s">
        <v>723</v>
      </c>
      <c r="G640" t="str">
        <f t="shared" si="11"/>
        <v>new HoloCard("Remoraid", Pokedex.Remoraid, HoloRarity.EX_ENERGY_HOLO_TRR, Types.Water, Sets.EX_Team_Rocket_Returns, 73),</v>
      </c>
    </row>
    <row r="641" spans="1:7" x14ac:dyDescent="0.3">
      <c r="A641">
        <v>74</v>
      </c>
      <c r="B641" t="s">
        <v>97</v>
      </c>
      <c r="C641" t="s">
        <v>97</v>
      </c>
      <c r="D641" t="s">
        <v>18</v>
      </c>
      <c r="E641" t="s">
        <v>451</v>
      </c>
      <c r="F641" t="s">
        <v>723</v>
      </c>
      <c r="G641" t="str">
        <f t="shared" si="11"/>
        <v>new HoloCard("Sandshrew", Pokedex.Sandshrew, HoloRarity.EX_ENERGY_HOLO_TRR, Types.Fighting, Sets.EX_Team_Rocket_Returns, 74),</v>
      </c>
    </row>
    <row r="642" spans="1:7" x14ac:dyDescent="0.3">
      <c r="A642">
        <v>75</v>
      </c>
      <c r="B642" t="s">
        <v>265</v>
      </c>
      <c r="C642" t="s">
        <v>265</v>
      </c>
      <c r="D642" t="s">
        <v>8</v>
      </c>
      <c r="E642" t="s">
        <v>451</v>
      </c>
      <c r="F642" t="s">
        <v>723</v>
      </c>
      <c r="G642" t="str">
        <f t="shared" si="11"/>
        <v>new HoloCard("Sentret", Pokedex.Sentret, HoloRarity.EX_ENERGY_HOLO_TRR, Types.Colorless, Sets.EX_Team_Rocket_Returns, 75),</v>
      </c>
    </row>
    <row r="643" spans="1:7" x14ac:dyDescent="0.3">
      <c r="A643">
        <v>76</v>
      </c>
      <c r="B643" t="s">
        <v>99</v>
      </c>
      <c r="C643" t="s">
        <v>99</v>
      </c>
      <c r="D643" t="s">
        <v>1</v>
      </c>
      <c r="E643" t="s">
        <v>451</v>
      </c>
      <c r="F643" t="s">
        <v>723</v>
      </c>
      <c r="G643" t="str">
        <f t="shared" si="11"/>
        <v>new HoloCard("Slowpoke", Pokedex.Slowpoke, HoloRarity.EX_ENERGY_HOLO_TRR, Types.Psychic, Sets.EX_Team_Rocket_Returns, 76),</v>
      </c>
    </row>
    <row r="644" spans="1:7" x14ac:dyDescent="0.3">
      <c r="A644">
        <v>77</v>
      </c>
      <c r="B644" t="s">
        <v>331</v>
      </c>
      <c r="C644" t="s">
        <v>331</v>
      </c>
      <c r="D644" t="s">
        <v>5</v>
      </c>
      <c r="E644" t="s">
        <v>451</v>
      </c>
      <c r="F644" t="s">
        <v>723</v>
      </c>
      <c r="G644" t="str">
        <f t="shared" ref="G644:G707" si="12">"new HoloCard(""" &amp; B644 &amp; """, Pokedex." &amp; C644 &amp; ", HoloRarity." &amp; F644 &amp; ", Types." &amp; D644 &amp; ", Sets." &amp; E644 &amp; ", " &amp; A644 &amp; "),"</f>
        <v>new HoloCard("Slugma", Pokedex.Slugma, HoloRarity.EX_ENERGY_HOLO_TRR, Types.Fire, Sets.EX_Team_Rocket_Returns, 77),</v>
      </c>
    </row>
    <row r="645" spans="1:7" x14ac:dyDescent="0.3">
      <c r="A645">
        <v>78</v>
      </c>
      <c r="B645" t="s">
        <v>247</v>
      </c>
      <c r="C645" t="s">
        <v>247</v>
      </c>
      <c r="D645" t="s">
        <v>22</v>
      </c>
      <c r="E645" t="s">
        <v>451</v>
      </c>
      <c r="F645" t="s">
        <v>723</v>
      </c>
      <c r="G645" t="str">
        <f t="shared" si="12"/>
        <v>new HoloCard("Spinarak", Pokedex.Spinarak, HoloRarity.EX_ENERGY_HOLO_TRR, Types.Grass, Sets.EX_Team_Rocket_Returns, 78),</v>
      </c>
    </row>
    <row r="646" spans="1:7" x14ac:dyDescent="0.3">
      <c r="A646">
        <v>79</v>
      </c>
      <c r="B646" t="s">
        <v>337</v>
      </c>
      <c r="C646" t="s">
        <v>337</v>
      </c>
      <c r="D646" t="s">
        <v>18</v>
      </c>
      <c r="E646" t="s">
        <v>451</v>
      </c>
      <c r="F646" t="s">
        <v>723</v>
      </c>
      <c r="G646" t="str">
        <f t="shared" si="12"/>
        <v>new HoloCard("Swinub", Pokedex.Swinub, HoloRarity.EX_ENERGY_HOLO_TRR, Types.Fighting, Sets.EX_Team_Rocket_Returns, 79),</v>
      </c>
    </row>
    <row r="647" spans="1:7" x14ac:dyDescent="0.3">
      <c r="A647">
        <v>80</v>
      </c>
      <c r="B647" t="s">
        <v>103</v>
      </c>
      <c r="C647" t="s">
        <v>103</v>
      </c>
      <c r="D647" t="s">
        <v>11</v>
      </c>
      <c r="E647" t="s">
        <v>451</v>
      </c>
      <c r="F647" t="s">
        <v>723</v>
      </c>
      <c r="G647" t="str">
        <f t="shared" si="12"/>
        <v>new HoloCard("Voltorb", Pokedex.Voltorb, HoloRarity.EX_ENERGY_HOLO_TRR, Types.Lightning, Sets.EX_Team_Rocket_Returns, 80),</v>
      </c>
    </row>
    <row r="648" spans="1:7" x14ac:dyDescent="0.3">
      <c r="A648">
        <v>81</v>
      </c>
      <c r="B648" t="s">
        <v>250</v>
      </c>
      <c r="C648" t="s">
        <v>250</v>
      </c>
      <c r="D648" t="s">
        <v>3</v>
      </c>
      <c r="E648" t="s">
        <v>451</v>
      </c>
      <c r="F648" t="s">
        <v>723</v>
      </c>
      <c r="G648" t="str">
        <f t="shared" si="12"/>
        <v>new HoloCard("Wooper", Pokedex.Wooper, HoloRarity.EX_ENERGY_HOLO_TRR, Types.Water, Sets.EX_Team_Rocket_Returns, 81),</v>
      </c>
    </row>
    <row r="649" spans="1:7" x14ac:dyDescent="0.3">
      <c r="A649">
        <v>82</v>
      </c>
      <c r="B649" t="s">
        <v>343</v>
      </c>
      <c r="C649" t="s">
        <v>343</v>
      </c>
      <c r="D649" t="s">
        <v>22</v>
      </c>
      <c r="E649" t="s">
        <v>451</v>
      </c>
      <c r="F649" t="s">
        <v>723</v>
      </c>
      <c r="G649" t="str">
        <f t="shared" si="12"/>
        <v>new HoloCard("Zubat", Pokedex.Zubat, HoloRarity.EX_ENERGY_HOLO_TRR, Types.Grass, Sets.EX_Team_Rocket_Returns, 82),</v>
      </c>
    </row>
    <row r="650" spans="1:7" x14ac:dyDescent="0.3">
      <c r="A650">
        <v>83</v>
      </c>
      <c r="B650" t="s">
        <v>211</v>
      </c>
      <c r="C650" t="s">
        <v>127</v>
      </c>
      <c r="D650" t="s">
        <v>232</v>
      </c>
      <c r="E650" t="s">
        <v>451</v>
      </c>
      <c r="F650" t="s">
        <v>723</v>
      </c>
      <c r="G650" t="str">
        <f t="shared" si="12"/>
        <v>new HoloCard("Copycat", Pokedex.NVT, HoloRarity.EX_ENERGY_HOLO_TRR, Types.Supporter, Sets.EX_Team_Rocket_Returns, 83),</v>
      </c>
    </row>
    <row r="651" spans="1:7" x14ac:dyDescent="0.3">
      <c r="A651">
        <v>84</v>
      </c>
      <c r="B651" t="s">
        <v>709</v>
      </c>
      <c r="C651" t="s">
        <v>127</v>
      </c>
      <c r="D651" t="s">
        <v>721</v>
      </c>
      <c r="E651" t="s">
        <v>451</v>
      </c>
      <c r="F651" t="s">
        <v>723</v>
      </c>
      <c r="G651" t="str">
        <f t="shared" si="12"/>
        <v>new HoloCard("Pokémon Retriever", Pokedex.NVT, HoloRarity.EX_ENERGY_HOLO_TRR, Types.Rockets_Secret_Machine, Sets.EX_Team_Rocket_Returns, 84),</v>
      </c>
    </row>
    <row r="652" spans="1:7" x14ac:dyDescent="0.3">
      <c r="A652">
        <v>85</v>
      </c>
      <c r="B652" t="s">
        <v>710</v>
      </c>
      <c r="C652" t="s">
        <v>127</v>
      </c>
      <c r="D652" t="s">
        <v>721</v>
      </c>
      <c r="E652" t="s">
        <v>451</v>
      </c>
      <c r="F652" t="s">
        <v>723</v>
      </c>
      <c r="G652" t="str">
        <f t="shared" si="12"/>
        <v>new HoloCard("Pow! Hand Extension", Pokedex.NVT, HoloRarity.EX_ENERGY_HOLO_TRR, Types.Rockets_Secret_Machine, Sets.EX_Team_Rocket_Returns, 85),</v>
      </c>
    </row>
    <row r="653" spans="1:7" x14ac:dyDescent="0.3">
      <c r="A653">
        <v>86</v>
      </c>
      <c r="B653" t="s">
        <v>711</v>
      </c>
      <c r="C653" t="s">
        <v>127</v>
      </c>
      <c r="D653" t="s">
        <v>232</v>
      </c>
      <c r="E653" t="s">
        <v>451</v>
      </c>
      <c r="F653" t="s">
        <v>723</v>
      </c>
      <c r="G653" t="str">
        <f t="shared" si="12"/>
        <v>new HoloCard("Rocket's Admin.", Pokedex.NVT, HoloRarity.EX_ENERGY_HOLO_TRR, Types.Supporter, Sets.EX_Team_Rocket_Returns, 86),</v>
      </c>
    </row>
    <row r="654" spans="1:7" x14ac:dyDescent="0.3">
      <c r="A654">
        <v>87</v>
      </c>
      <c r="B654" t="s">
        <v>712</v>
      </c>
      <c r="C654" t="s">
        <v>127</v>
      </c>
      <c r="D654" t="s">
        <v>299</v>
      </c>
      <c r="E654" t="s">
        <v>451</v>
      </c>
      <c r="F654" t="s">
        <v>723</v>
      </c>
      <c r="G654" t="str">
        <f t="shared" si="12"/>
        <v>new HoloCard("Rocket's Hideout", Pokedex.NVT, HoloRarity.EX_ENERGY_HOLO_TRR, Types.Stadium, Sets.EX_Team_Rocket_Returns, 87),</v>
      </c>
    </row>
    <row r="655" spans="1:7" x14ac:dyDescent="0.3">
      <c r="A655">
        <v>88</v>
      </c>
      <c r="B655" t="s">
        <v>713</v>
      </c>
      <c r="C655" t="s">
        <v>127</v>
      </c>
      <c r="D655" t="s">
        <v>232</v>
      </c>
      <c r="E655" t="s">
        <v>451</v>
      </c>
      <c r="F655" t="s">
        <v>723</v>
      </c>
      <c r="G655" t="str">
        <f t="shared" si="12"/>
        <v>new HoloCard("Rocket's Mission", Pokedex.NVT, HoloRarity.EX_ENERGY_HOLO_TRR, Types.Supporter, Sets.EX_Team_Rocket_Returns, 88),</v>
      </c>
    </row>
    <row r="656" spans="1:7" x14ac:dyDescent="0.3">
      <c r="A656">
        <v>89</v>
      </c>
      <c r="B656" t="s">
        <v>714</v>
      </c>
      <c r="C656" t="s">
        <v>127</v>
      </c>
      <c r="D656" t="s">
        <v>129</v>
      </c>
      <c r="E656" t="s">
        <v>451</v>
      </c>
      <c r="F656" t="s">
        <v>723</v>
      </c>
      <c r="G656" t="str">
        <f t="shared" si="12"/>
        <v>new HoloCard("Rocket's Poké Ball", Pokedex.NVT, HoloRarity.EX_ENERGY_HOLO_TRR, Types.Item, Sets.EX_Team_Rocket_Returns, 89),</v>
      </c>
    </row>
    <row r="657" spans="1:7" x14ac:dyDescent="0.3">
      <c r="A657">
        <v>90</v>
      </c>
      <c r="B657" t="s">
        <v>715</v>
      </c>
      <c r="C657" t="s">
        <v>127</v>
      </c>
      <c r="D657" t="s">
        <v>299</v>
      </c>
      <c r="E657" t="s">
        <v>451</v>
      </c>
      <c r="F657" t="s">
        <v>723</v>
      </c>
      <c r="G657" t="str">
        <f t="shared" si="12"/>
        <v>new HoloCard("Rocket's Tricky Gym", Pokedex.NVT, HoloRarity.EX_ENERGY_HOLO_TRR, Types.Stadium, Sets.EX_Team_Rocket_Returns, 90),</v>
      </c>
    </row>
    <row r="658" spans="1:7" x14ac:dyDescent="0.3">
      <c r="A658">
        <v>91</v>
      </c>
      <c r="B658" t="s">
        <v>716</v>
      </c>
      <c r="C658" t="s">
        <v>127</v>
      </c>
      <c r="D658" t="s">
        <v>721</v>
      </c>
      <c r="E658" t="s">
        <v>451</v>
      </c>
      <c r="F658" t="s">
        <v>723</v>
      </c>
      <c r="G658" t="str">
        <f t="shared" si="12"/>
        <v>new HoloCard("Surprise! Time Machine", Pokedex.NVT, HoloRarity.EX_ENERGY_HOLO_TRR, Types.Rockets_Secret_Machine, Sets.EX_Team_Rocket_Returns, 91),</v>
      </c>
    </row>
    <row r="659" spans="1:7" x14ac:dyDescent="0.3">
      <c r="A659">
        <v>92</v>
      </c>
      <c r="B659" t="s">
        <v>717</v>
      </c>
      <c r="C659" t="s">
        <v>127</v>
      </c>
      <c r="D659" t="s">
        <v>721</v>
      </c>
      <c r="E659" t="s">
        <v>451</v>
      </c>
      <c r="F659" t="s">
        <v>723</v>
      </c>
      <c r="G659" t="str">
        <f t="shared" si="12"/>
        <v>new HoloCard("Swoop! Teleporter", Pokedex.NVT, HoloRarity.EX_ENERGY_HOLO_TRR, Types.Rockets_Secret_Machine, Sets.EX_Team_Rocket_Returns, 92),</v>
      </c>
    </row>
    <row r="660" spans="1:7" x14ac:dyDescent="0.3">
      <c r="A660">
        <v>93</v>
      </c>
      <c r="B660" t="s">
        <v>718</v>
      </c>
      <c r="C660" t="s">
        <v>127</v>
      </c>
      <c r="D660" t="s">
        <v>721</v>
      </c>
      <c r="E660" t="s">
        <v>451</v>
      </c>
      <c r="F660" t="s">
        <v>723</v>
      </c>
      <c r="G660" t="str">
        <f t="shared" si="12"/>
        <v>new HoloCard("Venture Bomb", Pokedex.NVT, HoloRarity.EX_ENERGY_HOLO_TRR, Types.Rockets_Secret_Machine, Sets.EX_Team_Rocket_Returns, 93),</v>
      </c>
    </row>
    <row r="661" spans="1:7" x14ac:dyDescent="0.3">
      <c r="A661">
        <v>94</v>
      </c>
      <c r="B661" t="s">
        <v>719</v>
      </c>
      <c r="C661" t="s">
        <v>127</v>
      </c>
      <c r="D661" t="s">
        <v>128</v>
      </c>
      <c r="E661" t="s">
        <v>451</v>
      </c>
      <c r="F661" t="s">
        <v>723</v>
      </c>
      <c r="G661" t="str">
        <f t="shared" si="12"/>
        <v>new HoloCard("Dark Metal Energy", Pokedex.NVT, HoloRarity.EX_ENERGY_HOLO_TRR, Types.Special_Energy, Sets.EX_Team_Rocket_Returns, 94),</v>
      </c>
    </row>
    <row r="662" spans="1:7" x14ac:dyDescent="0.3">
      <c r="A662">
        <v>95</v>
      </c>
      <c r="B662" t="s">
        <v>720</v>
      </c>
      <c r="C662" t="s">
        <v>127</v>
      </c>
      <c r="D662" t="s">
        <v>128</v>
      </c>
      <c r="E662" t="s">
        <v>451</v>
      </c>
      <c r="F662" t="s">
        <v>723</v>
      </c>
      <c r="G662" t="str">
        <f t="shared" si="12"/>
        <v>new HoloCard("R Energy", Pokedex.NVT, HoloRarity.EX_ENERGY_HOLO_TRR, Types.Special_Energy, Sets.EX_Team_Rocket_Returns, 95),</v>
      </c>
    </row>
    <row r="663" spans="1:7" x14ac:dyDescent="0.3">
      <c r="A663">
        <v>1</v>
      </c>
      <c r="B663" t="s">
        <v>403</v>
      </c>
      <c r="C663" t="s">
        <v>403</v>
      </c>
      <c r="D663" t="s">
        <v>8</v>
      </c>
      <c r="E663" t="s">
        <v>453</v>
      </c>
      <c r="F663" t="s">
        <v>730</v>
      </c>
      <c r="G663" t="str">
        <f t="shared" si="12"/>
        <v>new HoloCard("Altaria", Pokedex.Altaria, HoloRarity.EX_PRISM_HOLO_D, Types.Colorless, Sets.EX_Deoxys, 1),</v>
      </c>
    </row>
    <row r="664" spans="1:7" x14ac:dyDescent="0.3">
      <c r="A664">
        <v>2</v>
      </c>
      <c r="B664" t="s">
        <v>372</v>
      </c>
      <c r="C664" t="s">
        <v>372</v>
      </c>
      <c r="D664" t="s">
        <v>22</v>
      </c>
      <c r="E664" t="s">
        <v>453</v>
      </c>
      <c r="F664" t="s">
        <v>730</v>
      </c>
      <c r="G664" t="str">
        <f t="shared" si="12"/>
        <v>new HoloCard("Beautifly", Pokedex.Beautifly, HoloRarity.EX_PRISM_HOLO_D, Types.Grass, Sets.EX_Deoxys, 2),</v>
      </c>
    </row>
    <row r="665" spans="1:7" x14ac:dyDescent="0.3">
      <c r="A665">
        <v>3</v>
      </c>
      <c r="B665" t="s">
        <v>454</v>
      </c>
      <c r="C665" t="s">
        <v>454</v>
      </c>
      <c r="D665" t="s">
        <v>18</v>
      </c>
      <c r="E665" t="s">
        <v>453</v>
      </c>
      <c r="F665" t="s">
        <v>730</v>
      </c>
      <c r="G665" t="str">
        <f t="shared" si="12"/>
        <v>new HoloCard("Breloom", Pokedex.Breloom, HoloRarity.EX_PRISM_HOLO_D, Types.Fighting, Sets.EX_Deoxys, 3),</v>
      </c>
    </row>
    <row r="666" spans="1:7" x14ac:dyDescent="0.3">
      <c r="A666">
        <v>4</v>
      </c>
      <c r="B666" t="s">
        <v>374</v>
      </c>
      <c r="C666" t="s">
        <v>374</v>
      </c>
      <c r="D666" t="s">
        <v>5</v>
      </c>
      <c r="E666" t="s">
        <v>453</v>
      </c>
      <c r="F666" t="s">
        <v>730</v>
      </c>
      <c r="G666" t="str">
        <f t="shared" si="12"/>
        <v>new HoloCard("Camerupt", Pokedex.Camerupt, HoloRarity.EX_PRISM_HOLO_D, Types.Fire, Sets.EX_Deoxys, 4),</v>
      </c>
    </row>
    <row r="667" spans="1:7" x14ac:dyDescent="0.3">
      <c r="A667">
        <v>5</v>
      </c>
      <c r="B667" t="s">
        <v>430</v>
      </c>
      <c r="C667" t="s">
        <v>430</v>
      </c>
      <c r="D667" t="s">
        <v>18</v>
      </c>
      <c r="E667" t="s">
        <v>453</v>
      </c>
      <c r="F667" t="s">
        <v>730</v>
      </c>
      <c r="G667" t="str">
        <f t="shared" si="12"/>
        <v>new HoloCard("Claydol", Pokedex.Claydol, HoloRarity.EX_PRISM_HOLO_D, Types.Fighting, Sets.EX_Deoxys, 5),</v>
      </c>
    </row>
    <row r="668" spans="1:7" x14ac:dyDescent="0.3">
      <c r="A668">
        <v>6</v>
      </c>
      <c r="B668" t="s">
        <v>404</v>
      </c>
      <c r="C668" t="s">
        <v>404</v>
      </c>
      <c r="D668" t="s">
        <v>146</v>
      </c>
      <c r="E668" t="s">
        <v>453</v>
      </c>
      <c r="F668" t="s">
        <v>730</v>
      </c>
      <c r="G668" t="str">
        <f t="shared" si="12"/>
        <v>new HoloCard("Crawdaunt", Pokedex.Crawdaunt, HoloRarity.EX_PRISM_HOLO_D, Types.Darkness, Sets.EX_Deoxys, 6),</v>
      </c>
    </row>
    <row r="669" spans="1:7" x14ac:dyDescent="0.3">
      <c r="A669">
        <v>7</v>
      </c>
      <c r="B669" t="s">
        <v>391</v>
      </c>
      <c r="C669" t="s">
        <v>391</v>
      </c>
      <c r="D669" t="s">
        <v>1</v>
      </c>
      <c r="E669" t="s">
        <v>453</v>
      </c>
      <c r="F669" t="s">
        <v>730</v>
      </c>
      <c r="G669" t="str">
        <f t="shared" si="12"/>
        <v>new HoloCard("Dusclops", Pokedex.Dusclops, HoloRarity.EX_PRISM_HOLO_D, Types.Psychic, Sets.EX_Deoxys, 7),</v>
      </c>
    </row>
    <row r="670" spans="1:7" x14ac:dyDescent="0.3">
      <c r="A670">
        <v>8</v>
      </c>
      <c r="B670" t="s">
        <v>16</v>
      </c>
      <c r="C670" t="s">
        <v>16</v>
      </c>
      <c r="D670" t="s">
        <v>3</v>
      </c>
      <c r="E670" t="s">
        <v>453</v>
      </c>
      <c r="F670" t="s">
        <v>730</v>
      </c>
      <c r="G670" t="str">
        <f t="shared" si="12"/>
        <v>new HoloCard("Gyarados", Pokedex.Gyarados, HoloRarity.EX_PRISM_HOLO_D, Types.Water, Sets.EX_Deoxys, 8),</v>
      </c>
    </row>
    <row r="671" spans="1:7" x14ac:dyDescent="0.3">
      <c r="A671">
        <v>9</v>
      </c>
      <c r="B671" t="s">
        <v>435</v>
      </c>
      <c r="C671" t="s">
        <v>435</v>
      </c>
      <c r="D671" t="s">
        <v>143</v>
      </c>
      <c r="E671" t="s">
        <v>453</v>
      </c>
      <c r="F671" t="s">
        <v>730</v>
      </c>
      <c r="G671" t="str">
        <f t="shared" si="12"/>
        <v>new HoloCard("Jirachi", Pokedex.Jirachi, HoloRarity.EX_PRISM_HOLO_D, Types.Metal, Sets.EX_Deoxys, 9),</v>
      </c>
    </row>
    <row r="672" spans="1:7" x14ac:dyDescent="0.3">
      <c r="A672">
        <v>10</v>
      </c>
      <c r="B672" t="s">
        <v>392</v>
      </c>
      <c r="C672" t="s">
        <v>392</v>
      </c>
      <c r="D672" t="s">
        <v>3</v>
      </c>
      <c r="E672" t="s">
        <v>453</v>
      </c>
      <c r="F672" t="s">
        <v>730</v>
      </c>
      <c r="G672" t="str">
        <f t="shared" si="12"/>
        <v>new HoloCard("Ludicolo", Pokedex.Ludicolo, HoloRarity.EX_PRISM_HOLO_D, Types.Water, Sets.EX_Deoxys, 10),</v>
      </c>
    </row>
    <row r="673" spans="1:7" x14ac:dyDescent="0.3">
      <c r="A673">
        <v>11</v>
      </c>
      <c r="B673" t="s">
        <v>437</v>
      </c>
      <c r="C673" t="s">
        <v>437</v>
      </c>
      <c r="D673" t="s">
        <v>1</v>
      </c>
      <c r="E673" t="s">
        <v>453</v>
      </c>
      <c r="F673" t="s">
        <v>730</v>
      </c>
      <c r="G673" t="str">
        <f t="shared" si="12"/>
        <v>new HoloCard("Metagross", Pokedex.Metagross, HoloRarity.EX_PRISM_HOLO_D, Types.Psychic, Sets.EX_Deoxys, 11),</v>
      </c>
    </row>
    <row r="674" spans="1:7" x14ac:dyDescent="0.3">
      <c r="A674">
        <v>12</v>
      </c>
      <c r="B674" t="s">
        <v>380</v>
      </c>
      <c r="C674" t="s">
        <v>380</v>
      </c>
      <c r="D674" t="s">
        <v>146</v>
      </c>
      <c r="E674" t="s">
        <v>453</v>
      </c>
      <c r="F674" t="s">
        <v>730</v>
      </c>
      <c r="G674" t="str">
        <f t="shared" si="12"/>
        <v>new HoloCard("Mightyena", Pokedex.Mightyena, HoloRarity.EX_PRISM_HOLO_D, Types.Darkness, Sets.EX_Deoxys, 12),</v>
      </c>
    </row>
    <row r="675" spans="1:7" x14ac:dyDescent="0.3">
      <c r="A675">
        <v>13</v>
      </c>
      <c r="B675" t="s">
        <v>455</v>
      </c>
      <c r="C675" t="s">
        <v>455</v>
      </c>
      <c r="D675" t="s">
        <v>22</v>
      </c>
      <c r="E675" t="s">
        <v>453</v>
      </c>
      <c r="F675" t="s">
        <v>730</v>
      </c>
      <c r="G675" t="str">
        <f t="shared" si="12"/>
        <v>new HoloCard("Ninjask", Pokedex.Ninjask, HoloRarity.EX_PRISM_HOLO_D, Types.Grass, Sets.EX_Deoxys, 13),</v>
      </c>
    </row>
    <row r="676" spans="1:7" x14ac:dyDescent="0.3">
      <c r="A676">
        <v>14</v>
      </c>
      <c r="B676" t="s">
        <v>411</v>
      </c>
      <c r="C676" t="s">
        <v>411</v>
      </c>
      <c r="D676" t="s">
        <v>1</v>
      </c>
      <c r="E676" t="s">
        <v>453</v>
      </c>
      <c r="F676" t="s">
        <v>730</v>
      </c>
      <c r="G676" t="str">
        <f t="shared" si="12"/>
        <v>new HoloCard("Shedinja", Pokedex.Shedinja, HoloRarity.EX_PRISM_HOLO_D, Types.Psychic, Sets.EX_Deoxys, 14),</v>
      </c>
    </row>
    <row r="677" spans="1:7" x14ac:dyDescent="0.3">
      <c r="A677">
        <v>15</v>
      </c>
      <c r="B677" t="s">
        <v>382</v>
      </c>
      <c r="C677" t="s">
        <v>382</v>
      </c>
      <c r="D677" t="s">
        <v>8</v>
      </c>
      <c r="E677" t="s">
        <v>453</v>
      </c>
      <c r="F677" t="s">
        <v>730</v>
      </c>
      <c r="G677" t="str">
        <f t="shared" si="12"/>
        <v>new HoloCard("Slaking", Pokedex.Slaking, HoloRarity.EX_PRISM_HOLO_D, Types.Colorless, Sets.EX_Deoxys, 15),</v>
      </c>
    </row>
    <row r="678" spans="1:7" x14ac:dyDescent="0.3">
      <c r="A678">
        <v>16</v>
      </c>
      <c r="B678" t="s">
        <v>456</v>
      </c>
      <c r="C678" t="s">
        <v>456</v>
      </c>
      <c r="D678" t="s">
        <v>1</v>
      </c>
      <c r="E678" t="s">
        <v>453</v>
      </c>
      <c r="F678" t="s">
        <v>730</v>
      </c>
      <c r="G678" t="str">
        <f t="shared" si="12"/>
        <v>new HoloCard("Deoxys", Pokedex.Deoxys, HoloRarity.EX_PRISM_HOLO_D, Types.Psychic, Sets.EX_Deoxys, 16),</v>
      </c>
    </row>
    <row r="679" spans="1:7" x14ac:dyDescent="0.3">
      <c r="A679">
        <v>17</v>
      </c>
      <c r="B679" t="s">
        <v>456</v>
      </c>
      <c r="C679" t="s">
        <v>456</v>
      </c>
      <c r="D679" t="s">
        <v>1</v>
      </c>
      <c r="E679" t="s">
        <v>453</v>
      </c>
      <c r="F679" t="s">
        <v>730</v>
      </c>
      <c r="G679" t="str">
        <f t="shared" si="12"/>
        <v>new HoloCard("Deoxys", Pokedex.Deoxys, HoloRarity.EX_PRISM_HOLO_D, Types.Psychic, Sets.EX_Deoxys, 17),</v>
      </c>
    </row>
    <row r="680" spans="1:7" x14ac:dyDescent="0.3">
      <c r="A680">
        <v>18</v>
      </c>
      <c r="B680" t="s">
        <v>456</v>
      </c>
      <c r="C680" t="s">
        <v>456</v>
      </c>
      <c r="D680" t="s">
        <v>1</v>
      </c>
      <c r="E680" t="s">
        <v>453</v>
      </c>
      <c r="F680" t="s">
        <v>730</v>
      </c>
      <c r="G680" t="str">
        <f t="shared" si="12"/>
        <v>new HoloCard("Deoxys", Pokedex.Deoxys, HoloRarity.EX_PRISM_HOLO_D, Types.Psychic, Sets.EX_Deoxys, 18),</v>
      </c>
    </row>
    <row r="681" spans="1:7" x14ac:dyDescent="0.3">
      <c r="A681">
        <v>19</v>
      </c>
      <c r="B681" t="s">
        <v>392</v>
      </c>
      <c r="C681" t="s">
        <v>392</v>
      </c>
      <c r="D681" t="s">
        <v>3</v>
      </c>
      <c r="E681" t="s">
        <v>453</v>
      </c>
      <c r="F681" t="s">
        <v>730</v>
      </c>
      <c r="G681" t="str">
        <f t="shared" si="12"/>
        <v>new HoloCard("Ludicolo", Pokedex.Ludicolo, HoloRarity.EX_PRISM_HOLO_D, Types.Water, Sets.EX_Deoxys, 19),</v>
      </c>
    </row>
    <row r="682" spans="1:7" x14ac:dyDescent="0.3">
      <c r="A682">
        <v>20</v>
      </c>
      <c r="B682" t="s">
        <v>174</v>
      </c>
      <c r="C682" t="s">
        <v>174</v>
      </c>
      <c r="D682" t="s">
        <v>5</v>
      </c>
      <c r="E682" t="s">
        <v>453</v>
      </c>
      <c r="F682" t="s">
        <v>730</v>
      </c>
      <c r="G682" t="str">
        <f t="shared" si="12"/>
        <v>new HoloCard("Magcargo", Pokedex.Magcargo, HoloRarity.EX_PRISM_HOLO_D, Types.Fire, Sets.EX_Deoxys, 20),</v>
      </c>
    </row>
    <row r="683" spans="1:7" x14ac:dyDescent="0.3">
      <c r="A683">
        <v>21</v>
      </c>
      <c r="B683" t="s">
        <v>528</v>
      </c>
      <c r="C683" t="s">
        <v>528</v>
      </c>
      <c r="D683" t="s">
        <v>3</v>
      </c>
      <c r="E683" t="s">
        <v>453</v>
      </c>
      <c r="F683" t="s">
        <v>730</v>
      </c>
      <c r="G683" t="str">
        <f t="shared" si="12"/>
        <v>new HoloCard("Pelipper", Pokedex.Pelipper, HoloRarity.EX_PRISM_HOLO_D, Types.Water, Sets.EX_Deoxys, 21),</v>
      </c>
    </row>
    <row r="684" spans="1:7" x14ac:dyDescent="0.3">
      <c r="A684">
        <v>22</v>
      </c>
      <c r="B684" t="s">
        <v>457</v>
      </c>
      <c r="C684" t="s">
        <v>457</v>
      </c>
      <c r="D684" t="s">
        <v>8</v>
      </c>
      <c r="E684" t="s">
        <v>453</v>
      </c>
      <c r="F684" t="s">
        <v>730</v>
      </c>
      <c r="G684" t="str">
        <f t="shared" si="12"/>
        <v>new HoloCard("Rayquaza", Pokedex.Rayquaza, HoloRarity.EX_PRISM_HOLO_D, Types.Colorless, Sets.EX_Deoxys, 22),</v>
      </c>
    </row>
    <row r="685" spans="1:7" x14ac:dyDescent="0.3">
      <c r="A685">
        <v>23</v>
      </c>
      <c r="B685" t="s">
        <v>395</v>
      </c>
      <c r="C685" t="s">
        <v>395</v>
      </c>
      <c r="D685" t="s">
        <v>146</v>
      </c>
      <c r="E685" t="s">
        <v>453</v>
      </c>
      <c r="F685" t="s">
        <v>730</v>
      </c>
      <c r="G685" t="str">
        <f t="shared" si="12"/>
        <v>new HoloCard("Sableye", Pokedex.Sableye, HoloRarity.EX_PRISM_HOLO_D, Types.Darkness, Sets.EX_Deoxys, 23),</v>
      </c>
    </row>
    <row r="686" spans="1:7" x14ac:dyDescent="0.3">
      <c r="A686">
        <v>24</v>
      </c>
      <c r="B686" t="s">
        <v>244</v>
      </c>
      <c r="C686" t="s">
        <v>244</v>
      </c>
      <c r="D686" t="s">
        <v>3</v>
      </c>
      <c r="E686" t="s">
        <v>453</v>
      </c>
      <c r="F686" t="s">
        <v>730</v>
      </c>
      <c r="G686" t="str">
        <f t="shared" si="12"/>
        <v>new HoloCard("Seaking", Pokedex.Seaking, HoloRarity.EX_PRISM_HOLO_D, Types.Water, Sets.EX_Deoxys, 24),</v>
      </c>
    </row>
    <row r="687" spans="1:7" x14ac:dyDescent="0.3">
      <c r="A687">
        <v>25</v>
      </c>
      <c r="B687" t="s">
        <v>397</v>
      </c>
      <c r="C687" t="s">
        <v>397</v>
      </c>
      <c r="D687" t="s">
        <v>22</v>
      </c>
      <c r="E687" t="s">
        <v>453</v>
      </c>
      <c r="F687" t="s">
        <v>730</v>
      </c>
      <c r="G687" t="str">
        <f t="shared" si="12"/>
        <v>new HoloCard("Shiftry", Pokedex.Shiftry, HoloRarity.EX_PRISM_HOLO_D, Types.Grass, Sets.EX_Deoxys, 25),</v>
      </c>
    </row>
    <row r="688" spans="1:7" x14ac:dyDescent="0.3">
      <c r="A688">
        <v>26</v>
      </c>
      <c r="B688" t="s">
        <v>142</v>
      </c>
      <c r="C688" t="s">
        <v>142</v>
      </c>
      <c r="D688" t="s">
        <v>143</v>
      </c>
      <c r="E688" t="s">
        <v>453</v>
      </c>
      <c r="F688" t="s">
        <v>730</v>
      </c>
      <c r="G688" t="str">
        <f t="shared" si="12"/>
        <v>new HoloCard("Skarmory", Pokedex.Skarmory, HoloRarity.EX_PRISM_HOLO_D, Types.Metal, Sets.EX_Deoxys, 26),</v>
      </c>
    </row>
    <row r="689" spans="1:7" x14ac:dyDescent="0.3">
      <c r="A689">
        <v>27</v>
      </c>
      <c r="B689" t="s">
        <v>665</v>
      </c>
      <c r="C689" t="s">
        <v>665</v>
      </c>
      <c r="D689" t="s">
        <v>22</v>
      </c>
      <c r="E689" t="s">
        <v>453</v>
      </c>
      <c r="F689" t="s">
        <v>730</v>
      </c>
      <c r="G689" t="str">
        <f t="shared" si="12"/>
        <v>new HoloCard("Tropius", Pokedex.Tropius, HoloRarity.EX_PRISM_HOLO_D, Types.Grass, Sets.EX_Deoxys, 27),</v>
      </c>
    </row>
    <row r="690" spans="1:7" x14ac:dyDescent="0.3">
      <c r="A690">
        <v>28</v>
      </c>
      <c r="B690" t="s">
        <v>603</v>
      </c>
      <c r="C690" t="s">
        <v>603</v>
      </c>
      <c r="D690" t="s">
        <v>18</v>
      </c>
      <c r="E690" t="s">
        <v>453</v>
      </c>
      <c r="F690" t="s">
        <v>730</v>
      </c>
      <c r="G690" t="str">
        <f t="shared" si="12"/>
        <v>new HoloCard("Whiscash", Pokedex.Whiscash, HoloRarity.EX_PRISM_HOLO_D, Types.Fighting, Sets.EX_Deoxys, 28),</v>
      </c>
    </row>
    <row r="691" spans="1:7" x14ac:dyDescent="0.3">
      <c r="A691">
        <v>29</v>
      </c>
      <c r="B691" t="s">
        <v>179</v>
      </c>
      <c r="C691" t="s">
        <v>179</v>
      </c>
      <c r="D691" t="s">
        <v>1</v>
      </c>
      <c r="E691" t="s">
        <v>453</v>
      </c>
      <c r="F691" t="s">
        <v>730</v>
      </c>
      <c r="G691" t="str">
        <f t="shared" si="12"/>
        <v>new HoloCard("Xatu", Pokedex.Xatu, HoloRarity.EX_PRISM_HOLO_D, Types.Psychic, Sets.EX_Deoxys, 29),</v>
      </c>
    </row>
    <row r="692" spans="1:7" x14ac:dyDescent="0.3">
      <c r="A692">
        <v>30</v>
      </c>
      <c r="B692" t="s">
        <v>235</v>
      </c>
      <c r="C692" t="s">
        <v>235</v>
      </c>
      <c r="D692" t="s">
        <v>18</v>
      </c>
      <c r="E692" t="s">
        <v>453</v>
      </c>
      <c r="F692" t="s">
        <v>730</v>
      </c>
      <c r="G692" t="str">
        <f t="shared" si="12"/>
        <v>new HoloCard("Donphan", Pokedex.Donphan, HoloRarity.EX_PRISM_HOLO_D, Types.Fighting, Sets.EX_Deoxys, 30),</v>
      </c>
    </row>
    <row r="693" spans="1:7" x14ac:dyDescent="0.3">
      <c r="A693">
        <v>31</v>
      </c>
      <c r="B693" t="s">
        <v>318</v>
      </c>
      <c r="C693" t="s">
        <v>318</v>
      </c>
      <c r="D693" t="s">
        <v>22</v>
      </c>
      <c r="E693" t="s">
        <v>453</v>
      </c>
      <c r="F693" t="s">
        <v>730</v>
      </c>
      <c r="G693" t="str">
        <f t="shared" si="12"/>
        <v>new HoloCard("Golbat", Pokedex.Golbat, HoloRarity.EX_PRISM_HOLO_D, Types.Grass, Sets.EX_Deoxys, 31),</v>
      </c>
    </row>
    <row r="694" spans="1:7" x14ac:dyDescent="0.3">
      <c r="A694">
        <v>32</v>
      </c>
      <c r="B694" t="s">
        <v>406</v>
      </c>
      <c r="C694" t="s">
        <v>406</v>
      </c>
      <c r="D694" t="s">
        <v>1</v>
      </c>
      <c r="E694" t="s">
        <v>453</v>
      </c>
      <c r="F694" t="s">
        <v>730</v>
      </c>
      <c r="G694" t="str">
        <f t="shared" si="12"/>
        <v>new HoloCard("Grumpig", Pokedex.Grumpig, HoloRarity.EX_PRISM_HOLO_D, Types.Psychic, Sets.EX_Deoxys, 32),</v>
      </c>
    </row>
    <row r="695" spans="1:7" x14ac:dyDescent="0.3">
      <c r="A695">
        <v>33</v>
      </c>
      <c r="B695" t="s">
        <v>582</v>
      </c>
      <c r="C695" t="s">
        <v>582</v>
      </c>
      <c r="D695" t="s">
        <v>3</v>
      </c>
      <c r="E695" t="s">
        <v>453</v>
      </c>
      <c r="F695" t="s">
        <v>730</v>
      </c>
      <c r="G695" t="str">
        <f t="shared" si="12"/>
        <v>new HoloCard("Lombre", Pokedex.Lombre, HoloRarity.EX_PRISM_HOLO_D, Types.Water, Sets.EX_Deoxys, 33),</v>
      </c>
    </row>
    <row r="696" spans="1:7" x14ac:dyDescent="0.3">
      <c r="A696">
        <v>34</v>
      </c>
      <c r="B696" t="s">
        <v>582</v>
      </c>
      <c r="C696" t="s">
        <v>582</v>
      </c>
      <c r="D696" t="s">
        <v>3</v>
      </c>
      <c r="E696" t="s">
        <v>453</v>
      </c>
      <c r="F696" t="s">
        <v>730</v>
      </c>
      <c r="G696" t="str">
        <f t="shared" si="12"/>
        <v>new HoloCard("Lombre", Pokedex.Lombre, HoloRarity.EX_PRISM_HOLO_D, Types.Water, Sets.EX_Deoxys, 34),</v>
      </c>
    </row>
    <row r="697" spans="1:7" x14ac:dyDescent="0.3">
      <c r="A697">
        <v>35</v>
      </c>
      <c r="B697" t="s">
        <v>588</v>
      </c>
      <c r="C697" t="s">
        <v>588</v>
      </c>
      <c r="D697" t="s">
        <v>3</v>
      </c>
      <c r="E697" t="s">
        <v>453</v>
      </c>
      <c r="F697" t="s">
        <v>730</v>
      </c>
      <c r="G697" t="str">
        <f t="shared" si="12"/>
        <v>new HoloCard("Lotad", Pokedex.Lotad, HoloRarity.EX_PRISM_HOLO_D, Types.Water, Sets.EX_Deoxys, 35),</v>
      </c>
    </row>
    <row r="698" spans="1:7" x14ac:dyDescent="0.3">
      <c r="A698">
        <v>36</v>
      </c>
      <c r="B698" t="s">
        <v>393</v>
      </c>
      <c r="C698" t="s">
        <v>393</v>
      </c>
      <c r="D698" t="s">
        <v>18</v>
      </c>
      <c r="E698" t="s">
        <v>453</v>
      </c>
      <c r="F698" t="s">
        <v>730</v>
      </c>
      <c r="G698" t="str">
        <f t="shared" si="12"/>
        <v>new HoloCard("Lunatone", Pokedex.Lunatone, HoloRarity.EX_PRISM_HOLO_D, Types.Fighting, Sets.EX_Deoxys, 36),</v>
      </c>
    </row>
    <row r="699" spans="1:7" x14ac:dyDescent="0.3">
      <c r="A699">
        <v>37</v>
      </c>
      <c r="B699" t="s">
        <v>174</v>
      </c>
      <c r="C699" t="s">
        <v>174</v>
      </c>
      <c r="D699" t="s">
        <v>5</v>
      </c>
      <c r="E699" t="s">
        <v>453</v>
      </c>
      <c r="F699" t="s">
        <v>730</v>
      </c>
      <c r="G699" t="str">
        <f t="shared" si="12"/>
        <v>new HoloCard("Magcargo", Pokedex.Magcargo, HoloRarity.EX_PRISM_HOLO_D, Types.Fire, Sets.EX_Deoxys, 37),</v>
      </c>
    </row>
    <row r="700" spans="1:7" x14ac:dyDescent="0.3">
      <c r="A700">
        <v>38</v>
      </c>
      <c r="B700" t="s">
        <v>379</v>
      </c>
      <c r="C700" t="s">
        <v>379</v>
      </c>
      <c r="D700" t="s">
        <v>11</v>
      </c>
      <c r="E700" t="s">
        <v>453</v>
      </c>
      <c r="F700" t="s">
        <v>730</v>
      </c>
      <c r="G700" t="str">
        <f t="shared" si="12"/>
        <v>new HoloCard("Manectric", Pokedex.Manectric, HoloRarity.EX_PRISM_HOLO_D, Types.Lightning, Sets.EX_Deoxys, 38),</v>
      </c>
    </row>
    <row r="701" spans="1:7" x14ac:dyDescent="0.3">
      <c r="A701">
        <v>39</v>
      </c>
      <c r="B701" t="s">
        <v>659</v>
      </c>
      <c r="C701" t="s">
        <v>659</v>
      </c>
      <c r="D701" t="s">
        <v>22</v>
      </c>
      <c r="E701" t="s">
        <v>453</v>
      </c>
      <c r="F701" t="s">
        <v>730</v>
      </c>
      <c r="G701" t="str">
        <f t="shared" si="12"/>
        <v>new HoloCard("Masquerain", Pokedex.Masquerain, HoloRarity.EX_PRISM_HOLO_D, Types.Grass, Sets.EX_Deoxys, 39),</v>
      </c>
    </row>
    <row r="702" spans="1:7" x14ac:dyDescent="0.3">
      <c r="A702">
        <v>40</v>
      </c>
      <c r="B702" t="s">
        <v>660</v>
      </c>
      <c r="C702" t="s">
        <v>660</v>
      </c>
      <c r="D702" t="s">
        <v>1</v>
      </c>
      <c r="E702" t="s">
        <v>453</v>
      </c>
      <c r="F702" t="s">
        <v>730</v>
      </c>
      <c r="G702" t="str">
        <f t="shared" si="12"/>
        <v>new HoloCard("Metang", Pokedex.Metang, HoloRarity.EX_PRISM_HOLO_D, Types.Psychic, Sets.EX_Deoxys, 40),</v>
      </c>
    </row>
    <row r="703" spans="1:7" x14ac:dyDescent="0.3">
      <c r="A703">
        <v>41</v>
      </c>
      <c r="B703" t="s">
        <v>407</v>
      </c>
      <c r="C703" t="s">
        <v>407</v>
      </c>
      <c r="D703" t="s">
        <v>11</v>
      </c>
      <c r="E703" t="s">
        <v>453</v>
      </c>
      <c r="F703" t="s">
        <v>730</v>
      </c>
      <c r="G703" t="str">
        <f t="shared" si="12"/>
        <v>new HoloCard("Minun", Pokedex.Minun, HoloRarity.EX_PRISM_HOLO_D, Types.Lightning, Sets.EX_Deoxys, 41),</v>
      </c>
    </row>
    <row r="704" spans="1:7" x14ac:dyDescent="0.3">
      <c r="A704">
        <v>42</v>
      </c>
      <c r="B704" t="s">
        <v>530</v>
      </c>
      <c r="C704" t="s">
        <v>530</v>
      </c>
      <c r="D704" t="s">
        <v>18</v>
      </c>
      <c r="E704" t="s">
        <v>453</v>
      </c>
      <c r="F704" t="s">
        <v>730</v>
      </c>
      <c r="G704" t="str">
        <f t="shared" si="12"/>
        <v>new HoloCard("Nosepass", Pokedex.Nosepass, HoloRarity.EX_PRISM_HOLO_D, Types.Fighting, Sets.EX_Deoxys, 42),</v>
      </c>
    </row>
    <row r="705" spans="1:7" x14ac:dyDescent="0.3">
      <c r="A705">
        <v>43</v>
      </c>
      <c r="B705" t="s">
        <v>583</v>
      </c>
      <c r="C705" t="s">
        <v>583</v>
      </c>
      <c r="D705" t="s">
        <v>22</v>
      </c>
      <c r="E705" t="s">
        <v>453</v>
      </c>
      <c r="F705" t="s">
        <v>730</v>
      </c>
      <c r="G705" t="str">
        <f t="shared" si="12"/>
        <v>new HoloCard("Nuzleaf", Pokedex.Nuzleaf, HoloRarity.EX_PRISM_HOLO_D, Types.Grass, Sets.EX_Deoxys, 43),</v>
      </c>
    </row>
    <row r="706" spans="1:7" x14ac:dyDescent="0.3">
      <c r="A706">
        <v>44</v>
      </c>
      <c r="B706" t="s">
        <v>408</v>
      </c>
      <c r="C706" t="s">
        <v>408</v>
      </c>
      <c r="D706" t="s">
        <v>11</v>
      </c>
      <c r="E706" t="s">
        <v>453</v>
      </c>
      <c r="F706" t="s">
        <v>730</v>
      </c>
      <c r="G706" t="str">
        <f t="shared" si="12"/>
        <v>new HoloCard("Plusle", Pokedex.Plusle, HoloRarity.EX_PRISM_HOLO_D, Types.Lightning, Sets.EX_Deoxys, 44),</v>
      </c>
    </row>
    <row r="707" spans="1:7" x14ac:dyDescent="0.3">
      <c r="A707">
        <v>45</v>
      </c>
      <c r="B707" t="s">
        <v>597</v>
      </c>
      <c r="C707" t="s">
        <v>597</v>
      </c>
      <c r="D707" t="s">
        <v>8</v>
      </c>
      <c r="E707" t="s">
        <v>453</v>
      </c>
      <c r="F707" t="s">
        <v>730</v>
      </c>
      <c r="G707" t="str">
        <f t="shared" si="12"/>
        <v>new HoloCard("Shelgon", Pokedex.Shelgon, HoloRarity.EX_PRISM_HOLO_D, Types.Colorless, Sets.EX_Deoxys, 45),</v>
      </c>
    </row>
    <row r="708" spans="1:7" x14ac:dyDescent="0.3">
      <c r="A708">
        <v>46</v>
      </c>
      <c r="B708" t="s">
        <v>539</v>
      </c>
      <c r="C708" t="s">
        <v>539</v>
      </c>
      <c r="D708" t="s">
        <v>22</v>
      </c>
      <c r="E708" t="s">
        <v>453</v>
      </c>
      <c r="F708" t="s">
        <v>730</v>
      </c>
      <c r="G708" t="str">
        <f t="shared" ref="G708:G771" si="13">"new HoloCard(""" &amp; B708 &amp; """, Pokedex." &amp; C708 &amp; ", HoloRarity." &amp; F708 &amp; ", Types." &amp; D708 &amp; ", Sets." &amp; E708 &amp; ", " &amp; A708 &amp; "),"</f>
        <v>new HoloCard("Silcoon", Pokedex.Silcoon, HoloRarity.EX_PRISM_HOLO_D, Types.Grass, Sets.EX_Deoxys, 46),</v>
      </c>
    </row>
    <row r="709" spans="1:7" x14ac:dyDescent="0.3">
      <c r="A709">
        <v>47</v>
      </c>
      <c r="B709" t="s">
        <v>398</v>
      </c>
      <c r="C709" t="s">
        <v>398</v>
      </c>
      <c r="D709" t="s">
        <v>1</v>
      </c>
      <c r="E709" t="s">
        <v>453</v>
      </c>
      <c r="F709" t="s">
        <v>730</v>
      </c>
      <c r="G709" t="str">
        <f t="shared" si="13"/>
        <v>new HoloCard("Solrock", Pokedex.Solrock, HoloRarity.EX_PRISM_HOLO_D, Types.Psychic, Sets.EX_Deoxys, 47),</v>
      </c>
    </row>
    <row r="710" spans="1:7" x14ac:dyDescent="0.3">
      <c r="A710">
        <v>48</v>
      </c>
      <c r="B710" t="s">
        <v>178</v>
      </c>
      <c r="C710" t="s">
        <v>178</v>
      </c>
      <c r="D710" t="s">
        <v>3</v>
      </c>
      <c r="E710" t="s">
        <v>453</v>
      </c>
      <c r="F710" t="s">
        <v>730</v>
      </c>
      <c r="G710" t="str">
        <f t="shared" si="13"/>
        <v>new HoloCard("Starmie", Pokedex.Starmie, HoloRarity.EX_PRISM_HOLO_D, Types.Water, Sets.EX_Deoxys, 48),</v>
      </c>
    </row>
    <row r="711" spans="1:7" x14ac:dyDescent="0.3">
      <c r="A711">
        <v>49</v>
      </c>
      <c r="B711" t="s">
        <v>542</v>
      </c>
      <c r="C711" t="s">
        <v>542</v>
      </c>
      <c r="D711" t="s">
        <v>8</v>
      </c>
      <c r="E711" t="s">
        <v>453</v>
      </c>
      <c r="F711" t="s">
        <v>730</v>
      </c>
      <c r="G711" t="str">
        <f t="shared" si="13"/>
        <v>new HoloCard("Swellow", Pokedex.Swellow, HoloRarity.EX_PRISM_HOLO_D, Types.Colorless, Sets.EX_Deoxys, 49),</v>
      </c>
    </row>
    <row r="712" spans="1:7" x14ac:dyDescent="0.3">
      <c r="A712">
        <v>50</v>
      </c>
      <c r="B712" t="s">
        <v>543</v>
      </c>
      <c r="C712" t="s">
        <v>543</v>
      </c>
      <c r="D712" t="s">
        <v>8</v>
      </c>
      <c r="E712" t="s">
        <v>453</v>
      </c>
      <c r="F712" t="s">
        <v>730</v>
      </c>
      <c r="G712" t="str">
        <f t="shared" si="13"/>
        <v>new HoloCard("Vigoroth", Pokedex.Vigoroth, HoloRarity.EX_PRISM_HOLO_D, Types.Colorless, Sets.EX_Deoxys, 50),</v>
      </c>
    </row>
    <row r="713" spans="1:7" x14ac:dyDescent="0.3">
      <c r="A713">
        <v>51</v>
      </c>
      <c r="B713" t="s">
        <v>148</v>
      </c>
      <c r="C713" t="s">
        <v>148</v>
      </c>
      <c r="D713" t="s">
        <v>22</v>
      </c>
      <c r="E713" t="s">
        <v>453</v>
      </c>
      <c r="F713" t="s">
        <v>730</v>
      </c>
      <c r="G713" t="str">
        <f t="shared" si="13"/>
        <v>new HoloCard("Weezing", Pokedex.Weezing, HoloRarity.EX_PRISM_HOLO_D, Types.Grass, Sets.EX_Deoxys, 51),</v>
      </c>
    </row>
    <row r="714" spans="1:7" x14ac:dyDescent="0.3">
      <c r="A714">
        <v>52</v>
      </c>
      <c r="B714" t="s">
        <v>599</v>
      </c>
      <c r="C714" t="s">
        <v>599</v>
      </c>
      <c r="D714" t="s">
        <v>8</v>
      </c>
      <c r="E714" t="s">
        <v>453</v>
      </c>
      <c r="F714" t="s">
        <v>730</v>
      </c>
      <c r="G714" t="str">
        <f t="shared" si="13"/>
        <v>new HoloCard("Bagon", Pokedex.Bagon, HoloRarity.EX_PRISM_HOLO_D, Types.Colorless, Sets.EX_Deoxys, 52),</v>
      </c>
    </row>
    <row r="715" spans="1:7" x14ac:dyDescent="0.3">
      <c r="A715">
        <v>53</v>
      </c>
      <c r="B715" t="s">
        <v>579</v>
      </c>
      <c r="C715" t="s">
        <v>579</v>
      </c>
      <c r="D715" t="s">
        <v>18</v>
      </c>
      <c r="E715" t="s">
        <v>453</v>
      </c>
      <c r="F715" t="s">
        <v>730</v>
      </c>
      <c r="G715" t="str">
        <f t="shared" si="13"/>
        <v>new HoloCard("Baltoy", Pokedex.Baltoy, HoloRarity.EX_PRISM_HOLO_D, Types.Fighting, Sets.EX_Deoxys, 53),</v>
      </c>
    </row>
    <row r="716" spans="1:7" x14ac:dyDescent="0.3">
      <c r="A716">
        <v>54</v>
      </c>
      <c r="B716" t="s">
        <v>604</v>
      </c>
      <c r="C716" t="s">
        <v>604</v>
      </c>
      <c r="D716" t="s">
        <v>3</v>
      </c>
      <c r="E716" t="s">
        <v>453</v>
      </c>
      <c r="F716" t="s">
        <v>730</v>
      </c>
      <c r="G716" t="str">
        <f t="shared" si="13"/>
        <v>new HoloCard("Barboach", Pokedex.Barboach, HoloRarity.EX_PRISM_HOLO_D, Types.Water, Sets.EX_Deoxys, 54),</v>
      </c>
    </row>
    <row r="717" spans="1:7" x14ac:dyDescent="0.3">
      <c r="A717">
        <v>55</v>
      </c>
      <c r="B717" t="s">
        <v>666</v>
      </c>
      <c r="C717" t="s">
        <v>666</v>
      </c>
      <c r="D717" t="s">
        <v>1</v>
      </c>
      <c r="E717" t="s">
        <v>453</v>
      </c>
      <c r="F717" t="s">
        <v>730</v>
      </c>
      <c r="G717" t="str">
        <f t="shared" si="13"/>
        <v>new HoloCard("Beldum", Pokedex.Beldum, HoloRarity.EX_PRISM_HOLO_D, Types.Psychic, Sets.EX_Deoxys, 55),</v>
      </c>
    </row>
    <row r="718" spans="1:7" x14ac:dyDescent="0.3">
      <c r="A718">
        <v>56</v>
      </c>
      <c r="B718" t="s">
        <v>545</v>
      </c>
      <c r="C718" t="s">
        <v>545</v>
      </c>
      <c r="D718" t="s">
        <v>146</v>
      </c>
      <c r="E718" t="s">
        <v>453</v>
      </c>
      <c r="F718" t="s">
        <v>730</v>
      </c>
      <c r="G718" t="str">
        <f t="shared" si="13"/>
        <v>new HoloCard("Carvanha", Pokedex.Carvanha, HoloRarity.EX_PRISM_HOLO_D, Types.Darkness, Sets.EX_Deoxys, 56),</v>
      </c>
    </row>
    <row r="719" spans="1:7" x14ac:dyDescent="0.3">
      <c r="A719">
        <v>57</v>
      </c>
      <c r="B719" t="s">
        <v>605</v>
      </c>
      <c r="C719" t="s">
        <v>605</v>
      </c>
      <c r="D719" t="s">
        <v>3</v>
      </c>
      <c r="E719" t="s">
        <v>453</v>
      </c>
      <c r="F719" t="s">
        <v>730</v>
      </c>
      <c r="G719" t="str">
        <f t="shared" si="13"/>
        <v>new HoloCard("Corphish", Pokedex.Corphish, HoloRarity.EX_PRISM_HOLO_D, Types.Water, Sets.EX_Deoxys, 57),</v>
      </c>
    </row>
    <row r="720" spans="1:7" x14ac:dyDescent="0.3">
      <c r="A720">
        <v>58</v>
      </c>
      <c r="B720" t="s">
        <v>587</v>
      </c>
      <c r="C720" t="s">
        <v>587</v>
      </c>
      <c r="D720" t="s">
        <v>1</v>
      </c>
      <c r="E720" t="s">
        <v>453</v>
      </c>
      <c r="F720" t="s">
        <v>730</v>
      </c>
      <c r="G720" t="str">
        <f t="shared" si="13"/>
        <v>new HoloCard("Duskull", Pokedex.Duskull, HoloRarity.EX_PRISM_HOLO_D, Types.Psychic, Sets.EX_Deoxys, 58),</v>
      </c>
    </row>
    <row r="721" spans="1:7" x14ac:dyDescent="0.3">
      <c r="A721">
        <v>59</v>
      </c>
      <c r="B721" t="s">
        <v>533</v>
      </c>
      <c r="C721" t="s">
        <v>533</v>
      </c>
      <c r="D721" t="s">
        <v>11</v>
      </c>
      <c r="E721" t="s">
        <v>453</v>
      </c>
      <c r="F721" t="s">
        <v>730</v>
      </c>
      <c r="G721" t="str">
        <f t="shared" si="13"/>
        <v>new HoloCard("Electrike", Pokedex.Electrike, HoloRarity.EX_PRISM_HOLO_D, Types.Lightning, Sets.EX_Deoxys, 59),</v>
      </c>
    </row>
    <row r="722" spans="1:7" x14ac:dyDescent="0.3">
      <c r="A722">
        <v>60</v>
      </c>
      <c r="B722" t="s">
        <v>533</v>
      </c>
      <c r="C722" t="s">
        <v>533</v>
      </c>
      <c r="D722" t="s">
        <v>11</v>
      </c>
      <c r="E722" t="s">
        <v>453</v>
      </c>
      <c r="F722" t="s">
        <v>730</v>
      </c>
      <c r="G722" t="str">
        <f t="shared" si="13"/>
        <v>new HoloCard("Electrike", Pokedex.Electrike, HoloRarity.EX_PRISM_HOLO_D, Types.Lightning, Sets.EX_Deoxys, 60),</v>
      </c>
    </row>
    <row r="723" spans="1:7" x14ac:dyDescent="0.3">
      <c r="A723">
        <v>61</v>
      </c>
      <c r="B723" t="s">
        <v>197</v>
      </c>
      <c r="C723" t="s">
        <v>197</v>
      </c>
      <c r="D723" t="s">
        <v>3</v>
      </c>
      <c r="E723" t="s">
        <v>453</v>
      </c>
      <c r="F723" t="s">
        <v>730</v>
      </c>
      <c r="G723" t="str">
        <f t="shared" si="13"/>
        <v>new HoloCard("Goldeen", Pokedex.Goldeen, HoloRarity.EX_PRISM_HOLO_D, Types.Water, Sets.EX_Deoxys, 61),</v>
      </c>
    </row>
    <row r="724" spans="1:7" x14ac:dyDescent="0.3">
      <c r="A724">
        <v>62</v>
      </c>
      <c r="B724" t="s">
        <v>200</v>
      </c>
      <c r="C724" t="s">
        <v>200</v>
      </c>
      <c r="D724" t="s">
        <v>22</v>
      </c>
      <c r="E724" t="s">
        <v>453</v>
      </c>
      <c r="F724" t="s">
        <v>730</v>
      </c>
      <c r="G724" t="str">
        <f t="shared" si="13"/>
        <v>new HoloCard("Koffing", Pokedex.Koffing, HoloRarity.EX_PRISM_HOLO_D, Types.Grass, Sets.EX_Deoxys, 62),</v>
      </c>
    </row>
    <row r="725" spans="1:7" x14ac:dyDescent="0.3">
      <c r="A725">
        <v>63</v>
      </c>
      <c r="B725" t="s">
        <v>588</v>
      </c>
      <c r="C725" t="s">
        <v>588</v>
      </c>
      <c r="D725" t="s">
        <v>3</v>
      </c>
      <c r="E725" t="s">
        <v>453</v>
      </c>
      <c r="F725" t="s">
        <v>730</v>
      </c>
      <c r="G725" t="str">
        <f t="shared" si="13"/>
        <v>new HoloCard("Lotad", Pokedex.Lotad, HoloRarity.EX_PRISM_HOLO_D, Types.Water, Sets.EX_Deoxys, 63),</v>
      </c>
    </row>
    <row r="726" spans="1:7" x14ac:dyDescent="0.3">
      <c r="A726">
        <v>64</v>
      </c>
      <c r="B726" t="s">
        <v>58</v>
      </c>
      <c r="C726" t="s">
        <v>58</v>
      </c>
      <c r="D726" t="s">
        <v>3</v>
      </c>
      <c r="E726" t="s">
        <v>453</v>
      </c>
      <c r="F726" t="s">
        <v>730</v>
      </c>
      <c r="G726" t="str">
        <f t="shared" si="13"/>
        <v>new HoloCard("Magikarp", Pokedex.Magikarp, HoloRarity.EX_PRISM_HOLO_D, Types.Water, Sets.EX_Deoxys, 64),</v>
      </c>
    </row>
    <row r="727" spans="1:7" x14ac:dyDescent="0.3">
      <c r="A727">
        <v>65</v>
      </c>
      <c r="B727" t="s">
        <v>546</v>
      </c>
      <c r="C727" t="s">
        <v>546</v>
      </c>
      <c r="D727" t="s">
        <v>18</v>
      </c>
      <c r="E727" t="s">
        <v>453</v>
      </c>
      <c r="F727" t="s">
        <v>730</v>
      </c>
      <c r="G727" t="str">
        <f t="shared" si="13"/>
        <v>new HoloCard("Makuhita", Pokedex.Makuhita, HoloRarity.EX_PRISM_HOLO_D, Types.Fighting, Sets.EX_Deoxys, 65),</v>
      </c>
    </row>
    <row r="728" spans="1:7" x14ac:dyDescent="0.3">
      <c r="A728">
        <v>66</v>
      </c>
      <c r="B728" t="s">
        <v>328</v>
      </c>
      <c r="C728" t="s">
        <v>328</v>
      </c>
      <c r="D728" t="s">
        <v>1</v>
      </c>
      <c r="E728" t="s">
        <v>453</v>
      </c>
      <c r="F728" t="s">
        <v>730</v>
      </c>
      <c r="G728" t="str">
        <f t="shared" si="13"/>
        <v>new HoloCard("Natu", Pokedex.Natu, HoloRarity.EX_PRISM_HOLO_D, Types.Psychic, Sets.EX_Deoxys, 66),</v>
      </c>
    </row>
    <row r="729" spans="1:7" x14ac:dyDescent="0.3">
      <c r="A729">
        <v>67</v>
      </c>
      <c r="B729" t="s">
        <v>606</v>
      </c>
      <c r="C729" t="s">
        <v>606</v>
      </c>
      <c r="D729" t="s">
        <v>22</v>
      </c>
      <c r="E729" t="s">
        <v>453</v>
      </c>
      <c r="F729" t="s">
        <v>730</v>
      </c>
      <c r="G729" t="str">
        <f t="shared" si="13"/>
        <v>new HoloCard("Nincada", Pokedex.Nincada, HoloRarity.EX_PRISM_HOLO_D, Types.Grass, Sets.EX_Deoxys, 67),</v>
      </c>
    </row>
    <row r="730" spans="1:7" x14ac:dyDescent="0.3">
      <c r="A730">
        <v>68</v>
      </c>
      <c r="B730" t="s">
        <v>547</v>
      </c>
      <c r="C730" t="s">
        <v>547</v>
      </c>
      <c r="D730" t="s">
        <v>5</v>
      </c>
      <c r="E730" t="s">
        <v>453</v>
      </c>
      <c r="F730" t="s">
        <v>730</v>
      </c>
      <c r="G730" t="str">
        <f t="shared" si="13"/>
        <v>new HoloCard("Numel", Pokedex.Numel, HoloRarity.EX_PRISM_HOLO_D, Types.Fire, Sets.EX_Deoxys, 68),</v>
      </c>
    </row>
    <row r="731" spans="1:7" x14ac:dyDescent="0.3">
      <c r="A731">
        <v>69</v>
      </c>
      <c r="B731" t="s">
        <v>261</v>
      </c>
      <c r="C731" t="s">
        <v>261</v>
      </c>
      <c r="D731" t="s">
        <v>18</v>
      </c>
      <c r="E731" t="s">
        <v>453</v>
      </c>
      <c r="F731" t="s">
        <v>730</v>
      </c>
      <c r="G731" t="str">
        <f t="shared" si="13"/>
        <v>new HoloCard("Phanpy", Pokedex.Phanpy, HoloRarity.EX_PRISM_HOLO_D, Types.Fighting, Sets.EX_Deoxys, 69),</v>
      </c>
    </row>
    <row r="732" spans="1:7" x14ac:dyDescent="0.3">
      <c r="A732">
        <v>70</v>
      </c>
      <c r="B732" t="s">
        <v>548</v>
      </c>
      <c r="C732" t="s">
        <v>548</v>
      </c>
      <c r="D732" t="s">
        <v>146</v>
      </c>
      <c r="E732" t="s">
        <v>453</v>
      </c>
      <c r="F732" t="s">
        <v>730</v>
      </c>
      <c r="G732" t="str">
        <f t="shared" si="13"/>
        <v>new HoloCard("Poochyena", Pokedex.Poochyena, HoloRarity.EX_PRISM_HOLO_D, Types.Darkness, Sets.EX_Deoxys, 70),</v>
      </c>
    </row>
    <row r="733" spans="1:7" x14ac:dyDescent="0.3">
      <c r="A733">
        <v>71</v>
      </c>
      <c r="B733" t="s">
        <v>589</v>
      </c>
      <c r="C733" t="s">
        <v>589</v>
      </c>
      <c r="D733" t="s">
        <v>22</v>
      </c>
      <c r="E733" t="s">
        <v>453</v>
      </c>
      <c r="F733" t="s">
        <v>730</v>
      </c>
      <c r="G733" t="str">
        <f t="shared" si="13"/>
        <v>new HoloCard("Seedot", Pokedex.Seedot, HoloRarity.EX_PRISM_HOLO_D, Types.Grass, Sets.EX_Deoxys, 71),</v>
      </c>
    </row>
    <row r="734" spans="1:7" x14ac:dyDescent="0.3">
      <c r="A734">
        <v>72</v>
      </c>
      <c r="B734" t="s">
        <v>550</v>
      </c>
      <c r="C734" t="s">
        <v>550</v>
      </c>
      <c r="D734" t="s">
        <v>22</v>
      </c>
      <c r="E734" t="s">
        <v>453</v>
      </c>
      <c r="F734" t="s">
        <v>730</v>
      </c>
      <c r="G734" t="str">
        <f t="shared" si="13"/>
        <v>new HoloCard("Shroomish", Pokedex.Shroomish, HoloRarity.EX_PRISM_HOLO_D, Types.Grass, Sets.EX_Deoxys, 72),</v>
      </c>
    </row>
    <row r="735" spans="1:7" x14ac:dyDescent="0.3">
      <c r="A735">
        <v>73</v>
      </c>
      <c r="B735" t="s">
        <v>541</v>
      </c>
      <c r="C735" t="s">
        <v>541</v>
      </c>
      <c r="D735" t="s">
        <v>8</v>
      </c>
      <c r="E735" t="s">
        <v>453</v>
      </c>
      <c r="F735" t="s">
        <v>730</v>
      </c>
      <c r="G735" t="str">
        <f t="shared" si="13"/>
        <v>new HoloCard("Slakoth", Pokedex.Slakoth, HoloRarity.EX_PRISM_HOLO_D, Types.Colorless, Sets.EX_Deoxys, 73),</v>
      </c>
    </row>
    <row r="736" spans="1:7" x14ac:dyDescent="0.3">
      <c r="A736">
        <v>74</v>
      </c>
      <c r="B736" t="s">
        <v>331</v>
      </c>
      <c r="C736" t="s">
        <v>331</v>
      </c>
      <c r="D736" t="s">
        <v>5</v>
      </c>
      <c r="E736" t="s">
        <v>453</v>
      </c>
      <c r="F736" t="s">
        <v>730</v>
      </c>
      <c r="G736" t="str">
        <f t="shared" si="13"/>
        <v>new HoloCard("Slugma", Pokedex.Slugma, HoloRarity.EX_PRISM_HOLO_D, Types.Fire, Sets.EX_Deoxys, 74),</v>
      </c>
    </row>
    <row r="737" spans="1:7" x14ac:dyDescent="0.3">
      <c r="A737">
        <v>75</v>
      </c>
      <c r="B737" t="s">
        <v>331</v>
      </c>
      <c r="C737" t="s">
        <v>331</v>
      </c>
      <c r="D737" t="s">
        <v>5</v>
      </c>
      <c r="E737" t="s">
        <v>453</v>
      </c>
      <c r="F737" t="s">
        <v>730</v>
      </c>
      <c r="G737" t="str">
        <f t="shared" si="13"/>
        <v>new HoloCard("Slugma", Pokedex.Slugma, HoloRarity.EX_PRISM_HOLO_D, Types.Fire, Sets.EX_Deoxys, 75),</v>
      </c>
    </row>
    <row r="738" spans="1:7" x14ac:dyDescent="0.3">
      <c r="A738">
        <v>76</v>
      </c>
      <c r="B738" t="s">
        <v>607</v>
      </c>
      <c r="C738" t="s">
        <v>607</v>
      </c>
      <c r="D738" t="s">
        <v>1</v>
      </c>
      <c r="E738" t="s">
        <v>453</v>
      </c>
      <c r="F738" t="s">
        <v>730</v>
      </c>
      <c r="G738" t="str">
        <f t="shared" si="13"/>
        <v>new HoloCard("Spoink", Pokedex.Spoink, HoloRarity.EX_PRISM_HOLO_D, Types.Psychic, Sets.EX_Deoxys, 76),</v>
      </c>
    </row>
    <row r="739" spans="1:7" x14ac:dyDescent="0.3">
      <c r="A739">
        <v>77</v>
      </c>
      <c r="B739" t="s">
        <v>334</v>
      </c>
      <c r="C739" t="s">
        <v>334</v>
      </c>
      <c r="D739" t="s">
        <v>3</v>
      </c>
      <c r="E739" t="s">
        <v>453</v>
      </c>
      <c r="F739" t="s">
        <v>730</v>
      </c>
      <c r="G739" t="str">
        <f t="shared" si="13"/>
        <v>new HoloCard("Staryu", Pokedex.Staryu, HoloRarity.EX_PRISM_HOLO_D, Types.Water, Sets.EX_Deoxys, 77),</v>
      </c>
    </row>
    <row r="740" spans="1:7" x14ac:dyDescent="0.3">
      <c r="A740">
        <v>78</v>
      </c>
      <c r="B740" t="s">
        <v>674</v>
      </c>
      <c r="C740" t="s">
        <v>674</v>
      </c>
      <c r="D740" t="s">
        <v>22</v>
      </c>
      <c r="E740" t="s">
        <v>453</v>
      </c>
      <c r="F740" t="s">
        <v>730</v>
      </c>
      <c r="G740" t="str">
        <f t="shared" si="13"/>
        <v>new HoloCard("Surskit", Pokedex.Surskit, HoloRarity.EX_PRISM_HOLO_D, Types.Grass, Sets.EX_Deoxys, 78),</v>
      </c>
    </row>
    <row r="741" spans="1:7" x14ac:dyDescent="0.3">
      <c r="A741">
        <v>79</v>
      </c>
      <c r="B741" t="s">
        <v>608</v>
      </c>
      <c r="C741" t="s">
        <v>608</v>
      </c>
      <c r="D741" t="s">
        <v>8</v>
      </c>
      <c r="E741" t="s">
        <v>453</v>
      </c>
      <c r="F741" t="s">
        <v>730</v>
      </c>
      <c r="G741" t="str">
        <f t="shared" si="13"/>
        <v>new HoloCard("Swablu", Pokedex.Swablu, HoloRarity.EX_PRISM_HOLO_D, Types.Colorless, Sets.EX_Deoxys, 79),</v>
      </c>
    </row>
    <row r="742" spans="1:7" x14ac:dyDescent="0.3">
      <c r="A742">
        <v>80</v>
      </c>
      <c r="B742" t="s">
        <v>551</v>
      </c>
      <c r="C742" t="s">
        <v>551</v>
      </c>
      <c r="D742" t="s">
        <v>8</v>
      </c>
      <c r="E742" t="s">
        <v>453</v>
      </c>
      <c r="F742" t="s">
        <v>730</v>
      </c>
      <c r="G742" t="str">
        <f t="shared" si="13"/>
        <v>new HoloCard("Taillow", Pokedex.Taillow, HoloRarity.EX_PRISM_HOLO_D, Types.Colorless, Sets.EX_Deoxys, 80),</v>
      </c>
    </row>
    <row r="743" spans="1:7" x14ac:dyDescent="0.3">
      <c r="A743">
        <v>81</v>
      </c>
      <c r="B743" t="s">
        <v>554</v>
      </c>
      <c r="C743" t="s">
        <v>554</v>
      </c>
      <c r="D743" t="s">
        <v>3</v>
      </c>
      <c r="E743" t="s">
        <v>453</v>
      </c>
      <c r="F743" t="s">
        <v>730</v>
      </c>
      <c r="G743" t="str">
        <f t="shared" si="13"/>
        <v>new HoloCard("Wingull", Pokedex.Wingull, HoloRarity.EX_PRISM_HOLO_D, Types.Water, Sets.EX_Deoxys, 81),</v>
      </c>
    </row>
    <row r="744" spans="1:7" x14ac:dyDescent="0.3">
      <c r="A744">
        <v>82</v>
      </c>
      <c r="B744" t="s">
        <v>555</v>
      </c>
      <c r="C744" t="s">
        <v>555</v>
      </c>
      <c r="D744" t="s">
        <v>22</v>
      </c>
      <c r="E744" t="s">
        <v>453</v>
      </c>
      <c r="F744" t="s">
        <v>730</v>
      </c>
      <c r="G744" t="str">
        <f t="shared" si="13"/>
        <v>new HoloCard("Wurmple", Pokedex.Wurmple, HoloRarity.EX_PRISM_HOLO_D, Types.Grass, Sets.EX_Deoxys, 82),</v>
      </c>
    </row>
    <row r="745" spans="1:7" x14ac:dyDescent="0.3">
      <c r="A745">
        <v>83</v>
      </c>
      <c r="B745" t="s">
        <v>343</v>
      </c>
      <c r="C745" t="s">
        <v>343</v>
      </c>
      <c r="D745" t="s">
        <v>22</v>
      </c>
      <c r="E745" t="s">
        <v>453</v>
      </c>
      <c r="F745" t="s">
        <v>730</v>
      </c>
      <c r="G745" t="str">
        <f t="shared" si="13"/>
        <v>new HoloCard("Zubat", Pokedex.Zubat, HoloRarity.EX_PRISM_HOLO_D, Types.Grass, Sets.EX_Deoxys, 83),</v>
      </c>
    </row>
    <row r="746" spans="1:7" x14ac:dyDescent="0.3">
      <c r="A746">
        <v>84</v>
      </c>
      <c r="B746" t="s">
        <v>609</v>
      </c>
      <c r="C746" t="s">
        <v>127</v>
      </c>
      <c r="D746" t="s">
        <v>234</v>
      </c>
      <c r="E746" t="s">
        <v>453</v>
      </c>
      <c r="F746" t="s">
        <v>730</v>
      </c>
      <c r="G746" t="str">
        <f t="shared" si="13"/>
        <v>new HoloCard("Balloon Berry", Pokedex.NVT, HoloRarity.EX_PRISM_HOLO_D, Types.Tool, Sets.EX_Deoxys, 84),</v>
      </c>
    </row>
    <row r="747" spans="1:7" x14ac:dyDescent="0.3">
      <c r="A747">
        <v>85</v>
      </c>
      <c r="B747" t="s">
        <v>347</v>
      </c>
      <c r="C747" t="s">
        <v>127</v>
      </c>
      <c r="D747" t="s">
        <v>234</v>
      </c>
      <c r="E747" t="s">
        <v>453</v>
      </c>
      <c r="F747" t="s">
        <v>730</v>
      </c>
      <c r="G747" t="str">
        <f t="shared" si="13"/>
        <v>new HoloCard("Crystal Shard", Pokedex.NVT, HoloRarity.EX_PRISM_HOLO_D, Types.Tool, Sets.EX_Deoxys, 85),</v>
      </c>
    </row>
    <row r="748" spans="1:7" x14ac:dyDescent="0.3">
      <c r="A748">
        <v>86</v>
      </c>
      <c r="B748" t="s">
        <v>724</v>
      </c>
      <c r="C748" t="s">
        <v>127</v>
      </c>
      <c r="D748" t="s">
        <v>129</v>
      </c>
      <c r="E748" t="s">
        <v>453</v>
      </c>
      <c r="F748" t="s">
        <v>730</v>
      </c>
      <c r="G748" t="str">
        <f t="shared" si="13"/>
        <v>new HoloCard("Energy Charge", Pokedex.NVT, HoloRarity.EX_PRISM_HOLO_D, Types.Item, Sets.EX_Deoxys, 86),</v>
      </c>
    </row>
    <row r="749" spans="1:7" x14ac:dyDescent="0.3">
      <c r="A749">
        <v>87</v>
      </c>
      <c r="B749" t="s">
        <v>557</v>
      </c>
      <c r="C749" t="s">
        <v>127</v>
      </c>
      <c r="D749" t="s">
        <v>232</v>
      </c>
      <c r="E749" t="s">
        <v>453</v>
      </c>
      <c r="F749" t="s">
        <v>730</v>
      </c>
      <c r="G749" t="str">
        <f t="shared" si="13"/>
        <v>new HoloCard("Lady Outing", Pokedex.NVT, HoloRarity.EX_PRISM_HOLO_D, Types.Supporter, Sets.EX_Deoxys, 87),</v>
      </c>
    </row>
    <row r="750" spans="1:7" x14ac:dyDescent="0.3">
      <c r="A750">
        <v>88</v>
      </c>
      <c r="B750" t="s">
        <v>216</v>
      </c>
      <c r="C750" t="s">
        <v>127</v>
      </c>
      <c r="D750" t="s">
        <v>129</v>
      </c>
      <c r="E750" t="s">
        <v>453</v>
      </c>
      <c r="F750" t="s">
        <v>730</v>
      </c>
      <c r="G750" t="str">
        <f t="shared" si="13"/>
        <v>new HoloCard("Master Ball", Pokedex.NVT, HoloRarity.EX_PRISM_HOLO_D, Types.Item, Sets.EX_Deoxys, 88),</v>
      </c>
    </row>
    <row r="751" spans="1:7" x14ac:dyDescent="0.3">
      <c r="A751">
        <v>89</v>
      </c>
      <c r="B751" t="s">
        <v>725</v>
      </c>
      <c r="C751" t="s">
        <v>127</v>
      </c>
      <c r="D751" t="s">
        <v>299</v>
      </c>
      <c r="E751" t="s">
        <v>453</v>
      </c>
      <c r="F751" t="s">
        <v>730</v>
      </c>
      <c r="G751" t="str">
        <f t="shared" si="13"/>
        <v>new HoloCard("Meteor Falls", Pokedex.NVT, HoloRarity.EX_PRISM_HOLO_D, Types.Stadium, Sets.EX_Deoxys, 89),</v>
      </c>
    </row>
    <row r="752" spans="1:7" x14ac:dyDescent="0.3">
      <c r="A752">
        <v>90</v>
      </c>
      <c r="B752" t="s">
        <v>726</v>
      </c>
      <c r="C752" t="s">
        <v>127</v>
      </c>
      <c r="D752" t="s">
        <v>232</v>
      </c>
      <c r="E752" t="s">
        <v>453</v>
      </c>
      <c r="F752" t="s">
        <v>730</v>
      </c>
      <c r="G752" t="str">
        <f t="shared" si="13"/>
        <v>new HoloCard("Professor Cozmo's Discovery", Pokedex.NVT, HoloRarity.EX_PRISM_HOLO_D, Types.Supporter, Sets.EX_Deoxys, 90),</v>
      </c>
    </row>
    <row r="753" spans="1:7" x14ac:dyDescent="0.3">
      <c r="A753">
        <v>91</v>
      </c>
      <c r="B753" t="s">
        <v>727</v>
      </c>
      <c r="C753" t="s">
        <v>127</v>
      </c>
      <c r="D753" t="s">
        <v>299</v>
      </c>
      <c r="E753" t="s">
        <v>453</v>
      </c>
      <c r="F753" t="s">
        <v>730</v>
      </c>
      <c r="G753" t="str">
        <f t="shared" si="13"/>
        <v>new HoloCard("Space Center", Pokedex.NVT, HoloRarity.EX_PRISM_HOLO_D, Types.Stadium, Sets.EX_Deoxys, 91),</v>
      </c>
    </row>
    <row r="754" spans="1:7" x14ac:dyDescent="0.3">
      <c r="A754">
        <v>92</v>
      </c>
      <c r="B754" t="s">
        <v>223</v>
      </c>
      <c r="C754" t="s">
        <v>127</v>
      </c>
      <c r="D754" t="s">
        <v>234</v>
      </c>
      <c r="E754" t="s">
        <v>453</v>
      </c>
      <c r="F754" t="s">
        <v>730</v>
      </c>
      <c r="G754" t="str">
        <f t="shared" si="13"/>
        <v>new HoloCard("Strength Charm", Pokedex.NVT, HoloRarity.EX_PRISM_HOLO_D, Types.Tool, Sets.EX_Deoxys, 92),</v>
      </c>
    </row>
    <row r="755" spans="1:7" x14ac:dyDescent="0.3">
      <c r="A755">
        <v>93</v>
      </c>
      <c r="B755" t="s">
        <v>295</v>
      </c>
      <c r="C755" t="s">
        <v>127</v>
      </c>
      <c r="D755" t="s">
        <v>128</v>
      </c>
      <c r="E755" t="s">
        <v>453</v>
      </c>
      <c r="F755" t="s">
        <v>730</v>
      </c>
      <c r="G755" t="str">
        <f t="shared" si="13"/>
        <v>new HoloCard("Boost Energy", Pokedex.NVT, HoloRarity.EX_PRISM_HOLO_D, Types.Special_Energy, Sets.EX_Deoxys, 93),</v>
      </c>
    </row>
    <row r="756" spans="1:7" x14ac:dyDescent="0.3">
      <c r="A756">
        <v>94</v>
      </c>
      <c r="B756" t="s">
        <v>728</v>
      </c>
      <c r="C756" t="s">
        <v>127</v>
      </c>
      <c r="D756" t="s">
        <v>128</v>
      </c>
      <c r="E756" t="s">
        <v>453</v>
      </c>
      <c r="F756" t="s">
        <v>730</v>
      </c>
      <c r="G756" t="str">
        <f t="shared" si="13"/>
        <v>new HoloCard("Heal Energy", Pokedex.NVT, HoloRarity.EX_PRISM_HOLO_D, Types.Special_Energy, Sets.EX_Deoxys, 94),</v>
      </c>
    </row>
    <row r="757" spans="1:7" x14ac:dyDescent="0.3">
      <c r="A757">
        <v>95</v>
      </c>
      <c r="B757" t="s">
        <v>729</v>
      </c>
      <c r="C757" t="s">
        <v>127</v>
      </c>
      <c r="D757" t="s">
        <v>128</v>
      </c>
      <c r="E757" t="s">
        <v>453</v>
      </c>
      <c r="F757" t="s">
        <v>730</v>
      </c>
      <c r="G757" t="str">
        <f t="shared" si="13"/>
        <v>new HoloCard("Scramble Energy", Pokedex.NVT, HoloRarity.EX_PRISM_HOLO_D, Types.Special_Energy, Sets.EX_Deoxys, 95),</v>
      </c>
    </row>
    <row r="758" spans="1:7" x14ac:dyDescent="0.3">
      <c r="A758">
        <v>1</v>
      </c>
      <c r="B758" t="s">
        <v>373</v>
      </c>
      <c r="C758" t="s">
        <v>373</v>
      </c>
      <c r="D758" t="s">
        <v>5</v>
      </c>
      <c r="E758" t="s">
        <v>458</v>
      </c>
      <c r="F758" t="s">
        <v>734</v>
      </c>
      <c r="G758" t="str">
        <f t="shared" si="13"/>
        <v>new HoloCard("Blaziken", Pokedex.Blaziken, HoloRarity.EX_2D_POKEBALL_HOLO_E, Types.Fire, Sets.EX_Emerald, 1),</v>
      </c>
    </row>
    <row r="759" spans="1:7" x14ac:dyDescent="0.3">
      <c r="A759">
        <v>2</v>
      </c>
      <c r="B759" t="s">
        <v>456</v>
      </c>
      <c r="C759" t="s">
        <v>456</v>
      </c>
      <c r="D759" t="s">
        <v>1</v>
      </c>
      <c r="E759" t="s">
        <v>458</v>
      </c>
      <c r="F759" t="s">
        <v>734</v>
      </c>
      <c r="G759" t="str">
        <f t="shared" si="13"/>
        <v>new HoloCard("Deoxys", Pokedex.Deoxys, HoloRarity.EX_2D_POKEBALL_HOLO_E, Types.Psychic, Sets.EX_Emerald, 2),</v>
      </c>
    </row>
    <row r="760" spans="1:7" x14ac:dyDescent="0.3">
      <c r="A760">
        <v>3</v>
      </c>
      <c r="B760" t="s">
        <v>434</v>
      </c>
      <c r="C760" t="s">
        <v>434</v>
      </c>
      <c r="D760" t="s">
        <v>8</v>
      </c>
      <c r="E760" t="s">
        <v>458</v>
      </c>
      <c r="F760" t="s">
        <v>734</v>
      </c>
      <c r="G760" t="str">
        <f t="shared" si="13"/>
        <v>new HoloCard("Exploud", Pokedex.Exploud, HoloRarity.EX_2D_POKEBALL_HOLO_E, Types.Colorless, Sets.EX_Emerald, 3),</v>
      </c>
    </row>
    <row r="761" spans="1:7" x14ac:dyDescent="0.3">
      <c r="A761">
        <v>4</v>
      </c>
      <c r="B761" t="s">
        <v>377</v>
      </c>
      <c r="C761" t="s">
        <v>377</v>
      </c>
      <c r="D761" t="s">
        <v>1</v>
      </c>
      <c r="E761" t="s">
        <v>458</v>
      </c>
      <c r="F761" t="s">
        <v>734</v>
      </c>
      <c r="G761" t="str">
        <f t="shared" si="13"/>
        <v>new HoloCard("Gardevoir", Pokedex.Gardevoir, HoloRarity.EX_2D_POKEBALL_HOLO_E, Types.Psychic, Sets.EX_Emerald, 4),</v>
      </c>
    </row>
    <row r="762" spans="1:7" x14ac:dyDescent="0.3">
      <c r="A762">
        <v>5</v>
      </c>
      <c r="B762" t="s">
        <v>431</v>
      </c>
      <c r="C762" t="s">
        <v>431</v>
      </c>
      <c r="D762" t="s">
        <v>18</v>
      </c>
      <c r="E762" t="s">
        <v>458</v>
      </c>
      <c r="F762" t="s">
        <v>734</v>
      </c>
      <c r="G762" t="str">
        <f t="shared" si="13"/>
        <v>new HoloCard("Groudon", Pokedex.Groudon, HoloRarity.EX_2D_POKEBALL_HOLO_E, Types.Fighting, Sets.EX_Emerald, 5),</v>
      </c>
    </row>
    <row r="763" spans="1:7" x14ac:dyDescent="0.3">
      <c r="A763">
        <v>6</v>
      </c>
      <c r="B763" t="s">
        <v>427</v>
      </c>
      <c r="C763" t="s">
        <v>427</v>
      </c>
      <c r="D763" t="s">
        <v>3</v>
      </c>
      <c r="E763" t="s">
        <v>458</v>
      </c>
      <c r="F763" t="s">
        <v>734</v>
      </c>
      <c r="G763" t="str">
        <f t="shared" si="13"/>
        <v>new HoloCard("Kyogre", Pokedex.Kyogre, HoloRarity.EX_2D_POKEBALL_HOLO_E, Types.Water, Sets.EX_Emerald, 6),</v>
      </c>
    </row>
    <row r="764" spans="1:7" x14ac:dyDescent="0.3">
      <c r="A764">
        <v>7</v>
      </c>
      <c r="B764" t="s">
        <v>379</v>
      </c>
      <c r="C764" t="s">
        <v>379</v>
      </c>
      <c r="D764" t="s">
        <v>11</v>
      </c>
      <c r="E764" t="s">
        <v>458</v>
      </c>
      <c r="F764" t="s">
        <v>734</v>
      </c>
      <c r="G764" t="str">
        <f t="shared" si="13"/>
        <v>new HoloCard("Manectric", Pokedex.Manectric, HoloRarity.EX_2D_POKEBALL_HOLO_E, Types.Lightning, Sets.EX_Emerald, 7),</v>
      </c>
    </row>
    <row r="765" spans="1:7" x14ac:dyDescent="0.3">
      <c r="A765">
        <v>8</v>
      </c>
      <c r="B765" t="s">
        <v>438</v>
      </c>
      <c r="C765" t="s">
        <v>438</v>
      </c>
      <c r="D765" t="s">
        <v>3</v>
      </c>
      <c r="E765" t="s">
        <v>458</v>
      </c>
      <c r="F765" t="s">
        <v>734</v>
      </c>
      <c r="G765" t="str">
        <f t="shared" si="13"/>
        <v>new HoloCard("Milotic", Pokedex.Milotic, HoloRarity.EX_2D_POKEBALL_HOLO_E, Types.Water, Sets.EX_Emerald, 8),</v>
      </c>
    </row>
    <row r="766" spans="1:7" x14ac:dyDescent="0.3">
      <c r="A766">
        <v>9</v>
      </c>
      <c r="B766" t="s">
        <v>457</v>
      </c>
      <c r="C766" t="s">
        <v>457</v>
      </c>
      <c r="D766" t="s">
        <v>8</v>
      </c>
      <c r="E766" t="s">
        <v>458</v>
      </c>
      <c r="F766" t="s">
        <v>734</v>
      </c>
      <c r="G766" t="str">
        <f t="shared" si="13"/>
        <v>new HoloCard("Rayquaza", Pokedex.Rayquaza, HoloRarity.EX_2D_POKEBALL_HOLO_E, Types.Colorless, Sets.EX_Emerald, 9),</v>
      </c>
    </row>
    <row r="767" spans="1:7" x14ac:dyDescent="0.3">
      <c r="A767">
        <v>10</v>
      </c>
      <c r="B767" t="s">
        <v>381</v>
      </c>
      <c r="C767" t="s">
        <v>381</v>
      </c>
      <c r="D767" t="s">
        <v>22</v>
      </c>
      <c r="E767" t="s">
        <v>458</v>
      </c>
      <c r="F767" t="s">
        <v>734</v>
      </c>
      <c r="G767" t="str">
        <f t="shared" si="13"/>
        <v>new HoloCard("Sceptile", Pokedex.Sceptile, HoloRarity.EX_2D_POKEBALL_HOLO_E, Types.Grass, Sets.EX_Emerald, 10),</v>
      </c>
    </row>
    <row r="768" spans="1:7" x14ac:dyDescent="0.3">
      <c r="A768">
        <v>11</v>
      </c>
      <c r="B768" t="s">
        <v>383</v>
      </c>
      <c r="C768" t="s">
        <v>383</v>
      </c>
      <c r="D768" t="s">
        <v>3</v>
      </c>
      <c r="E768" t="s">
        <v>458</v>
      </c>
      <c r="F768" t="s">
        <v>734</v>
      </c>
      <c r="G768" t="str">
        <f t="shared" si="13"/>
        <v>new HoloCard("Swampert", Pokedex.Swampert, HoloRarity.EX_2D_POKEBALL_HOLO_E, Types.Water, Sets.EX_Emerald, 11),</v>
      </c>
    </row>
    <row r="769" spans="1:7" x14ac:dyDescent="0.3">
      <c r="A769">
        <v>12</v>
      </c>
      <c r="B769" t="s">
        <v>656</v>
      </c>
      <c r="C769" t="s">
        <v>656</v>
      </c>
      <c r="D769" t="s">
        <v>1</v>
      </c>
      <c r="E769" t="s">
        <v>458</v>
      </c>
      <c r="F769" t="s">
        <v>734</v>
      </c>
      <c r="G769" t="str">
        <f t="shared" si="13"/>
        <v>new HoloCard("Chimecho", Pokedex.Chimecho, HoloRarity.EX_2D_POKEBALL_HOLO_E, Types.Psychic, Sets.EX_Emerald, 12),</v>
      </c>
    </row>
    <row r="770" spans="1:7" x14ac:dyDescent="0.3">
      <c r="A770">
        <v>13</v>
      </c>
      <c r="B770" t="s">
        <v>668</v>
      </c>
      <c r="C770" t="s">
        <v>668</v>
      </c>
      <c r="D770" t="s">
        <v>3</v>
      </c>
      <c r="E770" t="s">
        <v>458</v>
      </c>
      <c r="F770" t="s">
        <v>734</v>
      </c>
      <c r="G770" t="str">
        <f t="shared" si="13"/>
        <v>new HoloCard("Glalie", Pokedex.Glalie, HoloRarity.EX_2D_POKEBALL_HOLO_E, Types.Water, Sets.EX_Emerald, 13),</v>
      </c>
    </row>
    <row r="771" spans="1:7" x14ac:dyDescent="0.3">
      <c r="A771">
        <v>14</v>
      </c>
      <c r="B771" t="s">
        <v>431</v>
      </c>
      <c r="C771" t="s">
        <v>431</v>
      </c>
      <c r="D771" t="s">
        <v>18</v>
      </c>
      <c r="E771" t="s">
        <v>458</v>
      </c>
      <c r="F771" t="s">
        <v>734</v>
      </c>
      <c r="G771" t="str">
        <f t="shared" si="13"/>
        <v>new HoloCard("Groudon", Pokedex.Groudon, HoloRarity.EX_2D_POKEBALL_HOLO_E, Types.Fighting, Sets.EX_Emerald, 14),</v>
      </c>
    </row>
    <row r="772" spans="1:7" x14ac:dyDescent="0.3">
      <c r="A772">
        <v>15</v>
      </c>
      <c r="B772" t="s">
        <v>427</v>
      </c>
      <c r="C772" t="s">
        <v>427</v>
      </c>
      <c r="D772" t="s">
        <v>3</v>
      </c>
      <c r="E772" t="s">
        <v>458</v>
      </c>
      <c r="F772" t="s">
        <v>734</v>
      </c>
      <c r="G772" t="str">
        <f t="shared" ref="G772:G835" si="14">"new HoloCard(""" &amp; B772 &amp; """, Pokedex." &amp; C772 &amp; ", HoloRarity." &amp; F772 &amp; ", Types." &amp; D772 &amp; ", Sets." &amp; E772 &amp; ", " &amp; A772 &amp; "),"</f>
        <v>new HoloCard("Kyogre", Pokedex.Kyogre, HoloRarity.EX_2D_POKEBALL_HOLO_E, Types.Water, Sets.EX_Emerald, 15),</v>
      </c>
    </row>
    <row r="773" spans="1:7" x14ac:dyDescent="0.3">
      <c r="A773">
        <v>16</v>
      </c>
      <c r="B773" t="s">
        <v>379</v>
      </c>
      <c r="C773" t="s">
        <v>379</v>
      </c>
      <c r="D773" t="s">
        <v>11</v>
      </c>
      <c r="E773" t="s">
        <v>458</v>
      </c>
      <c r="F773" t="s">
        <v>734</v>
      </c>
      <c r="G773" t="str">
        <f t="shared" si="14"/>
        <v>new HoloCard("Manectric", Pokedex.Manectric, HoloRarity.EX_2D_POKEBALL_HOLO_E, Types.Lightning, Sets.EX_Emerald, 16),</v>
      </c>
    </row>
    <row r="774" spans="1:7" x14ac:dyDescent="0.3">
      <c r="A774">
        <v>17</v>
      </c>
      <c r="B774" t="s">
        <v>530</v>
      </c>
      <c r="C774" t="s">
        <v>530</v>
      </c>
      <c r="D774" t="s">
        <v>18</v>
      </c>
      <c r="E774" t="s">
        <v>458</v>
      </c>
      <c r="F774" t="s">
        <v>734</v>
      </c>
      <c r="G774" t="str">
        <f t="shared" si="14"/>
        <v>new HoloCard("Nosepass", Pokedex.Nosepass, HoloRarity.EX_2D_POKEBALL_HOLO_E, Types.Fighting, Sets.EX_Emerald, 17),</v>
      </c>
    </row>
    <row r="775" spans="1:7" x14ac:dyDescent="0.3">
      <c r="A775">
        <v>18</v>
      </c>
      <c r="B775" t="s">
        <v>662</v>
      </c>
      <c r="C775" t="s">
        <v>662</v>
      </c>
      <c r="D775" t="s">
        <v>3</v>
      </c>
      <c r="E775" t="s">
        <v>458</v>
      </c>
      <c r="F775" t="s">
        <v>734</v>
      </c>
      <c r="G775" t="str">
        <f t="shared" si="14"/>
        <v>new HoloCard("Relicanth", Pokedex.Relicanth, HoloRarity.EX_2D_POKEBALL_HOLO_E, Types.Water, Sets.EX_Emerald, 18),</v>
      </c>
    </row>
    <row r="776" spans="1:7" x14ac:dyDescent="0.3">
      <c r="A776">
        <v>19</v>
      </c>
      <c r="B776" t="s">
        <v>41</v>
      </c>
      <c r="C776" t="s">
        <v>41</v>
      </c>
      <c r="D776" t="s">
        <v>18</v>
      </c>
      <c r="E776" t="s">
        <v>458</v>
      </c>
      <c r="F776" t="s">
        <v>734</v>
      </c>
      <c r="G776" t="str">
        <f t="shared" si="14"/>
        <v>new HoloCard("Rhydon", Pokedex.Rhydon, HoloRarity.EX_2D_POKEBALL_HOLO_E, Types.Fighting, Sets.EX_Emerald, 19),</v>
      </c>
    </row>
    <row r="777" spans="1:7" x14ac:dyDescent="0.3">
      <c r="A777">
        <v>20</v>
      </c>
      <c r="B777" t="s">
        <v>396</v>
      </c>
      <c r="C777" t="s">
        <v>396</v>
      </c>
      <c r="D777" t="s">
        <v>22</v>
      </c>
      <c r="E777" t="s">
        <v>458</v>
      </c>
      <c r="F777" t="s">
        <v>734</v>
      </c>
      <c r="G777" t="str">
        <f t="shared" si="14"/>
        <v>new HoloCard("Seviper", Pokedex.Seviper, HoloRarity.EX_2D_POKEBALL_HOLO_E, Types.Grass, Sets.EX_Emerald, 20),</v>
      </c>
    </row>
    <row r="778" spans="1:7" x14ac:dyDescent="0.3">
      <c r="A778">
        <v>21</v>
      </c>
      <c r="B778" t="s">
        <v>399</v>
      </c>
      <c r="C778" t="s">
        <v>399</v>
      </c>
      <c r="D778" t="s">
        <v>8</v>
      </c>
      <c r="E778" t="s">
        <v>458</v>
      </c>
      <c r="F778" t="s">
        <v>734</v>
      </c>
      <c r="G778" t="str">
        <f t="shared" si="14"/>
        <v>new HoloCard("Zangoose", Pokedex.Zangoose, HoloRarity.EX_2D_POKEBALL_HOLO_E, Types.Colorless, Sets.EX_Emerald, 21),</v>
      </c>
    </row>
    <row r="779" spans="1:7" x14ac:dyDescent="0.3">
      <c r="A779">
        <v>22</v>
      </c>
      <c r="B779" t="s">
        <v>454</v>
      </c>
      <c r="C779" t="s">
        <v>454</v>
      </c>
      <c r="D779" t="s">
        <v>22</v>
      </c>
      <c r="E779" t="s">
        <v>458</v>
      </c>
      <c r="F779" t="s">
        <v>734</v>
      </c>
      <c r="G779" t="str">
        <f t="shared" si="14"/>
        <v>new HoloCard("Breloom", Pokedex.Breloom, HoloRarity.EX_2D_POKEBALL_HOLO_E, Types.Grass, Sets.EX_Emerald, 22),</v>
      </c>
    </row>
    <row r="780" spans="1:7" x14ac:dyDescent="0.3">
      <c r="A780">
        <v>23</v>
      </c>
      <c r="B780" t="s">
        <v>374</v>
      </c>
      <c r="C780" t="s">
        <v>374</v>
      </c>
      <c r="D780" t="s">
        <v>5</v>
      </c>
      <c r="E780" t="s">
        <v>458</v>
      </c>
      <c r="F780" t="s">
        <v>734</v>
      </c>
      <c r="G780" t="str">
        <f t="shared" si="14"/>
        <v>new HoloCard("Camerupt", Pokedex.Camerupt, HoloRarity.EX_2D_POKEBALL_HOLO_E, Types.Fire, Sets.EX_Emerald, 23),</v>
      </c>
    </row>
    <row r="781" spans="1:7" x14ac:dyDescent="0.3">
      <c r="A781">
        <v>24</v>
      </c>
      <c r="B781" t="s">
        <v>430</v>
      </c>
      <c r="C781" t="s">
        <v>430</v>
      </c>
      <c r="D781" t="s">
        <v>1</v>
      </c>
      <c r="E781" t="s">
        <v>458</v>
      </c>
      <c r="F781" t="s">
        <v>734</v>
      </c>
      <c r="G781" t="str">
        <f t="shared" si="14"/>
        <v>new HoloCard("Claydol", Pokedex.Claydol, HoloRarity.EX_2D_POKEBALL_HOLO_E, Types.Psychic, Sets.EX_Emerald, 24),</v>
      </c>
    </row>
    <row r="782" spans="1:7" x14ac:dyDescent="0.3">
      <c r="A782">
        <v>25</v>
      </c>
      <c r="B782" t="s">
        <v>523</v>
      </c>
      <c r="C782" t="s">
        <v>523</v>
      </c>
      <c r="D782" t="s">
        <v>5</v>
      </c>
      <c r="E782" t="s">
        <v>458</v>
      </c>
      <c r="F782" t="s">
        <v>734</v>
      </c>
      <c r="G782" t="str">
        <f t="shared" si="14"/>
        <v>new HoloCard("Combusken", Pokedex.Combusken, HoloRarity.EX_2D_POKEBALL_HOLO_E, Types.Fire, Sets.EX_Emerald, 25),</v>
      </c>
    </row>
    <row r="783" spans="1:7" x14ac:dyDescent="0.3">
      <c r="A783">
        <v>26</v>
      </c>
      <c r="B783" t="s">
        <v>47</v>
      </c>
      <c r="C783" t="s">
        <v>47</v>
      </c>
      <c r="D783" t="s">
        <v>8</v>
      </c>
      <c r="E783" t="s">
        <v>458</v>
      </c>
      <c r="F783" t="s">
        <v>734</v>
      </c>
      <c r="G783" t="str">
        <f t="shared" si="14"/>
        <v>new HoloCard("Dodrio", Pokedex.Dodrio, HoloRarity.EX_2D_POKEBALL_HOLO_E, Types.Colorless, Sets.EX_Emerald, 26),</v>
      </c>
    </row>
    <row r="784" spans="1:7" x14ac:dyDescent="0.3">
      <c r="A784">
        <v>27</v>
      </c>
      <c r="B784" t="s">
        <v>28</v>
      </c>
      <c r="C784" t="s">
        <v>28</v>
      </c>
      <c r="D784" t="s">
        <v>11</v>
      </c>
      <c r="E784" t="s">
        <v>458</v>
      </c>
      <c r="F784" t="s">
        <v>734</v>
      </c>
      <c r="G784" t="str">
        <f t="shared" si="14"/>
        <v>new HoloCard("Electrode", Pokedex.Electrode, HoloRarity.EX_2D_POKEBALL_HOLO_E, Types.Lightning, Sets.EX_Emerald, 27),</v>
      </c>
    </row>
    <row r="785" spans="1:7" x14ac:dyDescent="0.3">
      <c r="A785">
        <v>28</v>
      </c>
      <c r="B785" t="s">
        <v>534</v>
      </c>
      <c r="C785" t="s">
        <v>534</v>
      </c>
      <c r="D785" t="s">
        <v>22</v>
      </c>
      <c r="E785" t="s">
        <v>458</v>
      </c>
      <c r="F785" t="s">
        <v>734</v>
      </c>
      <c r="G785" t="str">
        <f t="shared" si="14"/>
        <v>new HoloCard("Grovyle", Pokedex.Grovyle, HoloRarity.EX_2D_POKEBALL_HOLO_E, Types.Grass, Sets.EX_Emerald, 28),</v>
      </c>
    </row>
    <row r="786" spans="1:7" x14ac:dyDescent="0.3">
      <c r="A786">
        <v>29</v>
      </c>
      <c r="B786" t="s">
        <v>406</v>
      </c>
      <c r="C786" t="s">
        <v>406</v>
      </c>
      <c r="D786" t="s">
        <v>1</v>
      </c>
      <c r="E786" t="s">
        <v>458</v>
      </c>
      <c r="F786" t="s">
        <v>734</v>
      </c>
      <c r="G786" t="str">
        <f t="shared" si="14"/>
        <v>new HoloCard("Grumpig", Pokedex.Grumpig, HoloRarity.EX_2D_POKEBALL_HOLO_E, Types.Psychic, Sets.EX_Emerald, 29),</v>
      </c>
    </row>
    <row r="787" spans="1:7" x14ac:dyDescent="0.3">
      <c r="A787">
        <v>30</v>
      </c>
      <c r="B787" t="s">
        <v>406</v>
      </c>
      <c r="C787" t="s">
        <v>406</v>
      </c>
      <c r="D787" t="s">
        <v>1</v>
      </c>
      <c r="E787" t="s">
        <v>458</v>
      </c>
      <c r="F787" t="s">
        <v>734</v>
      </c>
      <c r="G787" t="str">
        <f t="shared" si="14"/>
        <v>new HoloCard("Grumpig", Pokedex.Grumpig, HoloRarity.EX_2D_POKEBALL_HOLO_E, Types.Psychic, Sets.EX_Emerald, 30),</v>
      </c>
    </row>
    <row r="788" spans="1:7" x14ac:dyDescent="0.3">
      <c r="A788">
        <v>31</v>
      </c>
      <c r="B788" t="s">
        <v>378</v>
      </c>
      <c r="C788" t="s">
        <v>378</v>
      </c>
      <c r="D788" t="s">
        <v>18</v>
      </c>
      <c r="E788" t="s">
        <v>458</v>
      </c>
      <c r="F788" t="s">
        <v>734</v>
      </c>
      <c r="G788" t="str">
        <f t="shared" si="14"/>
        <v>new HoloCard("Hariyama", Pokedex.Hariyama, HoloRarity.EX_2D_POKEBALL_HOLO_E, Types.Fighting, Sets.EX_Emerald, 31),</v>
      </c>
    </row>
    <row r="789" spans="1:7" x14ac:dyDescent="0.3">
      <c r="A789">
        <v>32</v>
      </c>
      <c r="B789" t="s">
        <v>580</v>
      </c>
      <c r="C789" t="s">
        <v>580</v>
      </c>
      <c r="D789" t="s">
        <v>22</v>
      </c>
      <c r="E789" t="s">
        <v>458</v>
      </c>
      <c r="F789" t="s">
        <v>734</v>
      </c>
      <c r="G789" t="str">
        <f t="shared" si="14"/>
        <v>new HoloCard("Illumise", Pokedex.Illumise, HoloRarity.EX_2D_POKEBALL_HOLO_E, Types.Grass, Sets.EX_Emerald, 32),</v>
      </c>
    </row>
    <row r="790" spans="1:7" x14ac:dyDescent="0.3">
      <c r="A790">
        <v>33</v>
      </c>
      <c r="B790" t="s">
        <v>535</v>
      </c>
      <c r="C790" t="s">
        <v>535</v>
      </c>
      <c r="D790" t="s">
        <v>1</v>
      </c>
      <c r="E790" t="s">
        <v>458</v>
      </c>
      <c r="F790" t="s">
        <v>734</v>
      </c>
      <c r="G790" t="str">
        <f t="shared" si="14"/>
        <v>new HoloCard("Kirlia", Pokedex.Kirlia, HoloRarity.EX_2D_POKEBALL_HOLO_E, Types.Psychic, Sets.EX_Emerald, 33),</v>
      </c>
    </row>
    <row r="791" spans="1:7" x14ac:dyDescent="0.3">
      <c r="A791">
        <v>34</v>
      </c>
      <c r="B791" t="s">
        <v>537</v>
      </c>
      <c r="C791" t="s">
        <v>537</v>
      </c>
      <c r="D791" t="s">
        <v>8</v>
      </c>
      <c r="E791" t="s">
        <v>458</v>
      </c>
      <c r="F791" t="s">
        <v>734</v>
      </c>
      <c r="G791" t="str">
        <f t="shared" si="14"/>
        <v>new HoloCard("Linoone", Pokedex.Linoone, HoloRarity.EX_2D_POKEBALL_HOLO_E, Types.Colorless, Sets.EX_Emerald, 34),</v>
      </c>
    </row>
    <row r="792" spans="1:7" x14ac:dyDescent="0.3">
      <c r="A792">
        <v>35</v>
      </c>
      <c r="B792" t="s">
        <v>669</v>
      </c>
      <c r="C792" t="s">
        <v>669</v>
      </c>
      <c r="D792" t="s">
        <v>8</v>
      </c>
      <c r="E792" t="s">
        <v>458</v>
      </c>
      <c r="F792" t="s">
        <v>734</v>
      </c>
      <c r="G792" t="str">
        <f t="shared" si="14"/>
        <v>new HoloCard("Loudred", Pokedex.Loudred, HoloRarity.EX_2D_POKEBALL_HOLO_E, Types.Colorless, Sets.EX_Emerald, 35),</v>
      </c>
    </row>
    <row r="793" spans="1:7" x14ac:dyDescent="0.3">
      <c r="A793">
        <v>36</v>
      </c>
      <c r="B793" t="s">
        <v>538</v>
      </c>
      <c r="C793" t="s">
        <v>538</v>
      </c>
      <c r="D793" t="s">
        <v>3</v>
      </c>
      <c r="E793" t="s">
        <v>458</v>
      </c>
      <c r="F793" t="s">
        <v>734</v>
      </c>
      <c r="G793" t="str">
        <f t="shared" si="14"/>
        <v>new HoloCard("Marshtomp", Pokedex.Marshtomp, HoloRarity.EX_2D_POKEBALL_HOLO_E, Types.Water, Sets.EX_Emerald, 36),</v>
      </c>
    </row>
    <row r="794" spans="1:7" x14ac:dyDescent="0.3">
      <c r="A794">
        <v>37</v>
      </c>
      <c r="B794" t="s">
        <v>407</v>
      </c>
      <c r="C794" t="s">
        <v>407</v>
      </c>
      <c r="D794" t="s">
        <v>11</v>
      </c>
      <c r="E794" t="s">
        <v>458</v>
      </c>
      <c r="F794" t="s">
        <v>734</v>
      </c>
      <c r="G794" t="str">
        <f t="shared" si="14"/>
        <v>new HoloCard("Minun", Pokedex.Minun, HoloRarity.EX_2D_POKEBALL_HOLO_E, Types.Lightning, Sets.EX_Emerald, 37),</v>
      </c>
    </row>
    <row r="795" spans="1:7" x14ac:dyDescent="0.3">
      <c r="A795">
        <v>38</v>
      </c>
      <c r="B795" t="s">
        <v>23</v>
      </c>
      <c r="C795" t="s">
        <v>23</v>
      </c>
      <c r="D795" t="s">
        <v>5</v>
      </c>
      <c r="E795" t="s">
        <v>458</v>
      </c>
      <c r="F795" t="s">
        <v>734</v>
      </c>
      <c r="G795" t="str">
        <f t="shared" si="14"/>
        <v>new HoloCard("Ninetales", Pokedex.Ninetales, HoloRarity.EX_2D_POKEBALL_HOLO_E, Types.Fire, Sets.EX_Emerald, 38),</v>
      </c>
    </row>
    <row r="796" spans="1:7" x14ac:dyDescent="0.3">
      <c r="A796">
        <v>39</v>
      </c>
      <c r="B796" t="s">
        <v>408</v>
      </c>
      <c r="C796" t="s">
        <v>408</v>
      </c>
      <c r="D796" t="s">
        <v>11</v>
      </c>
      <c r="E796" t="s">
        <v>458</v>
      </c>
      <c r="F796" t="s">
        <v>734</v>
      </c>
      <c r="G796" t="str">
        <f t="shared" si="14"/>
        <v>new HoloCard("Plusle", Pokedex.Plusle, HoloRarity.EX_2D_POKEBALL_HOLO_E, Types.Lightning, Sets.EX_Emerald, 39),</v>
      </c>
    </row>
    <row r="797" spans="1:7" x14ac:dyDescent="0.3">
      <c r="A797">
        <v>40</v>
      </c>
      <c r="B797" t="s">
        <v>502</v>
      </c>
      <c r="C797" t="s">
        <v>502</v>
      </c>
      <c r="D797" t="s">
        <v>22</v>
      </c>
      <c r="E797" t="s">
        <v>458</v>
      </c>
      <c r="F797" t="s">
        <v>734</v>
      </c>
      <c r="G797" t="str">
        <f t="shared" si="14"/>
        <v>new HoloCard("Swalot", Pokedex.Swalot, HoloRarity.EX_2D_POKEBALL_HOLO_E, Types.Grass, Sets.EX_Emerald, 40),</v>
      </c>
    </row>
    <row r="798" spans="1:7" x14ac:dyDescent="0.3">
      <c r="A798">
        <v>41</v>
      </c>
      <c r="B798" t="s">
        <v>542</v>
      </c>
      <c r="C798" t="s">
        <v>542</v>
      </c>
      <c r="D798" t="s">
        <v>8</v>
      </c>
      <c r="E798" t="s">
        <v>458</v>
      </c>
      <c r="F798" t="s">
        <v>734</v>
      </c>
      <c r="G798" t="str">
        <f t="shared" si="14"/>
        <v>new HoloCard("Swellow", Pokedex.Swellow, HoloRarity.EX_2D_POKEBALL_HOLO_E, Types.Colorless, Sets.EX_Emerald, 41),</v>
      </c>
    </row>
    <row r="799" spans="1:7" x14ac:dyDescent="0.3">
      <c r="A799">
        <v>42</v>
      </c>
      <c r="B799" t="s">
        <v>584</v>
      </c>
      <c r="C799" t="s">
        <v>584</v>
      </c>
      <c r="D799" t="s">
        <v>22</v>
      </c>
      <c r="E799" t="s">
        <v>458</v>
      </c>
      <c r="F799" t="s">
        <v>734</v>
      </c>
      <c r="G799" t="str">
        <f t="shared" si="14"/>
        <v>new HoloCard("Volbeat", Pokedex.Volbeat, HoloRarity.EX_2D_POKEBALL_HOLO_E, Types.Grass, Sets.EX_Emerald, 42),</v>
      </c>
    </row>
    <row r="800" spans="1:7" x14ac:dyDescent="0.3">
      <c r="A800">
        <v>43</v>
      </c>
      <c r="B800" t="s">
        <v>579</v>
      </c>
      <c r="C800" t="s">
        <v>579</v>
      </c>
      <c r="D800" t="s">
        <v>18</v>
      </c>
      <c r="E800" t="s">
        <v>458</v>
      </c>
      <c r="F800" t="s">
        <v>734</v>
      </c>
      <c r="G800" t="str">
        <f t="shared" si="14"/>
        <v>new HoloCard("Baltoy", Pokedex.Baltoy, HoloRarity.EX_2D_POKEBALL_HOLO_E, Types.Fighting, Sets.EX_Emerald, 43),</v>
      </c>
    </row>
    <row r="801" spans="1:7" x14ac:dyDescent="0.3">
      <c r="A801">
        <v>44</v>
      </c>
      <c r="B801" t="s">
        <v>586</v>
      </c>
      <c r="C801" t="s">
        <v>586</v>
      </c>
      <c r="D801" t="s">
        <v>22</v>
      </c>
      <c r="E801" t="s">
        <v>458</v>
      </c>
      <c r="F801" t="s">
        <v>734</v>
      </c>
      <c r="G801" t="str">
        <f t="shared" si="14"/>
        <v>new HoloCard("Cacnea", Pokedex.Cacnea, HoloRarity.EX_2D_POKEBALL_HOLO_E, Types.Grass, Sets.EX_Emerald, 44),</v>
      </c>
    </row>
    <row r="802" spans="1:7" x14ac:dyDescent="0.3">
      <c r="A802">
        <v>45</v>
      </c>
      <c r="B802" t="s">
        <v>77</v>
      </c>
      <c r="C802" t="s">
        <v>77</v>
      </c>
      <c r="D802" t="s">
        <v>8</v>
      </c>
      <c r="E802" t="s">
        <v>458</v>
      </c>
      <c r="F802" t="s">
        <v>734</v>
      </c>
      <c r="G802" t="str">
        <f t="shared" si="14"/>
        <v>new HoloCard("Doduo", Pokedex.Doduo, HoloRarity.EX_2D_POKEBALL_HOLO_E, Types.Colorless, Sets.EX_Emerald, 45),</v>
      </c>
    </row>
    <row r="803" spans="1:7" x14ac:dyDescent="0.3">
      <c r="A803">
        <v>46</v>
      </c>
      <c r="B803" t="s">
        <v>587</v>
      </c>
      <c r="C803" t="s">
        <v>587</v>
      </c>
      <c r="D803" t="s">
        <v>1</v>
      </c>
      <c r="E803" t="s">
        <v>458</v>
      </c>
      <c r="F803" t="s">
        <v>734</v>
      </c>
      <c r="G803" t="str">
        <f t="shared" si="14"/>
        <v>new HoloCard("Duskull", Pokedex.Duskull, HoloRarity.EX_2D_POKEBALL_HOLO_E, Types.Psychic, Sets.EX_Emerald, 46),</v>
      </c>
    </row>
    <row r="804" spans="1:7" x14ac:dyDescent="0.3">
      <c r="A804">
        <v>47</v>
      </c>
      <c r="B804" t="s">
        <v>533</v>
      </c>
      <c r="C804" t="s">
        <v>533</v>
      </c>
      <c r="D804" t="s">
        <v>11</v>
      </c>
      <c r="E804" t="s">
        <v>458</v>
      </c>
      <c r="F804" t="s">
        <v>734</v>
      </c>
      <c r="G804" t="str">
        <f t="shared" si="14"/>
        <v>new HoloCard("Electrike", Pokedex.Electrike, HoloRarity.EX_2D_POKEBALL_HOLO_E, Types.Lightning, Sets.EX_Emerald, 47),</v>
      </c>
    </row>
    <row r="805" spans="1:7" x14ac:dyDescent="0.3">
      <c r="A805">
        <v>48</v>
      </c>
      <c r="B805" t="s">
        <v>533</v>
      </c>
      <c r="C805" t="s">
        <v>533</v>
      </c>
      <c r="D805" t="s">
        <v>11</v>
      </c>
      <c r="E805" t="s">
        <v>458</v>
      </c>
      <c r="F805" t="s">
        <v>734</v>
      </c>
      <c r="G805" t="str">
        <f t="shared" si="14"/>
        <v>new HoloCard("Electrike", Pokedex.Electrike, HoloRarity.EX_2D_POKEBALL_HOLO_E, Types.Lightning, Sets.EX_Emerald, 48),</v>
      </c>
    </row>
    <row r="806" spans="1:7" x14ac:dyDescent="0.3">
      <c r="A806">
        <v>49</v>
      </c>
      <c r="B806" t="s">
        <v>672</v>
      </c>
      <c r="C806" t="s">
        <v>672</v>
      </c>
      <c r="D806" t="s">
        <v>3</v>
      </c>
      <c r="E806" t="s">
        <v>458</v>
      </c>
      <c r="F806" t="s">
        <v>734</v>
      </c>
      <c r="G806" t="str">
        <f t="shared" si="14"/>
        <v>new HoloCard("Feebas", Pokedex.Feebas, HoloRarity.EX_2D_POKEBALL_HOLO_E, Types.Water, Sets.EX_Emerald, 49),</v>
      </c>
    </row>
    <row r="807" spans="1:7" x14ac:dyDescent="0.3">
      <c r="A807">
        <v>50</v>
      </c>
      <c r="B807" t="s">
        <v>672</v>
      </c>
      <c r="C807" t="s">
        <v>672</v>
      </c>
      <c r="D807" t="s">
        <v>3</v>
      </c>
      <c r="E807" t="s">
        <v>458</v>
      </c>
      <c r="F807" t="s">
        <v>734</v>
      </c>
      <c r="G807" t="str">
        <f t="shared" si="14"/>
        <v>new HoloCard("Feebas", Pokedex.Feebas, HoloRarity.EX_2D_POKEBALL_HOLO_E, Types.Water, Sets.EX_Emerald, 50),</v>
      </c>
    </row>
    <row r="808" spans="1:7" x14ac:dyDescent="0.3">
      <c r="A808">
        <v>51</v>
      </c>
      <c r="B808" t="s">
        <v>673</v>
      </c>
      <c r="C808" t="s">
        <v>673</v>
      </c>
      <c r="D808" t="s">
        <v>22</v>
      </c>
      <c r="E808" t="s">
        <v>458</v>
      </c>
      <c r="F808" t="s">
        <v>734</v>
      </c>
      <c r="G808" t="str">
        <f t="shared" si="14"/>
        <v>new HoloCard("Gulpin", Pokedex.Gulpin, HoloRarity.EX_2D_POKEBALL_HOLO_E, Types.Grass, Sets.EX_Emerald, 51),</v>
      </c>
    </row>
    <row r="809" spans="1:7" x14ac:dyDescent="0.3">
      <c r="A809">
        <v>52</v>
      </c>
      <c r="B809" t="s">
        <v>202</v>
      </c>
      <c r="C809" t="s">
        <v>202</v>
      </c>
      <c r="D809" t="s">
        <v>18</v>
      </c>
      <c r="E809" t="s">
        <v>458</v>
      </c>
      <c r="F809" t="s">
        <v>734</v>
      </c>
      <c r="G809" t="str">
        <f t="shared" si="14"/>
        <v>new HoloCard("Larvitar", Pokedex.Larvitar, HoloRarity.EX_2D_POKEBALL_HOLO_E, Types.Fighting, Sets.EX_Emerald, 52),</v>
      </c>
    </row>
    <row r="810" spans="1:7" x14ac:dyDescent="0.3">
      <c r="A810">
        <v>53</v>
      </c>
      <c r="B810" t="s">
        <v>501</v>
      </c>
      <c r="C810" t="s">
        <v>501</v>
      </c>
      <c r="D810" t="s">
        <v>3</v>
      </c>
      <c r="E810" t="s">
        <v>458</v>
      </c>
      <c r="F810" t="s">
        <v>734</v>
      </c>
      <c r="G810" t="str">
        <f t="shared" si="14"/>
        <v>new HoloCard("Luvdisc", Pokedex.Luvdisc, HoloRarity.EX_2D_POKEBALL_HOLO_E, Types.Water, Sets.EX_Emerald, 53),</v>
      </c>
    </row>
    <row r="811" spans="1:7" x14ac:dyDescent="0.3">
      <c r="A811">
        <v>54</v>
      </c>
      <c r="B811" t="s">
        <v>546</v>
      </c>
      <c r="C811" t="s">
        <v>546</v>
      </c>
      <c r="D811" t="s">
        <v>18</v>
      </c>
      <c r="E811" t="s">
        <v>458</v>
      </c>
      <c r="F811" t="s">
        <v>734</v>
      </c>
      <c r="G811" t="str">
        <f t="shared" si="14"/>
        <v>new HoloCard("Makuhita", Pokedex.Makuhita, HoloRarity.EX_2D_POKEBALL_HOLO_E, Types.Fighting, Sets.EX_Emerald, 54),</v>
      </c>
    </row>
    <row r="812" spans="1:7" x14ac:dyDescent="0.3">
      <c r="A812">
        <v>55</v>
      </c>
      <c r="B812" t="s">
        <v>600</v>
      </c>
      <c r="C812" t="s">
        <v>600</v>
      </c>
      <c r="D812" t="s">
        <v>18</v>
      </c>
      <c r="E812" t="s">
        <v>458</v>
      </c>
      <c r="F812" t="s">
        <v>734</v>
      </c>
      <c r="G812" t="str">
        <f t="shared" si="14"/>
        <v>new HoloCard("Meditite", Pokedex.Meditite, HoloRarity.EX_2D_POKEBALL_HOLO_E, Types.Fighting, Sets.EX_Emerald, 55),</v>
      </c>
    </row>
    <row r="813" spans="1:7" x14ac:dyDescent="0.3">
      <c r="A813">
        <v>56</v>
      </c>
      <c r="B813" t="s">
        <v>524</v>
      </c>
      <c r="C813" t="s">
        <v>524</v>
      </c>
      <c r="D813" t="s">
        <v>3</v>
      </c>
      <c r="E813" t="s">
        <v>458</v>
      </c>
      <c r="F813" t="s">
        <v>734</v>
      </c>
      <c r="G813" t="str">
        <f t="shared" si="14"/>
        <v>new HoloCard("Mudkip", Pokedex.Mudkip, HoloRarity.EX_2D_POKEBALL_HOLO_E, Types.Water, Sets.EX_Emerald, 56),</v>
      </c>
    </row>
    <row r="814" spans="1:7" x14ac:dyDescent="0.3">
      <c r="A814">
        <v>57</v>
      </c>
      <c r="B814" t="s">
        <v>547</v>
      </c>
      <c r="C814" t="s">
        <v>547</v>
      </c>
      <c r="D814" t="s">
        <v>5</v>
      </c>
      <c r="E814" t="s">
        <v>458</v>
      </c>
      <c r="F814" t="s">
        <v>734</v>
      </c>
      <c r="G814" t="str">
        <f t="shared" si="14"/>
        <v>new HoloCard("Numel", Pokedex.Numel, HoloRarity.EX_2D_POKEBALL_HOLO_E, Types.Fire, Sets.EX_Emerald, 57),</v>
      </c>
    </row>
    <row r="815" spans="1:7" x14ac:dyDescent="0.3">
      <c r="A815">
        <v>58</v>
      </c>
      <c r="B815" t="s">
        <v>547</v>
      </c>
      <c r="C815" t="s">
        <v>547</v>
      </c>
      <c r="D815" t="s">
        <v>5</v>
      </c>
      <c r="E815" t="s">
        <v>458</v>
      </c>
      <c r="F815" t="s">
        <v>734</v>
      </c>
      <c r="G815" t="str">
        <f t="shared" si="14"/>
        <v>new HoloCard("Numel", Pokedex.Numel, HoloRarity.EX_2D_POKEBALL_HOLO_E, Types.Fire, Sets.EX_Emerald, 58),</v>
      </c>
    </row>
    <row r="816" spans="1:7" x14ac:dyDescent="0.3">
      <c r="A816">
        <v>59</v>
      </c>
      <c r="B816" t="s">
        <v>140</v>
      </c>
      <c r="C816" t="s">
        <v>140</v>
      </c>
      <c r="D816" t="s">
        <v>11</v>
      </c>
      <c r="E816" t="s">
        <v>458</v>
      </c>
      <c r="F816" t="s">
        <v>734</v>
      </c>
      <c r="G816" t="str">
        <f t="shared" si="14"/>
        <v>new HoloCard("Pichu", Pokedex.Pichu, HoloRarity.EX_2D_POKEBALL_HOLO_E, Types.Lightning, Sets.EX_Emerald, 59),</v>
      </c>
    </row>
    <row r="817" spans="1:7" x14ac:dyDescent="0.3">
      <c r="A817">
        <v>60</v>
      </c>
      <c r="B817" t="s">
        <v>92</v>
      </c>
      <c r="C817" t="s">
        <v>92</v>
      </c>
      <c r="D817" t="s">
        <v>11</v>
      </c>
      <c r="E817" t="s">
        <v>458</v>
      </c>
      <c r="F817" t="s">
        <v>734</v>
      </c>
      <c r="G817" t="str">
        <f t="shared" si="14"/>
        <v>new HoloCard("Pikachu", Pokedex.Pikachu, HoloRarity.EX_2D_POKEBALL_HOLO_E, Types.Lightning, Sets.EX_Emerald, 60),</v>
      </c>
    </row>
    <row r="818" spans="1:7" x14ac:dyDescent="0.3">
      <c r="A818">
        <v>61</v>
      </c>
      <c r="B818" t="s">
        <v>549</v>
      </c>
      <c r="C818" t="s">
        <v>549</v>
      </c>
      <c r="D818" t="s">
        <v>1</v>
      </c>
      <c r="E818" t="s">
        <v>458</v>
      </c>
      <c r="F818" t="s">
        <v>734</v>
      </c>
      <c r="G818" t="str">
        <f t="shared" si="14"/>
        <v>new HoloCard("Ralts", Pokedex.Ralts, HoloRarity.EX_2D_POKEBALL_HOLO_E, Types.Psychic, Sets.EX_Emerald, 61),</v>
      </c>
    </row>
    <row r="819" spans="1:7" x14ac:dyDescent="0.3">
      <c r="A819">
        <v>62</v>
      </c>
      <c r="B819" t="s">
        <v>96</v>
      </c>
      <c r="C819" t="s">
        <v>96</v>
      </c>
      <c r="D819" t="s">
        <v>18</v>
      </c>
      <c r="E819" t="s">
        <v>458</v>
      </c>
      <c r="F819" t="s">
        <v>734</v>
      </c>
      <c r="G819" t="str">
        <f t="shared" si="14"/>
        <v>new HoloCard("Rhyhorn", Pokedex.Rhyhorn, HoloRarity.EX_2D_POKEBALL_HOLO_E, Types.Fighting, Sets.EX_Emerald, 62),</v>
      </c>
    </row>
    <row r="820" spans="1:7" x14ac:dyDescent="0.3">
      <c r="A820">
        <v>63</v>
      </c>
      <c r="B820" t="s">
        <v>550</v>
      </c>
      <c r="C820" t="s">
        <v>550</v>
      </c>
      <c r="D820" t="s">
        <v>22</v>
      </c>
      <c r="E820" t="s">
        <v>458</v>
      </c>
      <c r="F820" t="s">
        <v>734</v>
      </c>
      <c r="G820" t="str">
        <f t="shared" si="14"/>
        <v>new HoloCard("Shroomish", Pokedex.Shroomish, HoloRarity.EX_2D_POKEBALL_HOLO_E, Types.Grass, Sets.EX_Emerald, 63),</v>
      </c>
    </row>
    <row r="821" spans="1:7" x14ac:dyDescent="0.3">
      <c r="A821">
        <v>64</v>
      </c>
      <c r="B821" t="s">
        <v>602</v>
      </c>
      <c r="C821" t="s">
        <v>602</v>
      </c>
      <c r="D821" t="s">
        <v>3</v>
      </c>
      <c r="E821" t="s">
        <v>458</v>
      </c>
      <c r="F821" t="s">
        <v>734</v>
      </c>
      <c r="G821" t="str">
        <f t="shared" si="14"/>
        <v>new HoloCard("Snorunt", Pokedex.Snorunt, HoloRarity.EX_2D_POKEBALL_HOLO_E, Types.Water, Sets.EX_Emerald, 64),</v>
      </c>
    </row>
    <row r="822" spans="1:7" x14ac:dyDescent="0.3">
      <c r="A822">
        <v>65</v>
      </c>
      <c r="B822" t="s">
        <v>607</v>
      </c>
      <c r="C822" t="s">
        <v>607</v>
      </c>
      <c r="D822" t="s">
        <v>1</v>
      </c>
      <c r="E822" t="s">
        <v>458</v>
      </c>
      <c r="F822" t="s">
        <v>734</v>
      </c>
      <c r="G822" t="str">
        <f t="shared" si="14"/>
        <v>new HoloCard("Spoink", Pokedex.Spoink, HoloRarity.EX_2D_POKEBALL_HOLO_E, Types.Psychic, Sets.EX_Emerald, 65),</v>
      </c>
    </row>
    <row r="823" spans="1:7" x14ac:dyDescent="0.3">
      <c r="A823">
        <v>66</v>
      </c>
      <c r="B823" t="s">
        <v>607</v>
      </c>
      <c r="C823" t="s">
        <v>607</v>
      </c>
      <c r="D823" t="s">
        <v>1</v>
      </c>
      <c r="E823" t="s">
        <v>458</v>
      </c>
      <c r="F823" t="s">
        <v>734</v>
      </c>
      <c r="G823" t="str">
        <f t="shared" si="14"/>
        <v>new HoloCard("Spoink", Pokedex.Spoink, HoloRarity.EX_2D_POKEBALL_HOLO_E, Types.Psychic, Sets.EX_Emerald, 66),</v>
      </c>
    </row>
    <row r="824" spans="1:7" x14ac:dyDescent="0.3">
      <c r="A824">
        <v>67</v>
      </c>
      <c r="B824" t="s">
        <v>608</v>
      </c>
      <c r="C824" t="s">
        <v>608</v>
      </c>
      <c r="D824" t="s">
        <v>8</v>
      </c>
      <c r="E824" t="s">
        <v>458</v>
      </c>
      <c r="F824" t="s">
        <v>734</v>
      </c>
      <c r="G824" t="str">
        <f t="shared" si="14"/>
        <v>new HoloCard("Swablu", Pokedex.Swablu, HoloRarity.EX_2D_POKEBALL_HOLO_E, Types.Colorless, Sets.EX_Emerald, 67),</v>
      </c>
    </row>
    <row r="825" spans="1:7" x14ac:dyDescent="0.3">
      <c r="A825">
        <v>68</v>
      </c>
      <c r="B825" t="s">
        <v>551</v>
      </c>
      <c r="C825" t="s">
        <v>551</v>
      </c>
      <c r="D825" t="s">
        <v>8</v>
      </c>
      <c r="E825" t="s">
        <v>458</v>
      </c>
      <c r="F825" t="s">
        <v>734</v>
      </c>
      <c r="G825" t="str">
        <f t="shared" si="14"/>
        <v>new HoloCard("Taillow", Pokedex.Taillow, HoloRarity.EX_2D_POKEBALL_HOLO_E, Types.Colorless, Sets.EX_Emerald, 68),</v>
      </c>
    </row>
    <row r="826" spans="1:7" x14ac:dyDescent="0.3">
      <c r="A826">
        <v>69</v>
      </c>
      <c r="B826" t="s">
        <v>552</v>
      </c>
      <c r="C826" t="s">
        <v>552</v>
      </c>
      <c r="D826" t="s">
        <v>5</v>
      </c>
      <c r="E826" t="s">
        <v>458</v>
      </c>
      <c r="F826" t="s">
        <v>734</v>
      </c>
      <c r="G826" t="str">
        <f t="shared" si="14"/>
        <v>new HoloCard("Torchic", Pokedex.Torchic, HoloRarity.EX_2D_POKEBALL_HOLO_E, Types.Fire, Sets.EX_Emerald, 69),</v>
      </c>
    </row>
    <row r="827" spans="1:7" x14ac:dyDescent="0.3">
      <c r="A827">
        <v>70</v>
      </c>
      <c r="B827" t="s">
        <v>553</v>
      </c>
      <c r="C827" t="s">
        <v>553</v>
      </c>
      <c r="D827" t="s">
        <v>22</v>
      </c>
      <c r="E827" t="s">
        <v>458</v>
      </c>
      <c r="F827" t="s">
        <v>734</v>
      </c>
      <c r="G827" t="str">
        <f t="shared" si="14"/>
        <v>new HoloCard("Treecko", Pokedex.Treecko, HoloRarity.EX_2D_POKEBALL_HOLO_E, Types.Grass, Sets.EX_Emerald, 70),</v>
      </c>
    </row>
    <row r="828" spans="1:7" x14ac:dyDescent="0.3">
      <c r="A828">
        <v>71</v>
      </c>
      <c r="B828" t="s">
        <v>103</v>
      </c>
      <c r="C828" t="s">
        <v>103</v>
      </c>
      <c r="D828" t="s">
        <v>11</v>
      </c>
      <c r="E828" t="s">
        <v>458</v>
      </c>
      <c r="F828" t="s">
        <v>734</v>
      </c>
      <c r="G828" t="str">
        <f t="shared" si="14"/>
        <v>new HoloCard("Voltorb", Pokedex.Voltorb, HoloRarity.EX_2D_POKEBALL_HOLO_E, Types.Lightning, Sets.EX_Emerald, 71),</v>
      </c>
    </row>
    <row r="829" spans="1:7" x14ac:dyDescent="0.3">
      <c r="A829">
        <v>72</v>
      </c>
      <c r="B829" t="s">
        <v>104</v>
      </c>
      <c r="C829" t="s">
        <v>104</v>
      </c>
      <c r="D829" t="s">
        <v>5</v>
      </c>
      <c r="E829" t="s">
        <v>458</v>
      </c>
      <c r="F829" t="s">
        <v>734</v>
      </c>
      <c r="G829" t="str">
        <f t="shared" si="14"/>
        <v>new HoloCard("Vulpix", Pokedex.Vulpix, HoloRarity.EX_2D_POKEBALL_HOLO_E, Types.Fire, Sets.EX_Emerald, 72),</v>
      </c>
    </row>
    <row r="830" spans="1:7" x14ac:dyDescent="0.3">
      <c r="A830">
        <v>73</v>
      </c>
      <c r="B830" t="s">
        <v>675</v>
      </c>
      <c r="C830" t="s">
        <v>675</v>
      </c>
      <c r="D830" t="s">
        <v>8</v>
      </c>
      <c r="E830" t="s">
        <v>458</v>
      </c>
      <c r="F830" t="s">
        <v>734</v>
      </c>
      <c r="G830" t="str">
        <f t="shared" si="14"/>
        <v>new HoloCard("Whismur", Pokedex.Whismur, HoloRarity.EX_2D_POKEBALL_HOLO_E, Types.Colorless, Sets.EX_Emerald, 73),</v>
      </c>
    </row>
    <row r="831" spans="1:7" x14ac:dyDescent="0.3">
      <c r="A831">
        <v>74</v>
      </c>
      <c r="B831" t="s">
        <v>556</v>
      </c>
      <c r="C831" t="s">
        <v>556</v>
      </c>
      <c r="D831" t="s">
        <v>8</v>
      </c>
      <c r="E831" t="s">
        <v>458</v>
      </c>
      <c r="F831" t="s">
        <v>734</v>
      </c>
      <c r="G831" t="str">
        <f t="shared" si="14"/>
        <v>new HoloCard("Zigzagoon", Pokedex.Zigzagoon, HoloRarity.EX_2D_POKEBALL_HOLO_E, Types.Colorless, Sets.EX_Emerald, 74),</v>
      </c>
    </row>
    <row r="832" spans="1:7" x14ac:dyDescent="0.3">
      <c r="A832">
        <v>75</v>
      </c>
      <c r="B832" t="s">
        <v>731</v>
      </c>
      <c r="C832" t="s">
        <v>127</v>
      </c>
      <c r="D832" t="s">
        <v>299</v>
      </c>
      <c r="E832" t="s">
        <v>458</v>
      </c>
      <c r="F832" t="s">
        <v>734</v>
      </c>
      <c r="G832" t="str">
        <f t="shared" si="14"/>
        <v>new HoloCard("Battle Frontier", Pokedex.NVT, HoloRarity.EX_2D_POKEBALL_HOLO_E, Types.Stadium, Sets.EX_Emerald, 75),</v>
      </c>
    </row>
    <row r="833" spans="1:7" x14ac:dyDescent="0.3">
      <c r="A833">
        <v>76</v>
      </c>
      <c r="B833" t="s">
        <v>591</v>
      </c>
      <c r="C833" t="s">
        <v>127</v>
      </c>
      <c r="D833" t="s">
        <v>129</v>
      </c>
      <c r="E833" t="s">
        <v>458</v>
      </c>
      <c r="F833" t="s">
        <v>734</v>
      </c>
      <c r="G833" t="str">
        <f t="shared" si="14"/>
        <v>new HoloCard("Double Full Heal", Pokedex.NVT, HoloRarity.EX_2D_POKEBALL_HOLO_E, Types.Item, Sets.EX_Emerald, 76),</v>
      </c>
    </row>
    <row r="834" spans="1:7" x14ac:dyDescent="0.3">
      <c r="A834">
        <v>77</v>
      </c>
      <c r="B834" t="s">
        <v>592</v>
      </c>
      <c r="C834" t="s">
        <v>127</v>
      </c>
      <c r="D834" t="s">
        <v>232</v>
      </c>
      <c r="E834" t="s">
        <v>458</v>
      </c>
      <c r="F834" t="s">
        <v>734</v>
      </c>
      <c r="G834" t="str">
        <f t="shared" si="14"/>
        <v>new HoloCard("Lanette's Net Search", Pokedex.NVT, HoloRarity.EX_2D_POKEBALL_HOLO_E, Types.Supporter, Sets.EX_Emerald, 77),</v>
      </c>
    </row>
    <row r="835" spans="1:7" x14ac:dyDescent="0.3">
      <c r="A835">
        <v>78</v>
      </c>
      <c r="B835" t="s">
        <v>558</v>
      </c>
      <c r="C835" t="s">
        <v>127</v>
      </c>
      <c r="D835" t="s">
        <v>234</v>
      </c>
      <c r="E835" t="s">
        <v>458</v>
      </c>
      <c r="F835" t="s">
        <v>734</v>
      </c>
      <c r="G835" t="str">
        <f t="shared" si="14"/>
        <v>new HoloCard("Lum Berry", Pokedex.NVT, HoloRarity.EX_2D_POKEBALL_HOLO_E, Types.Tool, Sets.EX_Emerald, 78),</v>
      </c>
    </row>
    <row r="836" spans="1:7" x14ac:dyDescent="0.3">
      <c r="A836">
        <v>79</v>
      </c>
      <c r="B836" t="s">
        <v>732</v>
      </c>
      <c r="C836" t="s">
        <v>127</v>
      </c>
      <c r="D836" t="s">
        <v>232</v>
      </c>
      <c r="E836" t="s">
        <v>458</v>
      </c>
      <c r="F836" t="s">
        <v>734</v>
      </c>
      <c r="G836" t="str">
        <f t="shared" ref="G836:G899" si="15">"new HoloCard(""" &amp; B836 &amp; """, Pokedex." &amp; C836 &amp; ", HoloRarity." &amp; F836 &amp; ", Types." &amp; D836 &amp; ", Sets." &amp; E836 &amp; ", " &amp; A836 &amp; "),"</f>
        <v>new HoloCard("Mr. Stone's Project", Pokedex.NVT, HoloRarity.EX_2D_POKEBALL_HOLO_E, Types.Supporter, Sets.EX_Emerald, 79),</v>
      </c>
    </row>
    <row r="837" spans="1:7" x14ac:dyDescent="0.3">
      <c r="A837">
        <v>80</v>
      </c>
      <c r="B837" t="s">
        <v>559</v>
      </c>
      <c r="C837" t="s">
        <v>127</v>
      </c>
      <c r="D837" t="s">
        <v>234</v>
      </c>
      <c r="E837" t="s">
        <v>458</v>
      </c>
      <c r="F837" t="s">
        <v>734</v>
      </c>
      <c r="G837" t="str">
        <f t="shared" si="15"/>
        <v>new HoloCard("Oran Berry", Pokedex.NVT, HoloRarity.EX_2D_POKEBALL_HOLO_E, Types.Tool, Sets.EX_Emerald, 80),</v>
      </c>
    </row>
    <row r="838" spans="1:7" x14ac:dyDescent="0.3">
      <c r="A838">
        <v>81</v>
      </c>
      <c r="B838" t="s">
        <v>561</v>
      </c>
      <c r="C838" t="s">
        <v>127</v>
      </c>
      <c r="D838" t="s">
        <v>129</v>
      </c>
      <c r="E838" t="s">
        <v>458</v>
      </c>
      <c r="F838" t="s">
        <v>734</v>
      </c>
      <c r="G838" t="str">
        <f t="shared" si="15"/>
        <v>new HoloCard("PokéNav", Pokedex.NVT, HoloRarity.EX_2D_POKEBALL_HOLO_E, Types.Item, Sets.EX_Emerald, 81),</v>
      </c>
    </row>
    <row r="839" spans="1:7" x14ac:dyDescent="0.3">
      <c r="A839">
        <v>82</v>
      </c>
      <c r="B839" t="s">
        <v>562</v>
      </c>
      <c r="C839" t="s">
        <v>127</v>
      </c>
      <c r="D839" t="s">
        <v>232</v>
      </c>
      <c r="E839" t="s">
        <v>458</v>
      </c>
      <c r="F839" t="s">
        <v>734</v>
      </c>
      <c r="G839" t="str">
        <f t="shared" si="15"/>
        <v>new HoloCard("Professor Birch", Pokedex.NVT, HoloRarity.EX_2D_POKEBALL_HOLO_E, Types.Supporter, Sets.EX_Emerald, 82),</v>
      </c>
    </row>
    <row r="840" spans="1:7" x14ac:dyDescent="0.3">
      <c r="A840">
        <v>83</v>
      </c>
      <c r="B840" t="s">
        <v>593</v>
      </c>
      <c r="C840" t="s">
        <v>127</v>
      </c>
      <c r="D840" t="s">
        <v>129</v>
      </c>
      <c r="E840" t="s">
        <v>458</v>
      </c>
      <c r="F840" t="s">
        <v>734</v>
      </c>
      <c r="G840" t="str">
        <f t="shared" si="15"/>
        <v>new HoloCard("Rare Candy", Pokedex.NVT, HoloRarity.EX_2D_POKEBALL_HOLO_E, Types.Item, Sets.EX_Emerald, 83),</v>
      </c>
    </row>
    <row r="841" spans="1:7" x14ac:dyDescent="0.3">
      <c r="A841">
        <v>84</v>
      </c>
      <c r="B841" t="s">
        <v>733</v>
      </c>
      <c r="C841" t="s">
        <v>127</v>
      </c>
      <c r="D841" t="s">
        <v>232</v>
      </c>
      <c r="E841" t="s">
        <v>458</v>
      </c>
      <c r="F841" t="s">
        <v>734</v>
      </c>
      <c r="G841" t="str">
        <f t="shared" si="15"/>
        <v>new HoloCard("Scott", Pokedex.NVT, HoloRarity.EX_2D_POKEBALL_HOLO_E, Types.Supporter, Sets.EX_Emerald, 84),</v>
      </c>
    </row>
    <row r="842" spans="1:7" x14ac:dyDescent="0.3">
      <c r="A842">
        <v>85</v>
      </c>
      <c r="B842" t="s">
        <v>594</v>
      </c>
      <c r="C842" t="s">
        <v>127</v>
      </c>
      <c r="D842" t="s">
        <v>232</v>
      </c>
      <c r="E842" t="s">
        <v>458</v>
      </c>
      <c r="F842" t="s">
        <v>734</v>
      </c>
      <c r="G842" t="str">
        <f t="shared" si="15"/>
        <v>new HoloCard("Wally's Training", Pokedex.NVT, HoloRarity.EX_2D_POKEBALL_HOLO_E, Types.Supporter, Sets.EX_Emerald, 85),</v>
      </c>
    </row>
    <row r="843" spans="1:7" x14ac:dyDescent="0.3">
      <c r="A843">
        <v>86</v>
      </c>
      <c r="B843" t="s">
        <v>230</v>
      </c>
      <c r="C843" t="s">
        <v>127</v>
      </c>
      <c r="D843" t="s">
        <v>128</v>
      </c>
      <c r="E843" t="s">
        <v>458</v>
      </c>
      <c r="F843" t="s">
        <v>734</v>
      </c>
      <c r="G843" t="str">
        <f t="shared" si="15"/>
        <v>new HoloCard("Darkness Energy", Pokedex.NVT, HoloRarity.EX_2D_POKEBALL_HOLO_E, Types.Special_Energy, Sets.EX_Emerald, 86),</v>
      </c>
    </row>
    <row r="844" spans="1:7" x14ac:dyDescent="0.3">
      <c r="A844">
        <v>87</v>
      </c>
      <c r="B844" t="s">
        <v>653</v>
      </c>
      <c r="C844" t="s">
        <v>127</v>
      </c>
      <c r="D844" t="s">
        <v>128</v>
      </c>
      <c r="E844" t="s">
        <v>458</v>
      </c>
      <c r="F844" t="s">
        <v>734</v>
      </c>
      <c r="G844" t="str">
        <f t="shared" si="15"/>
        <v>new HoloCard("Double Rainbow Energy", Pokedex.NVT, HoloRarity.EX_2D_POKEBALL_HOLO_E, Types.Special_Energy, Sets.EX_Emerald, 87),</v>
      </c>
    </row>
    <row r="845" spans="1:7" x14ac:dyDescent="0.3">
      <c r="A845">
        <v>88</v>
      </c>
      <c r="B845" t="s">
        <v>231</v>
      </c>
      <c r="C845" t="s">
        <v>127</v>
      </c>
      <c r="D845" t="s">
        <v>128</v>
      </c>
      <c r="E845" t="s">
        <v>458</v>
      </c>
      <c r="F845" t="s">
        <v>734</v>
      </c>
      <c r="G845" t="str">
        <f t="shared" si="15"/>
        <v>new HoloCard("Metal Energy", Pokedex.NVT, HoloRarity.EX_2D_POKEBALL_HOLO_E, Types.Special_Energy, Sets.EX_Emerald, 88),</v>
      </c>
    </row>
    <row r="846" spans="1:7" x14ac:dyDescent="0.3">
      <c r="A846">
        <v>89</v>
      </c>
      <c r="B846" t="s">
        <v>400</v>
      </c>
      <c r="C846" t="s">
        <v>127</v>
      </c>
      <c r="D846" t="s">
        <v>128</v>
      </c>
      <c r="E846" t="s">
        <v>458</v>
      </c>
      <c r="F846" t="s">
        <v>734</v>
      </c>
      <c r="G846" t="str">
        <f t="shared" si="15"/>
        <v>new HoloCard("Multi Energy", Pokedex.NVT, HoloRarity.EX_2D_POKEBALL_HOLO_E, Types.Special_Energy, Sets.EX_Emerald, 89),</v>
      </c>
    </row>
    <row r="847" spans="1:7" x14ac:dyDescent="0.3">
      <c r="A847">
        <v>1</v>
      </c>
      <c r="B847" t="s">
        <v>130</v>
      </c>
      <c r="C847" t="s">
        <v>130</v>
      </c>
      <c r="D847" t="s">
        <v>11</v>
      </c>
      <c r="E847" t="s">
        <v>459</v>
      </c>
      <c r="F847" t="s">
        <v>742</v>
      </c>
      <c r="G847" t="str">
        <f t="shared" si="15"/>
        <v>new HoloCard("Ampharos", Pokedex.Ampharos, HoloRarity.EX_3D_POKEBALL_HOLO_UF, Types.Lightning, Sets.EX_Unseen_Forces, 1),</v>
      </c>
    </row>
    <row r="848" spans="1:7" x14ac:dyDescent="0.3">
      <c r="A848">
        <v>2</v>
      </c>
      <c r="B848" t="s">
        <v>151</v>
      </c>
      <c r="C848" t="s">
        <v>151</v>
      </c>
      <c r="D848" t="s">
        <v>22</v>
      </c>
      <c r="E848" t="s">
        <v>459</v>
      </c>
      <c r="F848" t="s">
        <v>742</v>
      </c>
      <c r="G848" t="str">
        <f t="shared" si="15"/>
        <v>new HoloCard("Ariados", Pokedex.Ariados, HoloRarity.EX_3D_POKEBALL_HOLO_UF, Types.Grass, Sets.EX_Unseen_Forces, 2),</v>
      </c>
    </row>
    <row r="849" spans="1:7" x14ac:dyDescent="0.3">
      <c r="A849">
        <v>3</v>
      </c>
      <c r="B849" t="s">
        <v>153</v>
      </c>
      <c r="C849" t="s">
        <v>153</v>
      </c>
      <c r="D849" t="s">
        <v>22</v>
      </c>
      <c r="E849" t="s">
        <v>459</v>
      </c>
      <c r="F849" t="s">
        <v>742</v>
      </c>
      <c r="G849" t="str">
        <f t="shared" si="15"/>
        <v>new HoloCard("Bellossom", Pokedex.Bellossom, HoloRarity.EX_3D_POKEBALL_HOLO_UF, Types.Grass, Sets.EX_Unseen_Forces, 3),</v>
      </c>
    </row>
    <row r="850" spans="1:7" x14ac:dyDescent="0.3">
      <c r="A850">
        <v>4</v>
      </c>
      <c r="B850" t="s">
        <v>135</v>
      </c>
      <c r="C850" t="s">
        <v>135</v>
      </c>
      <c r="D850" t="s">
        <v>3</v>
      </c>
      <c r="E850" t="s">
        <v>459</v>
      </c>
      <c r="F850" t="s">
        <v>742</v>
      </c>
      <c r="G850" t="str">
        <f t="shared" si="15"/>
        <v>new HoloCard("Feraligatr", Pokedex.Feraligatr, HoloRarity.EX_3D_POKEBALL_HOLO_UF, Types.Water, Sets.EX_Unseen_Forces, 4),</v>
      </c>
    </row>
    <row r="851" spans="1:7" x14ac:dyDescent="0.3">
      <c r="A851">
        <v>5</v>
      </c>
      <c r="B851" t="s">
        <v>14</v>
      </c>
      <c r="C851" t="s">
        <v>14</v>
      </c>
      <c r="D851" t="s">
        <v>5</v>
      </c>
      <c r="E851" t="s">
        <v>459</v>
      </c>
      <c r="F851" t="s">
        <v>742</v>
      </c>
      <c r="G851" t="str">
        <f t="shared" si="15"/>
        <v>new HoloCard("Flareon", Pokedex.Flareon, HoloRarity.EX_3D_POKEBALL_HOLO_UF, Types.Fire, Sets.EX_Unseen_Forces, 5),</v>
      </c>
    </row>
    <row r="852" spans="1:7" x14ac:dyDescent="0.3">
      <c r="A852">
        <v>6</v>
      </c>
      <c r="B852" t="s">
        <v>172</v>
      </c>
      <c r="C852" t="s">
        <v>172</v>
      </c>
      <c r="D852" t="s">
        <v>143</v>
      </c>
      <c r="E852" t="s">
        <v>459</v>
      </c>
      <c r="F852" t="s">
        <v>742</v>
      </c>
      <c r="G852" t="str">
        <f t="shared" si="15"/>
        <v>new HoloCard("Forretress", Pokedex.Forretress, HoloRarity.EX_3D_POKEBALL_HOLO_UF, Types.Metal, Sets.EX_Unseen_Forces, 6),</v>
      </c>
    </row>
    <row r="853" spans="1:7" x14ac:dyDescent="0.3">
      <c r="A853">
        <v>7</v>
      </c>
      <c r="B853" t="s">
        <v>157</v>
      </c>
      <c r="C853" t="s">
        <v>157</v>
      </c>
      <c r="D853" t="s">
        <v>5</v>
      </c>
      <c r="E853" t="s">
        <v>459</v>
      </c>
      <c r="F853" t="s">
        <v>742</v>
      </c>
      <c r="G853" t="str">
        <f t="shared" si="15"/>
        <v>new HoloCard("Houndoom", Pokedex.Houndoom, HoloRarity.EX_3D_POKEBALL_HOLO_UF, Types.Fire, Sets.EX_Unseen_Forces, 7),</v>
      </c>
    </row>
    <row r="854" spans="1:7" x14ac:dyDescent="0.3">
      <c r="A854">
        <v>8</v>
      </c>
      <c r="B854" t="s">
        <v>19</v>
      </c>
      <c r="C854" t="s">
        <v>19</v>
      </c>
      <c r="D854" t="s">
        <v>11</v>
      </c>
      <c r="E854" t="s">
        <v>459</v>
      </c>
      <c r="F854" t="s">
        <v>742</v>
      </c>
      <c r="G854" t="str">
        <f t="shared" si="15"/>
        <v>new HoloCard("Jolteon", Pokedex.Jolteon, HoloRarity.EX_3D_POKEBALL_HOLO_UF, Types.Lightning, Sets.EX_Unseen_Forces, 8),</v>
      </c>
    </row>
    <row r="855" spans="1:7" x14ac:dyDescent="0.3">
      <c r="A855">
        <v>9</v>
      </c>
      <c r="B855" t="s">
        <v>138</v>
      </c>
      <c r="C855" t="s">
        <v>138</v>
      </c>
      <c r="D855" t="s">
        <v>22</v>
      </c>
      <c r="E855" t="s">
        <v>459</v>
      </c>
      <c r="F855" t="s">
        <v>742</v>
      </c>
      <c r="G855" t="str">
        <f t="shared" si="15"/>
        <v>new HoloCard("Meganium", Pokedex.Meganium, HoloRarity.EX_3D_POKEBALL_HOLO_UF, Types.Grass, Sets.EX_Unseen_Forces, 9),</v>
      </c>
    </row>
    <row r="856" spans="1:7" x14ac:dyDescent="0.3">
      <c r="A856">
        <v>10</v>
      </c>
      <c r="B856" t="s">
        <v>161</v>
      </c>
      <c r="C856" t="s">
        <v>161</v>
      </c>
      <c r="D856" t="s">
        <v>3</v>
      </c>
      <c r="E856" t="s">
        <v>459</v>
      </c>
      <c r="F856" t="s">
        <v>742</v>
      </c>
      <c r="G856" t="str">
        <f t="shared" si="15"/>
        <v>new HoloCard("Octillery", Pokedex.Octillery, HoloRarity.EX_3D_POKEBALL_HOLO_UF, Types.Water, Sets.EX_Unseen_Forces, 10),</v>
      </c>
    </row>
    <row r="857" spans="1:7" x14ac:dyDescent="0.3">
      <c r="A857">
        <v>11</v>
      </c>
      <c r="B857" t="s">
        <v>141</v>
      </c>
      <c r="C857" t="s">
        <v>141</v>
      </c>
      <c r="D857" t="s">
        <v>18</v>
      </c>
      <c r="E857" t="s">
        <v>459</v>
      </c>
      <c r="F857" t="s">
        <v>742</v>
      </c>
      <c r="G857" t="str">
        <f t="shared" si="15"/>
        <v>new HoloCard("Poliwrath", Pokedex.Poliwrath, HoloRarity.EX_3D_POKEBALL_HOLO_UF, Types.Fighting, Sets.EX_Unseen_Forces, 11),</v>
      </c>
    </row>
    <row r="858" spans="1:7" x14ac:dyDescent="0.3">
      <c r="A858">
        <v>12</v>
      </c>
      <c r="B858" t="s">
        <v>238</v>
      </c>
      <c r="C858" t="s">
        <v>238</v>
      </c>
      <c r="D858" t="s">
        <v>8</v>
      </c>
      <c r="E858" t="s">
        <v>459</v>
      </c>
      <c r="F858" t="s">
        <v>742</v>
      </c>
      <c r="G858" t="str">
        <f t="shared" si="15"/>
        <v>new HoloCard("Porygon2", Pokedex.Porygon2, HoloRarity.EX_3D_POKEBALL_HOLO_UF, Types.Colorless, Sets.EX_Unseen_Forces, 12),</v>
      </c>
    </row>
    <row r="859" spans="1:7" x14ac:dyDescent="0.3">
      <c r="A859">
        <v>13</v>
      </c>
      <c r="B859" t="s">
        <v>121</v>
      </c>
      <c r="C859" t="s">
        <v>121</v>
      </c>
      <c r="D859" t="s">
        <v>3</v>
      </c>
      <c r="E859" t="s">
        <v>459</v>
      </c>
      <c r="F859" t="s">
        <v>742</v>
      </c>
      <c r="G859" t="str">
        <f t="shared" si="15"/>
        <v>new HoloCard("Slowbro", Pokedex.Slowbro, HoloRarity.EX_3D_POKEBALL_HOLO_UF, Types.Water, Sets.EX_Unseen_Forces, 13),</v>
      </c>
    </row>
    <row r="860" spans="1:7" x14ac:dyDescent="0.3">
      <c r="A860">
        <v>14</v>
      </c>
      <c r="B860" t="s">
        <v>163</v>
      </c>
      <c r="C860" t="s">
        <v>163</v>
      </c>
      <c r="D860" t="s">
        <v>1</v>
      </c>
      <c r="E860" t="s">
        <v>459</v>
      </c>
      <c r="F860" t="s">
        <v>742</v>
      </c>
      <c r="G860" t="str">
        <f t="shared" si="15"/>
        <v>new HoloCard("Slowking", Pokedex.Slowking, HoloRarity.EX_3D_POKEBALL_HOLO_UF, Types.Psychic, Sets.EX_Unseen_Forces, 14),</v>
      </c>
    </row>
    <row r="861" spans="1:7" x14ac:dyDescent="0.3">
      <c r="A861">
        <v>15</v>
      </c>
      <c r="B861" t="s">
        <v>165</v>
      </c>
      <c r="C861" t="s">
        <v>165</v>
      </c>
      <c r="D861" t="s">
        <v>18</v>
      </c>
      <c r="E861" t="s">
        <v>459</v>
      </c>
      <c r="F861" t="s">
        <v>742</v>
      </c>
      <c r="G861" t="str">
        <f t="shared" si="15"/>
        <v>new HoloCard("Sudowoodo", Pokedex.Sudowoodo, HoloRarity.EX_3D_POKEBALL_HOLO_UF, Types.Fighting, Sets.EX_Unseen_Forces, 15),</v>
      </c>
    </row>
    <row r="862" spans="1:7" x14ac:dyDescent="0.3">
      <c r="A862">
        <v>16</v>
      </c>
      <c r="B862" t="s">
        <v>335</v>
      </c>
      <c r="C862" t="s">
        <v>335</v>
      </c>
      <c r="D862" t="s">
        <v>22</v>
      </c>
      <c r="E862" t="s">
        <v>459</v>
      </c>
      <c r="F862" t="s">
        <v>742</v>
      </c>
      <c r="G862" t="str">
        <f t="shared" si="15"/>
        <v>new HoloCard("Sunflora", Pokedex.Sunflora, HoloRarity.EX_3D_POKEBALL_HOLO_UF, Types.Grass, Sets.EX_Unseen_Forces, 16),</v>
      </c>
    </row>
    <row r="863" spans="1:7" x14ac:dyDescent="0.3">
      <c r="A863">
        <v>17</v>
      </c>
      <c r="B863" t="s">
        <v>144</v>
      </c>
      <c r="C863" t="s">
        <v>144</v>
      </c>
      <c r="D863" t="s">
        <v>5</v>
      </c>
      <c r="E863" t="s">
        <v>459</v>
      </c>
      <c r="F863" t="s">
        <v>742</v>
      </c>
      <c r="G863" t="str">
        <f t="shared" si="15"/>
        <v>new HoloCard("Typhlosion", Pokedex.Typhlosion, HoloRarity.EX_3D_POKEBALL_HOLO_UF, Types.Fire, Sets.EX_Unseen_Forces, 17),</v>
      </c>
    </row>
    <row r="864" spans="1:7" x14ac:dyDescent="0.3">
      <c r="A864">
        <v>18</v>
      </c>
      <c r="B864" t="s">
        <v>339</v>
      </c>
      <c r="C864" t="s">
        <v>339</v>
      </c>
      <c r="D864" t="s">
        <v>8</v>
      </c>
      <c r="E864" t="s">
        <v>459</v>
      </c>
      <c r="F864" t="s">
        <v>742</v>
      </c>
      <c r="G864" t="str">
        <f t="shared" si="15"/>
        <v>new HoloCard("Ursaring", Pokedex.Ursaring, HoloRarity.EX_3D_POKEBALL_HOLO_UF, Types.Colorless, Sets.EX_Unseen_Forces, 18),</v>
      </c>
    </row>
    <row r="865" spans="1:7" x14ac:dyDescent="0.3">
      <c r="A865">
        <v>19</v>
      </c>
      <c r="B865" t="s">
        <v>122</v>
      </c>
      <c r="C865" t="s">
        <v>122</v>
      </c>
      <c r="D865" t="s">
        <v>3</v>
      </c>
      <c r="E865" t="s">
        <v>459</v>
      </c>
      <c r="F865" t="s">
        <v>742</v>
      </c>
      <c r="G865" t="str">
        <f t="shared" si="15"/>
        <v>new HoloCard("Vaporeon", Pokedex.Vaporeon, HoloRarity.EX_3D_POKEBALL_HOLO_UF, Types.Water, Sets.EX_Unseen_Forces, 19),</v>
      </c>
    </row>
    <row r="866" spans="1:7" x14ac:dyDescent="0.3">
      <c r="A866">
        <v>20</v>
      </c>
      <c r="B866" t="s">
        <v>181</v>
      </c>
      <c r="C866" t="s">
        <v>181</v>
      </c>
      <c r="D866" t="s">
        <v>8</v>
      </c>
      <c r="E866" t="s">
        <v>459</v>
      </c>
      <c r="F866" t="s">
        <v>742</v>
      </c>
      <c r="G866" t="str">
        <f t="shared" si="15"/>
        <v>new HoloCard("Chansey", Pokedex.Chansey, HoloRarity.EX_3D_POKEBALL_HOLO_UF, Types.Colorless, Sets.EX_Unseen_Forces, 20),</v>
      </c>
    </row>
    <row r="867" spans="1:7" x14ac:dyDescent="0.3">
      <c r="A867">
        <v>21</v>
      </c>
      <c r="B867" t="s">
        <v>311</v>
      </c>
      <c r="C867" t="s">
        <v>311</v>
      </c>
      <c r="D867" t="s">
        <v>8</v>
      </c>
      <c r="E867" t="s">
        <v>459</v>
      </c>
      <c r="F867" t="s">
        <v>742</v>
      </c>
      <c r="G867" t="str">
        <f t="shared" si="15"/>
        <v>new HoloCard("Cleffa", Pokedex.Cleffa, HoloRarity.EX_3D_POKEBALL_HOLO_UF, Types.Colorless, Sets.EX_Unseen_Forces, 21),</v>
      </c>
    </row>
    <row r="868" spans="1:7" x14ac:dyDescent="0.3">
      <c r="A868">
        <v>22</v>
      </c>
      <c r="B868" t="s">
        <v>183</v>
      </c>
      <c r="C868" t="s">
        <v>183</v>
      </c>
      <c r="D868" t="s">
        <v>11</v>
      </c>
      <c r="E868" t="s">
        <v>459</v>
      </c>
      <c r="F868" t="s">
        <v>742</v>
      </c>
      <c r="G868" t="str">
        <f t="shared" si="15"/>
        <v>new HoloCard("Electabuzz", Pokedex.Electabuzz, HoloRarity.EX_3D_POKEBALL_HOLO_UF, Types.Lightning, Sets.EX_Unseen_Forces, 22),</v>
      </c>
    </row>
    <row r="869" spans="1:7" x14ac:dyDescent="0.3">
      <c r="A869">
        <v>23</v>
      </c>
      <c r="B869" t="s">
        <v>236</v>
      </c>
      <c r="C869" t="s">
        <v>236</v>
      </c>
      <c r="D869" t="s">
        <v>11</v>
      </c>
      <c r="E869" t="s">
        <v>459</v>
      </c>
      <c r="F869" t="s">
        <v>742</v>
      </c>
      <c r="G869" t="str">
        <f t="shared" si="15"/>
        <v>new HoloCard("Elekid", Pokedex.Elekid, HoloRarity.EX_3D_POKEBALL_HOLO_UF, Types.Lightning, Sets.EX_Unseen_Forces, 23),</v>
      </c>
    </row>
    <row r="870" spans="1:7" x14ac:dyDescent="0.3">
      <c r="A870">
        <v>24</v>
      </c>
      <c r="B870" t="s">
        <v>253</v>
      </c>
      <c r="C870" t="s">
        <v>253</v>
      </c>
      <c r="D870" t="s">
        <v>18</v>
      </c>
      <c r="E870" t="s">
        <v>459</v>
      </c>
      <c r="F870" t="s">
        <v>742</v>
      </c>
      <c r="G870" t="str">
        <f t="shared" si="15"/>
        <v>new HoloCard("Hitmonchan", Pokedex.Hitmonchan, HoloRarity.EX_3D_POKEBALL_HOLO_UF, Types.Fighting, Sets.EX_Unseen_Forces, 24),</v>
      </c>
    </row>
    <row r="871" spans="1:7" x14ac:dyDescent="0.3">
      <c r="A871">
        <v>25</v>
      </c>
      <c r="B871" t="s">
        <v>17</v>
      </c>
      <c r="C871" t="s">
        <v>17</v>
      </c>
      <c r="D871" t="s">
        <v>18</v>
      </c>
      <c r="E871" t="s">
        <v>459</v>
      </c>
      <c r="F871" t="s">
        <v>742</v>
      </c>
      <c r="G871" t="str">
        <f t="shared" si="15"/>
        <v>new HoloCard("Hitmonlee", Pokedex.Hitmonlee, HoloRarity.EX_3D_POKEBALL_HOLO_UF, Types.Fighting, Sets.EX_Unseen_Forces, 25),</v>
      </c>
    </row>
    <row r="872" spans="1:7" x14ac:dyDescent="0.3">
      <c r="A872">
        <v>26</v>
      </c>
      <c r="B872" t="s">
        <v>254</v>
      </c>
      <c r="C872" t="s">
        <v>254</v>
      </c>
      <c r="D872" t="s">
        <v>18</v>
      </c>
      <c r="E872" t="s">
        <v>459</v>
      </c>
      <c r="F872" t="s">
        <v>742</v>
      </c>
      <c r="G872" t="str">
        <f t="shared" si="15"/>
        <v>new HoloCard("Hitmontop", Pokedex.Hitmontop, HoloRarity.EX_3D_POKEBALL_HOLO_UF, Types.Fighting, Sets.EX_Unseen_Forces, 26),</v>
      </c>
    </row>
    <row r="873" spans="1:7" x14ac:dyDescent="0.3">
      <c r="A873">
        <v>27</v>
      </c>
      <c r="B873" t="s">
        <v>460</v>
      </c>
      <c r="C873" t="s">
        <v>462</v>
      </c>
      <c r="D873" t="s">
        <v>5</v>
      </c>
      <c r="E873" t="s">
        <v>459</v>
      </c>
      <c r="F873" t="s">
        <v>742</v>
      </c>
      <c r="G873" t="str">
        <f t="shared" si="15"/>
        <v>new HoloCard("Ho-Oh", Pokedex.Ho_Oh, HoloRarity.EX_3D_POKEBALL_HOLO_UF, Types.Fire, Sets.EX_Unseen_Forces, 27),</v>
      </c>
    </row>
    <row r="874" spans="1:7" x14ac:dyDescent="0.3">
      <c r="A874">
        <v>28</v>
      </c>
      <c r="B874" t="s">
        <v>32</v>
      </c>
      <c r="C874" t="s">
        <v>32</v>
      </c>
      <c r="D874" t="s">
        <v>3</v>
      </c>
      <c r="E874" t="s">
        <v>459</v>
      </c>
      <c r="F874" t="s">
        <v>742</v>
      </c>
      <c r="G874" t="str">
        <f t="shared" si="15"/>
        <v>new HoloCard("Jynx", Pokedex.Jynx, HoloRarity.EX_3D_POKEBALL_HOLO_UF, Types.Water, Sets.EX_Unseen_Forces, 28),</v>
      </c>
    </row>
    <row r="875" spans="1:7" x14ac:dyDescent="0.3">
      <c r="A875">
        <v>29</v>
      </c>
      <c r="B875" t="s">
        <v>461</v>
      </c>
      <c r="C875" t="s">
        <v>461</v>
      </c>
      <c r="D875" t="s">
        <v>1</v>
      </c>
      <c r="E875" t="s">
        <v>459</v>
      </c>
      <c r="F875" t="s">
        <v>742</v>
      </c>
      <c r="G875" t="str">
        <f t="shared" si="15"/>
        <v>new HoloCard("Lugia", Pokedex.Lugia, HoloRarity.EX_3D_POKEBALL_HOLO_UF, Types.Psychic, Sets.EX_Unseen_Forces, 29),</v>
      </c>
    </row>
    <row r="876" spans="1:7" x14ac:dyDescent="0.3">
      <c r="A876">
        <v>30</v>
      </c>
      <c r="B876" t="s">
        <v>327</v>
      </c>
      <c r="C876" t="s">
        <v>327</v>
      </c>
      <c r="D876" t="s">
        <v>146</v>
      </c>
      <c r="E876" t="s">
        <v>459</v>
      </c>
      <c r="F876" t="s">
        <v>742</v>
      </c>
      <c r="G876" t="str">
        <f t="shared" si="15"/>
        <v>new HoloCard("Murkrow", Pokedex.Murkrow, HoloRarity.EX_3D_POKEBALL_HOLO_UF, Types.Darkness, Sets.EX_Unseen_Forces, 30),</v>
      </c>
    </row>
    <row r="877" spans="1:7" x14ac:dyDescent="0.3">
      <c r="A877">
        <v>31</v>
      </c>
      <c r="B877" t="s">
        <v>246</v>
      </c>
      <c r="C877" t="s">
        <v>246</v>
      </c>
      <c r="D877" t="s">
        <v>3</v>
      </c>
      <c r="E877" t="s">
        <v>459</v>
      </c>
      <c r="F877" t="s">
        <v>742</v>
      </c>
      <c r="G877" t="str">
        <f t="shared" si="15"/>
        <v>new HoloCard("Smoochum", Pokedex.Smoochum, HoloRarity.EX_3D_POKEBALL_HOLO_UF, Types.Water, Sets.EX_Unseen_Forces, 31),</v>
      </c>
    </row>
    <row r="878" spans="1:7" x14ac:dyDescent="0.3">
      <c r="A878">
        <v>32</v>
      </c>
      <c r="B878" t="s">
        <v>333</v>
      </c>
      <c r="C878" t="s">
        <v>333</v>
      </c>
      <c r="D878" t="s">
        <v>8</v>
      </c>
      <c r="E878" t="s">
        <v>459</v>
      </c>
      <c r="F878" t="s">
        <v>742</v>
      </c>
      <c r="G878" t="str">
        <f t="shared" si="15"/>
        <v>new HoloCard("Stantler", Pokedex.Stantler, HoloRarity.EX_3D_POKEBALL_HOLO_UF, Types.Colorless, Sets.EX_Unseen_Forces, 32),</v>
      </c>
    </row>
    <row r="879" spans="1:7" x14ac:dyDescent="0.3">
      <c r="A879">
        <v>33</v>
      </c>
      <c r="B879" t="s">
        <v>248</v>
      </c>
      <c r="C879" t="s">
        <v>248</v>
      </c>
      <c r="D879" t="s">
        <v>18</v>
      </c>
      <c r="E879" t="s">
        <v>459</v>
      </c>
      <c r="F879" t="s">
        <v>742</v>
      </c>
      <c r="G879" t="str">
        <f t="shared" si="15"/>
        <v>new HoloCard("Tyrogue", Pokedex.Tyrogue, HoloRarity.EX_3D_POKEBALL_HOLO_UF, Types.Fighting, Sets.EX_Unseen_Forces, 33),</v>
      </c>
    </row>
    <row r="880" spans="1:7" x14ac:dyDescent="0.3">
      <c r="A880">
        <v>34</v>
      </c>
      <c r="B880" t="s">
        <v>251</v>
      </c>
      <c r="C880" t="s">
        <v>251</v>
      </c>
      <c r="D880" t="s">
        <v>8</v>
      </c>
      <c r="E880" t="s">
        <v>459</v>
      </c>
      <c r="F880" t="s">
        <v>742</v>
      </c>
      <c r="G880" t="str">
        <f t="shared" si="15"/>
        <v>new HoloCard("Aipom", Pokedex.Aipom, HoloRarity.EX_3D_POKEBALL_HOLO_UF, Types.Colorless, Sets.EX_Unseen_Forces, 34),</v>
      </c>
    </row>
    <row r="881" spans="1:7" x14ac:dyDescent="0.3">
      <c r="A881">
        <v>35</v>
      </c>
      <c r="B881" t="s">
        <v>180</v>
      </c>
      <c r="C881" t="s">
        <v>180</v>
      </c>
      <c r="D881" t="s">
        <v>22</v>
      </c>
      <c r="E881" t="s">
        <v>459</v>
      </c>
      <c r="F881" t="s">
        <v>742</v>
      </c>
      <c r="G881" t="str">
        <f t="shared" si="15"/>
        <v>new HoloCard("Bayleef", Pokedex.Bayleef, HoloRarity.EX_3D_POKEBALL_HOLO_UF, Types.Grass, Sets.EX_Unseen_Forces, 35),</v>
      </c>
    </row>
    <row r="882" spans="1:7" x14ac:dyDescent="0.3">
      <c r="A882">
        <v>36</v>
      </c>
      <c r="B882" t="s">
        <v>132</v>
      </c>
      <c r="C882" t="s">
        <v>132</v>
      </c>
      <c r="D882" t="s">
        <v>8</v>
      </c>
      <c r="E882" t="s">
        <v>459</v>
      </c>
      <c r="F882" t="s">
        <v>742</v>
      </c>
      <c r="G882" t="str">
        <f t="shared" si="15"/>
        <v>new HoloCard("Clefable", Pokedex.Clefable, HoloRarity.EX_3D_POKEBALL_HOLO_UF, Types.Colorless, Sets.EX_Unseen_Forces, 36),</v>
      </c>
    </row>
    <row r="883" spans="1:7" x14ac:dyDescent="0.3">
      <c r="A883">
        <v>37</v>
      </c>
      <c r="B883" t="s">
        <v>192</v>
      </c>
      <c r="C883" t="s">
        <v>192</v>
      </c>
      <c r="D883" t="s">
        <v>3</v>
      </c>
      <c r="E883" t="s">
        <v>459</v>
      </c>
      <c r="F883" t="s">
        <v>742</v>
      </c>
      <c r="G883" t="str">
        <f t="shared" si="15"/>
        <v>new HoloCard("Corsola", Pokedex.Corsola, HoloRarity.EX_3D_POKEBALL_HOLO_UF, Types.Water, Sets.EX_Unseen_Forces, 37),</v>
      </c>
    </row>
    <row r="884" spans="1:7" x14ac:dyDescent="0.3">
      <c r="A884">
        <v>38</v>
      </c>
      <c r="B884" t="s">
        <v>182</v>
      </c>
      <c r="C884" t="s">
        <v>182</v>
      </c>
      <c r="D884" t="s">
        <v>3</v>
      </c>
      <c r="E884" t="s">
        <v>459</v>
      </c>
      <c r="F884" t="s">
        <v>742</v>
      </c>
      <c r="G884" t="str">
        <f t="shared" si="15"/>
        <v>new HoloCard("Croconaw", Pokedex.Croconaw, HoloRarity.EX_3D_POKEBALL_HOLO_UF, Types.Water, Sets.EX_Unseen_Forces, 38),</v>
      </c>
    </row>
    <row r="885" spans="1:7" x14ac:dyDescent="0.3">
      <c r="A885">
        <v>39</v>
      </c>
      <c r="B885" t="s">
        <v>319</v>
      </c>
      <c r="C885" t="s">
        <v>319</v>
      </c>
      <c r="D885" t="s">
        <v>8</v>
      </c>
      <c r="E885" t="s">
        <v>459</v>
      </c>
      <c r="F885" t="s">
        <v>742</v>
      </c>
      <c r="G885" t="str">
        <f t="shared" si="15"/>
        <v>new HoloCard("Granbull", Pokedex.Granbull, HoloRarity.EX_3D_POKEBALL_HOLO_UF, Types.Colorless, Sets.EX_Unseen_Forces, 39),</v>
      </c>
    </row>
    <row r="886" spans="1:7" x14ac:dyDescent="0.3">
      <c r="A886">
        <v>40</v>
      </c>
      <c r="B886" t="s">
        <v>160</v>
      </c>
      <c r="C886" t="s">
        <v>160</v>
      </c>
      <c r="D886" t="s">
        <v>11</v>
      </c>
      <c r="E886" t="s">
        <v>459</v>
      </c>
      <c r="F886" t="s">
        <v>742</v>
      </c>
      <c r="G886" t="str">
        <f t="shared" si="15"/>
        <v>new HoloCard("Lanturn", Pokedex.Lanturn, HoloRarity.EX_3D_POKEBALL_HOLO_UF, Types.Lightning, Sets.EX_Unseen_Forces, 40),</v>
      </c>
    </row>
    <row r="887" spans="1:7" x14ac:dyDescent="0.3">
      <c r="A887">
        <v>41</v>
      </c>
      <c r="B887" t="s">
        <v>174</v>
      </c>
      <c r="C887" t="s">
        <v>174</v>
      </c>
      <c r="D887" t="s">
        <v>5</v>
      </c>
      <c r="E887" t="s">
        <v>459</v>
      </c>
      <c r="F887" t="s">
        <v>742</v>
      </c>
      <c r="G887" t="str">
        <f t="shared" si="15"/>
        <v>new HoloCard("Magcargo", Pokedex.Magcargo, HoloRarity.EX_3D_POKEBALL_HOLO_UF, Types.Fire, Sets.EX_Unseen_Forces, 41),</v>
      </c>
    </row>
    <row r="888" spans="1:7" x14ac:dyDescent="0.3">
      <c r="A888">
        <v>42</v>
      </c>
      <c r="B888" t="s">
        <v>258</v>
      </c>
      <c r="C888" t="s">
        <v>258</v>
      </c>
      <c r="D888" t="s">
        <v>8</v>
      </c>
      <c r="E888" t="s">
        <v>459</v>
      </c>
      <c r="F888" t="s">
        <v>742</v>
      </c>
      <c r="G888" t="str">
        <f t="shared" si="15"/>
        <v>new HoloCard("Miltank", Pokedex.Miltank, HoloRarity.EX_3D_POKEBALL_HOLO_UF, Types.Colorless, Sets.EX_Unseen_Forces, 42),</v>
      </c>
    </row>
    <row r="889" spans="1:7" x14ac:dyDescent="0.3">
      <c r="A889">
        <v>43</v>
      </c>
      <c r="B889" t="s">
        <v>308</v>
      </c>
      <c r="C889" t="s">
        <v>308</v>
      </c>
      <c r="D889" t="s">
        <v>8</v>
      </c>
      <c r="E889" t="s">
        <v>459</v>
      </c>
      <c r="F889" t="s">
        <v>742</v>
      </c>
      <c r="G889" t="str">
        <f t="shared" si="15"/>
        <v>new HoloCard("Noctowl", Pokedex.Noctowl, HoloRarity.EX_3D_POKEBALL_HOLO_UF, Types.Colorless, Sets.EX_Unseen_Forces, 43),</v>
      </c>
    </row>
    <row r="890" spans="1:7" x14ac:dyDescent="0.3">
      <c r="A890">
        <v>44</v>
      </c>
      <c r="B890" t="s">
        <v>239</v>
      </c>
      <c r="C890" t="s">
        <v>239</v>
      </c>
      <c r="D890" t="s">
        <v>18</v>
      </c>
      <c r="E890" t="s">
        <v>459</v>
      </c>
      <c r="F890" t="s">
        <v>742</v>
      </c>
      <c r="G890" t="str">
        <f t="shared" si="15"/>
        <v>new HoloCard("Quagsire", Pokedex.Quagsire, HoloRarity.EX_3D_POKEBALL_HOLO_UF, Types.Fighting, Sets.EX_Unseen_Forces, 44),</v>
      </c>
    </row>
    <row r="891" spans="1:7" x14ac:dyDescent="0.3">
      <c r="A891">
        <v>45</v>
      </c>
      <c r="B891" t="s">
        <v>189</v>
      </c>
      <c r="C891" t="s">
        <v>189</v>
      </c>
      <c r="D891" t="s">
        <v>5</v>
      </c>
      <c r="E891" t="s">
        <v>459</v>
      </c>
      <c r="F891" t="s">
        <v>742</v>
      </c>
      <c r="G891" t="str">
        <f t="shared" si="15"/>
        <v>new HoloCard("Quilava", Pokedex.Quilava, HoloRarity.EX_3D_POKEBALL_HOLO_UF, Types.Fire, Sets.EX_Unseen_Forces, 45),</v>
      </c>
    </row>
    <row r="892" spans="1:7" x14ac:dyDescent="0.3">
      <c r="A892">
        <v>46</v>
      </c>
      <c r="B892" t="s">
        <v>243</v>
      </c>
      <c r="C892" t="s">
        <v>243</v>
      </c>
      <c r="D892" t="s">
        <v>22</v>
      </c>
      <c r="E892" t="s">
        <v>459</v>
      </c>
      <c r="F892" t="s">
        <v>742</v>
      </c>
      <c r="G892" t="str">
        <f t="shared" si="15"/>
        <v>new HoloCard("Scyther", Pokedex.Scyther, HoloRarity.EX_3D_POKEBALL_HOLO_UF, Types.Grass, Sets.EX_Unseen_Forces, 46),</v>
      </c>
    </row>
    <row r="893" spans="1:7" x14ac:dyDescent="0.3">
      <c r="A893">
        <v>47</v>
      </c>
      <c r="B893" t="s">
        <v>330</v>
      </c>
      <c r="C893" t="s">
        <v>330</v>
      </c>
      <c r="D893" t="s">
        <v>22</v>
      </c>
      <c r="E893" t="s">
        <v>459</v>
      </c>
      <c r="F893" t="s">
        <v>742</v>
      </c>
      <c r="G893" t="str">
        <f t="shared" si="15"/>
        <v>new HoloCard("Shuckle", Pokedex.Shuckle, HoloRarity.EX_3D_POKEBALL_HOLO_UF, Types.Grass, Sets.EX_Unseen_Forces, 47),</v>
      </c>
    </row>
    <row r="894" spans="1:7" x14ac:dyDescent="0.3">
      <c r="A894">
        <v>48</v>
      </c>
      <c r="B894" t="s">
        <v>266</v>
      </c>
      <c r="C894" t="s">
        <v>266</v>
      </c>
      <c r="D894" t="s">
        <v>8</v>
      </c>
      <c r="E894" t="s">
        <v>459</v>
      </c>
      <c r="F894" t="s">
        <v>742</v>
      </c>
      <c r="G894" t="str">
        <f t="shared" si="15"/>
        <v>new HoloCard("Smeargle", Pokedex.Smeargle, HoloRarity.EX_3D_POKEBALL_HOLO_UF, Types.Colorless, Sets.EX_Unseen_Forces, 48),</v>
      </c>
    </row>
    <row r="895" spans="1:7" x14ac:dyDescent="0.3">
      <c r="A895">
        <v>49</v>
      </c>
      <c r="B895" t="s">
        <v>179</v>
      </c>
      <c r="C895" t="s">
        <v>179</v>
      </c>
      <c r="D895" t="s">
        <v>1</v>
      </c>
      <c r="E895" t="s">
        <v>459</v>
      </c>
      <c r="F895" t="s">
        <v>742</v>
      </c>
      <c r="G895" t="str">
        <f t="shared" si="15"/>
        <v>new HoloCard("Xatu", Pokedex.Xatu, HoloRarity.EX_3D_POKEBALL_HOLO_UF, Types.Psychic, Sets.EX_Unseen_Forces, 49),</v>
      </c>
    </row>
    <row r="896" spans="1:7" x14ac:dyDescent="0.3">
      <c r="A896">
        <v>50</v>
      </c>
      <c r="B896" t="s">
        <v>342</v>
      </c>
      <c r="C896" t="s">
        <v>342</v>
      </c>
      <c r="D896" t="s">
        <v>22</v>
      </c>
      <c r="E896" t="s">
        <v>459</v>
      </c>
      <c r="F896" t="s">
        <v>742</v>
      </c>
      <c r="G896" t="str">
        <f t="shared" si="15"/>
        <v>new HoloCard("Yanma", Pokedex.Yanma, HoloRarity.EX_3D_POKEBALL_HOLO_UF, Types.Grass, Sets.EX_Unseen_Forces, 50),</v>
      </c>
    </row>
    <row r="897" spans="1:7" x14ac:dyDescent="0.3">
      <c r="A897">
        <v>51</v>
      </c>
      <c r="B897" t="s">
        <v>190</v>
      </c>
      <c r="C897" t="s">
        <v>190</v>
      </c>
      <c r="D897" t="s">
        <v>22</v>
      </c>
      <c r="E897" t="s">
        <v>459</v>
      </c>
      <c r="F897" t="s">
        <v>742</v>
      </c>
      <c r="G897" t="str">
        <f t="shared" si="15"/>
        <v>new HoloCard("Chikorita", Pokedex.Chikorita, HoloRarity.EX_3D_POKEBALL_HOLO_UF, Types.Grass, Sets.EX_Unseen_Forces, 51),</v>
      </c>
    </row>
    <row r="898" spans="1:7" x14ac:dyDescent="0.3">
      <c r="A898">
        <v>52</v>
      </c>
      <c r="B898" t="s">
        <v>252</v>
      </c>
      <c r="C898" t="s">
        <v>252</v>
      </c>
      <c r="D898" t="s">
        <v>11</v>
      </c>
      <c r="E898" t="s">
        <v>459</v>
      </c>
      <c r="F898" t="s">
        <v>742</v>
      </c>
      <c r="G898" t="str">
        <f t="shared" si="15"/>
        <v>new HoloCard("Chinchou", Pokedex.Chinchou, HoloRarity.EX_3D_POKEBALL_HOLO_UF, Types.Lightning, Sets.EX_Unseen_Forces, 52),</v>
      </c>
    </row>
    <row r="899" spans="1:7" x14ac:dyDescent="0.3">
      <c r="A899">
        <v>53</v>
      </c>
      <c r="B899" t="s">
        <v>191</v>
      </c>
      <c r="C899" t="s">
        <v>191</v>
      </c>
      <c r="D899" t="s">
        <v>8</v>
      </c>
      <c r="E899" t="s">
        <v>459</v>
      </c>
      <c r="F899" t="s">
        <v>742</v>
      </c>
      <c r="G899" t="str">
        <f t="shared" si="15"/>
        <v>new HoloCard("Clefairy", Pokedex.Clefairy, HoloRarity.EX_3D_POKEBALL_HOLO_UF, Types.Colorless, Sets.EX_Unseen_Forces, 53),</v>
      </c>
    </row>
    <row r="900" spans="1:7" x14ac:dyDescent="0.3">
      <c r="A900">
        <v>54</v>
      </c>
      <c r="B900" t="s">
        <v>194</v>
      </c>
      <c r="C900" t="s">
        <v>194</v>
      </c>
      <c r="D900" t="s">
        <v>5</v>
      </c>
      <c r="E900" t="s">
        <v>459</v>
      </c>
      <c r="F900" t="s">
        <v>742</v>
      </c>
      <c r="G900" t="str">
        <f t="shared" ref="G900:G963" si="16">"new HoloCard(""" &amp; B900 &amp; """, Pokedex." &amp; C900 &amp; ", HoloRarity." &amp; F900 &amp; ", Types." &amp; D900 &amp; ", Sets." &amp; E900 &amp; ", " &amp; A900 &amp; "),"</f>
        <v>new HoloCard("Cyndaquil", Pokedex.Cyndaquil, HoloRarity.EX_3D_POKEBALL_HOLO_UF, Types.Fire, Sets.EX_Unseen_Forces, 54),</v>
      </c>
    </row>
    <row r="901" spans="1:7" x14ac:dyDescent="0.3">
      <c r="A901">
        <v>55</v>
      </c>
      <c r="B901" t="s">
        <v>80</v>
      </c>
      <c r="C901" t="s">
        <v>80</v>
      </c>
      <c r="D901" t="s">
        <v>8</v>
      </c>
      <c r="E901" t="s">
        <v>459</v>
      </c>
      <c r="F901" t="s">
        <v>742</v>
      </c>
      <c r="G901" t="str">
        <f t="shared" si="16"/>
        <v>new HoloCard("Eevee", Pokedex.Eevee, HoloRarity.EX_3D_POKEBALL_HOLO_UF, Types.Colorless, Sets.EX_Unseen_Forces, 55),</v>
      </c>
    </row>
    <row r="902" spans="1:7" x14ac:dyDescent="0.3">
      <c r="A902">
        <v>56</v>
      </c>
      <c r="B902" t="s">
        <v>184</v>
      </c>
      <c r="C902" t="s">
        <v>184</v>
      </c>
      <c r="D902" t="s">
        <v>11</v>
      </c>
      <c r="E902" t="s">
        <v>459</v>
      </c>
      <c r="F902" t="s">
        <v>742</v>
      </c>
      <c r="G902" t="str">
        <f t="shared" si="16"/>
        <v>new HoloCard("Flaaffy", Pokedex.Flaaffy, HoloRarity.EX_3D_POKEBALL_HOLO_UF, Types.Lightning, Sets.EX_Unseen_Forces, 56),</v>
      </c>
    </row>
    <row r="903" spans="1:7" x14ac:dyDescent="0.3">
      <c r="A903">
        <v>57</v>
      </c>
      <c r="B903" t="s">
        <v>317</v>
      </c>
      <c r="C903" t="s">
        <v>317</v>
      </c>
      <c r="D903" t="s">
        <v>18</v>
      </c>
      <c r="E903" t="s">
        <v>459</v>
      </c>
      <c r="F903" t="s">
        <v>742</v>
      </c>
      <c r="G903" t="str">
        <f t="shared" si="16"/>
        <v>new HoloCard("Gligar", Pokedex.Gligar, HoloRarity.EX_3D_POKEBALL_HOLO_UF, Types.Fighting, Sets.EX_Unseen_Forces, 57),</v>
      </c>
    </row>
    <row r="904" spans="1:7" x14ac:dyDescent="0.3">
      <c r="A904">
        <v>58</v>
      </c>
      <c r="B904" t="s">
        <v>185</v>
      </c>
      <c r="C904" t="s">
        <v>185</v>
      </c>
      <c r="D904" t="s">
        <v>22</v>
      </c>
      <c r="E904" t="s">
        <v>459</v>
      </c>
      <c r="F904" t="s">
        <v>742</v>
      </c>
      <c r="G904" t="str">
        <f t="shared" si="16"/>
        <v>new HoloCard("Gloom", Pokedex.Gloom, HoloRarity.EX_3D_POKEBALL_HOLO_UF, Types.Grass, Sets.EX_Unseen_Forces, 58),</v>
      </c>
    </row>
    <row r="905" spans="1:7" x14ac:dyDescent="0.3">
      <c r="A905">
        <v>59</v>
      </c>
      <c r="B905" t="s">
        <v>321</v>
      </c>
      <c r="C905" t="s">
        <v>321</v>
      </c>
      <c r="D905" t="s">
        <v>8</v>
      </c>
      <c r="E905" t="s">
        <v>459</v>
      </c>
      <c r="F905" t="s">
        <v>742</v>
      </c>
      <c r="G905" t="str">
        <f t="shared" si="16"/>
        <v>new HoloCard("Hoothoot", Pokedex.Hoothoot, HoloRarity.EX_3D_POKEBALL_HOLO_UF, Types.Colorless, Sets.EX_Unseen_Forces, 59),</v>
      </c>
    </row>
    <row r="906" spans="1:7" x14ac:dyDescent="0.3">
      <c r="A906">
        <v>60</v>
      </c>
      <c r="B906" t="s">
        <v>199</v>
      </c>
      <c r="C906" t="s">
        <v>199</v>
      </c>
      <c r="D906" t="s">
        <v>5</v>
      </c>
      <c r="E906" t="s">
        <v>459</v>
      </c>
      <c r="F906" t="s">
        <v>742</v>
      </c>
      <c r="G906" t="str">
        <f t="shared" si="16"/>
        <v>new HoloCard("Houndour", Pokedex.Houndour, HoloRarity.EX_3D_POKEBALL_HOLO_UF, Types.Fire, Sets.EX_Unseen_Forces, 60),</v>
      </c>
    </row>
    <row r="907" spans="1:7" x14ac:dyDescent="0.3">
      <c r="A907">
        <v>61</v>
      </c>
      <c r="B907" t="s">
        <v>202</v>
      </c>
      <c r="C907" t="s">
        <v>202</v>
      </c>
      <c r="D907" t="s">
        <v>18</v>
      </c>
      <c r="E907" t="s">
        <v>459</v>
      </c>
      <c r="F907" t="s">
        <v>742</v>
      </c>
      <c r="G907" t="str">
        <f t="shared" si="16"/>
        <v>new HoloCard("Larvitar", Pokedex.Larvitar, HoloRarity.EX_3D_POKEBALL_HOLO_UF, Types.Fighting, Sets.EX_Unseen_Forces, 61),</v>
      </c>
    </row>
    <row r="908" spans="1:7" x14ac:dyDescent="0.3">
      <c r="A908">
        <v>62</v>
      </c>
      <c r="B908" t="s">
        <v>203</v>
      </c>
      <c r="C908" t="s">
        <v>203</v>
      </c>
      <c r="D908" t="s">
        <v>11</v>
      </c>
      <c r="E908" t="s">
        <v>459</v>
      </c>
      <c r="F908" t="s">
        <v>742</v>
      </c>
      <c r="G908" t="str">
        <f t="shared" si="16"/>
        <v>new HoloCard("Mareep", Pokedex.Mareep, HoloRarity.EX_3D_POKEBALL_HOLO_UF, Types.Lightning, Sets.EX_Unseen_Forces, 62),</v>
      </c>
    </row>
    <row r="909" spans="1:7" x14ac:dyDescent="0.3">
      <c r="A909">
        <v>63</v>
      </c>
      <c r="B909" t="s">
        <v>328</v>
      </c>
      <c r="C909" t="s">
        <v>328</v>
      </c>
      <c r="D909" t="s">
        <v>1</v>
      </c>
      <c r="E909" t="s">
        <v>459</v>
      </c>
      <c r="F909" t="s">
        <v>742</v>
      </c>
      <c r="G909" t="str">
        <f t="shared" si="16"/>
        <v>new HoloCard("Natu", Pokedex.Natu, HoloRarity.EX_3D_POKEBALL_HOLO_UF, Types.Psychic, Sets.EX_Unseen_Forces, 63),</v>
      </c>
    </row>
    <row r="910" spans="1:7" x14ac:dyDescent="0.3">
      <c r="A910">
        <v>64</v>
      </c>
      <c r="B910" t="s">
        <v>205</v>
      </c>
      <c r="C910" t="s">
        <v>205</v>
      </c>
      <c r="D910" t="s">
        <v>22</v>
      </c>
      <c r="E910" t="s">
        <v>459</v>
      </c>
      <c r="F910" t="s">
        <v>742</v>
      </c>
      <c r="G910" t="str">
        <f t="shared" si="16"/>
        <v>new HoloCard("Oddish", Pokedex.Oddish, HoloRarity.EX_3D_POKEBALL_HOLO_UF, Types.Grass, Sets.EX_Unseen_Forces, 64),</v>
      </c>
    </row>
    <row r="911" spans="1:7" x14ac:dyDescent="0.3">
      <c r="A911">
        <v>65</v>
      </c>
      <c r="B911" t="s">
        <v>90</v>
      </c>
      <c r="C911" t="s">
        <v>90</v>
      </c>
      <c r="D911" t="s">
        <v>18</v>
      </c>
      <c r="E911" t="s">
        <v>459</v>
      </c>
      <c r="F911" t="s">
        <v>742</v>
      </c>
      <c r="G911" t="str">
        <f t="shared" si="16"/>
        <v>new HoloCard("Onix", Pokedex.Onix, HoloRarity.EX_3D_POKEBALL_HOLO_UF, Types.Fighting, Sets.EX_Unseen_Forces, 65),</v>
      </c>
    </row>
    <row r="912" spans="1:7" x14ac:dyDescent="0.3">
      <c r="A912">
        <v>66</v>
      </c>
      <c r="B912" t="s">
        <v>329</v>
      </c>
      <c r="C912" t="s">
        <v>329</v>
      </c>
      <c r="D912" t="s">
        <v>22</v>
      </c>
      <c r="E912" t="s">
        <v>459</v>
      </c>
      <c r="F912" t="s">
        <v>742</v>
      </c>
      <c r="G912" t="str">
        <f t="shared" si="16"/>
        <v>new HoloCard("Pineco", Pokedex.Pineco, HoloRarity.EX_3D_POKEBALL_HOLO_UF, Types.Grass, Sets.EX_Unseen_Forces, 66),</v>
      </c>
    </row>
    <row r="913" spans="1:7" x14ac:dyDescent="0.3">
      <c r="A913">
        <v>67</v>
      </c>
      <c r="B913" t="s">
        <v>206</v>
      </c>
      <c r="C913" t="s">
        <v>206</v>
      </c>
      <c r="D913" t="s">
        <v>3</v>
      </c>
      <c r="E913" t="s">
        <v>459</v>
      </c>
      <c r="F913" t="s">
        <v>742</v>
      </c>
      <c r="G913" t="str">
        <f t="shared" si="16"/>
        <v>new HoloCard("Poliwag", Pokedex.Poliwag, HoloRarity.EX_3D_POKEBALL_HOLO_UF, Types.Water, Sets.EX_Unseen_Forces, 67),</v>
      </c>
    </row>
    <row r="914" spans="1:7" x14ac:dyDescent="0.3">
      <c r="A914">
        <v>68</v>
      </c>
      <c r="B914" t="s">
        <v>187</v>
      </c>
      <c r="C914" t="s">
        <v>187</v>
      </c>
      <c r="D914" t="s">
        <v>3</v>
      </c>
      <c r="E914" t="s">
        <v>459</v>
      </c>
      <c r="F914" t="s">
        <v>742</v>
      </c>
      <c r="G914" t="str">
        <f t="shared" si="16"/>
        <v>new HoloCard("Poliwhirl", Pokedex.Poliwhirl, HoloRarity.EX_3D_POKEBALL_HOLO_UF, Types.Water, Sets.EX_Unseen_Forces, 68),</v>
      </c>
    </row>
    <row r="915" spans="1:7" x14ac:dyDescent="0.3">
      <c r="A915">
        <v>69</v>
      </c>
      <c r="B915" t="s">
        <v>263</v>
      </c>
      <c r="C915" t="s">
        <v>263</v>
      </c>
      <c r="D915" t="s">
        <v>8</v>
      </c>
      <c r="E915" t="s">
        <v>459</v>
      </c>
      <c r="F915" t="s">
        <v>742</v>
      </c>
      <c r="G915" t="str">
        <f t="shared" si="16"/>
        <v>new HoloCard("Porygon", Pokedex.Porygon, HoloRarity.EX_3D_POKEBALL_HOLO_UF, Types.Colorless, Sets.EX_Unseen_Forces, 69),</v>
      </c>
    </row>
    <row r="916" spans="1:7" x14ac:dyDescent="0.3">
      <c r="A916">
        <v>70</v>
      </c>
      <c r="B916" t="s">
        <v>188</v>
      </c>
      <c r="C916" t="s">
        <v>188</v>
      </c>
      <c r="D916" t="s">
        <v>18</v>
      </c>
      <c r="E916" t="s">
        <v>459</v>
      </c>
      <c r="F916" t="s">
        <v>742</v>
      </c>
      <c r="G916" t="str">
        <f t="shared" si="16"/>
        <v>new HoloCard("Pupitar", Pokedex.Pupitar, HoloRarity.EX_3D_POKEBALL_HOLO_UF, Types.Fighting, Sets.EX_Unseen_Forces, 70),</v>
      </c>
    </row>
    <row r="917" spans="1:7" x14ac:dyDescent="0.3">
      <c r="A917">
        <v>71</v>
      </c>
      <c r="B917" t="s">
        <v>264</v>
      </c>
      <c r="C917" t="s">
        <v>264</v>
      </c>
      <c r="D917" t="s">
        <v>3</v>
      </c>
      <c r="E917" t="s">
        <v>459</v>
      </c>
      <c r="F917" t="s">
        <v>742</v>
      </c>
      <c r="G917" t="str">
        <f t="shared" si="16"/>
        <v>new HoloCard("Remoraid", Pokedex.Remoraid, HoloRarity.EX_3D_POKEBALL_HOLO_UF, Types.Water, Sets.EX_Unseen_Forces, 71),</v>
      </c>
    </row>
    <row r="918" spans="1:7" x14ac:dyDescent="0.3">
      <c r="A918">
        <v>72</v>
      </c>
      <c r="B918" t="s">
        <v>99</v>
      </c>
      <c r="C918" t="s">
        <v>99</v>
      </c>
      <c r="D918" t="s">
        <v>1</v>
      </c>
      <c r="E918" t="s">
        <v>459</v>
      </c>
      <c r="F918" t="s">
        <v>742</v>
      </c>
      <c r="G918" t="str">
        <f t="shared" si="16"/>
        <v>new HoloCard("Slowpoke", Pokedex.Slowpoke, HoloRarity.EX_3D_POKEBALL_HOLO_UF, Types.Psychic, Sets.EX_Unseen_Forces, 72),</v>
      </c>
    </row>
    <row r="919" spans="1:7" x14ac:dyDescent="0.3">
      <c r="A919">
        <v>73</v>
      </c>
      <c r="B919" t="s">
        <v>331</v>
      </c>
      <c r="C919" t="s">
        <v>331</v>
      </c>
      <c r="D919" t="s">
        <v>5</v>
      </c>
      <c r="E919" t="s">
        <v>459</v>
      </c>
      <c r="F919" t="s">
        <v>742</v>
      </c>
      <c r="G919" t="str">
        <f t="shared" si="16"/>
        <v>new HoloCard("Slugma", Pokedex.Slugma, HoloRarity.EX_3D_POKEBALL_HOLO_UF, Types.Fire, Sets.EX_Unseen_Forces, 73),</v>
      </c>
    </row>
    <row r="920" spans="1:7" x14ac:dyDescent="0.3">
      <c r="A920">
        <v>74</v>
      </c>
      <c r="B920" t="s">
        <v>332</v>
      </c>
      <c r="C920" t="s">
        <v>332</v>
      </c>
      <c r="D920" t="s">
        <v>8</v>
      </c>
      <c r="E920" t="s">
        <v>459</v>
      </c>
      <c r="F920" t="s">
        <v>742</v>
      </c>
      <c r="G920" t="str">
        <f t="shared" si="16"/>
        <v>new HoloCard("Snubbull", Pokedex.Snubbull, HoloRarity.EX_3D_POKEBALL_HOLO_UF, Types.Colorless, Sets.EX_Unseen_Forces, 74),</v>
      </c>
    </row>
    <row r="921" spans="1:7" x14ac:dyDescent="0.3">
      <c r="A921">
        <v>75</v>
      </c>
      <c r="B921" t="s">
        <v>247</v>
      </c>
      <c r="C921" t="s">
        <v>247</v>
      </c>
      <c r="D921" t="s">
        <v>22</v>
      </c>
      <c r="E921" t="s">
        <v>459</v>
      </c>
      <c r="F921" t="s">
        <v>742</v>
      </c>
      <c r="G921" t="str">
        <f t="shared" si="16"/>
        <v>new HoloCard("Spinarak", Pokedex.Spinarak, HoloRarity.EX_3D_POKEBALL_HOLO_UF, Types.Grass, Sets.EX_Unseen_Forces, 75),</v>
      </c>
    </row>
    <row r="922" spans="1:7" x14ac:dyDescent="0.3">
      <c r="A922">
        <v>76</v>
      </c>
      <c r="B922" t="s">
        <v>336</v>
      </c>
      <c r="C922" t="s">
        <v>336</v>
      </c>
      <c r="D922" t="s">
        <v>22</v>
      </c>
      <c r="E922" t="s">
        <v>459</v>
      </c>
      <c r="F922" t="s">
        <v>742</v>
      </c>
      <c r="G922" t="str">
        <f t="shared" si="16"/>
        <v>new HoloCard("Sunkern", Pokedex.Sunkern, HoloRarity.EX_3D_POKEBALL_HOLO_UF, Types.Grass, Sets.EX_Unseen_Forces, 76),</v>
      </c>
    </row>
    <row r="923" spans="1:7" x14ac:dyDescent="0.3">
      <c r="A923">
        <v>77</v>
      </c>
      <c r="B923" t="s">
        <v>338</v>
      </c>
      <c r="C923" t="s">
        <v>338</v>
      </c>
      <c r="D923" t="s">
        <v>8</v>
      </c>
      <c r="E923" t="s">
        <v>459</v>
      </c>
      <c r="F923" t="s">
        <v>742</v>
      </c>
      <c r="G923" t="str">
        <f t="shared" si="16"/>
        <v>new HoloCard("Teddiursa", Pokedex.Teddiursa, HoloRarity.EX_3D_POKEBALL_HOLO_UF, Types.Colorless, Sets.EX_Unseen_Forces, 77),</v>
      </c>
    </row>
    <row r="924" spans="1:7" x14ac:dyDescent="0.3">
      <c r="A924">
        <v>78</v>
      </c>
      <c r="B924" t="s">
        <v>209</v>
      </c>
      <c r="C924" t="s">
        <v>209</v>
      </c>
      <c r="D924" t="s">
        <v>3</v>
      </c>
      <c r="E924" t="s">
        <v>459</v>
      </c>
      <c r="F924" t="s">
        <v>742</v>
      </c>
      <c r="G924" t="str">
        <f t="shared" si="16"/>
        <v>new HoloCard("Totodile", Pokedex.Totodile, HoloRarity.EX_3D_POKEBALL_HOLO_UF, Types.Water, Sets.EX_Unseen_Forces, 78),</v>
      </c>
    </row>
    <row r="925" spans="1:7" x14ac:dyDescent="0.3">
      <c r="A925">
        <v>79</v>
      </c>
      <c r="B925" t="s">
        <v>250</v>
      </c>
      <c r="C925" t="s">
        <v>250</v>
      </c>
      <c r="D925" t="s">
        <v>18</v>
      </c>
      <c r="E925" t="s">
        <v>459</v>
      </c>
      <c r="F925" t="s">
        <v>742</v>
      </c>
      <c r="G925" t="str">
        <f t="shared" si="16"/>
        <v>new HoloCard("Wooper", Pokedex.Wooper, HoloRarity.EX_3D_POKEBALL_HOLO_UF, Types.Fighting, Sets.EX_Unseen_Forces, 79),</v>
      </c>
    </row>
    <row r="926" spans="1:7" x14ac:dyDescent="0.3">
      <c r="A926">
        <v>80</v>
      </c>
      <c r="B926" t="s">
        <v>735</v>
      </c>
      <c r="C926" t="s">
        <v>127</v>
      </c>
      <c r="D926" t="s">
        <v>234</v>
      </c>
      <c r="E926" t="s">
        <v>459</v>
      </c>
      <c r="F926" t="s">
        <v>742</v>
      </c>
      <c r="G926" t="str">
        <f t="shared" si="16"/>
        <v>new HoloCard("Curse Powder", Pokedex.NVT, HoloRarity.EX_3D_POKEBALL_HOLO_UF, Types.Tool, Sets.EX_Unseen_Forces, 80),</v>
      </c>
    </row>
    <row r="927" spans="1:7" x14ac:dyDescent="0.3">
      <c r="A927">
        <v>81</v>
      </c>
      <c r="B927" t="s">
        <v>611</v>
      </c>
      <c r="C927" t="s">
        <v>127</v>
      </c>
      <c r="D927" t="s">
        <v>129</v>
      </c>
      <c r="E927" t="s">
        <v>459</v>
      </c>
      <c r="F927" t="s">
        <v>742</v>
      </c>
      <c r="G927" t="str">
        <f t="shared" si="16"/>
        <v>new HoloCard("Energy Recycle System", Pokedex.NVT, HoloRarity.EX_3D_POKEBALL_HOLO_UF, Types.Item, Sets.EX_Unseen_Forces, 81),</v>
      </c>
    </row>
    <row r="928" spans="1:7" x14ac:dyDescent="0.3">
      <c r="A928">
        <v>82</v>
      </c>
      <c r="B928" t="s">
        <v>213</v>
      </c>
      <c r="C928" t="s">
        <v>127</v>
      </c>
      <c r="D928" t="s">
        <v>129</v>
      </c>
      <c r="E928" t="s">
        <v>459</v>
      </c>
      <c r="F928" t="s">
        <v>742</v>
      </c>
      <c r="G928" t="str">
        <f t="shared" si="16"/>
        <v>new HoloCard("Energy Removal 2", Pokedex.NVT, HoloRarity.EX_3D_POKEBALL_HOLO_UF, Types.Item, Sets.EX_Unseen_Forces, 82),</v>
      </c>
    </row>
    <row r="929" spans="1:7" x14ac:dyDescent="0.3">
      <c r="A929">
        <v>83</v>
      </c>
      <c r="B929" t="s">
        <v>736</v>
      </c>
      <c r="C929" t="s">
        <v>127</v>
      </c>
      <c r="D929" t="s">
        <v>234</v>
      </c>
      <c r="E929" t="s">
        <v>459</v>
      </c>
      <c r="F929" t="s">
        <v>742</v>
      </c>
      <c r="G929" t="str">
        <f t="shared" si="16"/>
        <v>new HoloCard("Energy Root", Pokedex.NVT, HoloRarity.EX_3D_POKEBALL_HOLO_UF, Types.Tool, Sets.EX_Unseen_Forces, 83),</v>
      </c>
    </row>
    <row r="930" spans="1:7" x14ac:dyDescent="0.3">
      <c r="A930">
        <v>84</v>
      </c>
      <c r="B930" t="s">
        <v>272</v>
      </c>
      <c r="C930" t="s">
        <v>127</v>
      </c>
      <c r="D930" t="s">
        <v>129</v>
      </c>
      <c r="E930" t="s">
        <v>459</v>
      </c>
      <c r="F930" t="s">
        <v>742</v>
      </c>
      <c r="G930" t="str">
        <f t="shared" si="16"/>
        <v>new HoloCard("Energy Switch", Pokedex.NVT, HoloRarity.EX_3D_POKEBALL_HOLO_UF, Types.Item, Sets.EX_Unseen_Forces, 84),</v>
      </c>
    </row>
    <row r="931" spans="1:7" x14ac:dyDescent="0.3">
      <c r="A931">
        <v>85</v>
      </c>
      <c r="B931" t="s">
        <v>737</v>
      </c>
      <c r="C931" t="s">
        <v>127</v>
      </c>
      <c r="D931" t="s">
        <v>234</v>
      </c>
      <c r="E931" t="s">
        <v>459</v>
      </c>
      <c r="F931" t="s">
        <v>742</v>
      </c>
      <c r="G931" t="str">
        <f t="shared" si="16"/>
        <v>new HoloCard("Fluffy Berry", Pokedex.NVT, HoloRarity.EX_3D_POKEBALL_HOLO_UF, Types.Tool, Sets.EX_Unseen_Forces, 85),</v>
      </c>
    </row>
    <row r="932" spans="1:7" x14ac:dyDescent="0.3">
      <c r="A932">
        <v>86</v>
      </c>
      <c r="B932" t="s">
        <v>738</v>
      </c>
      <c r="C932" t="s">
        <v>127</v>
      </c>
      <c r="D932" t="s">
        <v>232</v>
      </c>
      <c r="E932" t="s">
        <v>459</v>
      </c>
      <c r="F932" t="s">
        <v>742</v>
      </c>
      <c r="G932" t="str">
        <f t="shared" si="16"/>
        <v>new HoloCard("Mary's Request", Pokedex.NVT, HoloRarity.EX_3D_POKEBALL_HOLO_UF, Types.Supporter, Sets.EX_Unseen_Forces, 86),</v>
      </c>
    </row>
    <row r="933" spans="1:7" x14ac:dyDescent="0.3">
      <c r="A933">
        <v>87</v>
      </c>
      <c r="B933" t="s">
        <v>560</v>
      </c>
      <c r="C933" t="s">
        <v>127</v>
      </c>
      <c r="D933" t="s">
        <v>129</v>
      </c>
      <c r="E933" t="s">
        <v>459</v>
      </c>
      <c r="F933" t="s">
        <v>742</v>
      </c>
      <c r="G933" t="str">
        <f t="shared" si="16"/>
        <v>new HoloCard("Poké Ball", Pokedex.NVT, HoloRarity.EX_3D_POKEBALL_HOLO_UF, Types.Item, Sets.EX_Unseen_Forces, 87),</v>
      </c>
    </row>
    <row r="934" spans="1:7" x14ac:dyDescent="0.3">
      <c r="A934">
        <v>88</v>
      </c>
      <c r="B934" t="s">
        <v>219</v>
      </c>
      <c r="C934" t="s">
        <v>127</v>
      </c>
      <c r="D934" t="s">
        <v>129</v>
      </c>
      <c r="E934" t="s">
        <v>459</v>
      </c>
      <c r="F934" t="s">
        <v>742</v>
      </c>
      <c r="G934" t="str">
        <f t="shared" si="16"/>
        <v>new HoloCard("Pokémon Reversal", Pokedex.NVT, HoloRarity.EX_3D_POKEBALL_HOLO_UF, Types.Item, Sets.EX_Unseen_Forces, 88),</v>
      </c>
    </row>
    <row r="935" spans="1:7" x14ac:dyDescent="0.3">
      <c r="A935">
        <v>89</v>
      </c>
      <c r="B935" t="s">
        <v>221</v>
      </c>
      <c r="C935" t="s">
        <v>127</v>
      </c>
      <c r="D935" t="s">
        <v>232</v>
      </c>
      <c r="E935" t="s">
        <v>459</v>
      </c>
      <c r="F935" t="s">
        <v>742</v>
      </c>
      <c r="G935" t="str">
        <f t="shared" si="16"/>
        <v>new HoloCard("Professor Elm's Training Method", Pokedex.NVT, HoloRarity.EX_3D_POKEBALL_HOLO_UF, Types.Supporter, Sets.EX_Unseen_Forces, 89),</v>
      </c>
    </row>
    <row r="936" spans="1:7" x14ac:dyDescent="0.3">
      <c r="A936">
        <v>90</v>
      </c>
      <c r="B936" t="s">
        <v>739</v>
      </c>
      <c r="C936" t="s">
        <v>127</v>
      </c>
      <c r="D936" t="s">
        <v>234</v>
      </c>
      <c r="E936" t="s">
        <v>459</v>
      </c>
      <c r="F936" t="s">
        <v>742</v>
      </c>
      <c r="G936" t="str">
        <f t="shared" si="16"/>
        <v>new HoloCard("Protective Orb", Pokedex.NVT, HoloRarity.EX_3D_POKEBALL_HOLO_UF, Types.Tool, Sets.EX_Unseen_Forces, 90),</v>
      </c>
    </row>
    <row r="937" spans="1:7" x14ac:dyDescent="0.3">
      <c r="A937">
        <v>91</v>
      </c>
      <c r="B937" t="s">
        <v>740</v>
      </c>
      <c r="C937" t="s">
        <v>127</v>
      </c>
      <c r="D937" t="s">
        <v>234</v>
      </c>
      <c r="E937" t="s">
        <v>459</v>
      </c>
      <c r="F937" t="s">
        <v>742</v>
      </c>
      <c r="G937" t="str">
        <f t="shared" si="16"/>
        <v>new HoloCard("Sitrus Berry", Pokedex.NVT, HoloRarity.EX_3D_POKEBALL_HOLO_UF, Types.Tool, Sets.EX_Unseen_Forces, 91),</v>
      </c>
    </row>
    <row r="938" spans="1:7" x14ac:dyDescent="0.3">
      <c r="A938">
        <v>92</v>
      </c>
      <c r="B938" t="s">
        <v>741</v>
      </c>
      <c r="C938" t="s">
        <v>127</v>
      </c>
      <c r="D938" t="s">
        <v>234</v>
      </c>
      <c r="E938" t="s">
        <v>459</v>
      </c>
      <c r="F938" t="s">
        <v>742</v>
      </c>
      <c r="G938" t="str">
        <f t="shared" si="16"/>
        <v>new HoloCard("Solid Rage", Pokedex.NVT, HoloRarity.EX_3D_POKEBALL_HOLO_UF, Types.Tool, Sets.EX_Unseen_Forces, 92),</v>
      </c>
    </row>
    <row r="939" spans="1:7" x14ac:dyDescent="0.3">
      <c r="A939">
        <v>93</v>
      </c>
      <c r="B939" t="s">
        <v>225</v>
      </c>
      <c r="C939" t="s">
        <v>127</v>
      </c>
      <c r="D939" t="s">
        <v>129</v>
      </c>
      <c r="E939" t="s">
        <v>459</v>
      </c>
      <c r="F939" t="s">
        <v>742</v>
      </c>
      <c r="G939" t="str">
        <f t="shared" si="16"/>
        <v>new HoloCard("Warp Point", Pokedex.NVT, HoloRarity.EX_3D_POKEBALL_HOLO_UF, Types.Item, Sets.EX_Unseen_Forces, 93),</v>
      </c>
    </row>
    <row r="940" spans="1:7" x14ac:dyDescent="0.3">
      <c r="A940">
        <v>94</v>
      </c>
      <c r="B940" t="s">
        <v>226</v>
      </c>
      <c r="C940" t="s">
        <v>127</v>
      </c>
      <c r="D940" t="s">
        <v>129</v>
      </c>
      <c r="E940" t="s">
        <v>459</v>
      </c>
      <c r="F940" t="s">
        <v>742</v>
      </c>
      <c r="G940" t="str">
        <f t="shared" si="16"/>
        <v>new HoloCard("Energy Search", Pokedex.NVT, HoloRarity.EX_3D_POKEBALL_HOLO_UF, Types.Item, Sets.EX_Unseen_Forces, 94),</v>
      </c>
    </row>
    <row r="941" spans="1:7" x14ac:dyDescent="0.3">
      <c r="A941">
        <v>95</v>
      </c>
      <c r="B941" t="s">
        <v>116</v>
      </c>
      <c r="C941" t="s">
        <v>127</v>
      </c>
      <c r="D941" t="s">
        <v>129</v>
      </c>
      <c r="E941" t="s">
        <v>459</v>
      </c>
      <c r="F941" t="s">
        <v>742</v>
      </c>
      <c r="G941" t="str">
        <f t="shared" si="16"/>
        <v>new HoloCard("Potion", Pokedex.NVT, HoloRarity.EX_3D_POKEBALL_HOLO_UF, Types.Item, Sets.EX_Unseen_Forces, 95),</v>
      </c>
    </row>
    <row r="942" spans="1:7" x14ac:dyDescent="0.3">
      <c r="A942">
        <v>96</v>
      </c>
      <c r="B942" t="s">
        <v>230</v>
      </c>
      <c r="C942" t="s">
        <v>127</v>
      </c>
      <c r="D942" t="s">
        <v>128</v>
      </c>
      <c r="E942" t="s">
        <v>459</v>
      </c>
      <c r="F942" t="s">
        <v>742</v>
      </c>
      <c r="G942" t="str">
        <f t="shared" si="16"/>
        <v>new HoloCard("Darkness Energy", Pokedex.NVT, HoloRarity.EX_3D_POKEBALL_HOLO_UF, Types.Special_Energy, Sets.EX_Unseen_Forces, 96),</v>
      </c>
    </row>
    <row r="943" spans="1:7" x14ac:dyDescent="0.3">
      <c r="A943">
        <v>97</v>
      </c>
      <c r="B943" t="s">
        <v>231</v>
      </c>
      <c r="C943" t="s">
        <v>127</v>
      </c>
      <c r="D943" t="s">
        <v>128</v>
      </c>
      <c r="E943" t="s">
        <v>459</v>
      </c>
      <c r="F943" t="s">
        <v>742</v>
      </c>
      <c r="G943" t="str">
        <f t="shared" si="16"/>
        <v>new HoloCard("Metal Energy", Pokedex.NVT, HoloRarity.EX_3D_POKEBALL_HOLO_UF, Types.Special_Energy, Sets.EX_Unseen_Forces, 97),</v>
      </c>
    </row>
    <row r="944" spans="1:7" x14ac:dyDescent="0.3">
      <c r="A944">
        <v>98</v>
      </c>
      <c r="B944" t="s">
        <v>295</v>
      </c>
      <c r="C944" t="s">
        <v>127</v>
      </c>
      <c r="D944" t="s">
        <v>128</v>
      </c>
      <c r="E944" t="s">
        <v>459</v>
      </c>
      <c r="F944" t="s">
        <v>742</v>
      </c>
      <c r="G944" t="str">
        <f t="shared" si="16"/>
        <v>new HoloCard("Boost Energy", Pokedex.NVT, HoloRarity.EX_3D_POKEBALL_HOLO_UF, Types.Special_Energy, Sets.EX_Unseen_Forces, 98),</v>
      </c>
    </row>
    <row r="945" spans="1:7" x14ac:dyDescent="0.3">
      <c r="A945">
        <v>99</v>
      </c>
      <c r="B945" t="s">
        <v>368</v>
      </c>
      <c r="C945" t="s">
        <v>127</v>
      </c>
      <c r="D945" t="s">
        <v>128</v>
      </c>
      <c r="E945" t="s">
        <v>459</v>
      </c>
      <c r="F945" t="s">
        <v>742</v>
      </c>
      <c r="G945" t="str">
        <f t="shared" si="16"/>
        <v>new HoloCard("Cyclone Energy", Pokedex.NVT, HoloRarity.EX_3D_POKEBALL_HOLO_UF, Types.Special_Energy, Sets.EX_Unseen_Forces, 99),</v>
      </c>
    </row>
    <row r="946" spans="1:7" x14ac:dyDescent="0.3">
      <c r="A946">
        <v>100</v>
      </c>
      <c r="B946" t="s">
        <v>297</v>
      </c>
      <c r="C946" t="s">
        <v>127</v>
      </c>
      <c r="D946" t="s">
        <v>128</v>
      </c>
      <c r="E946" t="s">
        <v>459</v>
      </c>
      <c r="F946" t="s">
        <v>742</v>
      </c>
      <c r="G946" t="str">
        <f t="shared" si="16"/>
        <v>new HoloCard("Warp Energy", Pokedex.NVT, HoloRarity.EX_3D_POKEBALL_HOLO_UF, Types.Special_Energy, Sets.EX_Unseen_Forces, 100),</v>
      </c>
    </row>
    <row r="947" spans="1:7" x14ac:dyDescent="0.3">
      <c r="A947">
        <v>1</v>
      </c>
      <c r="B947" t="s">
        <v>463</v>
      </c>
      <c r="C947" t="s">
        <v>26</v>
      </c>
      <c r="D947" t="s">
        <v>22</v>
      </c>
      <c r="E947" t="s">
        <v>484</v>
      </c>
      <c r="F947" t="s">
        <v>771</v>
      </c>
      <c r="G947" t="str">
        <f t="shared" si="16"/>
        <v>new HoloCard("Beedrill δ", Pokedex.Beedrill, HoloRarity.EX_REFRACTOR_HOLO_DS, Types.Grass, Sets.EX_Delta_Species, 1),</v>
      </c>
    </row>
    <row r="948" spans="1:7" x14ac:dyDescent="0.3">
      <c r="A948">
        <v>2</v>
      </c>
      <c r="B948" t="s">
        <v>465</v>
      </c>
      <c r="C948" t="s">
        <v>171</v>
      </c>
      <c r="D948" t="s">
        <v>22</v>
      </c>
      <c r="E948" t="s">
        <v>484</v>
      </c>
      <c r="F948" t="s">
        <v>771</v>
      </c>
      <c r="G948" t="str">
        <f t="shared" si="16"/>
        <v>new HoloCard("Crobat δ", Pokedex.Crobat, HoloRarity.EX_REFRACTOR_HOLO_DS, Types.Grass, Sets.EX_Delta_Species, 2),</v>
      </c>
    </row>
    <row r="949" spans="1:7" x14ac:dyDescent="0.3">
      <c r="A949">
        <v>3</v>
      </c>
      <c r="B949" t="s">
        <v>466</v>
      </c>
      <c r="C949" t="s">
        <v>118</v>
      </c>
      <c r="D949" t="s">
        <v>11</v>
      </c>
      <c r="E949" t="s">
        <v>484</v>
      </c>
      <c r="F949" t="s">
        <v>771</v>
      </c>
      <c r="G949" t="str">
        <f t="shared" si="16"/>
        <v>new HoloCard("Dragonite δ", Pokedex.Dragonite, HoloRarity.EX_REFRACTOR_HOLO_DS, Types.Lightning, Sets.EX_Delta_Species, 3),</v>
      </c>
    </row>
    <row r="950" spans="1:7" x14ac:dyDescent="0.3">
      <c r="A950">
        <v>4</v>
      </c>
      <c r="B950" t="s">
        <v>467</v>
      </c>
      <c r="C950" t="s">
        <v>156</v>
      </c>
      <c r="D950" t="s">
        <v>1</v>
      </c>
      <c r="E950" t="s">
        <v>484</v>
      </c>
      <c r="F950" t="s">
        <v>771</v>
      </c>
      <c r="G950" t="str">
        <f t="shared" si="16"/>
        <v>new HoloCard("Espeon δ", Pokedex.Espeon, HoloRarity.EX_REFRACTOR_HOLO_DS, Types.Psychic, Sets.EX_Delta_Species, 4),</v>
      </c>
    </row>
    <row r="951" spans="1:7" x14ac:dyDescent="0.3">
      <c r="A951">
        <v>5</v>
      </c>
      <c r="B951" t="s">
        <v>468</v>
      </c>
      <c r="C951" t="s">
        <v>14</v>
      </c>
      <c r="D951" t="s">
        <v>5</v>
      </c>
      <c r="E951" t="s">
        <v>484</v>
      </c>
      <c r="F951" t="s">
        <v>771</v>
      </c>
      <c r="G951" t="str">
        <f t="shared" si="16"/>
        <v>new HoloCard("Flareon δ", Pokedex.Flareon, HoloRarity.EX_REFRACTOR_HOLO_DS, Types.Fire, Sets.EX_Delta_Species, 5),</v>
      </c>
    </row>
    <row r="952" spans="1:7" x14ac:dyDescent="0.3">
      <c r="A952">
        <v>6</v>
      </c>
      <c r="B952" t="s">
        <v>469</v>
      </c>
      <c r="C952" t="s">
        <v>377</v>
      </c>
      <c r="D952" t="s">
        <v>1</v>
      </c>
      <c r="E952" t="s">
        <v>484</v>
      </c>
      <c r="F952" t="s">
        <v>771</v>
      </c>
      <c r="G952" t="str">
        <f t="shared" si="16"/>
        <v>new HoloCard("Gardevoir δ", Pokedex.Gardevoir, HoloRarity.EX_REFRACTOR_HOLO_DS, Types.Psychic, Sets.EX_Delta_Species, 6),</v>
      </c>
    </row>
    <row r="953" spans="1:7" x14ac:dyDescent="0.3">
      <c r="A953">
        <v>7</v>
      </c>
      <c r="B953" t="s">
        <v>470</v>
      </c>
      <c r="C953" t="s">
        <v>19</v>
      </c>
      <c r="D953" t="s">
        <v>11</v>
      </c>
      <c r="E953" t="s">
        <v>484</v>
      </c>
      <c r="F953" t="s">
        <v>771</v>
      </c>
      <c r="G953" t="str">
        <f t="shared" si="16"/>
        <v>new HoloCard("Jolteon δ", Pokedex.Jolteon, HoloRarity.EX_REFRACTOR_HOLO_DS, Types.Lightning, Sets.EX_Delta_Species, 7),</v>
      </c>
    </row>
    <row r="954" spans="1:7" x14ac:dyDescent="0.3">
      <c r="A954">
        <v>8</v>
      </c>
      <c r="B954" t="s">
        <v>471</v>
      </c>
      <c r="C954" t="s">
        <v>482</v>
      </c>
      <c r="D954" t="s">
        <v>11</v>
      </c>
      <c r="E954" t="s">
        <v>484</v>
      </c>
      <c r="F954" t="s">
        <v>771</v>
      </c>
      <c r="G954" t="str">
        <f t="shared" si="16"/>
        <v>new HoloCard("Latias δ", Pokedex.Latias, HoloRarity.EX_REFRACTOR_HOLO_DS, Types.Lightning, Sets.EX_Delta_Species, 8),</v>
      </c>
    </row>
    <row r="955" spans="1:7" x14ac:dyDescent="0.3">
      <c r="A955">
        <v>9</v>
      </c>
      <c r="B955" t="s">
        <v>472</v>
      </c>
      <c r="C955" t="s">
        <v>483</v>
      </c>
      <c r="D955" t="s">
        <v>11</v>
      </c>
      <c r="E955" t="s">
        <v>484</v>
      </c>
      <c r="F955" t="s">
        <v>771</v>
      </c>
      <c r="G955" t="str">
        <f t="shared" si="16"/>
        <v>new HoloCard("Latios δ", Pokedex.Latios, HoloRarity.EX_REFRACTOR_HOLO_DS, Types.Lightning, Sets.EX_Delta_Species, 9),</v>
      </c>
    </row>
    <row r="956" spans="1:7" x14ac:dyDescent="0.3">
      <c r="A956">
        <v>10</v>
      </c>
      <c r="B956" t="s">
        <v>473</v>
      </c>
      <c r="C956" t="s">
        <v>242</v>
      </c>
      <c r="D956" t="s">
        <v>18</v>
      </c>
      <c r="E956" t="s">
        <v>484</v>
      </c>
      <c r="F956" t="s">
        <v>771</v>
      </c>
      <c r="G956" t="str">
        <f t="shared" si="16"/>
        <v>new HoloCard("Marowak δ", Pokedex.Marowak, HoloRarity.EX_REFRACTOR_HOLO_DS, Types.Fighting, Sets.EX_Delta_Species, 10),</v>
      </c>
    </row>
    <row r="957" spans="1:7" x14ac:dyDescent="0.3">
      <c r="A957">
        <v>11</v>
      </c>
      <c r="B957" t="s">
        <v>474</v>
      </c>
      <c r="C957" t="s">
        <v>437</v>
      </c>
      <c r="D957" t="s">
        <v>11</v>
      </c>
      <c r="E957" t="s">
        <v>484</v>
      </c>
      <c r="F957" t="s">
        <v>771</v>
      </c>
      <c r="G957" t="str">
        <f t="shared" si="16"/>
        <v>new HoloCard("Metagross δ", Pokedex.Metagross, HoloRarity.EX_REFRACTOR_HOLO_DS, Types.Lightning, Sets.EX_Delta_Species, 11),</v>
      </c>
    </row>
    <row r="958" spans="1:7" x14ac:dyDescent="0.3">
      <c r="A958">
        <v>12</v>
      </c>
      <c r="B958" t="s">
        <v>475</v>
      </c>
      <c r="C958" t="s">
        <v>35</v>
      </c>
      <c r="D958" t="s">
        <v>5</v>
      </c>
      <c r="E958" t="s">
        <v>484</v>
      </c>
      <c r="F958" t="s">
        <v>771</v>
      </c>
      <c r="G958" t="str">
        <f t="shared" si="16"/>
        <v>new HoloCard("Mewtwo δ", Pokedex.Mewtwo, HoloRarity.EX_REFRACTOR_HOLO_DS, Types.Fire, Sets.EX_Delta_Species, 12),</v>
      </c>
    </row>
    <row r="959" spans="1:7" x14ac:dyDescent="0.3">
      <c r="A959">
        <v>13</v>
      </c>
      <c r="B959" t="s">
        <v>476</v>
      </c>
      <c r="C959" t="s">
        <v>457</v>
      </c>
      <c r="D959" t="s">
        <v>11</v>
      </c>
      <c r="E959" t="s">
        <v>484</v>
      </c>
      <c r="F959" t="s">
        <v>771</v>
      </c>
      <c r="G959" t="str">
        <f t="shared" si="16"/>
        <v>new HoloCard("Rayquaza δ", Pokedex.Rayquaza, HoloRarity.EX_REFRACTOR_HOLO_DS, Types.Lightning, Sets.EX_Delta_Species, 13),</v>
      </c>
    </row>
    <row r="960" spans="1:7" x14ac:dyDescent="0.3">
      <c r="A960">
        <v>14</v>
      </c>
      <c r="B960" t="s">
        <v>477</v>
      </c>
      <c r="C960" t="s">
        <v>410</v>
      </c>
      <c r="D960" t="s">
        <v>5</v>
      </c>
      <c r="E960" t="s">
        <v>484</v>
      </c>
      <c r="F960" t="s">
        <v>771</v>
      </c>
      <c r="G960" t="str">
        <f t="shared" si="16"/>
        <v>new HoloCard("Salamence δ", Pokedex.Salamence, HoloRarity.EX_REFRACTOR_HOLO_DS, Types.Fire, Sets.EX_Delta_Species, 14),</v>
      </c>
    </row>
    <row r="961" spans="1:7" x14ac:dyDescent="0.3">
      <c r="A961">
        <v>15</v>
      </c>
      <c r="B961" t="s">
        <v>478</v>
      </c>
      <c r="C961" t="s">
        <v>178</v>
      </c>
      <c r="D961" t="s">
        <v>3</v>
      </c>
      <c r="E961" t="s">
        <v>484</v>
      </c>
      <c r="F961" t="s">
        <v>771</v>
      </c>
      <c r="G961" t="str">
        <f t="shared" si="16"/>
        <v>new HoloCard("Starmie δ", Pokedex.Starmie, HoloRarity.EX_REFRACTOR_HOLO_DS, Types.Water, Sets.EX_Delta_Species, 15),</v>
      </c>
    </row>
    <row r="962" spans="1:7" x14ac:dyDescent="0.3">
      <c r="A962">
        <v>16</v>
      </c>
      <c r="B962" t="s">
        <v>479</v>
      </c>
      <c r="C962" t="s">
        <v>145</v>
      </c>
      <c r="D962" t="s">
        <v>5</v>
      </c>
      <c r="E962" t="s">
        <v>484</v>
      </c>
      <c r="F962" t="s">
        <v>771</v>
      </c>
      <c r="G962" t="str">
        <f t="shared" si="16"/>
        <v>new HoloCard("Tyranitar δ", Pokedex.Tyranitar, HoloRarity.EX_REFRACTOR_HOLO_DS, Types.Fire, Sets.EX_Delta_Species, 16),</v>
      </c>
    </row>
    <row r="963" spans="1:7" x14ac:dyDescent="0.3">
      <c r="A963">
        <v>17</v>
      </c>
      <c r="B963" t="s">
        <v>480</v>
      </c>
      <c r="C963" t="s">
        <v>168</v>
      </c>
      <c r="D963" t="s">
        <v>146</v>
      </c>
      <c r="E963" t="s">
        <v>484</v>
      </c>
      <c r="F963" t="s">
        <v>771</v>
      </c>
      <c r="G963" t="str">
        <f t="shared" si="16"/>
        <v>new HoloCard("Umbreon δ", Pokedex.Umbreon, HoloRarity.EX_REFRACTOR_HOLO_DS, Types.Darkness, Sets.EX_Delta_Species, 17),</v>
      </c>
    </row>
    <row r="964" spans="1:7" x14ac:dyDescent="0.3">
      <c r="A964">
        <v>18</v>
      </c>
      <c r="B964" t="s">
        <v>481</v>
      </c>
      <c r="C964" t="s">
        <v>122</v>
      </c>
      <c r="D964" t="s">
        <v>3</v>
      </c>
      <c r="E964" t="s">
        <v>484</v>
      </c>
      <c r="F964" t="s">
        <v>771</v>
      </c>
      <c r="G964" t="str">
        <f t="shared" ref="G964:G1027" si="17">"new HoloCard(""" &amp; B964 &amp; """, Pokedex." &amp; C964 &amp; ", HoloRarity." &amp; F964 &amp; ", Types." &amp; D964 &amp; ", Sets." &amp; E964 &amp; ", " &amp; A964 &amp; "),"</f>
        <v>new HoloCard("Vaporeon δ", Pokedex.Vaporeon, HoloRarity.EX_REFRACTOR_HOLO_DS, Types.Water, Sets.EX_Delta_Species, 18),</v>
      </c>
    </row>
    <row r="965" spans="1:7" x14ac:dyDescent="0.3">
      <c r="A965">
        <v>19</v>
      </c>
      <c r="B965" t="s">
        <v>743</v>
      </c>
      <c r="C965" t="s">
        <v>152</v>
      </c>
      <c r="D965" t="s">
        <v>3</v>
      </c>
      <c r="E965" t="s">
        <v>484</v>
      </c>
      <c r="F965" t="s">
        <v>771</v>
      </c>
      <c r="G965" t="str">
        <f t="shared" si="17"/>
        <v>new HoloCard("Azumarill δ", Pokedex.Azumarill, HoloRarity.EX_REFRACTOR_HOLO_DS, Types.Water, Sets.EX_Delta_Species, 19),</v>
      </c>
    </row>
    <row r="966" spans="1:7" x14ac:dyDescent="0.3">
      <c r="A966">
        <v>20</v>
      </c>
      <c r="B966" t="s">
        <v>578</v>
      </c>
      <c r="C966" t="s">
        <v>578</v>
      </c>
      <c r="D966" t="s">
        <v>8</v>
      </c>
      <c r="E966" t="s">
        <v>484</v>
      </c>
      <c r="F966" t="s">
        <v>771</v>
      </c>
      <c r="G966" t="str">
        <f t="shared" si="17"/>
        <v>new HoloCard("Azurill", Pokedex.Azurill, HoloRarity.EX_REFRACTOR_HOLO_DS, Types.Colorless, Sets.EX_Delta_Species, 20),</v>
      </c>
    </row>
    <row r="967" spans="1:7" x14ac:dyDescent="0.3">
      <c r="A967">
        <v>21</v>
      </c>
      <c r="B967" t="s">
        <v>744</v>
      </c>
      <c r="C967" t="s">
        <v>28</v>
      </c>
      <c r="D967" t="s">
        <v>11</v>
      </c>
      <c r="E967" t="s">
        <v>484</v>
      </c>
      <c r="F967" t="s">
        <v>771</v>
      </c>
      <c r="G967" t="str">
        <f t="shared" si="17"/>
        <v>new HoloCard("Holon's Electrode", Pokedex.Electrode, HoloRarity.EX_REFRACTOR_HOLO_DS, Types.Lightning, Sets.EX_Delta_Species, 21),</v>
      </c>
    </row>
    <row r="968" spans="1:7" x14ac:dyDescent="0.3">
      <c r="A968">
        <v>22</v>
      </c>
      <c r="B968" t="s">
        <v>745</v>
      </c>
      <c r="C968" t="s">
        <v>34</v>
      </c>
      <c r="D968" t="s">
        <v>143</v>
      </c>
      <c r="E968" t="s">
        <v>484</v>
      </c>
      <c r="F968" t="s">
        <v>771</v>
      </c>
      <c r="G968" t="str">
        <f t="shared" si="17"/>
        <v>new HoloCard("Holon's Magneton", Pokedex.Magneton, HoloRarity.EX_REFRACTOR_HOLO_DS, Types.Metal, Sets.EX_Delta_Species, 22),</v>
      </c>
    </row>
    <row r="969" spans="1:7" x14ac:dyDescent="0.3">
      <c r="A969">
        <v>23</v>
      </c>
      <c r="B969" t="s">
        <v>31</v>
      </c>
      <c r="C969" t="s">
        <v>31</v>
      </c>
      <c r="D969" t="s">
        <v>1</v>
      </c>
      <c r="E969" t="s">
        <v>484</v>
      </c>
      <c r="F969" t="s">
        <v>771</v>
      </c>
      <c r="G969" t="str">
        <f t="shared" si="17"/>
        <v>new HoloCard("Hypno", Pokedex.Hypno, HoloRarity.EX_REFRACTOR_HOLO_DS, Types.Psychic, Sets.EX_Delta_Species, 23),</v>
      </c>
    </row>
    <row r="970" spans="1:7" x14ac:dyDescent="0.3">
      <c r="A970">
        <v>24</v>
      </c>
      <c r="B970" t="s">
        <v>746</v>
      </c>
      <c r="C970" t="s">
        <v>380</v>
      </c>
      <c r="D970" t="s">
        <v>146</v>
      </c>
      <c r="E970" t="s">
        <v>484</v>
      </c>
      <c r="F970" t="s">
        <v>771</v>
      </c>
      <c r="G970" t="str">
        <f t="shared" si="17"/>
        <v>new HoloCard("Mightyena δ", Pokedex.Mightyena, HoloRarity.EX_REFRACTOR_HOLO_DS, Types.Darkness, Sets.EX_Delta_Species, 24),</v>
      </c>
    </row>
    <row r="971" spans="1:7" x14ac:dyDescent="0.3">
      <c r="A971">
        <v>25</v>
      </c>
      <c r="B971" t="s">
        <v>238</v>
      </c>
      <c r="C971" t="s">
        <v>238</v>
      </c>
      <c r="D971" t="s">
        <v>8</v>
      </c>
      <c r="E971" t="s">
        <v>484</v>
      </c>
      <c r="F971" t="s">
        <v>771</v>
      </c>
      <c r="G971" t="str">
        <f t="shared" si="17"/>
        <v>new HoloCard("Porygon2", Pokedex.Porygon2, HoloRarity.EX_REFRACTOR_HOLO_DS, Types.Colorless, Sets.EX_Delta_Species, 25),</v>
      </c>
    </row>
    <row r="972" spans="1:7" x14ac:dyDescent="0.3">
      <c r="A972">
        <v>26</v>
      </c>
      <c r="B972" t="s">
        <v>661</v>
      </c>
      <c r="C972" t="s">
        <v>667</v>
      </c>
      <c r="D972" t="s">
        <v>3</v>
      </c>
      <c r="E972" t="s">
        <v>484</v>
      </c>
      <c r="F972" t="s">
        <v>771</v>
      </c>
      <c r="G972" t="str">
        <f t="shared" si="17"/>
        <v>new HoloCard("Rain Castform", Pokedex.Castform, HoloRarity.EX_REFRACTOR_HOLO_DS, Types.Water, Sets.EX_Delta_Species, 26),</v>
      </c>
    </row>
    <row r="973" spans="1:7" x14ac:dyDescent="0.3">
      <c r="A973">
        <v>27</v>
      </c>
      <c r="B973" t="s">
        <v>747</v>
      </c>
      <c r="C973" t="s">
        <v>68</v>
      </c>
      <c r="D973" t="s">
        <v>18</v>
      </c>
      <c r="E973" t="s">
        <v>484</v>
      </c>
      <c r="F973" t="s">
        <v>771</v>
      </c>
      <c r="G973" t="str">
        <f t="shared" si="17"/>
        <v>new HoloCard("Sandslash δ", Pokedex.Sandslash, HoloRarity.EX_REFRACTOR_HOLO_DS, Types.Fighting, Sets.EX_Delta_Species, 27),</v>
      </c>
    </row>
    <row r="974" spans="1:7" x14ac:dyDescent="0.3">
      <c r="A974">
        <v>28</v>
      </c>
      <c r="B974" t="s">
        <v>163</v>
      </c>
      <c r="C974" t="s">
        <v>163</v>
      </c>
      <c r="D974" t="s">
        <v>3</v>
      </c>
      <c r="E974" t="s">
        <v>484</v>
      </c>
      <c r="F974" t="s">
        <v>771</v>
      </c>
      <c r="G974" t="str">
        <f t="shared" si="17"/>
        <v>new HoloCard("Slowking", Pokedex.Slowking, HoloRarity.EX_REFRACTOR_HOLO_DS, Types.Water, Sets.EX_Delta_Species, 28),</v>
      </c>
    </row>
    <row r="975" spans="1:7" x14ac:dyDescent="0.3">
      <c r="A975">
        <v>29</v>
      </c>
      <c r="B975" t="s">
        <v>663</v>
      </c>
      <c r="C975" t="s">
        <v>667</v>
      </c>
      <c r="D975" t="s">
        <v>3</v>
      </c>
      <c r="E975" t="s">
        <v>484</v>
      </c>
      <c r="F975" t="s">
        <v>771</v>
      </c>
      <c r="G975" t="str">
        <f t="shared" si="17"/>
        <v>new HoloCard("Snow-cloud Castform", Pokedex.Castform, HoloRarity.EX_REFRACTOR_HOLO_DS, Types.Water, Sets.EX_Delta_Species, 29),</v>
      </c>
    </row>
    <row r="976" spans="1:7" x14ac:dyDescent="0.3">
      <c r="A976">
        <v>30</v>
      </c>
      <c r="B976" t="s">
        <v>478</v>
      </c>
      <c r="C976" t="s">
        <v>178</v>
      </c>
      <c r="D976" t="s">
        <v>3</v>
      </c>
      <c r="E976" t="s">
        <v>484</v>
      </c>
      <c r="F976" t="s">
        <v>771</v>
      </c>
      <c r="G976" t="str">
        <f t="shared" si="17"/>
        <v>new HoloCard("Starmie δ", Pokedex.Starmie, HoloRarity.EX_REFRACTOR_HOLO_DS, Types.Water, Sets.EX_Delta_Species, 30),</v>
      </c>
    </row>
    <row r="977" spans="1:7" x14ac:dyDescent="0.3">
      <c r="A977">
        <v>31</v>
      </c>
      <c r="B977" t="s">
        <v>664</v>
      </c>
      <c r="C977" t="s">
        <v>667</v>
      </c>
      <c r="D977" t="s">
        <v>5</v>
      </c>
      <c r="E977" t="s">
        <v>484</v>
      </c>
      <c r="F977" t="s">
        <v>771</v>
      </c>
      <c r="G977" t="str">
        <f t="shared" si="17"/>
        <v>new HoloCard("Sunny Castform", Pokedex.Castform, HoloRarity.EX_REFRACTOR_HOLO_DS, Types.Fire, Sets.EX_Delta_Species, 31),</v>
      </c>
    </row>
    <row r="978" spans="1:7" x14ac:dyDescent="0.3">
      <c r="A978">
        <v>32</v>
      </c>
      <c r="B978" t="s">
        <v>542</v>
      </c>
      <c r="C978" t="s">
        <v>542</v>
      </c>
      <c r="D978" t="s">
        <v>8</v>
      </c>
      <c r="E978" t="s">
        <v>484</v>
      </c>
      <c r="F978" t="s">
        <v>771</v>
      </c>
      <c r="G978" t="str">
        <f t="shared" si="17"/>
        <v>new HoloCard("Swellow", Pokedex.Swellow, HoloRarity.EX_REFRACTOR_HOLO_DS, Types.Colorless, Sets.EX_Delta_Species, 32),</v>
      </c>
    </row>
    <row r="979" spans="1:7" x14ac:dyDescent="0.3">
      <c r="A979">
        <v>33</v>
      </c>
      <c r="B979" t="s">
        <v>148</v>
      </c>
      <c r="C979" t="s">
        <v>148</v>
      </c>
      <c r="D979" t="s">
        <v>22</v>
      </c>
      <c r="E979" t="s">
        <v>484</v>
      </c>
      <c r="F979" t="s">
        <v>771</v>
      </c>
      <c r="G979" t="str">
        <f t="shared" si="17"/>
        <v>new HoloCard("Weezing", Pokedex.Weezing, HoloRarity.EX_REFRACTOR_HOLO_DS, Types.Grass, Sets.EX_Delta_Species, 33),</v>
      </c>
    </row>
    <row r="980" spans="1:7" x14ac:dyDescent="0.3">
      <c r="A980">
        <v>34</v>
      </c>
      <c r="B980" t="s">
        <v>667</v>
      </c>
      <c r="C980" t="s">
        <v>667</v>
      </c>
      <c r="D980" t="s">
        <v>8</v>
      </c>
      <c r="E980" t="s">
        <v>484</v>
      </c>
      <c r="F980" t="s">
        <v>771</v>
      </c>
      <c r="G980" t="str">
        <f t="shared" si="17"/>
        <v>new HoloCard("Castform", Pokedex.Castform, HoloRarity.EX_REFRACTOR_HOLO_DS, Types.Colorless, Sets.EX_Delta_Species, 34),</v>
      </c>
    </row>
    <row r="981" spans="1:7" x14ac:dyDescent="0.3">
      <c r="A981">
        <v>35</v>
      </c>
      <c r="B981" t="s">
        <v>313</v>
      </c>
      <c r="C981" t="s">
        <v>313</v>
      </c>
      <c r="D981" t="s">
        <v>8</v>
      </c>
      <c r="E981" t="s">
        <v>484</v>
      </c>
      <c r="F981" t="s">
        <v>771</v>
      </c>
      <c r="G981" t="str">
        <f t="shared" si="17"/>
        <v>new HoloCard("Ditto", Pokedex.Ditto, HoloRarity.EX_REFRACTOR_HOLO_DS, Types.Colorless, Sets.EX_Delta_Species, 35),</v>
      </c>
    </row>
    <row r="982" spans="1:7" x14ac:dyDescent="0.3">
      <c r="A982">
        <v>36</v>
      </c>
      <c r="B982" t="s">
        <v>313</v>
      </c>
      <c r="C982" t="s">
        <v>313</v>
      </c>
      <c r="D982" t="s">
        <v>22</v>
      </c>
      <c r="E982" t="s">
        <v>484</v>
      </c>
      <c r="F982" t="s">
        <v>771</v>
      </c>
      <c r="G982" t="str">
        <f t="shared" si="17"/>
        <v>new HoloCard("Ditto", Pokedex.Ditto, HoloRarity.EX_REFRACTOR_HOLO_DS, Types.Grass, Sets.EX_Delta_Species, 36),</v>
      </c>
    </row>
    <row r="983" spans="1:7" x14ac:dyDescent="0.3">
      <c r="A983">
        <v>37</v>
      </c>
      <c r="B983" t="s">
        <v>313</v>
      </c>
      <c r="C983" t="s">
        <v>313</v>
      </c>
      <c r="D983" t="s">
        <v>5</v>
      </c>
      <c r="E983" t="s">
        <v>484</v>
      </c>
      <c r="F983" t="s">
        <v>771</v>
      </c>
      <c r="G983" t="str">
        <f t="shared" si="17"/>
        <v>new HoloCard("Ditto", Pokedex.Ditto, HoloRarity.EX_REFRACTOR_HOLO_DS, Types.Fire, Sets.EX_Delta_Species, 37),</v>
      </c>
    </row>
    <row r="984" spans="1:7" x14ac:dyDescent="0.3">
      <c r="A984">
        <v>38</v>
      </c>
      <c r="B984" t="s">
        <v>313</v>
      </c>
      <c r="C984" t="s">
        <v>313</v>
      </c>
      <c r="D984" t="s">
        <v>1</v>
      </c>
      <c r="E984" t="s">
        <v>484</v>
      </c>
      <c r="F984" t="s">
        <v>771</v>
      </c>
      <c r="G984" t="str">
        <f t="shared" si="17"/>
        <v>new HoloCard("Ditto", Pokedex.Ditto, HoloRarity.EX_REFRACTOR_HOLO_DS, Types.Psychic, Sets.EX_Delta_Species, 38),</v>
      </c>
    </row>
    <row r="985" spans="1:7" x14ac:dyDescent="0.3">
      <c r="A985">
        <v>39</v>
      </c>
      <c r="B985" t="s">
        <v>313</v>
      </c>
      <c r="C985" t="s">
        <v>313</v>
      </c>
      <c r="D985" t="s">
        <v>11</v>
      </c>
      <c r="E985" t="s">
        <v>484</v>
      </c>
      <c r="F985" t="s">
        <v>771</v>
      </c>
      <c r="G985" t="str">
        <f t="shared" si="17"/>
        <v>new HoloCard("Ditto", Pokedex.Ditto, HoloRarity.EX_REFRACTOR_HOLO_DS, Types.Lightning, Sets.EX_Delta_Species, 39),</v>
      </c>
    </row>
    <row r="986" spans="1:7" x14ac:dyDescent="0.3">
      <c r="A986">
        <v>40</v>
      </c>
      <c r="B986" t="s">
        <v>313</v>
      </c>
      <c r="C986" t="s">
        <v>313</v>
      </c>
      <c r="D986" t="s">
        <v>3</v>
      </c>
      <c r="E986" t="s">
        <v>484</v>
      </c>
      <c r="F986" t="s">
        <v>771</v>
      </c>
      <c r="G986" t="str">
        <f t="shared" si="17"/>
        <v>new HoloCard("Ditto", Pokedex.Ditto, HoloRarity.EX_REFRACTOR_HOLO_DS, Types.Water, Sets.EX_Delta_Species, 40),</v>
      </c>
    </row>
    <row r="987" spans="1:7" x14ac:dyDescent="0.3">
      <c r="A987">
        <v>41</v>
      </c>
      <c r="B987" t="s">
        <v>748</v>
      </c>
      <c r="C987" t="s">
        <v>123</v>
      </c>
      <c r="D987" t="s">
        <v>11</v>
      </c>
      <c r="E987" t="s">
        <v>484</v>
      </c>
      <c r="F987" t="s">
        <v>771</v>
      </c>
      <c r="G987" t="str">
        <f t="shared" si="17"/>
        <v>new HoloCard("Dragonair δ", Pokedex.Dragonair, HoloRarity.EX_REFRACTOR_HOLO_DS, Types.Lightning, Sets.EX_Delta_Species, 41),</v>
      </c>
    </row>
    <row r="988" spans="1:7" x14ac:dyDescent="0.3">
      <c r="A988">
        <v>42</v>
      </c>
      <c r="B988" t="s">
        <v>748</v>
      </c>
      <c r="C988" t="s">
        <v>123</v>
      </c>
      <c r="D988" t="s">
        <v>11</v>
      </c>
      <c r="E988" t="s">
        <v>484</v>
      </c>
      <c r="F988" t="s">
        <v>771</v>
      </c>
      <c r="G988" t="str">
        <f t="shared" si="17"/>
        <v>new HoloCard("Dragonair δ", Pokedex.Dragonair, HoloRarity.EX_REFRACTOR_HOLO_DS, Types.Lightning, Sets.EX_Delta_Species, 42),</v>
      </c>
    </row>
    <row r="989" spans="1:7" x14ac:dyDescent="0.3">
      <c r="A989">
        <v>43</v>
      </c>
      <c r="B989" t="s">
        <v>318</v>
      </c>
      <c r="C989" t="s">
        <v>318</v>
      </c>
      <c r="D989" t="s">
        <v>22</v>
      </c>
      <c r="E989" t="s">
        <v>484</v>
      </c>
      <c r="F989" t="s">
        <v>771</v>
      </c>
      <c r="G989" t="str">
        <f t="shared" si="17"/>
        <v>new HoloCard("Golbat", Pokedex.Golbat, HoloRarity.EX_REFRACTOR_HOLO_DS, Types.Grass, Sets.EX_Delta_Species, 43),</v>
      </c>
    </row>
    <row r="990" spans="1:7" x14ac:dyDescent="0.3">
      <c r="A990">
        <v>44</v>
      </c>
      <c r="B990" t="s">
        <v>378</v>
      </c>
      <c r="C990" t="s">
        <v>378</v>
      </c>
      <c r="D990" t="s">
        <v>18</v>
      </c>
      <c r="E990" t="s">
        <v>484</v>
      </c>
      <c r="F990" t="s">
        <v>771</v>
      </c>
      <c r="G990" t="str">
        <f t="shared" si="17"/>
        <v>new HoloCard("Hariyama", Pokedex.Hariyama, HoloRarity.EX_REFRACTOR_HOLO_DS, Types.Fighting, Sets.EX_Delta_Species, 44),</v>
      </c>
    </row>
    <row r="991" spans="1:7" x14ac:dyDescent="0.3">
      <c r="A991">
        <v>45</v>
      </c>
      <c r="B991" t="s">
        <v>580</v>
      </c>
      <c r="C991" t="s">
        <v>580</v>
      </c>
      <c r="D991" t="s">
        <v>22</v>
      </c>
      <c r="E991" t="s">
        <v>484</v>
      </c>
      <c r="F991" t="s">
        <v>771</v>
      </c>
      <c r="G991" t="str">
        <f t="shared" si="17"/>
        <v>new HoloCard("Illumise", Pokedex.Illumise, HoloRarity.EX_REFRACTOR_HOLO_DS, Types.Grass, Sets.EX_Delta_Species, 45),</v>
      </c>
    </row>
    <row r="992" spans="1:7" x14ac:dyDescent="0.3">
      <c r="A992">
        <v>46</v>
      </c>
      <c r="B992" t="s">
        <v>56</v>
      </c>
      <c r="C992" t="s">
        <v>56</v>
      </c>
      <c r="D992" t="s">
        <v>22</v>
      </c>
      <c r="E992" t="s">
        <v>484</v>
      </c>
      <c r="F992" t="s">
        <v>771</v>
      </c>
      <c r="G992" t="str">
        <f t="shared" si="17"/>
        <v>new HoloCard("Kakuna", Pokedex.Kakuna, HoloRarity.EX_REFRACTOR_HOLO_DS, Types.Grass, Sets.EX_Delta_Species, 46),</v>
      </c>
    </row>
    <row r="993" spans="1:7" x14ac:dyDescent="0.3">
      <c r="A993">
        <v>47</v>
      </c>
      <c r="B993" t="s">
        <v>535</v>
      </c>
      <c r="C993" t="s">
        <v>535</v>
      </c>
      <c r="D993" t="s">
        <v>1</v>
      </c>
      <c r="E993" t="s">
        <v>484</v>
      </c>
      <c r="F993" t="s">
        <v>771</v>
      </c>
      <c r="G993" t="str">
        <f t="shared" si="17"/>
        <v>new HoloCard("Kirlia", Pokedex.Kirlia, HoloRarity.EX_REFRACTOR_HOLO_DS, Types.Psychic, Sets.EX_Delta_Species, 47),</v>
      </c>
    </row>
    <row r="994" spans="1:7" x14ac:dyDescent="0.3">
      <c r="A994">
        <v>48</v>
      </c>
      <c r="B994" t="s">
        <v>34</v>
      </c>
      <c r="C994" t="s">
        <v>34</v>
      </c>
      <c r="D994" t="s">
        <v>11</v>
      </c>
      <c r="E994" t="s">
        <v>484</v>
      </c>
      <c r="F994" t="s">
        <v>771</v>
      </c>
      <c r="G994" t="str">
        <f t="shared" si="17"/>
        <v>new HoloCard("Magneton", Pokedex.Magneton, HoloRarity.EX_REFRACTOR_HOLO_DS, Types.Lightning, Sets.EX_Delta_Species, 48),</v>
      </c>
    </row>
    <row r="995" spans="1:7" x14ac:dyDescent="0.3">
      <c r="A995">
        <v>49</v>
      </c>
      <c r="B995" t="s">
        <v>749</v>
      </c>
      <c r="C995" t="s">
        <v>660</v>
      </c>
      <c r="D995" t="s">
        <v>11</v>
      </c>
      <c r="E995" t="s">
        <v>484</v>
      </c>
      <c r="F995" t="s">
        <v>771</v>
      </c>
      <c r="G995" t="str">
        <f t="shared" si="17"/>
        <v>new HoloCard("Metang δ", Pokedex.Metang, HoloRarity.EX_REFRACTOR_HOLO_DS, Types.Lightning, Sets.EX_Delta_Species, 49),</v>
      </c>
    </row>
    <row r="996" spans="1:7" x14ac:dyDescent="0.3">
      <c r="A996">
        <v>50</v>
      </c>
      <c r="B996" t="s">
        <v>119</v>
      </c>
      <c r="C996" t="s">
        <v>119</v>
      </c>
      <c r="D996" t="s">
        <v>8</v>
      </c>
      <c r="E996" t="s">
        <v>484</v>
      </c>
      <c r="F996" t="s">
        <v>771</v>
      </c>
      <c r="G996" t="str">
        <f t="shared" si="17"/>
        <v>new HoloCard("Persian", Pokedex.Persian, HoloRarity.EX_REFRACTOR_HOLO_DS, Types.Colorless, Sets.EX_Delta_Species, 50),</v>
      </c>
    </row>
    <row r="997" spans="1:7" x14ac:dyDescent="0.3">
      <c r="A997">
        <v>51</v>
      </c>
      <c r="B997" t="s">
        <v>750</v>
      </c>
      <c r="C997" t="s">
        <v>188</v>
      </c>
      <c r="D997" t="s">
        <v>5</v>
      </c>
      <c r="E997" t="s">
        <v>484</v>
      </c>
      <c r="F997" t="s">
        <v>771</v>
      </c>
      <c r="G997" t="str">
        <f t="shared" si="17"/>
        <v>new HoloCard("Pupitar δ", Pokedex.Pupitar, HoloRarity.EX_REFRACTOR_HOLO_DS, Types.Fire, Sets.EX_Delta_Species, 51),</v>
      </c>
    </row>
    <row r="998" spans="1:7" x14ac:dyDescent="0.3">
      <c r="A998">
        <v>52</v>
      </c>
      <c r="B998" t="s">
        <v>66</v>
      </c>
      <c r="C998" t="s">
        <v>66</v>
      </c>
      <c r="D998" t="s">
        <v>5</v>
      </c>
      <c r="E998" t="s">
        <v>484</v>
      </c>
      <c r="F998" t="s">
        <v>771</v>
      </c>
      <c r="G998" t="str">
        <f t="shared" si="17"/>
        <v>new HoloCard("Rapidash", Pokedex.Rapidash, HoloRarity.EX_REFRACTOR_HOLO_DS, Types.Fire, Sets.EX_Delta_Species, 52),</v>
      </c>
    </row>
    <row r="999" spans="1:7" x14ac:dyDescent="0.3">
      <c r="A999">
        <v>53</v>
      </c>
      <c r="B999" t="s">
        <v>751</v>
      </c>
      <c r="C999" t="s">
        <v>597</v>
      </c>
      <c r="D999" t="s">
        <v>5</v>
      </c>
      <c r="E999" t="s">
        <v>484</v>
      </c>
      <c r="F999" t="s">
        <v>771</v>
      </c>
      <c r="G999" t="str">
        <f t="shared" si="17"/>
        <v>new HoloCard("Shelgon δ", Pokedex.Shelgon, HoloRarity.EX_REFRACTOR_HOLO_DS, Types.Fire, Sets.EX_Delta_Species, 53),</v>
      </c>
    </row>
    <row r="1000" spans="1:7" x14ac:dyDescent="0.3">
      <c r="A1000">
        <v>54</v>
      </c>
      <c r="B1000" t="s">
        <v>751</v>
      </c>
      <c r="C1000" t="s">
        <v>597</v>
      </c>
      <c r="D1000" t="s">
        <v>5</v>
      </c>
      <c r="E1000" t="s">
        <v>484</v>
      </c>
      <c r="F1000" t="s">
        <v>771</v>
      </c>
      <c r="G1000" t="str">
        <f t="shared" si="17"/>
        <v>new HoloCard("Shelgon δ", Pokedex.Shelgon, HoloRarity.EX_REFRACTOR_HOLO_DS, Types.Fire, Sets.EX_Delta_Species, 54),</v>
      </c>
    </row>
    <row r="1001" spans="1:7" x14ac:dyDescent="0.3">
      <c r="A1001">
        <v>55</v>
      </c>
      <c r="B1001" t="s">
        <v>142</v>
      </c>
      <c r="C1001" t="s">
        <v>142</v>
      </c>
      <c r="D1001" t="s">
        <v>143</v>
      </c>
      <c r="E1001" t="s">
        <v>484</v>
      </c>
      <c r="F1001" t="s">
        <v>771</v>
      </c>
      <c r="G1001" t="str">
        <f t="shared" si="17"/>
        <v>new HoloCard("Skarmory", Pokedex.Skarmory, HoloRarity.EX_REFRACTOR_HOLO_DS, Types.Metal, Sets.EX_Delta_Species, 55),</v>
      </c>
    </row>
    <row r="1002" spans="1:7" x14ac:dyDescent="0.3">
      <c r="A1002">
        <v>56</v>
      </c>
      <c r="B1002" t="s">
        <v>584</v>
      </c>
      <c r="C1002" t="s">
        <v>584</v>
      </c>
      <c r="D1002" t="s">
        <v>22</v>
      </c>
      <c r="E1002" t="s">
        <v>484</v>
      </c>
      <c r="F1002" t="s">
        <v>771</v>
      </c>
      <c r="G1002" t="str">
        <f t="shared" si="17"/>
        <v>new HoloCard("Volbeat", Pokedex.Volbeat, HoloRarity.EX_REFRACTOR_HOLO_DS, Types.Grass, Sets.EX_Delta_Species, 56),</v>
      </c>
    </row>
    <row r="1003" spans="1:7" x14ac:dyDescent="0.3">
      <c r="A1003">
        <v>57</v>
      </c>
      <c r="B1003" t="s">
        <v>752</v>
      </c>
      <c r="C1003" t="s">
        <v>599</v>
      </c>
      <c r="D1003" t="s">
        <v>5</v>
      </c>
      <c r="E1003" t="s">
        <v>484</v>
      </c>
      <c r="F1003" t="s">
        <v>771</v>
      </c>
      <c r="G1003" t="str">
        <f t="shared" si="17"/>
        <v>new HoloCard("Bagon δ", Pokedex.Bagon, HoloRarity.EX_REFRACTOR_HOLO_DS, Types.Fire, Sets.EX_Delta_Species, 57),</v>
      </c>
    </row>
    <row r="1004" spans="1:7" x14ac:dyDescent="0.3">
      <c r="A1004">
        <v>58</v>
      </c>
      <c r="B1004" t="s">
        <v>752</v>
      </c>
      <c r="C1004" t="s">
        <v>599</v>
      </c>
      <c r="D1004" t="s">
        <v>5</v>
      </c>
      <c r="E1004" t="s">
        <v>484</v>
      </c>
      <c r="F1004" t="s">
        <v>771</v>
      </c>
      <c r="G1004" t="str">
        <f t="shared" si="17"/>
        <v>new HoloCard("Bagon δ", Pokedex.Bagon, HoloRarity.EX_REFRACTOR_HOLO_DS, Types.Fire, Sets.EX_Delta_Species, 58),</v>
      </c>
    </row>
    <row r="1005" spans="1:7" x14ac:dyDescent="0.3">
      <c r="A1005">
        <v>59</v>
      </c>
      <c r="B1005" t="s">
        <v>753</v>
      </c>
      <c r="C1005" t="s">
        <v>666</v>
      </c>
      <c r="D1005" t="s">
        <v>11</v>
      </c>
      <c r="E1005" t="s">
        <v>484</v>
      </c>
      <c r="F1005" t="s">
        <v>771</v>
      </c>
      <c r="G1005" t="str">
        <f t="shared" si="17"/>
        <v>new HoloCard("Beldum δ", Pokedex.Beldum, HoloRarity.EX_REFRACTOR_HOLO_DS, Types.Lightning, Sets.EX_Delta_Species, 59),</v>
      </c>
    </row>
    <row r="1006" spans="1:7" x14ac:dyDescent="0.3">
      <c r="A1006">
        <v>60</v>
      </c>
      <c r="B1006" t="s">
        <v>193</v>
      </c>
      <c r="C1006" t="s">
        <v>193</v>
      </c>
      <c r="D1006" t="s">
        <v>18</v>
      </c>
      <c r="E1006" t="s">
        <v>484</v>
      </c>
      <c r="F1006" t="s">
        <v>771</v>
      </c>
      <c r="G1006" t="str">
        <f t="shared" si="17"/>
        <v>new HoloCard("Cubone", Pokedex.Cubone, HoloRarity.EX_REFRACTOR_HOLO_DS, Types.Fighting, Sets.EX_Delta_Species, 60),</v>
      </c>
    </row>
    <row r="1007" spans="1:7" x14ac:dyDescent="0.3">
      <c r="A1007">
        <v>61</v>
      </c>
      <c r="B1007" t="s">
        <v>313</v>
      </c>
      <c r="C1007" t="s">
        <v>313</v>
      </c>
      <c r="D1007" t="s">
        <v>5</v>
      </c>
      <c r="E1007" t="s">
        <v>484</v>
      </c>
      <c r="F1007" t="s">
        <v>771</v>
      </c>
      <c r="G1007" t="str">
        <f t="shared" si="17"/>
        <v>new HoloCard("Ditto", Pokedex.Ditto, HoloRarity.EX_REFRACTOR_HOLO_DS, Types.Fire, Sets.EX_Delta_Species, 61),</v>
      </c>
    </row>
    <row r="1008" spans="1:7" x14ac:dyDescent="0.3">
      <c r="A1008">
        <v>62</v>
      </c>
      <c r="B1008" t="s">
        <v>313</v>
      </c>
      <c r="C1008" t="s">
        <v>313</v>
      </c>
      <c r="D1008" t="s">
        <v>18</v>
      </c>
      <c r="E1008" t="s">
        <v>484</v>
      </c>
      <c r="F1008" t="s">
        <v>771</v>
      </c>
      <c r="G1008" t="str">
        <f t="shared" si="17"/>
        <v>new HoloCard("Ditto", Pokedex.Ditto, HoloRarity.EX_REFRACTOR_HOLO_DS, Types.Fighting, Sets.EX_Delta_Species, 62),</v>
      </c>
    </row>
    <row r="1009" spans="1:7" x14ac:dyDescent="0.3">
      <c r="A1009">
        <v>63</v>
      </c>
      <c r="B1009" t="s">
        <v>313</v>
      </c>
      <c r="C1009" t="s">
        <v>313</v>
      </c>
      <c r="D1009" t="s">
        <v>11</v>
      </c>
      <c r="E1009" t="s">
        <v>484</v>
      </c>
      <c r="F1009" t="s">
        <v>771</v>
      </c>
      <c r="G1009" t="str">
        <f t="shared" si="17"/>
        <v>new HoloCard("Ditto", Pokedex.Ditto, HoloRarity.EX_REFRACTOR_HOLO_DS, Types.Lightning, Sets.EX_Delta_Species, 63),</v>
      </c>
    </row>
    <row r="1010" spans="1:7" x14ac:dyDescent="0.3">
      <c r="A1010">
        <v>64</v>
      </c>
      <c r="B1010" t="s">
        <v>313</v>
      </c>
      <c r="C1010" t="s">
        <v>313</v>
      </c>
      <c r="D1010" t="s">
        <v>3</v>
      </c>
      <c r="E1010" t="s">
        <v>484</v>
      </c>
      <c r="F1010" t="s">
        <v>771</v>
      </c>
      <c r="G1010" t="str">
        <f t="shared" si="17"/>
        <v>new HoloCard("Ditto", Pokedex.Ditto, HoloRarity.EX_REFRACTOR_HOLO_DS, Types.Water, Sets.EX_Delta_Species, 64),</v>
      </c>
    </row>
    <row r="1011" spans="1:7" x14ac:dyDescent="0.3">
      <c r="A1011">
        <v>65</v>
      </c>
      <c r="B1011" t="s">
        <v>754</v>
      </c>
      <c r="C1011" t="s">
        <v>78</v>
      </c>
      <c r="D1011" t="s">
        <v>11</v>
      </c>
      <c r="E1011" t="s">
        <v>484</v>
      </c>
      <c r="F1011" t="s">
        <v>771</v>
      </c>
      <c r="G1011" t="str">
        <f t="shared" si="17"/>
        <v>new HoloCard("Dratini δ", Pokedex.Dratini, HoloRarity.EX_REFRACTOR_HOLO_DS, Types.Lightning, Sets.EX_Delta_Species, 65),</v>
      </c>
    </row>
    <row r="1012" spans="1:7" x14ac:dyDescent="0.3">
      <c r="A1012">
        <v>66</v>
      </c>
      <c r="B1012" t="s">
        <v>754</v>
      </c>
      <c r="C1012" t="s">
        <v>78</v>
      </c>
      <c r="D1012" t="s">
        <v>11</v>
      </c>
      <c r="E1012" t="s">
        <v>484</v>
      </c>
      <c r="F1012" t="s">
        <v>771</v>
      </c>
      <c r="G1012" t="str">
        <f t="shared" si="17"/>
        <v>new HoloCard("Dratini δ", Pokedex.Dratini, HoloRarity.EX_REFRACTOR_HOLO_DS, Types.Lightning, Sets.EX_Delta_Species, 66),</v>
      </c>
    </row>
    <row r="1013" spans="1:7" x14ac:dyDescent="0.3">
      <c r="A1013">
        <v>67</v>
      </c>
      <c r="B1013" t="s">
        <v>79</v>
      </c>
      <c r="C1013" t="s">
        <v>79</v>
      </c>
      <c r="D1013" t="s">
        <v>1</v>
      </c>
      <c r="E1013" t="s">
        <v>484</v>
      </c>
      <c r="F1013" t="s">
        <v>771</v>
      </c>
      <c r="G1013" t="str">
        <f t="shared" si="17"/>
        <v>new HoloCard("Drowzee", Pokedex.Drowzee, HoloRarity.EX_REFRACTOR_HOLO_DS, Types.Psychic, Sets.EX_Delta_Species, 67),</v>
      </c>
    </row>
    <row r="1014" spans="1:7" x14ac:dyDescent="0.3">
      <c r="A1014">
        <v>68</v>
      </c>
      <c r="B1014" t="s">
        <v>755</v>
      </c>
      <c r="C1014" t="s">
        <v>80</v>
      </c>
      <c r="D1014" t="s">
        <v>143</v>
      </c>
      <c r="E1014" t="s">
        <v>484</v>
      </c>
      <c r="F1014" t="s">
        <v>771</v>
      </c>
      <c r="G1014" t="str">
        <f t="shared" si="17"/>
        <v>new HoloCard("Eevee δ", Pokedex.Eevee, HoloRarity.EX_REFRACTOR_HOLO_DS, Types.Metal, Sets.EX_Delta_Species, 68),</v>
      </c>
    </row>
    <row r="1015" spans="1:7" x14ac:dyDescent="0.3">
      <c r="A1015">
        <v>69</v>
      </c>
      <c r="B1015" t="s">
        <v>80</v>
      </c>
      <c r="C1015" t="s">
        <v>80</v>
      </c>
      <c r="D1015" t="s">
        <v>8</v>
      </c>
      <c r="E1015" t="s">
        <v>484</v>
      </c>
      <c r="F1015" t="s">
        <v>771</v>
      </c>
      <c r="G1015" t="str">
        <f t="shared" si="17"/>
        <v>new HoloCard("Eevee", Pokedex.Eevee, HoloRarity.EX_REFRACTOR_HOLO_DS, Types.Colorless, Sets.EX_Delta_Species, 69),</v>
      </c>
    </row>
    <row r="1016" spans="1:7" x14ac:dyDescent="0.3">
      <c r="A1016">
        <v>70</v>
      </c>
      <c r="B1016" t="s">
        <v>756</v>
      </c>
      <c r="C1016" t="s">
        <v>86</v>
      </c>
      <c r="D1016" t="s">
        <v>143</v>
      </c>
      <c r="E1016" t="s">
        <v>484</v>
      </c>
      <c r="F1016" t="s">
        <v>771</v>
      </c>
      <c r="G1016" t="str">
        <f t="shared" si="17"/>
        <v>new HoloCard("Holon's Magnemite", Pokedex.Magnemite, HoloRarity.EX_REFRACTOR_HOLO_DS, Types.Metal, Sets.EX_Delta_Species, 70),</v>
      </c>
    </row>
    <row r="1017" spans="1:7" x14ac:dyDescent="0.3">
      <c r="A1017">
        <v>71</v>
      </c>
      <c r="B1017" t="s">
        <v>757</v>
      </c>
      <c r="C1017" t="s">
        <v>103</v>
      </c>
      <c r="D1017" t="s">
        <v>11</v>
      </c>
      <c r="E1017" t="s">
        <v>484</v>
      </c>
      <c r="F1017" t="s">
        <v>771</v>
      </c>
      <c r="G1017" t="str">
        <f t="shared" si="17"/>
        <v>new HoloCard("Holon's Voltorb", Pokedex.Voltorb, HoloRarity.EX_REFRACTOR_HOLO_DS, Types.Lightning, Sets.EX_Delta_Species, 71),</v>
      </c>
    </row>
    <row r="1018" spans="1:7" x14ac:dyDescent="0.3">
      <c r="A1018">
        <v>72</v>
      </c>
      <c r="B1018" t="s">
        <v>200</v>
      </c>
      <c r="C1018" t="s">
        <v>200</v>
      </c>
      <c r="D1018" t="s">
        <v>22</v>
      </c>
      <c r="E1018" t="s">
        <v>484</v>
      </c>
      <c r="F1018" t="s">
        <v>771</v>
      </c>
      <c r="G1018" t="str">
        <f t="shared" si="17"/>
        <v>new HoloCard("Koffing", Pokedex.Koffing, HoloRarity.EX_REFRACTOR_HOLO_DS, Types.Grass, Sets.EX_Delta_Species, 72),</v>
      </c>
    </row>
    <row r="1019" spans="1:7" x14ac:dyDescent="0.3">
      <c r="A1019">
        <v>73</v>
      </c>
      <c r="B1019" t="s">
        <v>758</v>
      </c>
      <c r="C1019" t="s">
        <v>202</v>
      </c>
      <c r="D1019" t="s">
        <v>5</v>
      </c>
      <c r="E1019" t="s">
        <v>484</v>
      </c>
      <c r="F1019" t="s">
        <v>771</v>
      </c>
      <c r="G1019" t="str">
        <f t="shared" si="17"/>
        <v>new HoloCard("Larvitar δ", Pokedex.Larvitar, HoloRarity.EX_REFRACTOR_HOLO_DS, Types.Fire, Sets.EX_Delta_Species, 73),</v>
      </c>
    </row>
    <row r="1020" spans="1:7" x14ac:dyDescent="0.3">
      <c r="A1020">
        <v>74</v>
      </c>
      <c r="B1020" t="s">
        <v>86</v>
      </c>
      <c r="C1020" t="s">
        <v>86</v>
      </c>
      <c r="D1020" t="s">
        <v>11</v>
      </c>
      <c r="E1020" t="s">
        <v>484</v>
      </c>
      <c r="F1020" t="s">
        <v>771</v>
      </c>
      <c r="G1020" t="str">
        <f t="shared" si="17"/>
        <v>new HoloCard("Magnemite", Pokedex.Magnemite, HoloRarity.EX_REFRACTOR_HOLO_DS, Types.Lightning, Sets.EX_Delta_Species, 74),</v>
      </c>
    </row>
    <row r="1021" spans="1:7" x14ac:dyDescent="0.3">
      <c r="A1021">
        <v>75</v>
      </c>
      <c r="B1021" t="s">
        <v>546</v>
      </c>
      <c r="C1021" t="s">
        <v>546</v>
      </c>
      <c r="D1021" t="s">
        <v>18</v>
      </c>
      <c r="E1021" t="s">
        <v>484</v>
      </c>
      <c r="F1021" t="s">
        <v>771</v>
      </c>
      <c r="G1021" t="str">
        <f t="shared" si="17"/>
        <v>new HoloCard("Makuhita", Pokedex.Makuhita, HoloRarity.EX_REFRACTOR_HOLO_DS, Types.Fighting, Sets.EX_Delta_Species, 75),</v>
      </c>
    </row>
    <row r="1022" spans="1:7" x14ac:dyDescent="0.3">
      <c r="A1022">
        <v>76</v>
      </c>
      <c r="B1022" t="s">
        <v>204</v>
      </c>
      <c r="C1022" t="s">
        <v>204</v>
      </c>
      <c r="D1022" t="s">
        <v>3</v>
      </c>
      <c r="E1022" t="s">
        <v>484</v>
      </c>
      <c r="F1022" t="s">
        <v>771</v>
      </c>
      <c r="G1022" t="str">
        <f t="shared" si="17"/>
        <v>new HoloCard("Marill", Pokedex.Marill, HoloRarity.EX_REFRACTOR_HOLO_DS, Types.Water, Sets.EX_Delta_Species, 76),</v>
      </c>
    </row>
    <row r="1023" spans="1:7" x14ac:dyDescent="0.3">
      <c r="A1023">
        <v>77</v>
      </c>
      <c r="B1023" t="s">
        <v>59</v>
      </c>
      <c r="C1023" t="s">
        <v>59</v>
      </c>
      <c r="D1023" t="s">
        <v>8</v>
      </c>
      <c r="E1023" t="s">
        <v>484</v>
      </c>
      <c r="F1023" t="s">
        <v>771</v>
      </c>
      <c r="G1023" t="str">
        <f t="shared" si="17"/>
        <v>new HoloCard("Meowth", Pokedex.Meowth, HoloRarity.EX_REFRACTOR_HOLO_DS, Types.Colorless, Sets.EX_Delta_Species, 77),</v>
      </c>
    </row>
    <row r="1024" spans="1:7" x14ac:dyDescent="0.3">
      <c r="A1024">
        <v>78</v>
      </c>
      <c r="B1024" t="s">
        <v>93</v>
      </c>
      <c r="C1024" t="s">
        <v>93</v>
      </c>
      <c r="D1024" t="s">
        <v>5</v>
      </c>
      <c r="E1024" t="s">
        <v>484</v>
      </c>
      <c r="F1024" t="s">
        <v>771</v>
      </c>
      <c r="G1024" t="str">
        <f t="shared" si="17"/>
        <v>new HoloCard("Ponyta", Pokedex.Ponyta, HoloRarity.EX_REFRACTOR_HOLO_DS, Types.Fire, Sets.EX_Delta_Species, 78),</v>
      </c>
    </row>
    <row r="1025" spans="1:7" x14ac:dyDescent="0.3">
      <c r="A1025">
        <v>79</v>
      </c>
      <c r="B1025" t="s">
        <v>548</v>
      </c>
      <c r="C1025" t="s">
        <v>548</v>
      </c>
      <c r="D1025" t="s">
        <v>146</v>
      </c>
      <c r="E1025" t="s">
        <v>484</v>
      </c>
      <c r="F1025" t="s">
        <v>771</v>
      </c>
      <c r="G1025" t="str">
        <f t="shared" si="17"/>
        <v>new HoloCard("Poochyena", Pokedex.Poochyena, HoloRarity.EX_REFRACTOR_HOLO_DS, Types.Darkness, Sets.EX_Delta_Species, 79),</v>
      </c>
    </row>
    <row r="1026" spans="1:7" x14ac:dyDescent="0.3">
      <c r="A1026">
        <v>80</v>
      </c>
      <c r="B1026" t="s">
        <v>263</v>
      </c>
      <c r="C1026" t="s">
        <v>263</v>
      </c>
      <c r="D1026" t="s">
        <v>8</v>
      </c>
      <c r="E1026" t="s">
        <v>484</v>
      </c>
      <c r="F1026" t="s">
        <v>771</v>
      </c>
      <c r="G1026" t="str">
        <f t="shared" si="17"/>
        <v>new HoloCard("Porygon", Pokedex.Porygon, HoloRarity.EX_REFRACTOR_HOLO_DS, Types.Colorless, Sets.EX_Delta_Species, 80),</v>
      </c>
    </row>
    <row r="1027" spans="1:7" x14ac:dyDescent="0.3">
      <c r="A1027">
        <v>81</v>
      </c>
      <c r="B1027" t="s">
        <v>549</v>
      </c>
      <c r="C1027" t="s">
        <v>549</v>
      </c>
      <c r="D1027" t="s">
        <v>1</v>
      </c>
      <c r="E1027" t="s">
        <v>484</v>
      </c>
      <c r="F1027" t="s">
        <v>771</v>
      </c>
      <c r="G1027" t="str">
        <f t="shared" si="17"/>
        <v>new HoloCard("Ralts", Pokedex.Ralts, HoloRarity.EX_REFRACTOR_HOLO_DS, Types.Psychic, Sets.EX_Delta_Species, 81),</v>
      </c>
    </row>
    <row r="1028" spans="1:7" x14ac:dyDescent="0.3">
      <c r="A1028">
        <v>82</v>
      </c>
      <c r="B1028" t="s">
        <v>97</v>
      </c>
      <c r="C1028" t="s">
        <v>97</v>
      </c>
      <c r="D1028" t="s">
        <v>18</v>
      </c>
      <c r="E1028" t="s">
        <v>484</v>
      </c>
      <c r="F1028" t="s">
        <v>771</v>
      </c>
      <c r="G1028" t="str">
        <f t="shared" ref="G1028:G1091" si="18">"new HoloCard(""" &amp; B1028 &amp; """, Pokedex." &amp; C1028 &amp; ", HoloRarity." &amp; F1028 &amp; ", Types." &amp; D1028 &amp; ", Sets." &amp; E1028 &amp; ", " &amp; A1028 &amp; "),"</f>
        <v>new HoloCard("Sandshrew", Pokedex.Sandshrew, HoloRarity.EX_REFRACTOR_HOLO_DS, Types.Fighting, Sets.EX_Delta_Species, 82),</v>
      </c>
    </row>
    <row r="1029" spans="1:7" x14ac:dyDescent="0.3">
      <c r="A1029">
        <v>83</v>
      </c>
      <c r="B1029" t="s">
        <v>99</v>
      </c>
      <c r="C1029" t="s">
        <v>99</v>
      </c>
      <c r="D1029" t="s">
        <v>3</v>
      </c>
      <c r="E1029" t="s">
        <v>484</v>
      </c>
      <c r="F1029" t="s">
        <v>771</v>
      </c>
      <c r="G1029" t="str">
        <f t="shared" si="18"/>
        <v>new HoloCard("Slowpoke", Pokedex.Slowpoke, HoloRarity.EX_REFRACTOR_HOLO_DS, Types.Water, Sets.EX_Delta_Species, 83),</v>
      </c>
    </row>
    <row r="1030" spans="1:7" x14ac:dyDescent="0.3">
      <c r="A1030">
        <v>84</v>
      </c>
      <c r="B1030" t="s">
        <v>334</v>
      </c>
      <c r="C1030" t="s">
        <v>334</v>
      </c>
      <c r="D1030" t="s">
        <v>3</v>
      </c>
      <c r="E1030" t="s">
        <v>484</v>
      </c>
      <c r="F1030" t="s">
        <v>771</v>
      </c>
      <c r="G1030" t="str">
        <f t="shared" si="18"/>
        <v>new HoloCard("Staryu", Pokedex.Staryu, HoloRarity.EX_REFRACTOR_HOLO_DS, Types.Water, Sets.EX_Delta_Species, 84),</v>
      </c>
    </row>
    <row r="1031" spans="1:7" x14ac:dyDescent="0.3">
      <c r="A1031">
        <v>85</v>
      </c>
      <c r="B1031" t="s">
        <v>334</v>
      </c>
      <c r="C1031" t="s">
        <v>334</v>
      </c>
      <c r="D1031" t="s">
        <v>3</v>
      </c>
      <c r="E1031" t="s">
        <v>484</v>
      </c>
      <c r="F1031" t="s">
        <v>771</v>
      </c>
      <c r="G1031" t="str">
        <f t="shared" si="18"/>
        <v>new HoloCard("Staryu", Pokedex.Staryu, HoloRarity.EX_REFRACTOR_HOLO_DS, Types.Water, Sets.EX_Delta_Species, 85),</v>
      </c>
    </row>
    <row r="1032" spans="1:7" x14ac:dyDescent="0.3">
      <c r="A1032">
        <v>86</v>
      </c>
      <c r="B1032" t="s">
        <v>551</v>
      </c>
      <c r="C1032" t="s">
        <v>551</v>
      </c>
      <c r="D1032" t="s">
        <v>8</v>
      </c>
      <c r="E1032" t="s">
        <v>484</v>
      </c>
      <c r="F1032" t="s">
        <v>771</v>
      </c>
      <c r="G1032" t="str">
        <f t="shared" si="18"/>
        <v>new HoloCard("Taillow", Pokedex.Taillow, HoloRarity.EX_REFRACTOR_HOLO_DS, Types.Colorless, Sets.EX_Delta_Species, 86),</v>
      </c>
    </row>
    <row r="1033" spans="1:7" x14ac:dyDescent="0.3">
      <c r="A1033">
        <v>87</v>
      </c>
      <c r="B1033" t="s">
        <v>105</v>
      </c>
      <c r="C1033" t="s">
        <v>105</v>
      </c>
      <c r="D1033" t="s">
        <v>22</v>
      </c>
      <c r="E1033" t="s">
        <v>484</v>
      </c>
      <c r="F1033" t="s">
        <v>771</v>
      </c>
      <c r="G1033" t="str">
        <f t="shared" si="18"/>
        <v>new HoloCard("Weedle", Pokedex.Weedle, HoloRarity.EX_REFRACTOR_HOLO_DS, Types.Grass, Sets.EX_Delta_Species, 87),</v>
      </c>
    </row>
    <row r="1034" spans="1:7" x14ac:dyDescent="0.3">
      <c r="A1034">
        <v>88</v>
      </c>
      <c r="B1034" t="s">
        <v>343</v>
      </c>
      <c r="C1034" t="s">
        <v>343</v>
      </c>
      <c r="D1034" t="s">
        <v>22</v>
      </c>
      <c r="E1034" t="s">
        <v>484</v>
      </c>
      <c r="F1034" t="s">
        <v>771</v>
      </c>
      <c r="G1034" t="str">
        <f t="shared" si="18"/>
        <v>new HoloCard("Zubat", Pokedex.Zubat, HoloRarity.EX_REFRACTOR_HOLO_DS, Types.Grass, Sets.EX_Delta_Species, 88),</v>
      </c>
    </row>
    <row r="1035" spans="1:7" x14ac:dyDescent="0.3">
      <c r="A1035">
        <v>89</v>
      </c>
      <c r="B1035" t="s">
        <v>212</v>
      </c>
      <c r="C1035" t="s">
        <v>127</v>
      </c>
      <c r="D1035" t="s">
        <v>129</v>
      </c>
      <c r="E1035" t="s">
        <v>484</v>
      </c>
      <c r="F1035" t="s">
        <v>771</v>
      </c>
      <c r="G1035" t="str">
        <f t="shared" si="18"/>
        <v>new HoloCard("Dual Ball", Pokedex.NVT, HoloRarity.EX_REFRACTOR_HOLO_DS, Types.Item, Sets.EX_Delta_Species, 89),</v>
      </c>
    </row>
    <row r="1036" spans="1:7" x14ac:dyDescent="0.3">
      <c r="A1036">
        <v>90</v>
      </c>
      <c r="B1036" t="s">
        <v>688</v>
      </c>
      <c r="C1036" t="s">
        <v>127</v>
      </c>
      <c r="D1036" t="s">
        <v>129</v>
      </c>
      <c r="E1036" t="s">
        <v>484</v>
      </c>
      <c r="F1036" t="s">
        <v>771</v>
      </c>
      <c r="G1036" t="str">
        <f t="shared" si="18"/>
        <v>new HoloCard("Great Ball", Pokedex.NVT, HoloRarity.EX_REFRACTOR_HOLO_DS, Types.Item, Sets.EX_Delta_Species, 90),</v>
      </c>
    </row>
    <row r="1037" spans="1:7" x14ac:dyDescent="0.3">
      <c r="A1037">
        <v>91</v>
      </c>
      <c r="B1037" t="s">
        <v>759</v>
      </c>
      <c r="C1037" t="s">
        <v>127</v>
      </c>
      <c r="D1037" t="s">
        <v>232</v>
      </c>
      <c r="E1037" t="s">
        <v>484</v>
      </c>
      <c r="F1037" t="s">
        <v>771</v>
      </c>
      <c r="G1037" t="str">
        <f t="shared" si="18"/>
        <v>new HoloCard("Holon Farmer", Pokedex.NVT, HoloRarity.EX_REFRACTOR_HOLO_DS, Types.Supporter, Sets.EX_Delta_Species, 91),</v>
      </c>
    </row>
    <row r="1038" spans="1:7" x14ac:dyDescent="0.3">
      <c r="A1038">
        <v>92</v>
      </c>
      <c r="B1038" t="s">
        <v>760</v>
      </c>
      <c r="C1038" t="s">
        <v>127</v>
      </c>
      <c r="D1038" t="s">
        <v>232</v>
      </c>
      <c r="E1038" t="s">
        <v>484</v>
      </c>
      <c r="F1038" t="s">
        <v>771</v>
      </c>
      <c r="G1038" t="str">
        <f t="shared" si="18"/>
        <v>new HoloCard("Holon Lass", Pokedex.NVT, HoloRarity.EX_REFRACTOR_HOLO_DS, Types.Supporter, Sets.EX_Delta_Species, 92),</v>
      </c>
    </row>
    <row r="1039" spans="1:7" x14ac:dyDescent="0.3">
      <c r="A1039">
        <v>93</v>
      </c>
      <c r="B1039" t="s">
        <v>761</v>
      </c>
      <c r="C1039" t="s">
        <v>127</v>
      </c>
      <c r="D1039" t="s">
        <v>232</v>
      </c>
      <c r="E1039" t="s">
        <v>484</v>
      </c>
      <c r="F1039" t="s">
        <v>771</v>
      </c>
      <c r="G1039" t="str">
        <f t="shared" si="18"/>
        <v>new HoloCard("Holon Mentor", Pokedex.NVT, HoloRarity.EX_REFRACTOR_HOLO_DS, Types.Supporter, Sets.EX_Delta_Species, 93),</v>
      </c>
    </row>
    <row r="1040" spans="1:7" x14ac:dyDescent="0.3">
      <c r="A1040">
        <v>94</v>
      </c>
      <c r="B1040" t="s">
        <v>762</v>
      </c>
      <c r="C1040" t="s">
        <v>127</v>
      </c>
      <c r="D1040" t="s">
        <v>299</v>
      </c>
      <c r="E1040" t="s">
        <v>484</v>
      </c>
      <c r="F1040" t="s">
        <v>771</v>
      </c>
      <c r="G1040" t="str">
        <f t="shared" si="18"/>
        <v>new HoloCard("Holon Research Tower", Pokedex.NVT, HoloRarity.EX_REFRACTOR_HOLO_DS, Types.Stadium, Sets.EX_Delta_Species, 94),</v>
      </c>
    </row>
    <row r="1041" spans="1:7" x14ac:dyDescent="0.3">
      <c r="A1041">
        <v>95</v>
      </c>
      <c r="B1041" t="s">
        <v>763</v>
      </c>
      <c r="C1041" t="s">
        <v>127</v>
      </c>
      <c r="D1041" t="s">
        <v>232</v>
      </c>
      <c r="E1041" t="s">
        <v>484</v>
      </c>
      <c r="F1041" t="s">
        <v>771</v>
      </c>
      <c r="G1041" t="str">
        <f t="shared" si="18"/>
        <v>new HoloCard("Holon Researcher", Pokedex.NVT, HoloRarity.EX_REFRACTOR_HOLO_DS, Types.Supporter, Sets.EX_Delta_Species, 95),</v>
      </c>
    </row>
    <row r="1042" spans="1:7" x14ac:dyDescent="0.3">
      <c r="A1042">
        <v>96</v>
      </c>
      <c r="B1042" t="s">
        <v>764</v>
      </c>
      <c r="C1042" t="s">
        <v>127</v>
      </c>
      <c r="D1042" t="s">
        <v>299</v>
      </c>
      <c r="E1042" t="s">
        <v>484</v>
      </c>
      <c r="F1042" t="s">
        <v>771</v>
      </c>
      <c r="G1042" t="str">
        <f t="shared" si="18"/>
        <v>new HoloCard("Holon Ruins", Pokedex.NVT, HoloRarity.EX_REFRACTOR_HOLO_DS, Types.Stadium, Sets.EX_Delta_Species, 96),</v>
      </c>
    </row>
    <row r="1043" spans="1:7" x14ac:dyDescent="0.3">
      <c r="A1043">
        <v>97</v>
      </c>
      <c r="B1043" t="s">
        <v>765</v>
      </c>
      <c r="C1043" t="s">
        <v>127</v>
      </c>
      <c r="D1043" t="s">
        <v>232</v>
      </c>
      <c r="E1043" t="s">
        <v>484</v>
      </c>
      <c r="F1043" t="s">
        <v>771</v>
      </c>
      <c r="G1043" t="str">
        <f t="shared" si="18"/>
        <v>new HoloCard("Holon Scientist", Pokedex.NVT, HoloRarity.EX_REFRACTOR_HOLO_DS, Types.Supporter, Sets.EX_Delta_Species, 97),</v>
      </c>
    </row>
    <row r="1044" spans="1:7" x14ac:dyDescent="0.3">
      <c r="A1044">
        <v>98</v>
      </c>
      <c r="B1044" t="s">
        <v>766</v>
      </c>
      <c r="C1044" t="s">
        <v>127</v>
      </c>
      <c r="D1044" t="s">
        <v>129</v>
      </c>
      <c r="E1044" t="s">
        <v>484</v>
      </c>
      <c r="F1044" t="s">
        <v>771</v>
      </c>
      <c r="G1044" t="str">
        <f t="shared" si="18"/>
        <v>new HoloCard("Holon Transceiver", Pokedex.NVT, HoloRarity.EX_REFRACTOR_HOLO_DS, Types.Item, Sets.EX_Delta_Species, 98),</v>
      </c>
    </row>
    <row r="1045" spans="1:7" x14ac:dyDescent="0.3">
      <c r="A1045">
        <v>99</v>
      </c>
      <c r="B1045" t="s">
        <v>216</v>
      </c>
      <c r="C1045" t="s">
        <v>127</v>
      </c>
      <c r="D1045" t="s">
        <v>129</v>
      </c>
      <c r="E1045" t="s">
        <v>484</v>
      </c>
      <c r="F1045" t="s">
        <v>771</v>
      </c>
      <c r="G1045" t="str">
        <f t="shared" si="18"/>
        <v>new HoloCard("Master Ball", Pokedex.NVT, HoloRarity.EX_REFRACTOR_HOLO_DS, Types.Item, Sets.EX_Delta_Species, 99),</v>
      </c>
    </row>
    <row r="1046" spans="1:7" x14ac:dyDescent="0.3">
      <c r="A1046">
        <v>100</v>
      </c>
      <c r="B1046" t="s">
        <v>224</v>
      </c>
      <c r="C1046" t="s">
        <v>127</v>
      </c>
      <c r="D1046" t="s">
        <v>129</v>
      </c>
      <c r="E1046" t="s">
        <v>484</v>
      </c>
      <c r="F1046" t="s">
        <v>771</v>
      </c>
      <c r="G1046" t="str">
        <f t="shared" si="18"/>
        <v>new HoloCard("Super Scoop Up", Pokedex.NVT, HoloRarity.EX_REFRACTOR_HOLO_DS, Types.Item, Sets.EX_Delta_Species, 100),</v>
      </c>
    </row>
    <row r="1047" spans="1:7" x14ac:dyDescent="0.3">
      <c r="A1047">
        <v>101</v>
      </c>
      <c r="B1047" t="s">
        <v>116</v>
      </c>
      <c r="C1047" t="s">
        <v>127</v>
      </c>
      <c r="D1047" t="s">
        <v>129</v>
      </c>
      <c r="E1047" t="s">
        <v>484</v>
      </c>
      <c r="F1047" t="s">
        <v>771</v>
      </c>
      <c r="G1047" t="str">
        <f t="shared" si="18"/>
        <v>new HoloCard("Potion", Pokedex.NVT, HoloRarity.EX_REFRACTOR_HOLO_DS, Types.Item, Sets.EX_Delta_Species, 101),</v>
      </c>
    </row>
    <row r="1048" spans="1:7" x14ac:dyDescent="0.3">
      <c r="A1048">
        <v>102</v>
      </c>
      <c r="B1048" t="s">
        <v>229</v>
      </c>
      <c r="C1048" t="s">
        <v>127</v>
      </c>
      <c r="D1048" t="s">
        <v>129</v>
      </c>
      <c r="E1048" t="s">
        <v>484</v>
      </c>
      <c r="F1048" t="s">
        <v>771</v>
      </c>
      <c r="G1048" t="str">
        <f t="shared" si="18"/>
        <v>new HoloCard("Switch", Pokedex.NVT, HoloRarity.EX_REFRACTOR_HOLO_DS, Types.Item, Sets.EX_Delta_Species, 102),</v>
      </c>
    </row>
    <row r="1049" spans="1:7" x14ac:dyDescent="0.3">
      <c r="A1049">
        <v>103</v>
      </c>
      <c r="B1049" t="s">
        <v>230</v>
      </c>
      <c r="C1049" t="s">
        <v>127</v>
      </c>
      <c r="D1049" t="s">
        <v>128</v>
      </c>
      <c r="E1049" t="s">
        <v>484</v>
      </c>
      <c r="F1049" t="s">
        <v>771</v>
      </c>
      <c r="G1049" t="str">
        <f t="shared" si="18"/>
        <v>new HoloCard("Darkness Energy", Pokedex.NVT, HoloRarity.EX_REFRACTOR_HOLO_DS, Types.Special_Energy, Sets.EX_Delta_Species, 103),</v>
      </c>
    </row>
    <row r="1050" spans="1:7" x14ac:dyDescent="0.3">
      <c r="A1050">
        <v>104</v>
      </c>
      <c r="B1050" t="s">
        <v>767</v>
      </c>
      <c r="C1050" t="s">
        <v>127</v>
      </c>
      <c r="D1050" t="s">
        <v>128</v>
      </c>
      <c r="E1050" t="s">
        <v>484</v>
      </c>
      <c r="F1050" t="s">
        <v>771</v>
      </c>
      <c r="G1050" t="str">
        <f t="shared" si="18"/>
        <v>new HoloCard("Holon Energy FF", Pokedex.NVT, HoloRarity.EX_REFRACTOR_HOLO_DS, Types.Special_Energy, Sets.EX_Delta_Species, 104),</v>
      </c>
    </row>
    <row r="1051" spans="1:7" x14ac:dyDescent="0.3">
      <c r="A1051">
        <v>105</v>
      </c>
      <c r="B1051" t="s">
        <v>768</v>
      </c>
      <c r="C1051" t="s">
        <v>127</v>
      </c>
      <c r="D1051" t="s">
        <v>128</v>
      </c>
      <c r="E1051" t="s">
        <v>484</v>
      </c>
      <c r="F1051" t="s">
        <v>771</v>
      </c>
      <c r="G1051" t="str">
        <f t="shared" si="18"/>
        <v>new HoloCard("Holon Energy GL", Pokedex.NVT, HoloRarity.EX_REFRACTOR_HOLO_DS, Types.Special_Energy, Sets.EX_Delta_Species, 105),</v>
      </c>
    </row>
    <row r="1052" spans="1:7" x14ac:dyDescent="0.3">
      <c r="A1052">
        <v>106</v>
      </c>
      <c r="B1052" t="s">
        <v>769</v>
      </c>
      <c r="C1052" t="s">
        <v>127</v>
      </c>
      <c r="D1052" t="s">
        <v>128</v>
      </c>
      <c r="E1052" t="s">
        <v>484</v>
      </c>
      <c r="F1052" t="s">
        <v>771</v>
      </c>
      <c r="G1052" t="str">
        <f t="shared" si="18"/>
        <v>new HoloCard("Holon Energy WP", Pokedex.NVT, HoloRarity.EX_REFRACTOR_HOLO_DS, Types.Special_Energy, Sets.EX_Delta_Species, 106),</v>
      </c>
    </row>
    <row r="1053" spans="1:7" x14ac:dyDescent="0.3">
      <c r="A1053">
        <v>107</v>
      </c>
      <c r="B1053" t="s">
        <v>231</v>
      </c>
      <c r="C1053" t="s">
        <v>127</v>
      </c>
      <c r="D1053" t="s">
        <v>128</v>
      </c>
      <c r="E1053" t="s">
        <v>484</v>
      </c>
      <c r="F1053" t="s">
        <v>771</v>
      </c>
      <c r="G1053" t="str">
        <f t="shared" si="18"/>
        <v>new HoloCard("Metal Energy", Pokedex.NVT, HoloRarity.EX_REFRACTOR_HOLO_DS, Types.Special_Energy, Sets.EX_Delta_Species, 107),</v>
      </c>
    </row>
    <row r="1054" spans="1:7" x14ac:dyDescent="0.3">
      <c r="A1054">
        <v>1</v>
      </c>
      <c r="B1054" t="s">
        <v>305</v>
      </c>
      <c r="C1054" t="s">
        <v>305</v>
      </c>
      <c r="D1054" t="s">
        <v>8</v>
      </c>
      <c r="E1054" t="s">
        <v>485</v>
      </c>
      <c r="F1054" t="s">
        <v>779</v>
      </c>
      <c r="G1054" t="str">
        <f t="shared" si="18"/>
        <v>new HoloCard("Aerodactyl", Pokedex.Aerodactyl, HoloRarity.EX_COSMOS_HOLO_LM, Types.Colorless, Sets.EX_Legend_Maker, 1),</v>
      </c>
    </row>
    <row r="1055" spans="1:7" x14ac:dyDescent="0.3">
      <c r="A1055">
        <v>2</v>
      </c>
      <c r="B1055" t="s">
        <v>371</v>
      </c>
      <c r="C1055" t="s">
        <v>371</v>
      </c>
      <c r="D1055" t="s">
        <v>143</v>
      </c>
      <c r="E1055" t="s">
        <v>485</v>
      </c>
      <c r="F1055" t="s">
        <v>779</v>
      </c>
      <c r="G1055" t="str">
        <f t="shared" si="18"/>
        <v>new HoloCard("Aggron", Pokedex.Aggron, HoloRarity.EX_COSMOS_HOLO_LM, Types.Metal, Sets.EX_Legend_Maker, 2),</v>
      </c>
    </row>
    <row r="1056" spans="1:7" x14ac:dyDescent="0.3">
      <c r="A1056">
        <v>3</v>
      </c>
      <c r="B1056" t="s">
        <v>390</v>
      </c>
      <c r="C1056" t="s">
        <v>390</v>
      </c>
      <c r="D1056" t="s">
        <v>22</v>
      </c>
      <c r="E1056" t="s">
        <v>485</v>
      </c>
      <c r="F1056" t="s">
        <v>779</v>
      </c>
      <c r="G1056" t="str">
        <f t="shared" si="18"/>
        <v>new HoloCard("Cradily", Pokedex.Cradily, HoloRarity.EX_COSMOS_HOLO_LM, Types.Grass, Sets.EX_Legend_Maker, 3),</v>
      </c>
    </row>
    <row r="1057" spans="1:7" x14ac:dyDescent="0.3">
      <c r="A1057">
        <v>4</v>
      </c>
      <c r="B1057" t="s">
        <v>375</v>
      </c>
      <c r="C1057" t="s">
        <v>375</v>
      </c>
      <c r="D1057" t="s">
        <v>8</v>
      </c>
      <c r="E1057" t="s">
        <v>485</v>
      </c>
      <c r="F1057" t="s">
        <v>779</v>
      </c>
      <c r="G1057" t="str">
        <f t="shared" si="18"/>
        <v>new HoloCard("Delcatty", Pokedex.Delcatty, HoloRarity.EX_COSMOS_HOLO_LM, Types.Colorless, Sets.EX_Legend_Maker, 4),</v>
      </c>
    </row>
    <row r="1058" spans="1:7" x14ac:dyDescent="0.3">
      <c r="A1058">
        <v>5</v>
      </c>
      <c r="B1058" t="s">
        <v>15</v>
      </c>
      <c r="C1058" t="s">
        <v>15</v>
      </c>
      <c r="D1058" t="s">
        <v>1</v>
      </c>
      <c r="E1058" t="s">
        <v>485</v>
      </c>
      <c r="F1058" t="s">
        <v>779</v>
      </c>
      <c r="G1058" t="str">
        <f t="shared" si="18"/>
        <v>new HoloCard("Gengar", Pokedex.Gengar, HoloRarity.EX_COSMOS_HOLO_LM, Types.Psychic, Sets.EX_Legend_Maker, 5),</v>
      </c>
    </row>
    <row r="1059" spans="1:7" x14ac:dyDescent="0.3">
      <c r="A1059">
        <v>6</v>
      </c>
      <c r="B1059" t="s">
        <v>30</v>
      </c>
      <c r="C1059" t="s">
        <v>30</v>
      </c>
      <c r="D1059" t="s">
        <v>18</v>
      </c>
      <c r="E1059" t="s">
        <v>485</v>
      </c>
      <c r="F1059" t="s">
        <v>779</v>
      </c>
      <c r="G1059" t="str">
        <f t="shared" si="18"/>
        <v>new HoloCard("Golem", Pokedex.Golem, HoloRarity.EX_COSMOS_HOLO_LM, Types.Fighting, Sets.EX_Legend_Maker, 6),</v>
      </c>
    </row>
    <row r="1060" spans="1:7" x14ac:dyDescent="0.3">
      <c r="A1060">
        <v>7</v>
      </c>
      <c r="B1060" t="s">
        <v>33</v>
      </c>
      <c r="C1060" t="s">
        <v>33</v>
      </c>
      <c r="D1060" t="s">
        <v>18</v>
      </c>
      <c r="E1060" t="s">
        <v>485</v>
      </c>
      <c r="F1060" t="s">
        <v>779</v>
      </c>
      <c r="G1060" t="str">
        <f t="shared" si="18"/>
        <v>new HoloCard("Kabutops", Pokedex.Kabutops, HoloRarity.EX_COSMOS_HOLO_LM, Types.Fighting, Sets.EX_Legend_Maker, 7),</v>
      </c>
    </row>
    <row r="1061" spans="1:7" x14ac:dyDescent="0.3">
      <c r="A1061">
        <v>8</v>
      </c>
      <c r="B1061" t="s">
        <v>324</v>
      </c>
      <c r="C1061" t="s">
        <v>324</v>
      </c>
      <c r="D1061" t="s">
        <v>3</v>
      </c>
      <c r="E1061" t="s">
        <v>485</v>
      </c>
      <c r="F1061" t="s">
        <v>779</v>
      </c>
      <c r="G1061" t="str">
        <f t="shared" si="18"/>
        <v>new HoloCard("Lapras", Pokedex.Lapras, HoloRarity.EX_COSMOS_HOLO_LM, Types.Water, Sets.EX_Legend_Maker, 8),</v>
      </c>
    </row>
    <row r="1062" spans="1:7" x14ac:dyDescent="0.3">
      <c r="A1062">
        <v>9</v>
      </c>
      <c r="B1062" t="s">
        <v>20</v>
      </c>
      <c r="C1062" t="s">
        <v>20</v>
      </c>
      <c r="D1062" t="s">
        <v>18</v>
      </c>
      <c r="E1062" t="s">
        <v>485</v>
      </c>
      <c r="F1062" t="s">
        <v>779</v>
      </c>
      <c r="G1062" t="str">
        <f t="shared" si="18"/>
        <v>new HoloCard("Machamp", Pokedex.Machamp, HoloRarity.EX_COSMOS_HOLO_LM, Types.Fighting, Sets.EX_Legend_Maker, 9),</v>
      </c>
    </row>
    <row r="1063" spans="1:7" x14ac:dyDescent="0.3">
      <c r="A1063">
        <v>10</v>
      </c>
      <c r="B1063" t="s">
        <v>139</v>
      </c>
      <c r="C1063" t="s">
        <v>139</v>
      </c>
      <c r="D1063" t="s">
        <v>1</v>
      </c>
      <c r="E1063" t="s">
        <v>485</v>
      </c>
      <c r="F1063" t="s">
        <v>779</v>
      </c>
      <c r="G1063" t="str">
        <f t="shared" si="18"/>
        <v>new HoloCard("Mew", Pokedex.Mew, HoloRarity.EX_COSMOS_HOLO_LM, Types.Psychic, Sets.EX_Legend_Maker, 10),</v>
      </c>
    </row>
    <row r="1064" spans="1:7" x14ac:dyDescent="0.3">
      <c r="A1064">
        <v>11</v>
      </c>
      <c r="B1064" t="s">
        <v>21</v>
      </c>
      <c r="C1064" t="s">
        <v>21</v>
      </c>
      <c r="D1064" t="s">
        <v>22</v>
      </c>
      <c r="E1064" t="s">
        <v>485</v>
      </c>
      <c r="F1064" t="s">
        <v>779</v>
      </c>
      <c r="G1064" t="str">
        <f t="shared" si="18"/>
        <v>new HoloCard("Muk", Pokedex.Muk, HoloRarity.EX_COSMOS_HOLO_LM, Types.Grass, Sets.EX_Legend_Maker, 11),</v>
      </c>
    </row>
    <row r="1065" spans="1:7" x14ac:dyDescent="0.3">
      <c r="A1065">
        <v>12</v>
      </c>
      <c r="B1065" t="s">
        <v>397</v>
      </c>
      <c r="C1065" t="s">
        <v>397</v>
      </c>
      <c r="D1065" t="s">
        <v>146</v>
      </c>
      <c r="E1065" t="s">
        <v>485</v>
      </c>
      <c r="F1065" t="s">
        <v>779</v>
      </c>
      <c r="G1065" t="str">
        <f t="shared" si="18"/>
        <v>new HoloCard("Shiftry", Pokedex.Shiftry, HoloRarity.EX_COSMOS_HOLO_LM, Types.Darkness, Sets.EX_Legend_Maker, 12),</v>
      </c>
    </row>
    <row r="1066" spans="1:7" x14ac:dyDescent="0.3">
      <c r="A1066">
        <v>13</v>
      </c>
      <c r="B1066" t="s">
        <v>169</v>
      </c>
      <c r="C1066" t="s">
        <v>169</v>
      </c>
      <c r="D1066" t="s">
        <v>22</v>
      </c>
      <c r="E1066" t="s">
        <v>485</v>
      </c>
      <c r="F1066" t="s">
        <v>779</v>
      </c>
      <c r="G1066" t="str">
        <f t="shared" si="18"/>
        <v>new HoloCard("Victreebel", Pokedex.Victreebel, HoloRarity.EX_COSMOS_HOLO_LM, Types.Grass, Sets.EX_Legend_Maker, 13),</v>
      </c>
    </row>
    <row r="1067" spans="1:7" x14ac:dyDescent="0.3">
      <c r="A1067">
        <v>14</v>
      </c>
      <c r="B1067" t="s">
        <v>384</v>
      </c>
      <c r="C1067" t="s">
        <v>384</v>
      </c>
      <c r="D1067" t="s">
        <v>3</v>
      </c>
      <c r="E1067" t="s">
        <v>485</v>
      </c>
      <c r="F1067" t="s">
        <v>779</v>
      </c>
      <c r="G1067" t="str">
        <f t="shared" si="18"/>
        <v>new HoloCard("Wailord", Pokedex.Wailord, HoloRarity.EX_COSMOS_HOLO_LM, Types.Water, Sets.EX_Legend_Maker, 14),</v>
      </c>
    </row>
    <row r="1068" spans="1:7" x14ac:dyDescent="0.3">
      <c r="A1068">
        <v>15</v>
      </c>
      <c r="B1068" t="s">
        <v>402</v>
      </c>
      <c r="C1068" t="s">
        <v>402</v>
      </c>
      <c r="D1068" t="s">
        <v>146</v>
      </c>
      <c r="E1068" t="s">
        <v>485</v>
      </c>
      <c r="F1068" t="s">
        <v>779</v>
      </c>
      <c r="G1068" t="str">
        <f t="shared" si="18"/>
        <v>new HoloCard("Absol", Pokedex.Absol, HoloRarity.EX_COSMOS_HOLO_LM, Types.Darkness, Sets.EX_Legend_Maker, 15),</v>
      </c>
    </row>
    <row r="1069" spans="1:7" x14ac:dyDescent="0.3">
      <c r="A1069">
        <v>16</v>
      </c>
      <c r="B1069" t="s">
        <v>316</v>
      </c>
      <c r="C1069" t="s">
        <v>316</v>
      </c>
      <c r="D1069" t="s">
        <v>1</v>
      </c>
      <c r="E1069" t="s">
        <v>485</v>
      </c>
      <c r="F1069" t="s">
        <v>779</v>
      </c>
      <c r="G1069" t="str">
        <f t="shared" si="18"/>
        <v>new HoloCard("Girafarig", Pokedex.Girafarig, HoloRarity.EX_COSMOS_HOLO_LM, Types.Psychic, Sets.EX_Legend_Maker, 16),</v>
      </c>
    </row>
    <row r="1070" spans="1:7" x14ac:dyDescent="0.3">
      <c r="A1070">
        <v>17</v>
      </c>
      <c r="B1070" t="s">
        <v>657</v>
      </c>
      <c r="C1070" t="s">
        <v>657</v>
      </c>
      <c r="D1070" t="s">
        <v>3</v>
      </c>
      <c r="E1070" t="s">
        <v>485</v>
      </c>
      <c r="F1070" t="s">
        <v>779</v>
      </c>
      <c r="G1070" t="str">
        <f t="shared" si="18"/>
        <v>new HoloCard("Gorebyss", Pokedex.Gorebyss, HoloRarity.EX_COSMOS_HOLO_LM, Types.Water, Sets.EX_Legend_Maker, 17),</v>
      </c>
    </row>
    <row r="1071" spans="1:7" x14ac:dyDescent="0.3">
      <c r="A1071">
        <v>18</v>
      </c>
      <c r="B1071" t="s">
        <v>658</v>
      </c>
      <c r="C1071" t="s">
        <v>658</v>
      </c>
      <c r="D1071" t="s">
        <v>3</v>
      </c>
      <c r="E1071" t="s">
        <v>485</v>
      </c>
      <c r="F1071" t="s">
        <v>779</v>
      </c>
      <c r="G1071" t="str">
        <f t="shared" si="18"/>
        <v>new HoloCard("Huntail", Pokedex.Huntail, HoloRarity.EX_COSMOS_HOLO_LM, Types.Water, Sets.EX_Legend_Maker, 18),</v>
      </c>
    </row>
    <row r="1072" spans="1:7" x14ac:dyDescent="0.3">
      <c r="A1072">
        <v>19</v>
      </c>
      <c r="B1072" t="s">
        <v>160</v>
      </c>
      <c r="C1072" t="s">
        <v>160</v>
      </c>
      <c r="D1072" t="s">
        <v>11</v>
      </c>
      <c r="E1072" t="s">
        <v>485</v>
      </c>
      <c r="F1072" t="s">
        <v>779</v>
      </c>
      <c r="G1072" t="str">
        <f t="shared" si="18"/>
        <v>new HoloCard("Lanturn", Pokedex.Lanturn, HoloRarity.EX_COSMOS_HOLO_LM, Types.Lightning, Sets.EX_Legend_Maker, 19),</v>
      </c>
    </row>
    <row r="1073" spans="1:7" x14ac:dyDescent="0.3">
      <c r="A1073">
        <v>20</v>
      </c>
      <c r="B1073" t="s">
        <v>393</v>
      </c>
      <c r="C1073" t="s">
        <v>393</v>
      </c>
      <c r="D1073" t="s">
        <v>1</v>
      </c>
      <c r="E1073" t="s">
        <v>485</v>
      </c>
      <c r="F1073" t="s">
        <v>779</v>
      </c>
      <c r="G1073" t="str">
        <f t="shared" si="18"/>
        <v>new HoloCard("Lunatone", Pokedex.Lunatone, HoloRarity.EX_COSMOS_HOLO_LM, Types.Psychic, Sets.EX_Legend_Maker, 20),</v>
      </c>
    </row>
    <row r="1074" spans="1:7" x14ac:dyDescent="0.3">
      <c r="A1074">
        <v>21</v>
      </c>
      <c r="B1074" t="s">
        <v>186</v>
      </c>
      <c r="C1074" t="s">
        <v>186</v>
      </c>
      <c r="D1074" t="s">
        <v>5</v>
      </c>
      <c r="E1074" t="s">
        <v>485</v>
      </c>
      <c r="F1074" t="s">
        <v>779</v>
      </c>
      <c r="G1074" t="str">
        <f t="shared" si="18"/>
        <v>new HoloCard("Magmar", Pokedex.Magmar, HoloRarity.EX_COSMOS_HOLO_LM, Types.Fire, Sets.EX_Legend_Maker, 21),</v>
      </c>
    </row>
    <row r="1075" spans="1:7" x14ac:dyDescent="0.3">
      <c r="A1075">
        <v>22</v>
      </c>
      <c r="B1075" t="s">
        <v>34</v>
      </c>
      <c r="C1075" t="s">
        <v>34</v>
      </c>
      <c r="D1075" t="s">
        <v>11</v>
      </c>
      <c r="E1075" t="s">
        <v>485</v>
      </c>
      <c r="F1075" t="s">
        <v>779</v>
      </c>
      <c r="G1075" t="str">
        <f t="shared" si="18"/>
        <v>new HoloCard("Magneton", Pokedex.Magneton, HoloRarity.EX_COSMOS_HOLO_LM, Types.Lightning, Sets.EX_Legend_Maker, 22),</v>
      </c>
    </row>
    <row r="1076" spans="1:7" x14ac:dyDescent="0.3">
      <c r="A1076">
        <v>23</v>
      </c>
      <c r="B1076" t="s">
        <v>64</v>
      </c>
      <c r="C1076" t="s">
        <v>64</v>
      </c>
      <c r="D1076" t="s">
        <v>3</v>
      </c>
      <c r="E1076" t="s">
        <v>485</v>
      </c>
      <c r="F1076" t="s">
        <v>779</v>
      </c>
      <c r="G1076" t="str">
        <f t="shared" si="18"/>
        <v>new HoloCard("Omastar", Pokedex.Omastar, HoloRarity.EX_COSMOS_HOLO_LM, Types.Water, Sets.EX_Legend_Maker, 23),</v>
      </c>
    </row>
    <row r="1077" spans="1:7" x14ac:dyDescent="0.3">
      <c r="A1077">
        <v>24</v>
      </c>
      <c r="B1077" t="s">
        <v>262</v>
      </c>
      <c r="C1077" t="s">
        <v>262</v>
      </c>
      <c r="D1077" t="s">
        <v>22</v>
      </c>
      <c r="E1077" t="s">
        <v>485</v>
      </c>
      <c r="F1077" t="s">
        <v>779</v>
      </c>
      <c r="G1077" t="str">
        <f t="shared" si="18"/>
        <v>new HoloCard("Pinsir", Pokedex.Pinsir, HoloRarity.EX_COSMOS_HOLO_LM, Types.Grass, Sets.EX_Legend_Maker, 24),</v>
      </c>
    </row>
    <row r="1078" spans="1:7" x14ac:dyDescent="0.3">
      <c r="A1078">
        <v>25</v>
      </c>
      <c r="B1078" t="s">
        <v>398</v>
      </c>
      <c r="C1078" t="s">
        <v>398</v>
      </c>
      <c r="D1078" t="s">
        <v>18</v>
      </c>
      <c r="E1078" t="s">
        <v>485</v>
      </c>
      <c r="F1078" t="s">
        <v>779</v>
      </c>
      <c r="G1078" t="str">
        <f t="shared" si="18"/>
        <v>new HoloCard("Solrock", Pokedex.Solrock, HoloRarity.EX_COSMOS_HOLO_LM, Types.Fighting, Sets.EX_Legend_Maker, 25),</v>
      </c>
    </row>
    <row r="1079" spans="1:7" x14ac:dyDescent="0.3">
      <c r="A1079">
        <v>26</v>
      </c>
      <c r="B1079" t="s">
        <v>670</v>
      </c>
      <c r="C1079" t="s">
        <v>670</v>
      </c>
      <c r="D1079" t="s">
        <v>8</v>
      </c>
      <c r="E1079" t="s">
        <v>485</v>
      </c>
      <c r="F1079" t="s">
        <v>779</v>
      </c>
      <c r="G1079" t="str">
        <f t="shared" si="18"/>
        <v>new HoloCard("Spinda", Pokedex.Spinda, HoloRarity.EX_COSMOS_HOLO_LM, Types.Colorless, Sets.EX_Legend_Maker, 26),</v>
      </c>
    </row>
    <row r="1080" spans="1:7" x14ac:dyDescent="0.3">
      <c r="A1080">
        <v>27</v>
      </c>
      <c r="B1080" t="s">
        <v>412</v>
      </c>
      <c r="C1080" t="s">
        <v>412</v>
      </c>
      <c r="D1080" t="s">
        <v>5</v>
      </c>
      <c r="E1080" t="s">
        <v>485</v>
      </c>
      <c r="F1080" t="s">
        <v>779</v>
      </c>
      <c r="G1080" t="str">
        <f t="shared" si="18"/>
        <v>new HoloCard("Torkoal", Pokedex.Torkoal, HoloRarity.EX_COSMOS_HOLO_LM, Types.Fire, Sets.EX_Legend_Maker, 27),</v>
      </c>
    </row>
    <row r="1081" spans="1:7" x14ac:dyDescent="0.3">
      <c r="A1081">
        <v>28</v>
      </c>
      <c r="B1081" t="s">
        <v>309</v>
      </c>
      <c r="C1081" t="s">
        <v>309</v>
      </c>
      <c r="D1081" t="s">
        <v>1</v>
      </c>
      <c r="E1081" t="s">
        <v>485</v>
      </c>
      <c r="F1081" t="s">
        <v>779</v>
      </c>
      <c r="G1081" t="str">
        <f t="shared" si="18"/>
        <v>new HoloCard("Wobbuffet", Pokedex.Wobbuffet, HoloRarity.EX_COSMOS_HOLO_LM, Types.Psychic, Sets.EX_Legend_Maker, 28),</v>
      </c>
    </row>
    <row r="1082" spans="1:7" x14ac:dyDescent="0.3">
      <c r="A1082">
        <v>29</v>
      </c>
      <c r="B1082" t="s">
        <v>577</v>
      </c>
      <c r="C1082" t="s">
        <v>577</v>
      </c>
      <c r="D1082" t="s">
        <v>18</v>
      </c>
      <c r="E1082" t="s">
        <v>485</v>
      </c>
      <c r="F1082" t="s">
        <v>779</v>
      </c>
      <c r="G1082" t="str">
        <f t="shared" si="18"/>
        <v>new HoloCard("Anorith", Pokedex.Anorith, HoloRarity.EX_COSMOS_HOLO_LM, Types.Fighting, Sets.EX_Legend_Maker, 29),</v>
      </c>
    </row>
    <row r="1083" spans="1:7" x14ac:dyDescent="0.3">
      <c r="A1083">
        <v>30</v>
      </c>
      <c r="B1083" t="s">
        <v>532</v>
      </c>
      <c r="C1083" t="s">
        <v>532</v>
      </c>
      <c r="D1083" t="s">
        <v>22</v>
      </c>
      <c r="E1083" t="s">
        <v>485</v>
      </c>
      <c r="F1083" t="s">
        <v>779</v>
      </c>
      <c r="G1083" t="str">
        <f t="shared" si="18"/>
        <v>new HoloCard("Cascoon", Pokedex.Cascoon, HoloRarity.EX_COSMOS_HOLO_LM, Types.Grass, Sets.EX_Legend_Maker, 30),</v>
      </c>
    </row>
    <row r="1084" spans="1:7" x14ac:dyDescent="0.3">
      <c r="A1084">
        <v>31</v>
      </c>
      <c r="B1084" t="s">
        <v>314</v>
      </c>
      <c r="C1084" t="s">
        <v>314</v>
      </c>
      <c r="D1084" t="s">
        <v>8</v>
      </c>
      <c r="E1084" t="s">
        <v>485</v>
      </c>
      <c r="F1084" t="s">
        <v>779</v>
      </c>
      <c r="G1084" t="str">
        <f t="shared" si="18"/>
        <v>new HoloCard("Dunsparce", Pokedex.Dunsparce, HoloRarity.EX_COSMOS_HOLO_LM, Types.Colorless, Sets.EX_Legend_Maker, 31),</v>
      </c>
    </row>
    <row r="1085" spans="1:7" x14ac:dyDescent="0.3">
      <c r="A1085">
        <v>32</v>
      </c>
      <c r="B1085" t="s">
        <v>28</v>
      </c>
      <c r="C1085" t="s">
        <v>28</v>
      </c>
      <c r="D1085" t="s">
        <v>11</v>
      </c>
      <c r="E1085" t="s">
        <v>485</v>
      </c>
      <c r="F1085" t="s">
        <v>779</v>
      </c>
      <c r="G1085" t="str">
        <f t="shared" si="18"/>
        <v>new HoloCard("Electrode", Pokedex.Electrode, HoloRarity.EX_COSMOS_HOLO_LM, Types.Lightning, Sets.EX_Legend_Maker, 32),</v>
      </c>
    </row>
    <row r="1086" spans="1:7" x14ac:dyDescent="0.3">
      <c r="A1086">
        <v>33</v>
      </c>
      <c r="B1086" t="s">
        <v>241</v>
      </c>
      <c r="C1086" t="s">
        <v>241</v>
      </c>
      <c r="D1086" t="s">
        <v>8</v>
      </c>
      <c r="E1086" t="s">
        <v>485</v>
      </c>
      <c r="F1086" t="s">
        <v>779</v>
      </c>
      <c r="G1086" t="str">
        <f t="shared" si="18"/>
        <v>new HoloCard("Furret", Pokedex.Furret, HoloRarity.EX_COSMOS_HOLO_LM, Types.Colorless, Sets.EX_Legend_Maker, 33),</v>
      </c>
    </row>
    <row r="1087" spans="1:7" x14ac:dyDescent="0.3">
      <c r="A1087">
        <v>34</v>
      </c>
      <c r="B1087" t="s">
        <v>50</v>
      </c>
      <c r="C1087" t="s">
        <v>50</v>
      </c>
      <c r="D1087" t="s">
        <v>18</v>
      </c>
      <c r="E1087" t="s">
        <v>485</v>
      </c>
      <c r="F1087" t="s">
        <v>779</v>
      </c>
      <c r="G1087" t="str">
        <f t="shared" si="18"/>
        <v>new HoloCard("Graveler", Pokedex.Graveler, HoloRarity.EX_COSMOS_HOLO_LM, Types.Fighting, Sets.EX_Legend_Maker, 34),</v>
      </c>
    </row>
    <row r="1088" spans="1:7" x14ac:dyDescent="0.3">
      <c r="A1088">
        <v>35</v>
      </c>
      <c r="B1088" t="s">
        <v>52</v>
      </c>
      <c r="C1088" t="s">
        <v>52</v>
      </c>
      <c r="D1088" t="s">
        <v>1</v>
      </c>
      <c r="E1088" t="s">
        <v>485</v>
      </c>
      <c r="F1088" t="s">
        <v>779</v>
      </c>
      <c r="G1088" t="str">
        <f t="shared" si="18"/>
        <v>new HoloCard("Haunter", Pokedex.Haunter, HoloRarity.EX_COSMOS_HOLO_LM, Types.Psychic, Sets.EX_Legend_Maker, 35),</v>
      </c>
    </row>
    <row r="1089" spans="1:7" x14ac:dyDescent="0.3">
      <c r="A1089">
        <v>36</v>
      </c>
      <c r="B1089" t="s">
        <v>54</v>
      </c>
      <c r="C1089" t="s">
        <v>54</v>
      </c>
      <c r="D1089" t="s">
        <v>18</v>
      </c>
      <c r="E1089" t="s">
        <v>485</v>
      </c>
      <c r="F1089" t="s">
        <v>779</v>
      </c>
      <c r="G1089" t="str">
        <f t="shared" si="18"/>
        <v>new HoloCard("Kabuto", Pokedex.Kabuto, HoloRarity.EX_COSMOS_HOLO_LM, Types.Fighting, Sets.EX_Legend_Maker, 36),</v>
      </c>
    </row>
    <row r="1090" spans="1:7" x14ac:dyDescent="0.3">
      <c r="A1090">
        <v>37</v>
      </c>
      <c r="B1090" t="s">
        <v>576</v>
      </c>
      <c r="C1090" t="s">
        <v>576</v>
      </c>
      <c r="D1090" t="s">
        <v>8</v>
      </c>
      <c r="E1090" t="s">
        <v>485</v>
      </c>
      <c r="F1090" t="s">
        <v>779</v>
      </c>
      <c r="G1090" t="str">
        <f t="shared" si="18"/>
        <v>new HoloCard("Kecleon", Pokedex.Kecleon, HoloRarity.EX_COSMOS_HOLO_LM, Types.Colorless, Sets.EX_Legend_Maker, 37),</v>
      </c>
    </row>
    <row r="1091" spans="1:7" x14ac:dyDescent="0.3">
      <c r="A1091">
        <v>38</v>
      </c>
      <c r="B1091" t="s">
        <v>536</v>
      </c>
      <c r="C1091" t="s">
        <v>536</v>
      </c>
      <c r="D1091" t="s">
        <v>143</v>
      </c>
      <c r="E1091" t="s">
        <v>485</v>
      </c>
      <c r="F1091" t="s">
        <v>779</v>
      </c>
      <c r="G1091" t="str">
        <f t="shared" si="18"/>
        <v>new HoloCard("Lairon", Pokedex.Lairon, HoloRarity.EX_COSMOS_HOLO_LM, Types.Metal, Sets.EX_Legend_Maker, 38),</v>
      </c>
    </row>
    <row r="1092" spans="1:7" x14ac:dyDescent="0.3">
      <c r="A1092">
        <v>39</v>
      </c>
      <c r="B1092" t="s">
        <v>57</v>
      </c>
      <c r="C1092" t="s">
        <v>57</v>
      </c>
      <c r="D1092" t="s">
        <v>18</v>
      </c>
      <c r="E1092" t="s">
        <v>485</v>
      </c>
      <c r="F1092" t="s">
        <v>779</v>
      </c>
      <c r="G1092" t="str">
        <f t="shared" ref="G1092:G1155" si="19">"new HoloCard(""" &amp; B1092 &amp; """, Pokedex." &amp; C1092 &amp; ", HoloRarity." &amp; F1092 &amp; ", Types." &amp; D1092 &amp; ", Sets." &amp; E1092 &amp; ", " &amp; A1092 &amp; "),"</f>
        <v>new HoloCard("Machoke", Pokedex.Machoke, HoloRarity.EX_COSMOS_HOLO_LM, Types.Fighting, Sets.EX_Legend_Maker, 39),</v>
      </c>
    </row>
    <row r="1093" spans="1:7" x14ac:dyDescent="0.3">
      <c r="A1093">
        <v>40</v>
      </c>
      <c r="B1093" t="s">
        <v>307</v>
      </c>
      <c r="C1093" t="s">
        <v>307</v>
      </c>
      <c r="D1093" t="s">
        <v>1</v>
      </c>
      <c r="E1093" t="s">
        <v>485</v>
      </c>
      <c r="F1093" t="s">
        <v>779</v>
      </c>
      <c r="G1093" t="str">
        <f t="shared" si="19"/>
        <v>new HoloCard("Misdreavus", Pokedex.Misdreavus, HoloRarity.EX_COSMOS_HOLO_LM, Types.Psychic, Sets.EX_Legend_Maker, 40),</v>
      </c>
    </row>
    <row r="1094" spans="1:7" x14ac:dyDescent="0.3">
      <c r="A1094">
        <v>41</v>
      </c>
      <c r="B1094" t="s">
        <v>583</v>
      </c>
      <c r="C1094" t="s">
        <v>583</v>
      </c>
      <c r="D1094" t="s">
        <v>146</v>
      </c>
      <c r="E1094" t="s">
        <v>485</v>
      </c>
      <c r="F1094" t="s">
        <v>779</v>
      </c>
      <c r="G1094" t="str">
        <f t="shared" si="19"/>
        <v>new HoloCard("Nuzleaf", Pokedex.Nuzleaf, HoloRarity.EX_COSMOS_HOLO_LM, Types.Darkness, Sets.EX_Legend_Maker, 41),</v>
      </c>
    </row>
    <row r="1095" spans="1:7" x14ac:dyDescent="0.3">
      <c r="A1095">
        <v>42</v>
      </c>
      <c r="B1095" t="s">
        <v>409</v>
      </c>
      <c r="C1095" t="s">
        <v>409</v>
      </c>
      <c r="D1095" t="s">
        <v>22</v>
      </c>
      <c r="E1095" t="s">
        <v>485</v>
      </c>
      <c r="F1095" t="s">
        <v>779</v>
      </c>
      <c r="G1095" t="str">
        <f t="shared" si="19"/>
        <v>new HoloCard("Roselia", Pokedex.Roselia, HoloRarity.EX_COSMOS_HOLO_LM, Types.Grass, Sets.EX_Legend_Maker, 42),</v>
      </c>
    </row>
    <row r="1096" spans="1:7" x14ac:dyDescent="0.3">
      <c r="A1096">
        <v>43</v>
      </c>
      <c r="B1096" t="s">
        <v>654</v>
      </c>
      <c r="C1096" t="s">
        <v>654</v>
      </c>
      <c r="D1096" t="s">
        <v>3</v>
      </c>
      <c r="E1096" t="s">
        <v>485</v>
      </c>
      <c r="F1096" t="s">
        <v>779</v>
      </c>
      <c r="G1096" t="str">
        <f t="shared" si="19"/>
        <v>new HoloCard("Sealeo", Pokedex.Sealeo, HoloRarity.EX_COSMOS_HOLO_LM, Types.Water, Sets.EX_Legend_Maker, 43),</v>
      </c>
    </row>
    <row r="1097" spans="1:7" x14ac:dyDescent="0.3">
      <c r="A1097">
        <v>44</v>
      </c>
      <c r="B1097" t="s">
        <v>268</v>
      </c>
      <c r="C1097" t="s">
        <v>268</v>
      </c>
      <c r="D1097" t="s">
        <v>22</v>
      </c>
      <c r="E1097" t="s">
        <v>485</v>
      </c>
      <c r="F1097" t="s">
        <v>779</v>
      </c>
      <c r="G1097" t="str">
        <f t="shared" si="19"/>
        <v>new HoloCard("Tangela", Pokedex.Tangela, HoloRarity.EX_COSMOS_HOLO_LM, Types.Grass, Sets.EX_Legend_Maker, 44),</v>
      </c>
    </row>
    <row r="1098" spans="1:7" x14ac:dyDescent="0.3">
      <c r="A1098">
        <v>45</v>
      </c>
      <c r="B1098" t="s">
        <v>72</v>
      </c>
      <c r="C1098" t="s">
        <v>72</v>
      </c>
      <c r="D1098" t="s">
        <v>3</v>
      </c>
      <c r="E1098" t="s">
        <v>485</v>
      </c>
      <c r="F1098" t="s">
        <v>779</v>
      </c>
      <c r="G1098" t="str">
        <f t="shared" si="19"/>
        <v>new HoloCard("Tentacruel", Pokedex.Tentacruel, HoloRarity.EX_COSMOS_HOLO_LM, Types.Water, Sets.EX_Legend_Maker, 45),</v>
      </c>
    </row>
    <row r="1099" spans="1:7" x14ac:dyDescent="0.3">
      <c r="A1099">
        <v>46</v>
      </c>
      <c r="B1099" t="s">
        <v>598</v>
      </c>
      <c r="C1099" t="s">
        <v>598</v>
      </c>
      <c r="D1099" t="s">
        <v>8</v>
      </c>
      <c r="E1099" t="s">
        <v>485</v>
      </c>
      <c r="F1099" t="s">
        <v>779</v>
      </c>
      <c r="G1099" t="str">
        <f t="shared" si="19"/>
        <v>new HoloCard("Vibrava", Pokedex.Vibrava, HoloRarity.EX_COSMOS_HOLO_LM, Types.Colorless, Sets.EX_Legend_Maker, 46),</v>
      </c>
    </row>
    <row r="1100" spans="1:7" x14ac:dyDescent="0.3">
      <c r="A1100">
        <v>47</v>
      </c>
      <c r="B1100" t="s">
        <v>249</v>
      </c>
      <c r="C1100" t="s">
        <v>249</v>
      </c>
      <c r="D1100" t="s">
        <v>22</v>
      </c>
      <c r="E1100" t="s">
        <v>485</v>
      </c>
      <c r="F1100" t="s">
        <v>779</v>
      </c>
      <c r="G1100" t="str">
        <f t="shared" si="19"/>
        <v>new HoloCard("Weepinbell", Pokedex.Weepinbell, HoloRarity.EX_COSMOS_HOLO_LM, Types.Grass, Sets.EX_Legend_Maker, 47),</v>
      </c>
    </row>
    <row r="1101" spans="1:7" x14ac:dyDescent="0.3">
      <c r="A1101">
        <v>48</v>
      </c>
      <c r="B1101" t="s">
        <v>531</v>
      </c>
      <c r="C1101" t="s">
        <v>531</v>
      </c>
      <c r="D1101" t="s">
        <v>143</v>
      </c>
      <c r="E1101" t="s">
        <v>485</v>
      </c>
      <c r="F1101" t="s">
        <v>779</v>
      </c>
      <c r="G1101" t="str">
        <f t="shared" si="19"/>
        <v>new HoloCard("Aron", Pokedex.Aron, HoloRarity.EX_COSMOS_HOLO_LM, Types.Metal, Sets.EX_Legend_Maker, 48),</v>
      </c>
    </row>
    <row r="1102" spans="1:7" x14ac:dyDescent="0.3">
      <c r="A1102">
        <v>49</v>
      </c>
      <c r="B1102" t="s">
        <v>240</v>
      </c>
      <c r="C1102" t="s">
        <v>240</v>
      </c>
      <c r="D1102" t="s">
        <v>22</v>
      </c>
      <c r="E1102" t="s">
        <v>485</v>
      </c>
      <c r="F1102" t="s">
        <v>779</v>
      </c>
      <c r="G1102" t="str">
        <f t="shared" si="19"/>
        <v>new HoloCard("Bellsprout", Pokedex.Bellsprout, HoloRarity.EX_COSMOS_HOLO_LM, Types.Grass, Sets.EX_Legend_Maker, 49),</v>
      </c>
    </row>
    <row r="1103" spans="1:7" x14ac:dyDescent="0.3">
      <c r="A1103">
        <v>50</v>
      </c>
      <c r="B1103" t="s">
        <v>252</v>
      </c>
      <c r="C1103" t="s">
        <v>252</v>
      </c>
      <c r="D1103" t="s">
        <v>11</v>
      </c>
      <c r="E1103" t="s">
        <v>485</v>
      </c>
      <c r="F1103" t="s">
        <v>779</v>
      </c>
      <c r="G1103" t="str">
        <f t="shared" si="19"/>
        <v>new HoloCard("Chinchou", Pokedex.Chinchou, HoloRarity.EX_COSMOS_HOLO_LM, Types.Lightning, Sets.EX_Legend_Maker, 50),</v>
      </c>
    </row>
    <row r="1104" spans="1:7" x14ac:dyDescent="0.3">
      <c r="A1104">
        <v>51</v>
      </c>
      <c r="B1104" t="s">
        <v>671</v>
      </c>
      <c r="C1104" t="s">
        <v>671</v>
      </c>
      <c r="D1104" t="s">
        <v>3</v>
      </c>
      <c r="E1104" t="s">
        <v>485</v>
      </c>
      <c r="F1104" t="s">
        <v>779</v>
      </c>
      <c r="G1104" t="str">
        <f t="shared" si="19"/>
        <v>new HoloCard("Clamperl", Pokedex.Clamperl, HoloRarity.EX_COSMOS_HOLO_LM, Types.Water, Sets.EX_Legend_Maker, 51),</v>
      </c>
    </row>
    <row r="1105" spans="1:7" x14ac:dyDescent="0.3">
      <c r="A1105">
        <v>52</v>
      </c>
      <c r="B1105" t="s">
        <v>82</v>
      </c>
      <c r="C1105" t="s">
        <v>82</v>
      </c>
      <c r="D1105" t="s">
        <v>1</v>
      </c>
      <c r="E1105" t="s">
        <v>485</v>
      </c>
      <c r="F1105" t="s">
        <v>779</v>
      </c>
      <c r="G1105" t="str">
        <f t="shared" si="19"/>
        <v>new HoloCard("Gastly", Pokedex.Gastly, HoloRarity.EX_COSMOS_HOLO_LM, Types.Psychic, Sets.EX_Legend_Maker, 52),</v>
      </c>
    </row>
    <row r="1106" spans="1:7" x14ac:dyDescent="0.3">
      <c r="A1106">
        <v>53</v>
      </c>
      <c r="B1106" t="s">
        <v>83</v>
      </c>
      <c r="C1106" t="s">
        <v>83</v>
      </c>
      <c r="D1106" t="s">
        <v>18</v>
      </c>
      <c r="E1106" t="s">
        <v>485</v>
      </c>
      <c r="F1106" t="s">
        <v>779</v>
      </c>
      <c r="G1106" t="str">
        <f t="shared" si="19"/>
        <v>new HoloCard("Geodude", Pokedex.Geodude, HoloRarity.EX_COSMOS_HOLO_LM, Types.Fighting, Sets.EX_Legend_Maker, 53),</v>
      </c>
    </row>
    <row r="1107" spans="1:7" x14ac:dyDescent="0.3">
      <c r="A1107">
        <v>54</v>
      </c>
      <c r="B1107" t="s">
        <v>84</v>
      </c>
      <c r="C1107" t="s">
        <v>84</v>
      </c>
      <c r="D1107" t="s">
        <v>22</v>
      </c>
      <c r="E1107" t="s">
        <v>485</v>
      </c>
      <c r="F1107" t="s">
        <v>779</v>
      </c>
      <c r="G1107" t="str">
        <f t="shared" si="19"/>
        <v>new HoloCard("Grimer", Pokedex.Grimer, HoloRarity.EX_COSMOS_HOLO_LM, Types.Grass, Sets.EX_Legend_Maker, 54),</v>
      </c>
    </row>
    <row r="1108" spans="1:7" x14ac:dyDescent="0.3">
      <c r="A1108">
        <v>55</v>
      </c>
      <c r="B1108" t="s">
        <v>51</v>
      </c>
      <c r="C1108" t="s">
        <v>51</v>
      </c>
      <c r="D1108" t="s">
        <v>5</v>
      </c>
      <c r="E1108" t="s">
        <v>485</v>
      </c>
      <c r="F1108" t="s">
        <v>779</v>
      </c>
      <c r="G1108" t="str">
        <f t="shared" si="19"/>
        <v>new HoloCard("Growlithe", Pokedex.Growlithe, HoloRarity.EX_COSMOS_HOLO_LM, Types.Fire, Sets.EX_Legend_Maker, 55),</v>
      </c>
    </row>
    <row r="1109" spans="1:7" x14ac:dyDescent="0.3">
      <c r="A1109">
        <v>56</v>
      </c>
      <c r="B1109" t="s">
        <v>581</v>
      </c>
      <c r="C1109" t="s">
        <v>581</v>
      </c>
      <c r="D1109" t="s">
        <v>22</v>
      </c>
      <c r="E1109" t="s">
        <v>485</v>
      </c>
      <c r="F1109" t="s">
        <v>779</v>
      </c>
      <c r="G1109" t="str">
        <f t="shared" si="19"/>
        <v>new HoloCard("Lileep", Pokedex.Lileep, HoloRarity.EX_COSMOS_HOLO_LM, Types.Grass, Sets.EX_Legend_Maker, 56),</v>
      </c>
    </row>
    <row r="1110" spans="1:7" x14ac:dyDescent="0.3">
      <c r="A1110">
        <v>57</v>
      </c>
      <c r="B1110" t="s">
        <v>85</v>
      </c>
      <c r="C1110" t="s">
        <v>85</v>
      </c>
      <c r="D1110" t="s">
        <v>18</v>
      </c>
      <c r="E1110" t="s">
        <v>485</v>
      </c>
      <c r="F1110" t="s">
        <v>779</v>
      </c>
      <c r="G1110" t="str">
        <f t="shared" si="19"/>
        <v>new HoloCard("Machop", Pokedex.Machop, HoloRarity.EX_COSMOS_HOLO_LM, Types.Fighting, Sets.EX_Legend_Maker, 57),</v>
      </c>
    </row>
    <row r="1111" spans="1:7" x14ac:dyDescent="0.3">
      <c r="A1111">
        <v>58</v>
      </c>
      <c r="B1111" t="s">
        <v>137</v>
      </c>
      <c r="C1111" t="s">
        <v>137</v>
      </c>
      <c r="D1111" t="s">
        <v>5</v>
      </c>
      <c r="E1111" t="s">
        <v>485</v>
      </c>
      <c r="F1111" t="s">
        <v>779</v>
      </c>
      <c r="G1111" t="str">
        <f t="shared" si="19"/>
        <v>new HoloCard("Magby", Pokedex.Magby, HoloRarity.EX_COSMOS_HOLO_LM, Types.Fire, Sets.EX_Legend_Maker, 58),</v>
      </c>
    </row>
    <row r="1112" spans="1:7" x14ac:dyDescent="0.3">
      <c r="A1112">
        <v>59</v>
      </c>
      <c r="B1112" t="s">
        <v>86</v>
      </c>
      <c r="C1112" t="s">
        <v>86</v>
      </c>
      <c r="D1112" t="s">
        <v>11</v>
      </c>
      <c r="E1112" t="s">
        <v>485</v>
      </c>
      <c r="F1112" t="s">
        <v>779</v>
      </c>
      <c r="G1112" t="str">
        <f t="shared" si="19"/>
        <v>new HoloCard("Magnemite", Pokedex.Magnemite, HoloRarity.EX_COSMOS_HOLO_LM, Types.Lightning, Sets.EX_Legend_Maker, 59),</v>
      </c>
    </row>
    <row r="1113" spans="1:7" x14ac:dyDescent="0.3">
      <c r="A1113">
        <v>60</v>
      </c>
      <c r="B1113" t="s">
        <v>63</v>
      </c>
      <c r="C1113" t="s">
        <v>63</v>
      </c>
      <c r="D1113" t="s">
        <v>3</v>
      </c>
      <c r="E1113" t="s">
        <v>485</v>
      </c>
      <c r="F1113" t="s">
        <v>779</v>
      </c>
      <c r="G1113" t="str">
        <f t="shared" si="19"/>
        <v>new HoloCard("Omanyte", Pokedex.Omanyte, HoloRarity.EX_COSMOS_HOLO_LM, Types.Water, Sets.EX_Legend_Maker, 60),</v>
      </c>
    </row>
    <row r="1114" spans="1:7" x14ac:dyDescent="0.3">
      <c r="A1114">
        <v>61</v>
      </c>
      <c r="B1114" t="s">
        <v>589</v>
      </c>
      <c r="C1114" t="s">
        <v>589</v>
      </c>
      <c r="D1114" t="s">
        <v>22</v>
      </c>
      <c r="E1114" t="s">
        <v>485</v>
      </c>
      <c r="F1114" t="s">
        <v>779</v>
      </c>
      <c r="G1114" t="str">
        <f t="shared" si="19"/>
        <v>new HoloCard("Seedot", Pokedex.Seedot, HoloRarity.EX_COSMOS_HOLO_LM, Types.Grass, Sets.EX_Legend_Maker, 61),</v>
      </c>
    </row>
    <row r="1115" spans="1:7" x14ac:dyDescent="0.3">
      <c r="A1115">
        <v>62</v>
      </c>
      <c r="B1115" t="s">
        <v>265</v>
      </c>
      <c r="C1115" t="s">
        <v>265</v>
      </c>
      <c r="D1115" t="s">
        <v>8</v>
      </c>
      <c r="E1115" t="s">
        <v>485</v>
      </c>
      <c r="F1115" t="s">
        <v>779</v>
      </c>
      <c r="G1115" t="str">
        <f t="shared" si="19"/>
        <v>new HoloCard("Sentret", Pokedex.Sentret, HoloRarity.EX_COSMOS_HOLO_LM, Types.Colorless, Sets.EX_Legend_Maker, 62),</v>
      </c>
    </row>
    <row r="1116" spans="1:7" x14ac:dyDescent="0.3">
      <c r="A1116">
        <v>63</v>
      </c>
      <c r="B1116" t="s">
        <v>601</v>
      </c>
      <c r="C1116" t="s">
        <v>601</v>
      </c>
      <c r="D1116" t="s">
        <v>1</v>
      </c>
      <c r="E1116" t="s">
        <v>485</v>
      </c>
      <c r="F1116" t="s">
        <v>779</v>
      </c>
      <c r="G1116" t="str">
        <f t="shared" si="19"/>
        <v>new HoloCard("Shuppet", Pokedex.Shuppet, HoloRarity.EX_COSMOS_HOLO_LM, Types.Psychic, Sets.EX_Legend_Maker, 63),</v>
      </c>
    </row>
    <row r="1117" spans="1:7" x14ac:dyDescent="0.3">
      <c r="A1117">
        <v>64</v>
      </c>
      <c r="B1117" t="s">
        <v>540</v>
      </c>
      <c r="C1117" t="s">
        <v>540</v>
      </c>
      <c r="D1117" t="s">
        <v>8</v>
      </c>
      <c r="E1117" t="s">
        <v>485</v>
      </c>
      <c r="F1117" t="s">
        <v>779</v>
      </c>
      <c r="G1117" t="str">
        <f t="shared" si="19"/>
        <v>new HoloCard("Skitty", Pokedex.Skitty, HoloRarity.EX_COSMOS_HOLO_LM, Types.Colorless, Sets.EX_Legend_Maker, 64),</v>
      </c>
    </row>
    <row r="1118" spans="1:7" x14ac:dyDescent="0.3">
      <c r="A1118">
        <v>65</v>
      </c>
      <c r="B1118" t="s">
        <v>655</v>
      </c>
      <c r="C1118" t="s">
        <v>655</v>
      </c>
      <c r="D1118" t="s">
        <v>3</v>
      </c>
      <c r="E1118" t="s">
        <v>485</v>
      </c>
      <c r="F1118" t="s">
        <v>779</v>
      </c>
      <c r="G1118" t="str">
        <f t="shared" si="19"/>
        <v>new HoloCard("Spheal", Pokedex.Spheal, HoloRarity.EX_COSMOS_HOLO_LM, Types.Water, Sets.EX_Legend_Maker, 65),</v>
      </c>
    </row>
    <row r="1119" spans="1:7" x14ac:dyDescent="0.3">
      <c r="A1119">
        <v>66</v>
      </c>
      <c r="B1119" t="s">
        <v>102</v>
      </c>
      <c r="C1119" t="s">
        <v>102</v>
      </c>
      <c r="D1119" t="s">
        <v>3</v>
      </c>
      <c r="E1119" t="s">
        <v>485</v>
      </c>
      <c r="F1119" t="s">
        <v>779</v>
      </c>
      <c r="G1119" t="str">
        <f t="shared" si="19"/>
        <v>new HoloCard("Tentacool", Pokedex.Tentacool, HoloRarity.EX_COSMOS_HOLO_LM, Types.Water, Sets.EX_Legend_Maker, 66),</v>
      </c>
    </row>
    <row r="1120" spans="1:7" x14ac:dyDescent="0.3">
      <c r="A1120">
        <v>67</v>
      </c>
      <c r="B1120" t="s">
        <v>590</v>
      </c>
      <c r="C1120" t="s">
        <v>590</v>
      </c>
      <c r="D1120" t="s">
        <v>18</v>
      </c>
      <c r="E1120" t="s">
        <v>485</v>
      </c>
      <c r="F1120" t="s">
        <v>779</v>
      </c>
      <c r="G1120" t="str">
        <f t="shared" si="19"/>
        <v>new HoloCard("Trapinch", Pokedex.Trapinch, HoloRarity.EX_COSMOS_HOLO_LM, Types.Fighting, Sets.EX_Legend_Maker, 67),</v>
      </c>
    </row>
    <row r="1121" spans="1:7" x14ac:dyDescent="0.3">
      <c r="A1121">
        <v>68</v>
      </c>
      <c r="B1121" t="s">
        <v>103</v>
      </c>
      <c r="C1121" t="s">
        <v>103</v>
      </c>
      <c r="D1121" t="s">
        <v>11</v>
      </c>
      <c r="E1121" t="s">
        <v>485</v>
      </c>
      <c r="F1121" t="s">
        <v>779</v>
      </c>
      <c r="G1121" t="str">
        <f t="shared" si="19"/>
        <v>new HoloCard("Voltorb", Pokedex.Voltorb, HoloRarity.EX_COSMOS_HOLO_LM, Types.Lightning, Sets.EX_Legend_Maker, 68),</v>
      </c>
    </row>
    <row r="1122" spans="1:7" x14ac:dyDescent="0.3">
      <c r="A1122">
        <v>69</v>
      </c>
      <c r="B1122" t="s">
        <v>544</v>
      </c>
      <c r="C1122" t="s">
        <v>544</v>
      </c>
      <c r="D1122" t="s">
        <v>3</v>
      </c>
      <c r="E1122" t="s">
        <v>485</v>
      </c>
      <c r="F1122" t="s">
        <v>779</v>
      </c>
      <c r="G1122" t="str">
        <f t="shared" si="19"/>
        <v>new HoloCard("Wailmer", Pokedex.Wailmer, HoloRarity.EX_COSMOS_HOLO_LM, Types.Water, Sets.EX_Legend_Maker, 69),</v>
      </c>
    </row>
    <row r="1123" spans="1:7" x14ac:dyDescent="0.3">
      <c r="A1123">
        <v>70</v>
      </c>
      <c r="B1123" t="s">
        <v>555</v>
      </c>
      <c r="C1123" t="s">
        <v>555</v>
      </c>
      <c r="D1123" t="s">
        <v>22</v>
      </c>
      <c r="E1123" t="s">
        <v>485</v>
      </c>
      <c r="F1123" t="s">
        <v>779</v>
      </c>
      <c r="G1123" t="str">
        <f t="shared" si="19"/>
        <v>new HoloCard("Wurmple", Pokedex.Wurmple, HoloRarity.EX_COSMOS_HOLO_LM, Types.Grass, Sets.EX_Legend_Maker, 70),</v>
      </c>
    </row>
    <row r="1124" spans="1:7" x14ac:dyDescent="0.3">
      <c r="A1124">
        <v>71</v>
      </c>
      <c r="B1124" t="s">
        <v>585</v>
      </c>
      <c r="C1124" t="s">
        <v>585</v>
      </c>
      <c r="D1124" t="s">
        <v>1</v>
      </c>
      <c r="E1124" t="s">
        <v>485</v>
      </c>
      <c r="F1124" t="s">
        <v>779</v>
      </c>
      <c r="G1124" t="str">
        <f t="shared" si="19"/>
        <v>new HoloCard("Wynaut", Pokedex.Wynaut, HoloRarity.EX_COSMOS_HOLO_LM, Types.Psychic, Sets.EX_Legend_Maker, 71),</v>
      </c>
    </row>
    <row r="1125" spans="1:7" x14ac:dyDescent="0.3">
      <c r="A1125">
        <v>72</v>
      </c>
      <c r="B1125" t="s">
        <v>772</v>
      </c>
      <c r="C1125" t="s">
        <v>127</v>
      </c>
      <c r="D1125" t="s">
        <v>299</v>
      </c>
      <c r="E1125" t="s">
        <v>485</v>
      </c>
      <c r="F1125" t="s">
        <v>779</v>
      </c>
      <c r="G1125" t="str">
        <f t="shared" si="19"/>
        <v>new HoloCard("Cursed Stone", Pokedex.NVT, HoloRarity.EX_COSMOS_HOLO_LM, Types.Stadium, Sets.EX_Legend_Maker, 72),</v>
      </c>
    </row>
    <row r="1126" spans="1:7" x14ac:dyDescent="0.3">
      <c r="A1126">
        <v>73</v>
      </c>
      <c r="B1126" t="s">
        <v>773</v>
      </c>
      <c r="C1126" t="s">
        <v>127</v>
      </c>
      <c r="D1126" t="s">
        <v>232</v>
      </c>
      <c r="E1126" t="s">
        <v>485</v>
      </c>
      <c r="F1126" t="s">
        <v>779</v>
      </c>
      <c r="G1126" t="str">
        <f t="shared" si="19"/>
        <v>new HoloCard("Fieldworker", Pokedex.NVT, HoloRarity.EX_COSMOS_HOLO_LM, Types.Supporter, Sets.EX_Legend_Maker, 73),</v>
      </c>
    </row>
    <row r="1127" spans="1:7" x14ac:dyDescent="0.3">
      <c r="A1127">
        <v>74</v>
      </c>
      <c r="B1127" t="s">
        <v>774</v>
      </c>
      <c r="C1127" t="s">
        <v>127</v>
      </c>
      <c r="D1127" t="s">
        <v>299</v>
      </c>
      <c r="E1127" t="s">
        <v>485</v>
      </c>
      <c r="F1127" t="s">
        <v>779</v>
      </c>
      <c r="G1127" t="str">
        <f t="shared" si="19"/>
        <v>new HoloCard("Full Flame", Pokedex.NVT, HoloRarity.EX_COSMOS_HOLO_LM, Types.Stadium, Sets.EX_Legend_Maker, 74),</v>
      </c>
    </row>
    <row r="1128" spans="1:7" x14ac:dyDescent="0.3">
      <c r="A1128">
        <v>75</v>
      </c>
      <c r="B1128" t="s">
        <v>775</v>
      </c>
      <c r="C1128" t="s">
        <v>127</v>
      </c>
      <c r="D1128" t="s">
        <v>299</v>
      </c>
      <c r="E1128" t="s">
        <v>485</v>
      </c>
      <c r="F1128" t="s">
        <v>779</v>
      </c>
      <c r="G1128" t="str">
        <f t="shared" si="19"/>
        <v>new HoloCard("Giant Stump", Pokedex.NVT, HoloRarity.EX_COSMOS_HOLO_LM, Types.Stadium, Sets.EX_Legend_Maker, 75),</v>
      </c>
    </row>
    <row r="1129" spans="1:7" x14ac:dyDescent="0.3">
      <c r="A1129">
        <v>76</v>
      </c>
      <c r="B1129" t="s">
        <v>776</v>
      </c>
      <c r="C1129" t="s">
        <v>127</v>
      </c>
      <c r="D1129" t="s">
        <v>299</v>
      </c>
      <c r="E1129" t="s">
        <v>485</v>
      </c>
      <c r="F1129" t="s">
        <v>779</v>
      </c>
      <c r="G1129" t="str">
        <f t="shared" si="19"/>
        <v>new HoloCard("Power Tree", Pokedex.NVT, HoloRarity.EX_COSMOS_HOLO_LM, Types.Stadium, Sets.EX_Legend_Maker, 76),</v>
      </c>
    </row>
    <row r="1130" spans="1:7" x14ac:dyDescent="0.3">
      <c r="A1130">
        <v>77</v>
      </c>
      <c r="B1130" t="s">
        <v>777</v>
      </c>
      <c r="C1130" t="s">
        <v>127</v>
      </c>
      <c r="D1130" t="s">
        <v>299</v>
      </c>
      <c r="E1130" t="s">
        <v>485</v>
      </c>
      <c r="F1130" t="s">
        <v>779</v>
      </c>
      <c r="G1130" t="str">
        <f t="shared" si="19"/>
        <v>new HoloCard("Strange Cave", Pokedex.NVT, HoloRarity.EX_COSMOS_HOLO_LM, Types.Stadium, Sets.EX_Legend_Maker, 77),</v>
      </c>
    </row>
    <row r="1131" spans="1:7" x14ac:dyDescent="0.3">
      <c r="A1131">
        <v>78</v>
      </c>
      <c r="B1131" t="s">
        <v>595</v>
      </c>
      <c r="C1131" t="s">
        <v>127</v>
      </c>
      <c r="D1131" t="s">
        <v>129</v>
      </c>
      <c r="E1131" t="s">
        <v>485</v>
      </c>
      <c r="F1131" t="s">
        <v>779</v>
      </c>
      <c r="G1131" t="str">
        <f t="shared" si="19"/>
        <v>new HoloCard("Claw Fossil", Pokedex.NVT, HoloRarity.EX_COSMOS_HOLO_LM, Types.Item, Sets.EX_Legend_Maker, 78),</v>
      </c>
    </row>
    <row r="1132" spans="1:7" x14ac:dyDescent="0.3">
      <c r="A1132">
        <v>79</v>
      </c>
      <c r="B1132" t="s">
        <v>115</v>
      </c>
      <c r="C1132" t="s">
        <v>127</v>
      </c>
      <c r="D1132" t="s">
        <v>129</v>
      </c>
      <c r="E1132" t="s">
        <v>485</v>
      </c>
      <c r="F1132" t="s">
        <v>779</v>
      </c>
      <c r="G1132" t="str">
        <f t="shared" si="19"/>
        <v>new HoloCard("Mysterious Fossil", Pokedex.NVT, HoloRarity.EX_COSMOS_HOLO_LM, Types.Item, Sets.EX_Legend_Maker, 79),</v>
      </c>
    </row>
    <row r="1133" spans="1:7" x14ac:dyDescent="0.3">
      <c r="A1133">
        <v>80</v>
      </c>
      <c r="B1133" t="s">
        <v>596</v>
      </c>
      <c r="C1133" t="s">
        <v>127</v>
      </c>
      <c r="D1133" t="s">
        <v>129</v>
      </c>
      <c r="E1133" t="s">
        <v>485</v>
      </c>
      <c r="F1133" t="s">
        <v>779</v>
      </c>
      <c r="G1133" t="str">
        <f t="shared" si="19"/>
        <v>new HoloCard("Root Fossil", Pokedex.NVT, HoloRarity.EX_COSMOS_HOLO_LM, Types.Item, Sets.EX_Legend_Maker, 80),</v>
      </c>
    </row>
    <row r="1134" spans="1:7" x14ac:dyDescent="0.3">
      <c r="A1134">
        <v>81</v>
      </c>
      <c r="B1134" t="s">
        <v>294</v>
      </c>
      <c r="C1134" t="s">
        <v>127</v>
      </c>
      <c r="D1134" t="s">
        <v>128</v>
      </c>
      <c r="E1134" t="s">
        <v>485</v>
      </c>
      <c r="F1134" t="s">
        <v>779</v>
      </c>
      <c r="G1134" t="str">
        <f t="shared" si="19"/>
        <v>new HoloCard("Rainbow Energy", Pokedex.NVT, HoloRarity.EX_COSMOS_HOLO_LM, Types.Special_Energy, Sets.EX_Legend_Maker, 81),</v>
      </c>
    </row>
    <row r="1135" spans="1:7" x14ac:dyDescent="0.3">
      <c r="A1135">
        <v>82</v>
      </c>
      <c r="B1135" t="s">
        <v>778</v>
      </c>
      <c r="C1135" t="s">
        <v>127</v>
      </c>
      <c r="D1135" t="s">
        <v>128</v>
      </c>
      <c r="E1135" t="s">
        <v>485</v>
      </c>
      <c r="F1135" t="s">
        <v>779</v>
      </c>
      <c r="G1135" t="str">
        <f t="shared" si="19"/>
        <v>new HoloCard("React Energy", Pokedex.NVT, HoloRarity.EX_COSMOS_HOLO_LM, Types.Special_Energy, Sets.EX_Legend_Maker, 82),</v>
      </c>
    </row>
    <row r="1136" spans="1:7" x14ac:dyDescent="0.3">
      <c r="A1136">
        <v>1</v>
      </c>
      <c r="B1136" t="s">
        <v>486</v>
      </c>
      <c r="C1136" t="s">
        <v>388</v>
      </c>
      <c r="D1136" t="s">
        <v>18</v>
      </c>
      <c r="E1136" t="s">
        <v>497</v>
      </c>
      <c r="F1136" t="s">
        <v>816</v>
      </c>
      <c r="G1136" t="str">
        <f t="shared" si="19"/>
        <v>new HoloCard("Armaldo δ", Pokedex.Armaldo, HoloRarity.EX_REFRACTOR_HOLO_HP, Types.Fighting, Sets.EX_Holon_Phantoms, 1),</v>
      </c>
    </row>
    <row r="1137" spans="1:7" x14ac:dyDescent="0.3">
      <c r="A1137">
        <v>2</v>
      </c>
      <c r="B1137" t="s">
        <v>487</v>
      </c>
      <c r="C1137" t="s">
        <v>390</v>
      </c>
      <c r="D1137" t="s">
        <v>146</v>
      </c>
      <c r="E1137" t="s">
        <v>497</v>
      </c>
      <c r="F1137" t="s">
        <v>816</v>
      </c>
      <c r="G1137" t="str">
        <f t="shared" si="19"/>
        <v>new HoloCard("Cradily δ", Pokedex.Cradily, HoloRarity.EX_REFRACTOR_HOLO_HP, Types.Darkness, Sets.EX_Holon_Phantoms, 2),</v>
      </c>
    </row>
    <row r="1138" spans="1:7" x14ac:dyDescent="0.3">
      <c r="A1138">
        <v>3</v>
      </c>
      <c r="B1138" t="s">
        <v>488</v>
      </c>
      <c r="C1138" t="s">
        <v>456</v>
      </c>
      <c r="D1138" t="s">
        <v>146</v>
      </c>
      <c r="E1138" t="s">
        <v>497</v>
      </c>
      <c r="F1138" t="s">
        <v>816</v>
      </c>
      <c r="G1138" t="str">
        <f t="shared" si="19"/>
        <v>new HoloCard("Deoxys δ", Pokedex.Deoxys, HoloRarity.EX_REFRACTOR_HOLO_HP, Types.Darkness, Sets.EX_Holon_Phantoms, 3),</v>
      </c>
    </row>
    <row r="1139" spans="1:7" x14ac:dyDescent="0.3">
      <c r="A1139">
        <v>4</v>
      </c>
      <c r="B1139" t="s">
        <v>488</v>
      </c>
      <c r="C1139" t="s">
        <v>456</v>
      </c>
      <c r="D1139" t="s">
        <v>143</v>
      </c>
      <c r="E1139" t="s">
        <v>497</v>
      </c>
      <c r="F1139" t="s">
        <v>816</v>
      </c>
      <c r="G1139" t="str">
        <f t="shared" si="19"/>
        <v>new HoloCard("Deoxys δ", Pokedex.Deoxys, HoloRarity.EX_REFRACTOR_HOLO_HP, Types.Metal, Sets.EX_Holon_Phantoms, 4),</v>
      </c>
    </row>
    <row r="1140" spans="1:7" x14ac:dyDescent="0.3">
      <c r="A1140">
        <v>5</v>
      </c>
      <c r="B1140" t="s">
        <v>488</v>
      </c>
      <c r="C1140" t="s">
        <v>456</v>
      </c>
      <c r="D1140" t="s">
        <v>8</v>
      </c>
      <c r="E1140" t="s">
        <v>497</v>
      </c>
      <c r="F1140" t="s">
        <v>816</v>
      </c>
      <c r="G1140" t="str">
        <f t="shared" si="19"/>
        <v>new HoloCard("Deoxys δ", Pokedex.Deoxys, HoloRarity.EX_REFRACTOR_HOLO_HP, Types.Colorless, Sets.EX_Holon_Phantoms, 5),</v>
      </c>
    </row>
    <row r="1141" spans="1:7" x14ac:dyDescent="0.3">
      <c r="A1141">
        <v>6</v>
      </c>
      <c r="B1141" t="s">
        <v>488</v>
      </c>
      <c r="C1141" t="s">
        <v>456</v>
      </c>
      <c r="D1141" t="s">
        <v>11</v>
      </c>
      <c r="E1141" t="s">
        <v>497</v>
      </c>
      <c r="F1141" t="s">
        <v>816</v>
      </c>
      <c r="G1141" t="str">
        <f t="shared" si="19"/>
        <v>new HoloCard("Deoxys δ", Pokedex.Deoxys, HoloRarity.EX_REFRACTOR_HOLO_HP, Types.Lightning, Sets.EX_Holon_Phantoms, 6),</v>
      </c>
    </row>
    <row r="1142" spans="1:7" x14ac:dyDescent="0.3">
      <c r="A1142">
        <v>7</v>
      </c>
      <c r="B1142" t="s">
        <v>489</v>
      </c>
      <c r="C1142" t="s">
        <v>405</v>
      </c>
      <c r="D1142" t="s">
        <v>22</v>
      </c>
      <c r="E1142" t="s">
        <v>497</v>
      </c>
      <c r="F1142" t="s">
        <v>816</v>
      </c>
      <c r="G1142" t="str">
        <f t="shared" si="19"/>
        <v>new HoloCard("Flygon δ", Pokedex.Flygon, HoloRarity.EX_REFRACTOR_HOLO_HP, Types.Grass, Sets.EX_Holon_Phantoms, 7),</v>
      </c>
    </row>
    <row r="1143" spans="1:7" x14ac:dyDescent="0.3">
      <c r="A1143">
        <v>8</v>
      </c>
      <c r="B1143" t="s">
        <v>490</v>
      </c>
      <c r="C1143" t="s">
        <v>16</v>
      </c>
      <c r="D1143" t="s">
        <v>11</v>
      </c>
      <c r="E1143" t="s">
        <v>497</v>
      </c>
      <c r="F1143" t="s">
        <v>816</v>
      </c>
      <c r="G1143" t="str">
        <f t="shared" si="19"/>
        <v>new HoloCard("Gyarados δ", Pokedex.Gyarados, HoloRarity.EX_REFRACTOR_HOLO_HP, Types.Lightning, Sets.EX_Holon_Phantoms, 8),</v>
      </c>
    </row>
    <row r="1144" spans="1:7" x14ac:dyDescent="0.3">
      <c r="A1144">
        <v>9</v>
      </c>
      <c r="B1144" t="s">
        <v>491</v>
      </c>
      <c r="C1144" t="s">
        <v>33</v>
      </c>
      <c r="D1144" t="s">
        <v>11</v>
      </c>
      <c r="E1144" t="s">
        <v>497</v>
      </c>
      <c r="F1144" t="s">
        <v>816</v>
      </c>
      <c r="G1144" t="str">
        <f t="shared" si="19"/>
        <v>new HoloCard("Kabutops δ", Pokedex.Kabutops, HoloRarity.EX_REFRACTOR_HOLO_HP, Types.Lightning, Sets.EX_Holon_Phantoms, 9),</v>
      </c>
    </row>
    <row r="1145" spans="1:7" x14ac:dyDescent="0.3">
      <c r="A1145">
        <v>10</v>
      </c>
      <c r="B1145" t="s">
        <v>492</v>
      </c>
      <c r="C1145" t="s">
        <v>159</v>
      </c>
      <c r="D1145" t="s">
        <v>5</v>
      </c>
      <c r="E1145" t="s">
        <v>497</v>
      </c>
      <c r="F1145" t="s">
        <v>816</v>
      </c>
      <c r="G1145" t="str">
        <f t="shared" si="19"/>
        <v>new HoloCard("Kingdra δ", Pokedex.Kingdra, HoloRarity.EX_REFRACTOR_HOLO_HP, Types.Fire, Sets.EX_Holon_Phantoms, 10),</v>
      </c>
    </row>
    <row r="1146" spans="1:7" x14ac:dyDescent="0.3">
      <c r="A1146">
        <v>11</v>
      </c>
      <c r="B1146" t="s">
        <v>471</v>
      </c>
      <c r="C1146" t="s">
        <v>482</v>
      </c>
      <c r="D1146" t="s">
        <v>5</v>
      </c>
      <c r="E1146" t="s">
        <v>497</v>
      </c>
      <c r="F1146" t="s">
        <v>816</v>
      </c>
      <c r="G1146" t="str">
        <f t="shared" si="19"/>
        <v>new HoloCard("Latias δ", Pokedex.Latias, HoloRarity.EX_REFRACTOR_HOLO_HP, Types.Fire, Sets.EX_Holon_Phantoms, 11),</v>
      </c>
    </row>
    <row r="1147" spans="1:7" x14ac:dyDescent="0.3">
      <c r="A1147">
        <v>12</v>
      </c>
      <c r="B1147" t="s">
        <v>472</v>
      </c>
      <c r="C1147" t="s">
        <v>483</v>
      </c>
      <c r="D1147" t="s">
        <v>3</v>
      </c>
      <c r="E1147" t="s">
        <v>497</v>
      </c>
      <c r="F1147" t="s">
        <v>816</v>
      </c>
      <c r="G1147" t="str">
        <f t="shared" si="19"/>
        <v>new HoloCard("Latios δ", Pokedex.Latios, HoloRarity.EX_REFRACTOR_HOLO_HP, Types.Water, Sets.EX_Holon_Phantoms, 12),</v>
      </c>
    </row>
    <row r="1148" spans="1:7" x14ac:dyDescent="0.3">
      <c r="A1148">
        <v>13</v>
      </c>
      <c r="B1148" t="s">
        <v>493</v>
      </c>
      <c r="C1148" t="s">
        <v>64</v>
      </c>
      <c r="D1148" t="s">
        <v>1</v>
      </c>
      <c r="E1148" t="s">
        <v>497</v>
      </c>
      <c r="F1148" t="s">
        <v>816</v>
      </c>
      <c r="G1148" t="str">
        <f t="shared" si="19"/>
        <v>new HoloCard("Omastar δ", Pokedex.Omastar, HoloRarity.EX_REFRACTOR_HOLO_HP, Types.Psychic, Sets.EX_Holon_Phantoms, 13),</v>
      </c>
    </row>
    <row r="1149" spans="1:7" x14ac:dyDescent="0.3">
      <c r="A1149">
        <v>14</v>
      </c>
      <c r="B1149" t="s">
        <v>494</v>
      </c>
      <c r="C1149" t="s">
        <v>39</v>
      </c>
      <c r="D1149" t="s">
        <v>11</v>
      </c>
      <c r="E1149" t="s">
        <v>497</v>
      </c>
      <c r="F1149" t="s">
        <v>816</v>
      </c>
      <c r="G1149" t="str">
        <f t="shared" si="19"/>
        <v>new HoloCard("Pidgeot δ", Pokedex.Pidgeot, HoloRarity.EX_REFRACTOR_HOLO_HP, Types.Lightning, Sets.EX_Holon_Phantoms, 14),</v>
      </c>
    </row>
    <row r="1150" spans="1:7" x14ac:dyDescent="0.3">
      <c r="A1150">
        <v>15</v>
      </c>
      <c r="B1150" t="s">
        <v>495</v>
      </c>
      <c r="C1150" t="s">
        <v>120</v>
      </c>
      <c r="D1150" t="s">
        <v>143</v>
      </c>
      <c r="E1150" t="s">
        <v>497</v>
      </c>
      <c r="F1150" t="s">
        <v>816</v>
      </c>
      <c r="G1150" t="str">
        <f t="shared" si="19"/>
        <v>new HoloCard("Raichu δ", Pokedex.Raichu, HoloRarity.EX_REFRACTOR_HOLO_HP, Types.Metal, Sets.EX_Holon_Phantoms, 15),</v>
      </c>
    </row>
    <row r="1151" spans="1:7" x14ac:dyDescent="0.3">
      <c r="A1151">
        <v>16</v>
      </c>
      <c r="B1151" t="s">
        <v>476</v>
      </c>
      <c r="C1151" t="s">
        <v>457</v>
      </c>
      <c r="D1151" t="s">
        <v>3</v>
      </c>
      <c r="E1151" t="s">
        <v>497</v>
      </c>
      <c r="F1151" t="s">
        <v>816</v>
      </c>
      <c r="G1151" t="str">
        <f t="shared" si="19"/>
        <v>new HoloCard("Rayquaza δ", Pokedex.Rayquaza, HoloRarity.EX_REFRACTOR_HOLO_HP, Types.Water, Sets.EX_Holon_Phantoms, 16),</v>
      </c>
    </row>
    <row r="1152" spans="1:7" x14ac:dyDescent="0.3">
      <c r="A1152">
        <v>17</v>
      </c>
      <c r="B1152" t="s">
        <v>496</v>
      </c>
      <c r="C1152" t="s">
        <v>147</v>
      </c>
      <c r="D1152" t="s">
        <v>1</v>
      </c>
      <c r="E1152" t="s">
        <v>497</v>
      </c>
      <c r="F1152" t="s">
        <v>816</v>
      </c>
      <c r="G1152" t="str">
        <f t="shared" si="19"/>
        <v>new HoloCard("Vileplume δ", Pokedex.Vileplume, HoloRarity.EX_REFRACTOR_HOLO_HP, Types.Psychic, Sets.EX_Holon_Phantoms, 17),</v>
      </c>
    </row>
    <row r="1153" spans="1:7" x14ac:dyDescent="0.3">
      <c r="A1153">
        <v>18</v>
      </c>
      <c r="B1153" t="s">
        <v>402</v>
      </c>
      <c r="C1153" t="s">
        <v>402</v>
      </c>
      <c r="D1153" t="s">
        <v>146</v>
      </c>
      <c r="E1153" t="s">
        <v>497</v>
      </c>
      <c r="F1153" t="s">
        <v>816</v>
      </c>
      <c r="G1153" t="str">
        <f t="shared" si="19"/>
        <v>new HoloCard("Absol", Pokedex.Absol, HoloRarity.EX_REFRACTOR_HOLO_HP, Types.Darkness, Sets.EX_Holon_Phantoms, 18),</v>
      </c>
    </row>
    <row r="1154" spans="1:7" x14ac:dyDescent="0.3">
      <c r="A1154">
        <v>19</v>
      </c>
      <c r="B1154" t="s">
        <v>780</v>
      </c>
      <c r="C1154" t="s">
        <v>153</v>
      </c>
      <c r="D1154" t="s">
        <v>3</v>
      </c>
      <c r="E1154" t="s">
        <v>497</v>
      </c>
      <c r="F1154" t="s">
        <v>816</v>
      </c>
      <c r="G1154" t="str">
        <f t="shared" si="19"/>
        <v>new HoloCard("Bellossom δ", Pokedex.Bellossom, HoloRarity.EX_REFRACTOR_HOLO_HP, Types.Water, Sets.EX_Holon_Phantoms, 19),</v>
      </c>
    </row>
    <row r="1155" spans="1:7" x14ac:dyDescent="0.3">
      <c r="A1155">
        <v>20</v>
      </c>
      <c r="B1155" t="s">
        <v>373</v>
      </c>
      <c r="C1155" t="s">
        <v>373</v>
      </c>
      <c r="D1155" t="s">
        <v>5</v>
      </c>
      <c r="E1155" t="s">
        <v>497</v>
      </c>
      <c r="F1155" t="s">
        <v>816</v>
      </c>
      <c r="G1155" t="str">
        <f t="shared" si="19"/>
        <v>new HoloCard("Blaziken", Pokedex.Blaziken, HoloRarity.EX_REFRACTOR_HOLO_HP, Types.Fire, Sets.EX_Holon_Phantoms, 20),</v>
      </c>
    </row>
    <row r="1156" spans="1:7" x14ac:dyDescent="0.3">
      <c r="A1156">
        <v>21</v>
      </c>
      <c r="B1156" t="s">
        <v>471</v>
      </c>
      <c r="C1156" t="s">
        <v>482</v>
      </c>
      <c r="D1156" t="s">
        <v>5</v>
      </c>
      <c r="E1156" t="s">
        <v>497</v>
      </c>
      <c r="F1156" t="s">
        <v>816</v>
      </c>
      <c r="G1156" t="str">
        <f t="shared" ref="G1156:G1219" si="20">"new HoloCard(""" &amp; B1156 &amp; """, Pokedex." &amp; C1156 &amp; ", HoloRarity." &amp; F1156 &amp; ", Types." &amp; D1156 &amp; ", Sets." &amp; E1156 &amp; ", " &amp; A1156 &amp; "),"</f>
        <v>new HoloCard("Latias δ", Pokedex.Latias, HoloRarity.EX_REFRACTOR_HOLO_HP, Types.Fire, Sets.EX_Holon_Phantoms, 21),</v>
      </c>
    </row>
    <row r="1157" spans="1:7" x14ac:dyDescent="0.3">
      <c r="A1157">
        <v>22</v>
      </c>
      <c r="B1157" t="s">
        <v>472</v>
      </c>
      <c r="C1157" t="s">
        <v>483</v>
      </c>
      <c r="D1157" t="s">
        <v>3</v>
      </c>
      <c r="E1157" t="s">
        <v>497</v>
      </c>
      <c r="F1157" t="s">
        <v>816</v>
      </c>
      <c r="G1157" t="str">
        <f t="shared" si="20"/>
        <v>new HoloCard("Latios δ", Pokedex.Latios, HoloRarity.EX_REFRACTOR_HOLO_HP, Types.Water, Sets.EX_Holon_Phantoms, 22),</v>
      </c>
    </row>
    <row r="1158" spans="1:7" x14ac:dyDescent="0.3">
      <c r="A1158">
        <v>23</v>
      </c>
      <c r="B1158" t="s">
        <v>394</v>
      </c>
      <c r="C1158" t="s">
        <v>394</v>
      </c>
      <c r="D1158" t="s">
        <v>143</v>
      </c>
      <c r="E1158" t="s">
        <v>497</v>
      </c>
      <c r="F1158" t="s">
        <v>816</v>
      </c>
      <c r="G1158" t="str">
        <f t="shared" si="20"/>
        <v>new HoloCard("Mawile", Pokedex.Mawile, HoloRarity.EX_REFRACTOR_HOLO_HP, Types.Metal, Sets.EX_Holon_Phantoms, 23),</v>
      </c>
    </row>
    <row r="1159" spans="1:7" x14ac:dyDescent="0.3">
      <c r="A1159">
        <v>24</v>
      </c>
      <c r="B1159" t="s">
        <v>475</v>
      </c>
      <c r="C1159" t="s">
        <v>35</v>
      </c>
      <c r="D1159" t="s">
        <v>11</v>
      </c>
      <c r="E1159" t="s">
        <v>497</v>
      </c>
      <c r="F1159" t="s">
        <v>816</v>
      </c>
      <c r="G1159" t="str">
        <f t="shared" si="20"/>
        <v>new HoloCard("Mewtwo δ", Pokedex.Mewtwo, HoloRarity.EX_REFRACTOR_HOLO_HP, Types.Lightning, Sets.EX_Holon_Phantoms, 24),</v>
      </c>
    </row>
    <row r="1160" spans="1:7" x14ac:dyDescent="0.3">
      <c r="A1160">
        <v>25</v>
      </c>
      <c r="B1160" t="s">
        <v>530</v>
      </c>
      <c r="C1160" t="s">
        <v>530</v>
      </c>
      <c r="D1160" t="s">
        <v>18</v>
      </c>
      <c r="E1160" t="s">
        <v>497</v>
      </c>
      <c r="F1160" t="s">
        <v>816</v>
      </c>
      <c r="G1160" t="str">
        <f t="shared" si="20"/>
        <v>new HoloCard("Nosepass", Pokedex.Nosepass, HoloRarity.EX_REFRACTOR_HOLO_HP, Types.Fighting, Sets.EX_Holon_Phantoms, 25),</v>
      </c>
    </row>
    <row r="1161" spans="1:7" x14ac:dyDescent="0.3">
      <c r="A1161">
        <v>26</v>
      </c>
      <c r="B1161" t="s">
        <v>476</v>
      </c>
      <c r="C1161" t="s">
        <v>457</v>
      </c>
      <c r="D1161" t="s">
        <v>5</v>
      </c>
      <c r="E1161" t="s">
        <v>497</v>
      </c>
      <c r="F1161" t="s">
        <v>816</v>
      </c>
      <c r="G1161" t="str">
        <f t="shared" si="20"/>
        <v>new HoloCard("Rayquaza δ", Pokedex.Rayquaza, HoloRarity.EX_REFRACTOR_HOLO_HP, Types.Fire, Sets.EX_Holon_Phantoms, 26),</v>
      </c>
    </row>
    <row r="1162" spans="1:7" x14ac:dyDescent="0.3">
      <c r="A1162">
        <v>27</v>
      </c>
      <c r="B1162" t="s">
        <v>781</v>
      </c>
      <c r="C1162" t="s">
        <v>781</v>
      </c>
      <c r="D1162" t="s">
        <v>3</v>
      </c>
      <c r="E1162" t="s">
        <v>497</v>
      </c>
      <c r="F1162" t="s">
        <v>816</v>
      </c>
      <c r="G1162" t="str">
        <f t="shared" si="20"/>
        <v>new HoloCard("Regice", Pokedex.Regice, HoloRarity.EX_REFRACTOR_HOLO_HP, Types.Water, Sets.EX_Holon_Phantoms, 27),</v>
      </c>
    </row>
    <row r="1163" spans="1:7" x14ac:dyDescent="0.3">
      <c r="A1163">
        <v>28</v>
      </c>
      <c r="B1163" t="s">
        <v>782</v>
      </c>
      <c r="C1163" t="s">
        <v>782</v>
      </c>
      <c r="D1163" t="s">
        <v>18</v>
      </c>
      <c r="E1163" t="s">
        <v>497</v>
      </c>
      <c r="F1163" t="s">
        <v>816</v>
      </c>
      <c r="G1163" t="str">
        <f t="shared" si="20"/>
        <v>new HoloCard("Regirock", Pokedex.Regirock, HoloRarity.EX_REFRACTOR_HOLO_HP, Types.Fighting, Sets.EX_Holon_Phantoms, 28),</v>
      </c>
    </row>
    <row r="1164" spans="1:7" x14ac:dyDescent="0.3">
      <c r="A1164">
        <v>29</v>
      </c>
      <c r="B1164" t="s">
        <v>783</v>
      </c>
      <c r="C1164" t="s">
        <v>783</v>
      </c>
      <c r="D1164" t="s">
        <v>143</v>
      </c>
      <c r="E1164" t="s">
        <v>497</v>
      </c>
      <c r="F1164" t="s">
        <v>816</v>
      </c>
      <c r="G1164" t="str">
        <f t="shared" si="20"/>
        <v>new HoloCard("Registeel", Pokedex.Registeel, HoloRarity.EX_REFRACTOR_HOLO_HP, Types.Metal, Sets.EX_Holon_Phantoms, 29),</v>
      </c>
    </row>
    <row r="1165" spans="1:7" x14ac:dyDescent="0.3">
      <c r="A1165">
        <v>30</v>
      </c>
      <c r="B1165" t="s">
        <v>662</v>
      </c>
      <c r="C1165" t="s">
        <v>662</v>
      </c>
      <c r="D1165" t="s">
        <v>3</v>
      </c>
      <c r="E1165" t="s">
        <v>497</v>
      </c>
      <c r="F1165" t="s">
        <v>816</v>
      </c>
      <c r="G1165" t="str">
        <f t="shared" si="20"/>
        <v>new HoloCard("Relicanth", Pokedex.Relicanth, HoloRarity.EX_REFRACTOR_HOLO_HP, Types.Water, Sets.EX_Holon_Phantoms, 30),</v>
      </c>
    </row>
    <row r="1166" spans="1:7" x14ac:dyDescent="0.3">
      <c r="A1166">
        <v>31</v>
      </c>
      <c r="B1166" t="s">
        <v>395</v>
      </c>
      <c r="C1166" t="s">
        <v>395</v>
      </c>
      <c r="D1166" t="s">
        <v>146</v>
      </c>
      <c r="E1166" t="s">
        <v>497</v>
      </c>
      <c r="F1166" t="s">
        <v>816</v>
      </c>
      <c r="G1166" t="str">
        <f t="shared" si="20"/>
        <v>new HoloCard("Sableye", Pokedex.Sableye, HoloRarity.EX_REFRACTOR_HOLO_HP, Types.Darkness, Sets.EX_Holon_Phantoms, 31),</v>
      </c>
    </row>
    <row r="1167" spans="1:7" x14ac:dyDescent="0.3">
      <c r="A1167">
        <v>32</v>
      </c>
      <c r="B1167" t="s">
        <v>396</v>
      </c>
      <c r="C1167" t="s">
        <v>396</v>
      </c>
      <c r="D1167" t="s">
        <v>22</v>
      </c>
      <c r="E1167" t="s">
        <v>497</v>
      </c>
      <c r="F1167" t="s">
        <v>816</v>
      </c>
      <c r="G1167" t="str">
        <f t="shared" si="20"/>
        <v>new HoloCard("Seviper", Pokedex.Seviper, HoloRarity.EX_REFRACTOR_HOLO_HP, Types.Grass, Sets.EX_Holon_Phantoms, 32),</v>
      </c>
    </row>
    <row r="1168" spans="1:7" x14ac:dyDescent="0.3">
      <c r="A1168">
        <v>33</v>
      </c>
      <c r="B1168" t="s">
        <v>412</v>
      </c>
      <c r="C1168" t="s">
        <v>412</v>
      </c>
      <c r="D1168" t="s">
        <v>5</v>
      </c>
      <c r="E1168" t="s">
        <v>497</v>
      </c>
      <c r="F1168" t="s">
        <v>816</v>
      </c>
      <c r="G1168" t="str">
        <f t="shared" si="20"/>
        <v>new HoloCard("Torkoal", Pokedex.Torkoal, HoloRarity.EX_REFRACTOR_HOLO_HP, Types.Fire, Sets.EX_Holon_Phantoms, 33),</v>
      </c>
    </row>
    <row r="1169" spans="1:7" x14ac:dyDescent="0.3">
      <c r="A1169">
        <v>34</v>
      </c>
      <c r="B1169" t="s">
        <v>399</v>
      </c>
      <c r="C1169" t="s">
        <v>399</v>
      </c>
      <c r="D1169" t="s">
        <v>8</v>
      </c>
      <c r="E1169" t="s">
        <v>497</v>
      </c>
      <c r="F1169" t="s">
        <v>816</v>
      </c>
      <c r="G1169" t="str">
        <f t="shared" si="20"/>
        <v>new HoloCard("Zangoose", Pokedex.Zangoose, HoloRarity.EX_REFRACTOR_HOLO_HP, Types.Colorless, Sets.EX_Holon_Phantoms, 34),</v>
      </c>
    </row>
    <row r="1170" spans="1:7" x14ac:dyDescent="0.3">
      <c r="A1170">
        <v>35</v>
      </c>
      <c r="B1170" t="s">
        <v>784</v>
      </c>
      <c r="C1170" t="s">
        <v>305</v>
      </c>
      <c r="D1170" t="s">
        <v>5</v>
      </c>
      <c r="E1170" t="s">
        <v>497</v>
      </c>
      <c r="F1170" t="s">
        <v>816</v>
      </c>
      <c r="G1170" t="str">
        <f t="shared" si="20"/>
        <v>new HoloCard("Aerodactyl δ", Pokedex.Aerodactyl, HoloRarity.EX_REFRACTOR_HOLO_HP, Types.Fire, Sets.EX_Holon_Phantoms, 35),</v>
      </c>
    </row>
    <row r="1171" spans="1:7" x14ac:dyDescent="0.3">
      <c r="A1171">
        <v>36</v>
      </c>
      <c r="B1171" t="s">
        <v>374</v>
      </c>
      <c r="C1171" t="s">
        <v>374</v>
      </c>
      <c r="D1171" t="s">
        <v>5</v>
      </c>
      <c r="E1171" t="s">
        <v>497</v>
      </c>
      <c r="F1171" t="s">
        <v>816</v>
      </c>
      <c r="G1171" t="str">
        <f t="shared" si="20"/>
        <v>new HoloCard("Camerupt", Pokedex.Camerupt, HoloRarity.EX_REFRACTOR_HOLO_HP, Types.Fire, Sets.EX_Holon_Phantoms, 36),</v>
      </c>
    </row>
    <row r="1172" spans="1:7" x14ac:dyDescent="0.3">
      <c r="A1172">
        <v>37</v>
      </c>
      <c r="B1172" t="s">
        <v>785</v>
      </c>
      <c r="C1172" t="s">
        <v>656</v>
      </c>
      <c r="D1172" t="s">
        <v>143</v>
      </c>
      <c r="E1172" t="s">
        <v>497</v>
      </c>
      <c r="F1172" t="s">
        <v>816</v>
      </c>
      <c r="G1172" t="str">
        <f t="shared" si="20"/>
        <v>new HoloCard("Chimecho δ", Pokedex.Chimecho, HoloRarity.EX_REFRACTOR_HOLO_HP, Types.Metal, Sets.EX_Holon_Phantoms, 37),</v>
      </c>
    </row>
    <row r="1173" spans="1:7" x14ac:dyDescent="0.3">
      <c r="A1173">
        <v>38</v>
      </c>
      <c r="B1173" t="s">
        <v>430</v>
      </c>
      <c r="C1173" t="s">
        <v>430</v>
      </c>
      <c r="D1173" t="s">
        <v>1</v>
      </c>
      <c r="E1173" t="s">
        <v>497</v>
      </c>
      <c r="F1173" t="s">
        <v>816</v>
      </c>
      <c r="G1173" t="str">
        <f t="shared" si="20"/>
        <v>new HoloCard("Claydol", Pokedex.Claydol, HoloRarity.EX_REFRACTOR_HOLO_HP, Types.Psychic, Sets.EX_Holon_Phantoms, 38),</v>
      </c>
    </row>
    <row r="1174" spans="1:7" x14ac:dyDescent="0.3">
      <c r="A1174">
        <v>39</v>
      </c>
      <c r="B1174" t="s">
        <v>523</v>
      </c>
      <c r="C1174" t="s">
        <v>523</v>
      </c>
      <c r="D1174" t="s">
        <v>5</v>
      </c>
      <c r="E1174" t="s">
        <v>497</v>
      </c>
      <c r="F1174" t="s">
        <v>816</v>
      </c>
      <c r="G1174" t="str">
        <f t="shared" si="20"/>
        <v>new HoloCard("Combusken", Pokedex.Combusken, HoloRarity.EX_REFRACTOR_HOLO_HP, Types.Fire, Sets.EX_Holon_Phantoms, 39),</v>
      </c>
    </row>
    <row r="1175" spans="1:7" x14ac:dyDescent="0.3">
      <c r="A1175">
        <v>40</v>
      </c>
      <c r="B1175" t="s">
        <v>235</v>
      </c>
      <c r="C1175" t="s">
        <v>235</v>
      </c>
      <c r="D1175" t="s">
        <v>18</v>
      </c>
      <c r="E1175" t="s">
        <v>497</v>
      </c>
      <c r="F1175" t="s">
        <v>816</v>
      </c>
      <c r="G1175" t="str">
        <f t="shared" si="20"/>
        <v>new HoloCard("Donphan", Pokedex.Donphan, HoloRarity.EX_REFRACTOR_HOLO_HP, Types.Fighting, Sets.EX_Holon_Phantoms, 40),</v>
      </c>
    </row>
    <row r="1176" spans="1:7" x14ac:dyDescent="0.3">
      <c r="A1176">
        <v>41</v>
      </c>
      <c r="B1176" t="s">
        <v>786</v>
      </c>
      <c r="C1176" t="s">
        <v>29</v>
      </c>
      <c r="D1176" t="s">
        <v>18</v>
      </c>
      <c r="E1176" t="s">
        <v>497</v>
      </c>
      <c r="F1176" t="s">
        <v>816</v>
      </c>
      <c r="G1176" t="str">
        <f t="shared" si="20"/>
        <v>new HoloCard("Exeggutor δ", Pokedex.Exeggutor, HoloRarity.EX_REFRACTOR_HOLO_HP, Types.Fighting, Sets.EX_Holon_Phantoms, 41),</v>
      </c>
    </row>
    <row r="1177" spans="1:7" x14ac:dyDescent="0.3">
      <c r="A1177">
        <v>42</v>
      </c>
      <c r="B1177" t="s">
        <v>787</v>
      </c>
      <c r="C1177" t="s">
        <v>185</v>
      </c>
      <c r="D1177" t="s">
        <v>1</v>
      </c>
      <c r="E1177" t="s">
        <v>497</v>
      </c>
      <c r="F1177" t="s">
        <v>816</v>
      </c>
      <c r="G1177" t="str">
        <f t="shared" si="20"/>
        <v>new HoloCard("Gloom δ", Pokedex.Gloom, HoloRarity.EX_REFRACTOR_HOLO_HP, Types.Psychic, Sets.EX_Holon_Phantoms, 42),</v>
      </c>
    </row>
    <row r="1178" spans="1:7" x14ac:dyDescent="0.3">
      <c r="A1178">
        <v>43</v>
      </c>
      <c r="B1178" t="s">
        <v>788</v>
      </c>
      <c r="C1178" t="s">
        <v>49</v>
      </c>
      <c r="D1178" t="s">
        <v>11</v>
      </c>
      <c r="E1178" t="s">
        <v>497</v>
      </c>
      <c r="F1178" t="s">
        <v>816</v>
      </c>
      <c r="G1178" t="str">
        <f t="shared" si="20"/>
        <v>new HoloCard("Golduck δ", Pokedex.Golduck, HoloRarity.EX_REFRACTOR_HOLO_HP, Types.Lightning, Sets.EX_Holon_Phantoms, 43),</v>
      </c>
    </row>
    <row r="1179" spans="1:7" x14ac:dyDescent="0.3">
      <c r="A1179">
        <v>44</v>
      </c>
      <c r="B1179" t="s">
        <v>789</v>
      </c>
      <c r="C1179" t="s">
        <v>667</v>
      </c>
      <c r="D1179" t="s">
        <v>8</v>
      </c>
      <c r="E1179" t="s">
        <v>497</v>
      </c>
      <c r="F1179" t="s">
        <v>816</v>
      </c>
      <c r="G1179" t="str">
        <f t="shared" si="20"/>
        <v>new HoloCard("Holon's Castform", Pokedex.Castform, HoloRarity.EX_REFRACTOR_HOLO_HP, Types.Colorless, Sets.EX_Holon_Phantoms, 44),</v>
      </c>
    </row>
    <row r="1180" spans="1:7" x14ac:dyDescent="0.3">
      <c r="A1180">
        <v>45</v>
      </c>
      <c r="B1180" t="s">
        <v>536</v>
      </c>
      <c r="C1180" t="s">
        <v>536</v>
      </c>
      <c r="D1180" t="s">
        <v>143</v>
      </c>
      <c r="E1180" t="s">
        <v>497</v>
      </c>
      <c r="F1180" t="s">
        <v>816</v>
      </c>
      <c r="G1180" t="str">
        <f t="shared" si="20"/>
        <v>new HoloCard("Lairon", Pokedex.Lairon, HoloRarity.EX_REFRACTOR_HOLO_HP, Types.Metal, Sets.EX_Holon_Phantoms, 45),</v>
      </c>
    </row>
    <row r="1181" spans="1:7" x14ac:dyDescent="0.3">
      <c r="A1181">
        <v>46</v>
      </c>
      <c r="B1181" t="s">
        <v>379</v>
      </c>
      <c r="C1181" t="s">
        <v>379</v>
      </c>
      <c r="D1181" t="s">
        <v>11</v>
      </c>
      <c r="E1181" t="s">
        <v>497</v>
      </c>
      <c r="F1181" t="s">
        <v>816</v>
      </c>
      <c r="G1181" t="str">
        <f t="shared" si="20"/>
        <v>new HoloCard("Manectric", Pokedex.Manectric, HoloRarity.EX_REFRACTOR_HOLO_HP, Types.Lightning, Sets.EX_Holon_Phantoms, 46),</v>
      </c>
    </row>
    <row r="1182" spans="1:7" x14ac:dyDescent="0.3">
      <c r="A1182">
        <v>47</v>
      </c>
      <c r="B1182" t="s">
        <v>659</v>
      </c>
      <c r="C1182" t="s">
        <v>659</v>
      </c>
      <c r="D1182" t="s">
        <v>22</v>
      </c>
      <c r="E1182" t="s">
        <v>497</v>
      </c>
      <c r="F1182" t="s">
        <v>816</v>
      </c>
      <c r="G1182" t="str">
        <f t="shared" si="20"/>
        <v>new HoloCard("Masquerain", Pokedex.Masquerain, HoloRarity.EX_REFRACTOR_HOLO_HP, Types.Grass, Sets.EX_Holon_Phantoms, 47),</v>
      </c>
    </row>
    <row r="1183" spans="1:7" x14ac:dyDescent="0.3">
      <c r="A1183">
        <v>48</v>
      </c>
      <c r="B1183" t="s">
        <v>790</v>
      </c>
      <c r="C1183" t="s">
        <v>119</v>
      </c>
      <c r="D1183" t="s">
        <v>146</v>
      </c>
      <c r="E1183" t="s">
        <v>497</v>
      </c>
      <c r="F1183" t="s">
        <v>816</v>
      </c>
      <c r="G1183" t="str">
        <f t="shared" si="20"/>
        <v>new HoloCard("Persian δ", Pokedex.Persian, HoloRarity.EX_REFRACTOR_HOLO_HP, Types.Darkness, Sets.EX_Holon_Phantoms, 48),</v>
      </c>
    </row>
    <row r="1184" spans="1:7" x14ac:dyDescent="0.3">
      <c r="A1184">
        <v>49</v>
      </c>
      <c r="B1184" t="s">
        <v>791</v>
      </c>
      <c r="C1184" t="s">
        <v>40</v>
      </c>
      <c r="D1184" t="s">
        <v>11</v>
      </c>
      <c r="E1184" t="s">
        <v>497</v>
      </c>
      <c r="F1184" t="s">
        <v>816</v>
      </c>
      <c r="G1184" t="str">
        <f t="shared" si="20"/>
        <v>new HoloCard("Pidgeotto δ", Pokedex.Pidgeotto, HoloRarity.EX_REFRACTOR_HOLO_HP, Types.Lightning, Sets.EX_Holon_Phantoms, 49),</v>
      </c>
    </row>
    <row r="1185" spans="1:7" x14ac:dyDescent="0.3">
      <c r="A1185">
        <v>50</v>
      </c>
      <c r="B1185" t="s">
        <v>792</v>
      </c>
      <c r="C1185" t="s">
        <v>65</v>
      </c>
      <c r="D1185" t="s">
        <v>5</v>
      </c>
      <c r="E1185" t="s">
        <v>497</v>
      </c>
      <c r="F1185" t="s">
        <v>816</v>
      </c>
      <c r="G1185" t="str">
        <f t="shared" si="20"/>
        <v>new HoloCard("Primeape δ", Pokedex.Primeape, HoloRarity.EX_REFRACTOR_HOLO_HP, Types.Fire, Sets.EX_Holon_Phantoms, 50),</v>
      </c>
    </row>
    <row r="1186" spans="1:7" x14ac:dyDescent="0.3">
      <c r="A1186">
        <v>51</v>
      </c>
      <c r="B1186" t="s">
        <v>120</v>
      </c>
      <c r="C1186" t="s">
        <v>120</v>
      </c>
      <c r="D1186" t="s">
        <v>11</v>
      </c>
      <c r="E1186" t="s">
        <v>497</v>
      </c>
      <c r="F1186" t="s">
        <v>816</v>
      </c>
      <c r="G1186" t="str">
        <f t="shared" si="20"/>
        <v>new HoloCard("Raichu", Pokedex.Raichu, HoloRarity.EX_REFRACTOR_HOLO_HP, Types.Lightning, Sets.EX_Holon_Phantoms, 51),</v>
      </c>
    </row>
    <row r="1187" spans="1:7" x14ac:dyDescent="0.3">
      <c r="A1187">
        <v>52</v>
      </c>
      <c r="B1187" t="s">
        <v>793</v>
      </c>
      <c r="C1187" t="s">
        <v>69</v>
      </c>
      <c r="D1187" t="s">
        <v>5</v>
      </c>
      <c r="E1187" t="s">
        <v>497</v>
      </c>
      <c r="F1187" t="s">
        <v>816</v>
      </c>
      <c r="G1187" t="str">
        <f t="shared" si="20"/>
        <v>new HoloCard("Seadra δ", Pokedex.Seadra, HoloRarity.EX_REFRACTOR_HOLO_HP, Types.Fire, Sets.EX_Holon_Phantoms, 52),</v>
      </c>
    </row>
    <row r="1188" spans="1:7" x14ac:dyDescent="0.3">
      <c r="A1188">
        <v>53</v>
      </c>
      <c r="B1188" t="s">
        <v>794</v>
      </c>
      <c r="C1188" t="s">
        <v>428</v>
      </c>
      <c r="D1188" t="s">
        <v>18</v>
      </c>
      <c r="E1188" t="s">
        <v>497</v>
      </c>
      <c r="F1188" t="s">
        <v>816</v>
      </c>
      <c r="G1188" t="str">
        <f t="shared" si="20"/>
        <v>new HoloCard("Sharpedo δ", Pokedex.Sharpedo, HoloRarity.EX_REFRACTOR_HOLO_HP, Types.Fighting, Sets.EX_Holon_Phantoms, 53),</v>
      </c>
    </row>
    <row r="1189" spans="1:7" x14ac:dyDescent="0.3">
      <c r="A1189">
        <v>54</v>
      </c>
      <c r="B1189" t="s">
        <v>795</v>
      </c>
      <c r="C1189" t="s">
        <v>598</v>
      </c>
      <c r="D1189" t="s">
        <v>22</v>
      </c>
      <c r="E1189" t="s">
        <v>497</v>
      </c>
      <c r="F1189" t="s">
        <v>816</v>
      </c>
      <c r="G1189" t="str">
        <f t="shared" si="20"/>
        <v>new HoloCard("Vibrava δ", Pokedex.Vibrava, HoloRarity.EX_REFRACTOR_HOLO_HP, Types.Grass, Sets.EX_Holon_Phantoms, 54),</v>
      </c>
    </row>
    <row r="1190" spans="1:7" x14ac:dyDescent="0.3">
      <c r="A1190">
        <v>55</v>
      </c>
      <c r="B1190" t="s">
        <v>603</v>
      </c>
      <c r="C1190" t="s">
        <v>603</v>
      </c>
      <c r="D1190" t="s">
        <v>18</v>
      </c>
      <c r="E1190" t="s">
        <v>497</v>
      </c>
      <c r="F1190" t="s">
        <v>816</v>
      </c>
      <c r="G1190" t="str">
        <f t="shared" si="20"/>
        <v>new HoloCard("Whiscash", Pokedex.Whiscash, HoloRarity.EX_REFRACTOR_HOLO_HP, Types.Fighting, Sets.EX_Holon_Phantoms, 55),</v>
      </c>
    </row>
    <row r="1191" spans="1:7" x14ac:dyDescent="0.3">
      <c r="A1191">
        <v>56</v>
      </c>
      <c r="B1191" t="s">
        <v>309</v>
      </c>
      <c r="C1191" t="s">
        <v>309</v>
      </c>
      <c r="D1191" t="s">
        <v>1</v>
      </c>
      <c r="E1191" t="s">
        <v>497</v>
      </c>
      <c r="F1191" t="s">
        <v>816</v>
      </c>
      <c r="G1191" t="str">
        <f t="shared" si="20"/>
        <v>new HoloCard("Wobbuffet", Pokedex.Wobbuffet, HoloRarity.EX_REFRACTOR_HOLO_HP, Types.Psychic, Sets.EX_Holon_Phantoms, 56),</v>
      </c>
    </row>
    <row r="1192" spans="1:7" x14ac:dyDescent="0.3">
      <c r="A1192">
        <v>57</v>
      </c>
      <c r="B1192" t="s">
        <v>796</v>
      </c>
      <c r="C1192" t="s">
        <v>577</v>
      </c>
      <c r="D1192" t="s">
        <v>143</v>
      </c>
      <c r="E1192" t="s">
        <v>497</v>
      </c>
      <c r="F1192" t="s">
        <v>816</v>
      </c>
      <c r="G1192" t="str">
        <f t="shared" si="20"/>
        <v>new HoloCard("Anorith δ", Pokedex.Anorith, HoloRarity.EX_REFRACTOR_HOLO_HP, Types.Metal, Sets.EX_Holon_Phantoms, 57),</v>
      </c>
    </row>
    <row r="1193" spans="1:7" x14ac:dyDescent="0.3">
      <c r="A1193">
        <v>58</v>
      </c>
      <c r="B1193" t="s">
        <v>531</v>
      </c>
      <c r="C1193" t="s">
        <v>531</v>
      </c>
      <c r="D1193" t="s">
        <v>143</v>
      </c>
      <c r="E1193" t="s">
        <v>497</v>
      </c>
      <c r="F1193" t="s">
        <v>816</v>
      </c>
      <c r="G1193" t="str">
        <f t="shared" si="20"/>
        <v>new HoloCard("Aron", Pokedex.Aron, HoloRarity.EX_REFRACTOR_HOLO_HP, Types.Metal, Sets.EX_Holon_Phantoms, 58),</v>
      </c>
    </row>
    <row r="1194" spans="1:7" x14ac:dyDescent="0.3">
      <c r="A1194">
        <v>59</v>
      </c>
      <c r="B1194" t="s">
        <v>579</v>
      </c>
      <c r="C1194" t="s">
        <v>579</v>
      </c>
      <c r="D1194" t="s">
        <v>1</v>
      </c>
      <c r="E1194" t="s">
        <v>497</v>
      </c>
      <c r="F1194" t="s">
        <v>816</v>
      </c>
      <c r="G1194" t="str">
        <f t="shared" si="20"/>
        <v>new HoloCard("Baltoy", Pokedex.Baltoy, HoloRarity.EX_REFRACTOR_HOLO_HP, Types.Psychic, Sets.EX_Holon_Phantoms, 59),</v>
      </c>
    </row>
    <row r="1195" spans="1:7" x14ac:dyDescent="0.3">
      <c r="A1195">
        <v>60</v>
      </c>
      <c r="B1195" t="s">
        <v>604</v>
      </c>
      <c r="C1195" t="s">
        <v>604</v>
      </c>
      <c r="D1195" t="s">
        <v>18</v>
      </c>
      <c r="E1195" t="s">
        <v>497</v>
      </c>
      <c r="F1195" t="s">
        <v>816</v>
      </c>
      <c r="G1195" t="str">
        <f t="shared" si="20"/>
        <v>new HoloCard("Barboach", Pokedex.Barboach, HoloRarity.EX_REFRACTOR_HOLO_HP, Types.Fighting, Sets.EX_Holon_Phantoms, 60),</v>
      </c>
    </row>
    <row r="1196" spans="1:7" x14ac:dyDescent="0.3">
      <c r="A1196">
        <v>61</v>
      </c>
      <c r="B1196" t="s">
        <v>797</v>
      </c>
      <c r="C1196" t="s">
        <v>545</v>
      </c>
      <c r="D1196" t="s">
        <v>18</v>
      </c>
      <c r="E1196" t="s">
        <v>497</v>
      </c>
      <c r="F1196" t="s">
        <v>816</v>
      </c>
      <c r="G1196" t="str">
        <f t="shared" si="20"/>
        <v>new HoloCard("Carvanha δ", Pokedex.Carvanha, HoloRarity.EX_REFRACTOR_HOLO_HP, Types.Fighting, Sets.EX_Holon_Phantoms, 61),</v>
      </c>
    </row>
    <row r="1197" spans="1:7" x14ac:dyDescent="0.3">
      <c r="A1197">
        <v>62</v>
      </c>
      <c r="B1197" t="s">
        <v>605</v>
      </c>
      <c r="C1197" t="s">
        <v>605</v>
      </c>
      <c r="D1197" t="s">
        <v>3</v>
      </c>
      <c r="E1197" t="s">
        <v>497</v>
      </c>
      <c r="F1197" t="s">
        <v>816</v>
      </c>
      <c r="G1197" t="str">
        <f t="shared" si="20"/>
        <v>new HoloCard("Corphish", Pokedex.Corphish, HoloRarity.EX_REFRACTOR_HOLO_HP, Types.Water, Sets.EX_Holon_Phantoms, 62),</v>
      </c>
    </row>
    <row r="1198" spans="1:7" x14ac:dyDescent="0.3">
      <c r="A1198">
        <v>63</v>
      </c>
      <c r="B1198" t="s">
        <v>605</v>
      </c>
      <c r="C1198" t="s">
        <v>605</v>
      </c>
      <c r="D1198" t="s">
        <v>3</v>
      </c>
      <c r="E1198" t="s">
        <v>497</v>
      </c>
      <c r="F1198" t="s">
        <v>816</v>
      </c>
      <c r="G1198" t="str">
        <f t="shared" si="20"/>
        <v>new HoloCard("Corphish", Pokedex.Corphish, HoloRarity.EX_REFRACTOR_HOLO_HP, Types.Water, Sets.EX_Holon_Phantoms, 63),</v>
      </c>
    </row>
    <row r="1199" spans="1:7" x14ac:dyDescent="0.3">
      <c r="A1199">
        <v>64</v>
      </c>
      <c r="B1199" t="s">
        <v>533</v>
      </c>
      <c r="C1199" t="s">
        <v>533</v>
      </c>
      <c r="D1199" t="s">
        <v>11</v>
      </c>
      <c r="E1199" t="s">
        <v>497</v>
      </c>
      <c r="F1199" t="s">
        <v>816</v>
      </c>
      <c r="G1199" t="str">
        <f t="shared" si="20"/>
        <v>new HoloCard("Electrike", Pokedex.Electrike, HoloRarity.EX_REFRACTOR_HOLO_HP, Types.Lightning, Sets.EX_Holon_Phantoms, 64),</v>
      </c>
    </row>
    <row r="1200" spans="1:7" x14ac:dyDescent="0.3">
      <c r="A1200">
        <v>65</v>
      </c>
      <c r="B1200" t="s">
        <v>798</v>
      </c>
      <c r="C1200" t="s">
        <v>81</v>
      </c>
      <c r="D1200" t="s">
        <v>18</v>
      </c>
      <c r="E1200" t="s">
        <v>497</v>
      </c>
      <c r="F1200" t="s">
        <v>816</v>
      </c>
      <c r="G1200" t="str">
        <f t="shared" si="20"/>
        <v>new HoloCard("Exeggcute δ", Pokedex.Exeggcute, HoloRarity.EX_REFRACTOR_HOLO_HP, Types.Fighting, Sets.EX_Holon_Phantoms, 65),</v>
      </c>
    </row>
    <row r="1201" spans="1:7" x14ac:dyDescent="0.3">
      <c r="A1201">
        <v>66</v>
      </c>
      <c r="B1201" t="s">
        <v>799</v>
      </c>
      <c r="C1201" t="s">
        <v>255</v>
      </c>
      <c r="D1201" t="s">
        <v>5</v>
      </c>
      <c r="E1201" t="s">
        <v>497</v>
      </c>
      <c r="F1201" t="s">
        <v>816</v>
      </c>
      <c r="G1201" t="str">
        <f t="shared" si="20"/>
        <v>new HoloCard("Horsea δ", Pokedex.Horsea, HoloRarity.EX_REFRACTOR_HOLO_HP, Types.Fire, Sets.EX_Holon_Phantoms, 66),</v>
      </c>
    </row>
    <row r="1202" spans="1:7" x14ac:dyDescent="0.3">
      <c r="A1202">
        <v>67</v>
      </c>
      <c r="B1202" t="s">
        <v>800</v>
      </c>
      <c r="C1202" t="s">
        <v>54</v>
      </c>
      <c r="D1202" t="s">
        <v>11</v>
      </c>
      <c r="E1202" t="s">
        <v>497</v>
      </c>
      <c r="F1202" t="s">
        <v>816</v>
      </c>
      <c r="G1202" t="str">
        <f t="shared" si="20"/>
        <v>new HoloCard("Kabuto δ", Pokedex.Kabuto, HoloRarity.EX_REFRACTOR_HOLO_HP, Types.Lightning, Sets.EX_Holon_Phantoms, 67),</v>
      </c>
    </row>
    <row r="1203" spans="1:7" x14ac:dyDescent="0.3">
      <c r="A1203">
        <v>68</v>
      </c>
      <c r="B1203" t="s">
        <v>801</v>
      </c>
      <c r="C1203" t="s">
        <v>581</v>
      </c>
      <c r="D1203" t="s">
        <v>146</v>
      </c>
      <c r="E1203" t="s">
        <v>497</v>
      </c>
      <c r="F1203" t="s">
        <v>816</v>
      </c>
      <c r="G1203" t="str">
        <f t="shared" si="20"/>
        <v>new HoloCard("Lileep δ", Pokedex.Lileep, HoloRarity.EX_REFRACTOR_HOLO_HP, Types.Darkness, Sets.EX_Holon_Phantoms, 68),</v>
      </c>
    </row>
    <row r="1204" spans="1:7" x14ac:dyDescent="0.3">
      <c r="A1204">
        <v>69</v>
      </c>
      <c r="B1204" t="s">
        <v>802</v>
      </c>
      <c r="C1204" t="s">
        <v>58</v>
      </c>
      <c r="D1204" t="s">
        <v>143</v>
      </c>
      <c r="E1204" t="s">
        <v>497</v>
      </c>
      <c r="F1204" t="s">
        <v>816</v>
      </c>
      <c r="G1204" t="str">
        <f t="shared" si="20"/>
        <v>new HoloCard("Magikarp δ", Pokedex.Magikarp, HoloRarity.EX_REFRACTOR_HOLO_HP, Types.Metal, Sets.EX_Holon_Phantoms, 69),</v>
      </c>
    </row>
    <row r="1205" spans="1:7" x14ac:dyDescent="0.3">
      <c r="A1205">
        <v>70</v>
      </c>
      <c r="B1205" t="s">
        <v>803</v>
      </c>
      <c r="C1205" t="s">
        <v>87</v>
      </c>
      <c r="D1205" t="s">
        <v>5</v>
      </c>
      <c r="E1205" t="s">
        <v>497</v>
      </c>
      <c r="F1205" t="s">
        <v>816</v>
      </c>
      <c r="G1205" t="str">
        <f t="shared" si="20"/>
        <v>new HoloCard("Mankey δ", Pokedex.Mankey, HoloRarity.EX_REFRACTOR_HOLO_HP, Types.Fire, Sets.EX_Holon_Phantoms, 70),</v>
      </c>
    </row>
    <row r="1206" spans="1:7" x14ac:dyDescent="0.3">
      <c r="A1206">
        <v>71</v>
      </c>
      <c r="B1206" t="s">
        <v>804</v>
      </c>
      <c r="C1206" t="s">
        <v>59</v>
      </c>
      <c r="D1206" t="s">
        <v>146</v>
      </c>
      <c r="E1206" t="s">
        <v>497</v>
      </c>
      <c r="F1206" t="s">
        <v>816</v>
      </c>
      <c r="G1206" t="str">
        <f t="shared" si="20"/>
        <v>new HoloCard("Meowth δ", Pokedex.Meowth, HoloRarity.EX_REFRACTOR_HOLO_HP, Types.Darkness, Sets.EX_Holon_Phantoms, 71),</v>
      </c>
    </row>
    <row r="1207" spans="1:7" x14ac:dyDescent="0.3">
      <c r="A1207">
        <v>72</v>
      </c>
      <c r="B1207" t="s">
        <v>547</v>
      </c>
      <c r="C1207" t="s">
        <v>547</v>
      </c>
      <c r="D1207" t="s">
        <v>5</v>
      </c>
      <c r="E1207" t="s">
        <v>497</v>
      </c>
      <c r="F1207" t="s">
        <v>816</v>
      </c>
      <c r="G1207" t="str">
        <f t="shared" si="20"/>
        <v>new HoloCard("Numel", Pokedex.Numel, HoloRarity.EX_REFRACTOR_HOLO_HP, Types.Fire, Sets.EX_Holon_Phantoms, 72),</v>
      </c>
    </row>
    <row r="1208" spans="1:7" x14ac:dyDescent="0.3">
      <c r="A1208">
        <v>73</v>
      </c>
      <c r="B1208" t="s">
        <v>805</v>
      </c>
      <c r="C1208" t="s">
        <v>205</v>
      </c>
      <c r="D1208" t="s">
        <v>3</v>
      </c>
      <c r="E1208" t="s">
        <v>497</v>
      </c>
      <c r="F1208" t="s">
        <v>816</v>
      </c>
      <c r="G1208" t="str">
        <f t="shared" si="20"/>
        <v>new HoloCard("Oddish δ", Pokedex.Oddish, HoloRarity.EX_REFRACTOR_HOLO_HP, Types.Water, Sets.EX_Holon_Phantoms, 73),</v>
      </c>
    </row>
    <row r="1209" spans="1:7" x14ac:dyDescent="0.3">
      <c r="A1209">
        <v>74</v>
      </c>
      <c r="B1209" t="s">
        <v>806</v>
      </c>
      <c r="C1209" t="s">
        <v>63</v>
      </c>
      <c r="D1209" t="s">
        <v>1</v>
      </c>
      <c r="E1209" t="s">
        <v>497</v>
      </c>
      <c r="F1209" t="s">
        <v>816</v>
      </c>
      <c r="G1209" t="str">
        <f t="shared" si="20"/>
        <v>new HoloCard("Omanyte δ", Pokedex.Omanyte, HoloRarity.EX_REFRACTOR_HOLO_HP, Types.Psychic, Sets.EX_Holon_Phantoms, 74),</v>
      </c>
    </row>
    <row r="1210" spans="1:7" x14ac:dyDescent="0.3">
      <c r="A1210">
        <v>75</v>
      </c>
      <c r="B1210" t="s">
        <v>261</v>
      </c>
      <c r="C1210" t="s">
        <v>261</v>
      </c>
      <c r="D1210" t="s">
        <v>18</v>
      </c>
      <c r="E1210" t="s">
        <v>497</v>
      </c>
      <c r="F1210" t="s">
        <v>816</v>
      </c>
      <c r="G1210" t="str">
        <f t="shared" si="20"/>
        <v>new HoloCard("Phanpy", Pokedex.Phanpy, HoloRarity.EX_REFRACTOR_HOLO_HP, Types.Fighting, Sets.EX_Holon_Phantoms, 75),</v>
      </c>
    </row>
    <row r="1211" spans="1:7" x14ac:dyDescent="0.3">
      <c r="A1211">
        <v>76</v>
      </c>
      <c r="B1211" t="s">
        <v>807</v>
      </c>
      <c r="C1211" t="s">
        <v>140</v>
      </c>
      <c r="D1211" t="s">
        <v>143</v>
      </c>
      <c r="E1211" t="s">
        <v>497</v>
      </c>
      <c r="F1211" t="s">
        <v>816</v>
      </c>
      <c r="G1211" t="str">
        <f t="shared" si="20"/>
        <v>new HoloCard("Pichu δ", Pokedex.Pichu, HoloRarity.EX_REFRACTOR_HOLO_HP, Types.Metal, Sets.EX_Holon_Phantoms, 76),</v>
      </c>
    </row>
    <row r="1212" spans="1:7" x14ac:dyDescent="0.3">
      <c r="A1212">
        <v>77</v>
      </c>
      <c r="B1212" t="s">
        <v>808</v>
      </c>
      <c r="C1212" t="s">
        <v>91</v>
      </c>
      <c r="D1212" t="s">
        <v>11</v>
      </c>
      <c r="E1212" t="s">
        <v>497</v>
      </c>
      <c r="F1212" t="s">
        <v>816</v>
      </c>
      <c r="G1212" t="str">
        <f t="shared" si="20"/>
        <v>new HoloCard("Pidgey δ", Pokedex.Pidgey, HoloRarity.EX_REFRACTOR_HOLO_HP, Types.Lightning, Sets.EX_Holon_Phantoms, 77),</v>
      </c>
    </row>
    <row r="1213" spans="1:7" x14ac:dyDescent="0.3">
      <c r="A1213">
        <v>78</v>
      </c>
      <c r="B1213" t="s">
        <v>92</v>
      </c>
      <c r="C1213" t="s">
        <v>92</v>
      </c>
      <c r="D1213" t="s">
        <v>11</v>
      </c>
      <c r="E1213" t="s">
        <v>497</v>
      </c>
      <c r="F1213" t="s">
        <v>816</v>
      </c>
      <c r="G1213" t="str">
        <f t="shared" si="20"/>
        <v>new HoloCard("Pikachu", Pokedex.Pikachu, HoloRarity.EX_REFRACTOR_HOLO_HP, Types.Lightning, Sets.EX_Holon_Phantoms, 78),</v>
      </c>
    </row>
    <row r="1214" spans="1:7" x14ac:dyDescent="0.3">
      <c r="A1214">
        <v>79</v>
      </c>
      <c r="B1214" t="s">
        <v>809</v>
      </c>
      <c r="C1214" t="s">
        <v>92</v>
      </c>
      <c r="D1214" t="s">
        <v>143</v>
      </c>
      <c r="E1214" t="s">
        <v>497</v>
      </c>
      <c r="F1214" t="s">
        <v>816</v>
      </c>
      <c r="G1214" t="str">
        <f t="shared" si="20"/>
        <v>new HoloCard("Pikachu δ", Pokedex.Pikachu, HoloRarity.EX_REFRACTOR_HOLO_HP, Types.Metal, Sets.EX_Holon_Phantoms, 79),</v>
      </c>
    </row>
    <row r="1215" spans="1:7" x14ac:dyDescent="0.3">
      <c r="A1215">
        <v>80</v>
      </c>
      <c r="B1215" t="s">
        <v>548</v>
      </c>
      <c r="C1215" t="s">
        <v>548</v>
      </c>
      <c r="D1215" t="s">
        <v>146</v>
      </c>
      <c r="E1215" t="s">
        <v>497</v>
      </c>
      <c r="F1215" t="s">
        <v>816</v>
      </c>
      <c r="G1215" t="str">
        <f t="shared" si="20"/>
        <v>new HoloCard("Poochyena", Pokedex.Poochyena, HoloRarity.EX_REFRACTOR_HOLO_HP, Types.Darkness, Sets.EX_Holon_Phantoms, 80),</v>
      </c>
    </row>
    <row r="1216" spans="1:7" x14ac:dyDescent="0.3">
      <c r="A1216">
        <v>81</v>
      </c>
      <c r="B1216" t="s">
        <v>810</v>
      </c>
      <c r="C1216" t="s">
        <v>94</v>
      </c>
      <c r="D1216" t="s">
        <v>11</v>
      </c>
      <c r="E1216" t="s">
        <v>497</v>
      </c>
      <c r="F1216" t="s">
        <v>816</v>
      </c>
      <c r="G1216" t="str">
        <f t="shared" si="20"/>
        <v>new HoloCard("Psyduck δ", Pokedex.Psyduck, HoloRarity.EX_REFRACTOR_HOLO_HP, Types.Lightning, Sets.EX_Holon_Phantoms, 81),</v>
      </c>
    </row>
    <row r="1217" spans="1:7" x14ac:dyDescent="0.3">
      <c r="A1217">
        <v>82</v>
      </c>
      <c r="B1217" t="s">
        <v>674</v>
      </c>
      <c r="C1217" t="s">
        <v>674</v>
      </c>
      <c r="D1217" t="s">
        <v>22</v>
      </c>
      <c r="E1217" t="s">
        <v>497</v>
      </c>
      <c r="F1217" t="s">
        <v>816</v>
      </c>
      <c r="G1217" t="str">
        <f t="shared" si="20"/>
        <v>new HoloCard("Surskit", Pokedex.Surskit, HoloRarity.EX_REFRACTOR_HOLO_HP, Types.Grass, Sets.EX_Holon_Phantoms, 82),</v>
      </c>
    </row>
    <row r="1218" spans="1:7" x14ac:dyDescent="0.3">
      <c r="A1218">
        <v>83</v>
      </c>
      <c r="B1218" t="s">
        <v>552</v>
      </c>
      <c r="C1218" t="s">
        <v>552</v>
      </c>
      <c r="D1218" t="s">
        <v>5</v>
      </c>
      <c r="E1218" t="s">
        <v>497</v>
      </c>
      <c r="F1218" t="s">
        <v>816</v>
      </c>
      <c r="G1218" t="str">
        <f t="shared" si="20"/>
        <v>new HoloCard("Torchic", Pokedex.Torchic, HoloRarity.EX_REFRACTOR_HOLO_HP, Types.Fire, Sets.EX_Holon_Phantoms, 83),</v>
      </c>
    </row>
    <row r="1219" spans="1:7" x14ac:dyDescent="0.3">
      <c r="A1219">
        <v>84</v>
      </c>
      <c r="B1219" t="s">
        <v>811</v>
      </c>
      <c r="C1219" t="s">
        <v>590</v>
      </c>
      <c r="D1219" t="s">
        <v>22</v>
      </c>
      <c r="E1219" t="s">
        <v>497</v>
      </c>
      <c r="F1219" t="s">
        <v>816</v>
      </c>
      <c r="G1219" t="str">
        <f t="shared" si="20"/>
        <v>new HoloCard("Trapinch δ", Pokedex.Trapinch, HoloRarity.EX_REFRACTOR_HOLO_HP, Types.Grass, Sets.EX_Holon_Phantoms, 84),</v>
      </c>
    </row>
    <row r="1220" spans="1:7" x14ac:dyDescent="0.3">
      <c r="A1220">
        <v>85</v>
      </c>
      <c r="B1220" t="s">
        <v>812</v>
      </c>
      <c r="C1220" t="s">
        <v>127</v>
      </c>
      <c r="D1220" t="s">
        <v>232</v>
      </c>
      <c r="E1220" t="s">
        <v>497</v>
      </c>
      <c r="F1220" t="s">
        <v>816</v>
      </c>
      <c r="G1220" t="str">
        <f t="shared" ref="G1220:G1283" si="21">"new HoloCard(""" &amp; B1220 &amp; """, Pokedex." &amp; C1220 &amp; ", HoloRarity." &amp; F1220 &amp; ", Types." &amp; D1220 &amp; ", Sets." &amp; E1220 &amp; ", " &amp; A1220 &amp; "),"</f>
        <v>new HoloCard("Holon Adventurer", Pokedex.NVT, HoloRarity.EX_REFRACTOR_HOLO_HP, Types.Supporter, Sets.EX_Holon_Phantoms, 85),</v>
      </c>
    </row>
    <row r="1221" spans="1:7" x14ac:dyDescent="0.3">
      <c r="A1221">
        <v>86</v>
      </c>
      <c r="B1221" t="s">
        <v>813</v>
      </c>
      <c r="C1221" t="s">
        <v>127</v>
      </c>
      <c r="D1221" t="s">
        <v>129</v>
      </c>
      <c r="E1221" t="s">
        <v>497</v>
      </c>
      <c r="F1221" t="s">
        <v>816</v>
      </c>
      <c r="G1221" t="str">
        <f t="shared" si="21"/>
        <v>new HoloCard("Holon Fossil", Pokedex.NVT, HoloRarity.EX_REFRACTOR_HOLO_HP, Types.Item, Sets.EX_Holon_Phantoms, 86),</v>
      </c>
    </row>
    <row r="1222" spans="1:7" x14ac:dyDescent="0.3">
      <c r="A1222">
        <v>87</v>
      </c>
      <c r="B1222" t="s">
        <v>814</v>
      </c>
      <c r="C1222" t="s">
        <v>127</v>
      </c>
      <c r="D1222" t="s">
        <v>299</v>
      </c>
      <c r="E1222" t="s">
        <v>497</v>
      </c>
      <c r="F1222" t="s">
        <v>816</v>
      </c>
      <c r="G1222" t="str">
        <f t="shared" si="21"/>
        <v>new HoloCard("Holon Lake", Pokedex.NVT, HoloRarity.EX_REFRACTOR_HOLO_HP, Types.Stadium, Sets.EX_Holon_Phantoms, 87),</v>
      </c>
    </row>
    <row r="1223" spans="1:7" x14ac:dyDescent="0.3">
      <c r="A1223">
        <v>88</v>
      </c>
      <c r="B1223" t="s">
        <v>732</v>
      </c>
      <c r="C1223" t="s">
        <v>127</v>
      </c>
      <c r="D1223" t="s">
        <v>232</v>
      </c>
      <c r="E1223" t="s">
        <v>497</v>
      </c>
      <c r="F1223" t="s">
        <v>816</v>
      </c>
      <c r="G1223" t="str">
        <f t="shared" si="21"/>
        <v>new HoloCard("Mr. Stone's Project", Pokedex.NVT, HoloRarity.EX_REFRACTOR_HOLO_HP, Types.Supporter, Sets.EX_Holon_Phantoms, 88),</v>
      </c>
    </row>
    <row r="1224" spans="1:7" x14ac:dyDescent="0.3">
      <c r="A1224">
        <v>89</v>
      </c>
      <c r="B1224" t="s">
        <v>726</v>
      </c>
      <c r="C1224" t="s">
        <v>127</v>
      </c>
      <c r="D1224" t="s">
        <v>232</v>
      </c>
      <c r="E1224" t="s">
        <v>497</v>
      </c>
      <c r="F1224" t="s">
        <v>816</v>
      </c>
      <c r="G1224" t="str">
        <f t="shared" si="21"/>
        <v>new HoloCard("Professor Cozmo's Discovery", Pokedex.NVT, HoloRarity.EX_REFRACTOR_HOLO_HP, Types.Supporter, Sets.EX_Holon_Phantoms, 89),</v>
      </c>
    </row>
    <row r="1225" spans="1:7" x14ac:dyDescent="0.3">
      <c r="A1225">
        <v>90</v>
      </c>
      <c r="B1225" t="s">
        <v>593</v>
      </c>
      <c r="C1225" t="s">
        <v>127</v>
      </c>
      <c r="D1225" t="s">
        <v>129</v>
      </c>
      <c r="E1225" t="s">
        <v>497</v>
      </c>
      <c r="F1225" t="s">
        <v>816</v>
      </c>
      <c r="G1225" t="str">
        <f t="shared" si="21"/>
        <v>new HoloCard("Rare Candy", Pokedex.NVT, HoloRarity.EX_REFRACTOR_HOLO_HP, Types.Item, Sets.EX_Holon_Phantoms, 90),</v>
      </c>
    </row>
    <row r="1226" spans="1:7" x14ac:dyDescent="0.3">
      <c r="A1226">
        <v>91</v>
      </c>
      <c r="B1226" t="s">
        <v>595</v>
      </c>
      <c r="C1226" t="s">
        <v>127</v>
      </c>
      <c r="D1226" t="s">
        <v>129</v>
      </c>
      <c r="E1226" t="s">
        <v>497</v>
      </c>
      <c r="F1226" t="s">
        <v>816</v>
      </c>
      <c r="G1226" t="str">
        <f t="shared" si="21"/>
        <v>new HoloCard("Claw Fossil", Pokedex.NVT, HoloRarity.EX_REFRACTOR_HOLO_HP, Types.Item, Sets.EX_Holon_Phantoms, 91),</v>
      </c>
    </row>
    <row r="1227" spans="1:7" x14ac:dyDescent="0.3">
      <c r="A1227">
        <v>92</v>
      </c>
      <c r="B1227" t="s">
        <v>115</v>
      </c>
      <c r="C1227" t="s">
        <v>127</v>
      </c>
      <c r="D1227" t="s">
        <v>129</v>
      </c>
      <c r="E1227" t="s">
        <v>497</v>
      </c>
      <c r="F1227" t="s">
        <v>816</v>
      </c>
      <c r="G1227" t="str">
        <f t="shared" si="21"/>
        <v>new HoloCard("Mysterious Fossil", Pokedex.NVT, HoloRarity.EX_REFRACTOR_HOLO_HP, Types.Item, Sets.EX_Holon_Phantoms, 92),</v>
      </c>
    </row>
    <row r="1228" spans="1:7" x14ac:dyDescent="0.3">
      <c r="A1228">
        <v>93</v>
      </c>
      <c r="B1228" t="s">
        <v>596</v>
      </c>
      <c r="C1228" t="s">
        <v>127</v>
      </c>
      <c r="D1228" t="s">
        <v>129</v>
      </c>
      <c r="E1228" t="s">
        <v>497</v>
      </c>
      <c r="F1228" t="s">
        <v>816</v>
      </c>
      <c r="G1228" t="str">
        <f t="shared" si="21"/>
        <v>new HoloCard("Root Fossil", Pokedex.NVT, HoloRarity.EX_REFRACTOR_HOLO_HP, Types.Item, Sets.EX_Holon_Phantoms, 93),</v>
      </c>
    </row>
    <row r="1229" spans="1:7" x14ac:dyDescent="0.3">
      <c r="A1229">
        <v>94</v>
      </c>
      <c r="B1229" t="s">
        <v>230</v>
      </c>
      <c r="C1229" t="s">
        <v>127</v>
      </c>
      <c r="D1229" t="s">
        <v>128</v>
      </c>
      <c r="E1229" t="s">
        <v>497</v>
      </c>
      <c r="F1229" t="s">
        <v>816</v>
      </c>
      <c r="G1229" t="str">
        <f t="shared" si="21"/>
        <v>new HoloCard("Darkness Energy", Pokedex.NVT, HoloRarity.EX_REFRACTOR_HOLO_HP, Types.Special_Energy, Sets.EX_Holon_Phantoms, 94),</v>
      </c>
    </row>
    <row r="1230" spans="1:7" x14ac:dyDescent="0.3">
      <c r="A1230">
        <v>95</v>
      </c>
      <c r="B1230" t="s">
        <v>231</v>
      </c>
      <c r="C1230" t="s">
        <v>127</v>
      </c>
      <c r="D1230" t="s">
        <v>128</v>
      </c>
      <c r="E1230" t="s">
        <v>497</v>
      </c>
      <c r="F1230" t="s">
        <v>816</v>
      </c>
      <c r="G1230" t="str">
        <f t="shared" si="21"/>
        <v>new HoloCard("Metal Energy", Pokedex.NVT, HoloRarity.EX_REFRACTOR_HOLO_HP, Types.Special_Energy, Sets.EX_Holon_Phantoms, 95),</v>
      </c>
    </row>
    <row r="1231" spans="1:7" x14ac:dyDescent="0.3">
      <c r="A1231">
        <v>96</v>
      </c>
      <c r="B1231" t="s">
        <v>400</v>
      </c>
      <c r="C1231" t="s">
        <v>127</v>
      </c>
      <c r="D1231" t="s">
        <v>128</v>
      </c>
      <c r="E1231" t="s">
        <v>497</v>
      </c>
      <c r="F1231" t="s">
        <v>816</v>
      </c>
      <c r="G1231" t="str">
        <f t="shared" si="21"/>
        <v>new HoloCard("Multi Energy", Pokedex.NVT, HoloRarity.EX_REFRACTOR_HOLO_HP, Types.Special_Energy, Sets.EX_Holon_Phantoms, 96),</v>
      </c>
    </row>
    <row r="1232" spans="1:7" x14ac:dyDescent="0.3">
      <c r="A1232">
        <v>97</v>
      </c>
      <c r="B1232" t="s">
        <v>719</v>
      </c>
      <c r="C1232" t="s">
        <v>127</v>
      </c>
      <c r="D1232" t="s">
        <v>128</v>
      </c>
      <c r="E1232" t="s">
        <v>497</v>
      </c>
      <c r="F1232" t="s">
        <v>816</v>
      </c>
      <c r="G1232" t="str">
        <f t="shared" si="21"/>
        <v>new HoloCard("Dark Metal Energy", Pokedex.NVT, HoloRarity.EX_REFRACTOR_HOLO_HP, Types.Special_Energy, Sets.EX_Holon_Phantoms, 97),</v>
      </c>
    </row>
    <row r="1233" spans="1:7" x14ac:dyDescent="0.3">
      <c r="A1233">
        <v>98</v>
      </c>
      <c r="B1233" t="s">
        <v>815</v>
      </c>
      <c r="C1233" t="s">
        <v>127</v>
      </c>
      <c r="D1233" t="s">
        <v>128</v>
      </c>
      <c r="E1233" t="s">
        <v>497</v>
      </c>
      <c r="F1233" t="s">
        <v>816</v>
      </c>
      <c r="G1233" t="str">
        <f t="shared" si="21"/>
        <v>new HoloCard("δ Rainbow Energy", Pokedex.NVT, HoloRarity.EX_REFRACTOR_HOLO_HP, Types.Special_Energy, Sets.EX_Holon_Phantoms, 98),</v>
      </c>
    </row>
    <row r="1234" spans="1:7" x14ac:dyDescent="0.3">
      <c r="A1234">
        <v>1</v>
      </c>
      <c r="B1234" t="s">
        <v>432</v>
      </c>
      <c r="C1234" t="s">
        <v>432</v>
      </c>
      <c r="D1234" t="s">
        <v>1</v>
      </c>
      <c r="E1234" t="s">
        <v>503</v>
      </c>
      <c r="F1234" t="s">
        <v>830</v>
      </c>
      <c r="G1234" t="str">
        <f t="shared" si="21"/>
        <v>new HoloCard("Banette", Pokedex.Banette, HoloRarity.EX_REFRACTOR_HOLO_CG, Types.Psychic, Sets.EX_Crystal_Guardians, 1),</v>
      </c>
    </row>
    <row r="1235" spans="1:7" x14ac:dyDescent="0.3">
      <c r="A1235">
        <v>2</v>
      </c>
      <c r="B1235" t="s">
        <v>498</v>
      </c>
      <c r="C1235" t="s">
        <v>117</v>
      </c>
      <c r="D1235" t="s">
        <v>18</v>
      </c>
      <c r="E1235" t="s">
        <v>503</v>
      </c>
      <c r="F1235" t="s">
        <v>830</v>
      </c>
      <c r="G1235" t="str">
        <f t="shared" si="21"/>
        <v>new HoloCard("Blastoise δ", Pokedex.Blastoise, HoloRarity.EX_REFRACTOR_HOLO_CG, Types.Fighting, Sets.EX_Crystal_Guardians, 2),</v>
      </c>
    </row>
    <row r="1236" spans="1:7" x14ac:dyDescent="0.3">
      <c r="A1236">
        <v>3</v>
      </c>
      <c r="B1236" t="s">
        <v>374</v>
      </c>
      <c r="C1236" t="s">
        <v>374</v>
      </c>
      <c r="D1236" t="s">
        <v>5</v>
      </c>
      <c r="E1236" t="s">
        <v>503</v>
      </c>
      <c r="F1236" t="s">
        <v>830</v>
      </c>
      <c r="G1236" t="str">
        <f t="shared" si="21"/>
        <v>new HoloCard("Camerupt", Pokedex.Camerupt, HoloRarity.EX_REFRACTOR_HOLO_CG, Types.Fire, Sets.EX_Crystal_Guardians, 3),</v>
      </c>
    </row>
    <row r="1237" spans="1:7" x14ac:dyDescent="0.3">
      <c r="A1237">
        <v>4</v>
      </c>
      <c r="B1237" t="s">
        <v>499</v>
      </c>
      <c r="C1237" t="s">
        <v>4</v>
      </c>
      <c r="D1237" t="s">
        <v>11</v>
      </c>
      <c r="E1237" t="s">
        <v>503</v>
      </c>
      <c r="F1237" t="s">
        <v>830</v>
      </c>
      <c r="G1237" t="str">
        <f t="shared" si="21"/>
        <v>new HoloCard("Charizard δ", Pokedex.Charizard, HoloRarity.EX_REFRACTOR_HOLO_CG, Types.Lightning, Sets.EX_Crystal_Guardians, 4),</v>
      </c>
    </row>
    <row r="1238" spans="1:7" x14ac:dyDescent="0.3">
      <c r="A1238">
        <v>5</v>
      </c>
      <c r="B1238" t="s">
        <v>134</v>
      </c>
      <c r="C1238" t="s">
        <v>134</v>
      </c>
      <c r="D1238" t="s">
        <v>18</v>
      </c>
      <c r="E1238" t="s">
        <v>503</v>
      </c>
      <c r="F1238" t="s">
        <v>830</v>
      </c>
      <c r="G1238" t="str">
        <f t="shared" si="21"/>
        <v>new HoloCard("Dugtrio", Pokedex.Dugtrio, HoloRarity.EX_REFRACTOR_HOLO_CG, Types.Fighting, Sets.EX_Crystal_Guardians, 5),</v>
      </c>
    </row>
    <row r="1239" spans="1:7" x14ac:dyDescent="0.3">
      <c r="A1239">
        <v>6</v>
      </c>
      <c r="B1239" t="s">
        <v>500</v>
      </c>
      <c r="C1239" t="s">
        <v>392</v>
      </c>
      <c r="D1239" t="s">
        <v>5</v>
      </c>
      <c r="E1239" t="s">
        <v>503</v>
      </c>
      <c r="F1239" t="s">
        <v>830</v>
      </c>
      <c r="G1239" t="str">
        <f t="shared" si="21"/>
        <v>new HoloCard("Ludicolo δ", Pokedex.Ludicolo, HoloRarity.EX_REFRACTOR_HOLO_CG, Types.Fire, Sets.EX_Crystal_Guardians, 6),</v>
      </c>
    </row>
    <row r="1240" spans="1:7" x14ac:dyDescent="0.3">
      <c r="A1240">
        <v>7</v>
      </c>
      <c r="B1240" t="s">
        <v>501</v>
      </c>
      <c r="C1240" t="s">
        <v>501</v>
      </c>
      <c r="D1240" t="s">
        <v>3</v>
      </c>
      <c r="E1240" t="s">
        <v>503</v>
      </c>
      <c r="F1240" t="s">
        <v>830</v>
      </c>
      <c r="G1240" t="str">
        <f t="shared" si="21"/>
        <v>new HoloCard("Luvdisc", Pokedex.Luvdisc, HoloRarity.EX_REFRACTOR_HOLO_CG, Types.Water, Sets.EX_Crystal_Guardians, 7),</v>
      </c>
    </row>
    <row r="1241" spans="1:7" x14ac:dyDescent="0.3">
      <c r="A1241">
        <v>8</v>
      </c>
      <c r="B1241" t="s">
        <v>379</v>
      </c>
      <c r="C1241" t="s">
        <v>379</v>
      </c>
      <c r="D1241" t="s">
        <v>11</v>
      </c>
      <c r="E1241" t="s">
        <v>503</v>
      </c>
      <c r="F1241" t="s">
        <v>830</v>
      </c>
      <c r="G1241" t="str">
        <f t="shared" si="21"/>
        <v>new HoloCard("Manectric", Pokedex.Manectric, HoloRarity.EX_REFRACTOR_HOLO_CG, Types.Lightning, Sets.EX_Crystal_Guardians, 8),</v>
      </c>
    </row>
    <row r="1242" spans="1:7" x14ac:dyDescent="0.3">
      <c r="A1242">
        <v>9</v>
      </c>
      <c r="B1242" t="s">
        <v>394</v>
      </c>
      <c r="C1242" t="s">
        <v>394</v>
      </c>
      <c r="D1242" t="s">
        <v>143</v>
      </c>
      <c r="E1242" t="s">
        <v>503</v>
      </c>
      <c r="F1242" t="s">
        <v>830</v>
      </c>
      <c r="G1242" t="str">
        <f t="shared" si="21"/>
        <v>new HoloCard("Mawile", Pokedex.Mawile, HoloRarity.EX_REFRACTOR_HOLO_CG, Types.Metal, Sets.EX_Crystal_Guardians, 9),</v>
      </c>
    </row>
    <row r="1243" spans="1:7" x14ac:dyDescent="0.3">
      <c r="A1243">
        <v>10</v>
      </c>
      <c r="B1243" t="s">
        <v>395</v>
      </c>
      <c r="C1243" t="s">
        <v>395</v>
      </c>
      <c r="D1243" t="s">
        <v>146</v>
      </c>
      <c r="E1243" t="s">
        <v>503</v>
      </c>
      <c r="F1243" t="s">
        <v>830</v>
      </c>
      <c r="G1243" t="str">
        <f t="shared" si="21"/>
        <v>new HoloCard("Sableye", Pokedex.Sableye, HoloRarity.EX_REFRACTOR_HOLO_CG, Types.Darkness, Sets.EX_Crystal_Guardians, 10),</v>
      </c>
    </row>
    <row r="1244" spans="1:7" x14ac:dyDescent="0.3">
      <c r="A1244">
        <v>11</v>
      </c>
      <c r="B1244" t="s">
        <v>502</v>
      </c>
      <c r="C1244" t="s">
        <v>502</v>
      </c>
      <c r="D1244" t="s">
        <v>22</v>
      </c>
      <c r="E1244" t="s">
        <v>503</v>
      </c>
      <c r="F1244" t="s">
        <v>830</v>
      </c>
      <c r="G1244" t="str">
        <f t="shared" si="21"/>
        <v>new HoloCard("Swalot", Pokedex.Swalot, HoloRarity.EX_REFRACTOR_HOLO_CG, Types.Grass, Sets.EX_Crystal_Guardians, 11),</v>
      </c>
    </row>
    <row r="1245" spans="1:7" x14ac:dyDescent="0.3">
      <c r="A1245">
        <v>12</v>
      </c>
      <c r="B1245" t="s">
        <v>71</v>
      </c>
      <c r="C1245" t="s">
        <v>71</v>
      </c>
      <c r="D1245" t="s">
        <v>8</v>
      </c>
      <c r="E1245" t="s">
        <v>503</v>
      </c>
      <c r="F1245" t="s">
        <v>830</v>
      </c>
      <c r="G1245" t="str">
        <f t="shared" si="21"/>
        <v>new HoloCard("Tauros", Pokedex.Tauros, HoloRarity.EX_REFRACTOR_HOLO_CG, Types.Colorless, Sets.EX_Crystal_Guardians, 12),</v>
      </c>
    </row>
    <row r="1246" spans="1:7" x14ac:dyDescent="0.3">
      <c r="A1246">
        <v>13</v>
      </c>
      <c r="B1246" t="s">
        <v>306</v>
      </c>
      <c r="C1246" t="s">
        <v>306</v>
      </c>
      <c r="D1246" t="s">
        <v>8</v>
      </c>
      <c r="E1246" t="s">
        <v>503</v>
      </c>
      <c r="F1246" t="s">
        <v>830</v>
      </c>
      <c r="G1246" t="str">
        <f t="shared" si="21"/>
        <v>new HoloCard("Wigglytuff", Pokedex.Wigglytuff, HoloRarity.EX_REFRACTOR_HOLO_CG, Types.Colorless, Sets.EX_Crystal_Guardians, 13),</v>
      </c>
    </row>
    <row r="1247" spans="1:7" x14ac:dyDescent="0.3">
      <c r="A1247">
        <v>14</v>
      </c>
      <c r="B1247" t="s">
        <v>117</v>
      </c>
      <c r="C1247" t="s">
        <v>117</v>
      </c>
      <c r="D1247" t="s">
        <v>3</v>
      </c>
      <c r="E1247" t="s">
        <v>503</v>
      </c>
      <c r="F1247" t="s">
        <v>830</v>
      </c>
      <c r="G1247" t="str">
        <f t="shared" si="21"/>
        <v>new HoloCard("Blastoise", Pokedex.Blastoise, HoloRarity.EX_REFRACTOR_HOLO_CG, Types.Water, Sets.EX_Crystal_Guardians, 14),</v>
      </c>
    </row>
    <row r="1248" spans="1:7" x14ac:dyDescent="0.3">
      <c r="A1248">
        <v>15</v>
      </c>
      <c r="B1248" t="s">
        <v>817</v>
      </c>
      <c r="C1248" t="s">
        <v>389</v>
      </c>
      <c r="D1248" t="s">
        <v>18</v>
      </c>
      <c r="E1248" t="s">
        <v>503</v>
      </c>
      <c r="F1248" t="s">
        <v>830</v>
      </c>
      <c r="G1248" t="str">
        <f t="shared" si="21"/>
        <v>new HoloCard("Cacturne δ", Pokedex.Cacturne, HoloRarity.EX_REFRACTOR_HOLO_CG, Types.Fighting, Sets.EX_Crystal_Guardians, 15),</v>
      </c>
    </row>
    <row r="1249" spans="1:7" x14ac:dyDescent="0.3">
      <c r="A1249">
        <v>16</v>
      </c>
      <c r="B1249" t="s">
        <v>523</v>
      </c>
      <c r="C1249" t="s">
        <v>523</v>
      </c>
      <c r="D1249" t="s">
        <v>18</v>
      </c>
      <c r="E1249" t="s">
        <v>503</v>
      </c>
      <c r="F1249" t="s">
        <v>830</v>
      </c>
      <c r="G1249" t="str">
        <f t="shared" si="21"/>
        <v>new HoloCard("Combusken", Pokedex.Combusken, HoloRarity.EX_REFRACTOR_HOLO_CG, Types.Fighting, Sets.EX_Crystal_Guardians, 16),</v>
      </c>
    </row>
    <row r="1250" spans="1:7" x14ac:dyDescent="0.3">
      <c r="A1250">
        <v>17</v>
      </c>
      <c r="B1250" t="s">
        <v>391</v>
      </c>
      <c r="C1250" t="s">
        <v>391</v>
      </c>
      <c r="D1250" t="s">
        <v>1</v>
      </c>
      <c r="E1250" t="s">
        <v>503</v>
      </c>
      <c r="F1250" t="s">
        <v>830</v>
      </c>
      <c r="G1250" t="str">
        <f t="shared" si="21"/>
        <v>new HoloCard("Dusclops", Pokedex.Dusclops, HoloRarity.EX_REFRACTOR_HOLO_CG, Types.Psychic, Sets.EX_Crystal_Guardians, 17),</v>
      </c>
    </row>
    <row r="1251" spans="1:7" x14ac:dyDescent="0.3">
      <c r="A1251">
        <v>18</v>
      </c>
      <c r="B1251" t="s">
        <v>818</v>
      </c>
      <c r="C1251" t="s">
        <v>48</v>
      </c>
      <c r="D1251" t="s">
        <v>11</v>
      </c>
      <c r="E1251" t="s">
        <v>503</v>
      </c>
      <c r="F1251" t="s">
        <v>830</v>
      </c>
      <c r="G1251" t="str">
        <f t="shared" si="21"/>
        <v>new HoloCard("Fearow δ", Pokedex.Fearow, HoloRarity.EX_REFRACTOR_HOLO_CG, Types.Lightning, Sets.EX_Crystal_Guardians, 18),</v>
      </c>
    </row>
    <row r="1252" spans="1:7" x14ac:dyDescent="0.3">
      <c r="A1252">
        <v>19</v>
      </c>
      <c r="B1252" t="s">
        <v>819</v>
      </c>
      <c r="C1252" t="s">
        <v>534</v>
      </c>
      <c r="D1252" t="s">
        <v>1</v>
      </c>
      <c r="E1252" t="s">
        <v>503</v>
      </c>
      <c r="F1252" t="s">
        <v>830</v>
      </c>
      <c r="G1252" t="str">
        <f t="shared" si="21"/>
        <v>new HoloCard("Grovyle δ", Pokedex.Grovyle, HoloRarity.EX_REFRACTOR_HOLO_CG, Types.Psychic, Sets.EX_Crystal_Guardians, 19),</v>
      </c>
    </row>
    <row r="1253" spans="1:7" x14ac:dyDescent="0.3">
      <c r="A1253">
        <v>20</v>
      </c>
      <c r="B1253" t="s">
        <v>406</v>
      </c>
      <c r="C1253" t="s">
        <v>406</v>
      </c>
      <c r="D1253" t="s">
        <v>1</v>
      </c>
      <c r="E1253" t="s">
        <v>503</v>
      </c>
      <c r="F1253" t="s">
        <v>830</v>
      </c>
      <c r="G1253" t="str">
        <f t="shared" si="21"/>
        <v>new HoloCard("Grumpig", Pokedex.Grumpig, HoloRarity.EX_REFRACTOR_HOLO_CG, Types.Psychic, Sets.EX_Crystal_Guardians, 20),</v>
      </c>
    </row>
    <row r="1254" spans="1:7" x14ac:dyDescent="0.3">
      <c r="A1254">
        <v>21</v>
      </c>
      <c r="B1254" t="s">
        <v>322</v>
      </c>
      <c r="C1254" t="s">
        <v>322</v>
      </c>
      <c r="D1254" t="s">
        <v>8</v>
      </c>
      <c r="E1254" t="s">
        <v>503</v>
      </c>
      <c r="F1254" t="s">
        <v>830</v>
      </c>
      <c r="G1254" t="str">
        <f t="shared" si="21"/>
        <v>new HoloCard("Igglybuff", Pokedex.Igglybuff, HoloRarity.EX_REFRACTOR_HOLO_CG, Types.Colorless, Sets.EX_Crystal_Guardians, 21),</v>
      </c>
    </row>
    <row r="1255" spans="1:7" x14ac:dyDescent="0.3">
      <c r="A1255">
        <v>22</v>
      </c>
      <c r="B1255" t="s">
        <v>820</v>
      </c>
      <c r="C1255" t="s">
        <v>136</v>
      </c>
      <c r="D1255" t="s">
        <v>5</v>
      </c>
      <c r="E1255" t="s">
        <v>503</v>
      </c>
      <c r="F1255" t="s">
        <v>830</v>
      </c>
      <c r="G1255" t="str">
        <f t="shared" si="21"/>
        <v>new HoloCard("Kingler δ", Pokedex.Kingler, HoloRarity.EX_REFRACTOR_HOLO_CG, Types.Fire, Sets.EX_Crystal_Guardians, 22),</v>
      </c>
    </row>
    <row r="1256" spans="1:7" x14ac:dyDescent="0.3">
      <c r="A1256">
        <v>23</v>
      </c>
      <c r="B1256" t="s">
        <v>669</v>
      </c>
      <c r="C1256" t="s">
        <v>669</v>
      </c>
      <c r="D1256" t="s">
        <v>8</v>
      </c>
      <c r="E1256" t="s">
        <v>503</v>
      </c>
      <c r="F1256" t="s">
        <v>830</v>
      </c>
      <c r="G1256" t="str">
        <f t="shared" si="21"/>
        <v>new HoloCard("Loudred", Pokedex.Loudred, HoloRarity.EX_REFRACTOR_HOLO_CG, Types.Colorless, Sets.EX_Crystal_Guardians, 23),</v>
      </c>
    </row>
    <row r="1257" spans="1:7" x14ac:dyDescent="0.3">
      <c r="A1257">
        <v>24</v>
      </c>
      <c r="B1257" t="s">
        <v>538</v>
      </c>
      <c r="C1257" t="s">
        <v>538</v>
      </c>
      <c r="D1257" t="s">
        <v>3</v>
      </c>
      <c r="E1257" t="s">
        <v>503</v>
      </c>
      <c r="F1257" t="s">
        <v>830</v>
      </c>
      <c r="G1257" t="str">
        <f t="shared" si="21"/>
        <v>new HoloCard("Marshtomp", Pokedex.Marshtomp, HoloRarity.EX_REFRACTOR_HOLO_CG, Types.Water, Sets.EX_Crystal_Guardians, 24),</v>
      </c>
    </row>
    <row r="1258" spans="1:7" x14ac:dyDescent="0.3">
      <c r="A1258">
        <v>25</v>
      </c>
      <c r="B1258" t="s">
        <v>436</v>
      </c>
      <c r="C1258" t="s">
        <v>436</v>
      </c>
      <c r="D1258" t="s">
        <v>18</v>
      </c>
      <c r="E1258" t="s">
        <v>503</v>
      </c>
      <c r="F1258" t="s">
        <v>830</v>
      </c>
      <c r="G1258" t="str">
        <f t="shared" si="21"/>
        <v>new HoloCard("Medicham", Pokedex.Medicham, HoloRarity.EX_REFRACTOR_HOLO_CG, Types.Fighting, Sets.EX_Crystal_Guardians, 25),</v>
      </c>
    </row>
    <row r="1259" spans="1:7" x14ac:dyDescent="0.3">
      <c r="A1259">
        <v>26</v>
      </c>
      <c r="B1259" t="s">
        <v>526</v>
      </c>
      <c r="C1259" t="s">
        <v>528</v>
      </c>
      <c r="D1259" t="s">
        <v>11</v>
      </c>
      <c r="E1259" t="s">
        <v>503</v>
      </c>
      <c r="F1259" t="s">
        <v>830</v>
      </c>
      <c r="G1259" t="str">
        <f t="shared" si="21"/>
        <v>new HoloCard("Pelipper δ", Pokedex.Pelipper, HoloRarity.EX_REFRACTOR_HOLO_CG, Types.Lightning, Sets.EX_Crystal_Guardians, 26),</v>
      </c>
    </row>
    <row r="1260" spans="1:7" x14ac:dyDescent="0.3">
      <c r="A1260">
        <v>27</v>
      </c>
      <c r="B1260" t="s">
        <v>383</v>
      </c>
      <c r="C1260" t="s">
        <v>383</v>
      </c>
      <c r="D1260" t="s">
        <v>18</v>
      </c>
      <c r="E1260" t="s">
        <v>503</v>
      </c>
      <c r="F1260" t="s">
        <v>830</v>
      </c>
      <c r="G1260" t="str">
        <f t="shared" si="21"/>
        <v>new HoloCard("Swampert", Pokedex.Swampert, HoloRarity.EX_REFRACTOR_HOLO_CG, Types.Fighting, Sets.EX_Crystal_Guardians, 27),</v>
      </c>
    </row>
    <row r="1261" spans="1:7" x14ac:dyDescent="0.3">
      <c r="A1261">
        <v>28</v>
      </c>
      <c r="B1261" t="s">
        <v>24</v>
      </c>
      <c r="C1261" t="s">
        <v>24</v>
      </c>
      <c r="D1261" t="s">
        <v>22</v>
      </c>
      <c r="E1261" t="s">
        <v>503</v>
      </c>
      <c r="F1261" t="s">
        <v>830</v>
      </c>
      <c r="G1261" t="str">
        <f t="shared" si="21"/>
        <v>new HoloCard("Venusaur", Pokedex.Venusaur, HoloRarity.EX_REFRACTOR_HOLO_CG, Types.Grass, Sets.EX_Crystal_Guardians, 28),</v>
      </c>
    </row>
    <row r="1262" spans="1:7" x14ac:dyDescent="0.3">
      <c r="A1262">
        <v>29</v>
      </c>
      <c r="B1262" t="s">
        <v>43</v>
      </c>
      <c r="C1262" t="s">
        <v>43</v>
      </c>
      <c r="D1262" t="s">
        <v>5</v>
      </c>
      <c r="E1262" t="s">
        <v>503</v>
      </c>
      <c r="F1262" t="s">
        <v>830</v>
      </c>
      <c r="G1262" t="str">
        <f t="shared" si="21"/>
        <v>new HoloCard("Charmeleon", Pokedex.Charmeleon, HoloRarity.EX_REFRACTOR_HOLO_CG, Types.Fire, Sets.EX_Crystal_Guardians, 29),</v>
      </c>
    </row>
    <row r="1263" spans="1:7" x14ac:dyDescent="0.3">
      <c r="A1263">
        <v>30</v>
      </c>
      <c r="B1263" t="s">
        <v>821</v>
      </c>
      <c r="C1263" t="s">
        <v>43</v>
      </c>
      <c r="D1263" t="s">
        <v>11</v>
      </c>
      <c r="E1263" t="s">
        <v>503</v>
      </c>
      <c r="F1263" t="s">
        <v>830</v>
      </c>
      <c r="G1263" t="str">
        <f t="shared" si="21"/>
        <v>new HoloCard("Charmeleon δ", Pokedex.Charmeleon, HoloRarity.EX_REFRACTOR_HOLO_CG, Types.Lightning, Sets.EX_Crystal_Guardians, 30),</v>
      </c>
    </row>
    <row r="1264" spans="1:7" x14ac:dyDescent="0.3">
      <c r="A1264">
        <v>31</v>
      </c>
      <c r="B1264" t="s">
        <v>523</v>
      </c>
      <c r="C1264" t="s">
        <v>523</v>
      </c>
      <c r="D1264" t="s">
        <v>5</v>
      </c>
      <c r="E1264" t="s">
        <v>503</v>
      </c>
      <c r="F1264" t="s">
        <v>830</v>
      </c>
      <c r="G1264" t="str">
        <f t="shared" si="21"/>
        <v>new HoloCard("Combusken", Pokedex.Combusken, HoloRarity.EX_REFRACTOR_HOLO_CG, Types.Fire, Sets.EX_Crystal_Guardians, 31),</v>
      </c>
    </row>
    <row r="1265" spans="1:7" x14ac:dyDescent="0.3">
      <c r="A1265">
        <v>32</v>
      </c>
      <c r="B1265" t="s">
        <v>534</v>
      </c>
      <c r="C1265" t="s">
        <v>534</v>
      </c>
      <c r="D1265" t="s">
        <v>22</v>
      </c>
      <c r="E1265" t="s">
        <v>503</v>
      </c>
      <c r="F1265" t="s">
        <v>830</v>
      </c>
      <c r="G1265" t="str">
        <f t="shared" si="21"/>
        <v>new HoloCard("Grovyle", Pokedex.Grovyle, HoloRarity.EX_REFRACTOR_HOLO_CG, Types.Grass, Sets.EX_Crystal_Guardians, 32),</v>
      </c>
    </row>
    <row r="1266" spans="1:7" x14ac:dyDescent="0.3">
      <c r="A1266">
        <v>33</v>
      </c>
      <c r="B1266" t="s">
        <v>673</v>
      </c>
      <c r="C1266" t="s">
        <v>673</v>
      </c>
      <c r="D1266" t="s">
        <v>22</v>
      </c>
      <c r="E1266" t="s">
        <v>503</v>
      </c>
      <c r="F1266" t="s">
        <v>830</v>
      </c>
      <c r="G1266" t="str">
        <f t="shared" si="21"/>
        <v>new HoloCard("Gulpin", Pokedex.Gulpin, HoloRarity.EX_REFRACTOR_HOLO_CG, Types.Grass, Sets.EX_Crystal_Guardians, 33),</v>
      </c>
    </row>
    <row r="1267" spans="1:7" x14ac:dyDescent="0.3">
      <c r="A1267">
        <v>34</v>
      </c>
      <c r="B1267" t="s">
        <v>53</v>
      </c>
      <c r="C1267" t="s">
        <v>53</v>
      </c>
      <c r="D1267" t="s">
        <v>22</v>
      </c>
      <c r="E1267" t="s">
        <v>503</v>
      </c>
      <c r="F1267" t="s">
        <v>830</v>
      </c>
      <c r="G1267" t="str">
        <f t="shared" si="21"/>
        <v>new HoloCard("Ivysaur", Pokedex.Ivysaur, HoloRarity.EX_REFRACTOR_HOLO_CG, Types.Grass, Sets.EX_Crystal_Guardians, 34),</v>
      </c>
    </row>
    <row r="1268" spans="1:7" x14ac:dyDescent="0.3">
      <c r="A1268">
        <v>35</v>
      </c>
      <c r="B1268" t="s">
        <v>53</v>
      </c>
      <c r="C1268" t="s">
        <v>53</v>
      </c>
      <c r="D1268" t="s">
        <v>22</v>
      </c>
      <c r="E1268" t="s">
        <v>503</v>
      </c>
      <c r="F1268" t="s">
        <v>830</v>
      </c>
      <c r="G1268" t="str">
        <f t="shared" si="21"/>
        <v>new HoloCard("Ivysaur", Pokedex.Ivysaur, HoloRarity.EX_REFRACTOR_HOLO_CG, Types.Grass, Sets.EX_Crystal_Guardians, 35),</v>
      </c>
    </row>
    <row r="1269" spans="1:7" x14ac:dyDescent="0.3">
      <c r="A1269">
        <v>36</v>
      </c>
      <c r="B1269" t="s">
        <v>536</v>
      </c>
      <c r="C1269" t="s">
        <v>536</v>
      </c>
      <c r="D1269" t="s">
        <v>143</v>
      </c>
      <c r="E1269" t="s">
        <v>503</v>
      </c>
      <c r="F1269" t="s">
        <v>830</v>
      </c>
      <c r="G1269" t="str">
        <f t="shared" si="21"/>
        <v>new HoloCard("Lairon", Pokedex.Lairon, HoloRarity.EX_REFRACTOR_HOLO_CG, Types.Metal, Sets.EX_Crystal_Guardians, 36),</v>
      </c>
    </row>
    <row r="1270" spans="1:7" x14ac:dyDescent="0.3">
      <c r="A1270">
        <v>37</v>
      </c>
      <c r="B1270" t="s">
        <v>582</v>
      </c>
      <c r="C1270" t="s">
        <v>582</v>
      </c>
      <c r="D1270" t="s">
        <v>3</v>
      </c>
      <c r="E1270" t="s">
        <v>503</v>
      </c>
      <c r="F1270" t="s">
        <v>830</v>
      </c>
      <c r="G1270" t="str">
        <f t="shared" si="21"/>
        <v>new HoloCard("Lombre", Pokedex.Lombre, HoloRarity.EX_REFRACTOR_HOLO_CG, Types.Water, Sets.EX_Crystal_Guardians, 37),</v>
      </c>
    </row>
    <row r="1271" spans="1:7" x14ac:dyDescent="0.3">
      <c r="A1271">
        <v>38</v>
      </c>
      <c r="B1271" t="s">
        <v>538</v>
      </c>
      <c r="C1271" t="s">
        <v>538</v>
      </c>
      <c r="D1271" t="s">
        <v>18</v>
      </c>
      <c r="E1271" t="s">
        <v>503</v>
      </c>
      <c r="F1271" t="s">
        <v>830</v>
      </c>
      <c r="G1271" t="str">
        <f t="shared" si="21"/>
        <v>new HoloCard("Marshtomp", Pokedex.Marshtomp, HoloRarity.EX_REFRACTOR_HOLO_CG, Types.Fighting, Sets.EX_Crystal_Guardians, 38),</v>
      </c>
    </row>
    <row r="1272" spans="1:7" x14ac:dyDescent="0.3">
      <c r="A1272">
        <v>39</v>
      </c>
      <c r="B1272" t="s">
        <v>583</v>
      </c>
      <c r="C1272" t="s">
        <v>583</v>
      </c>
      <c r="D1272" t="s">
        <v>146</v>
      </c>
      <c r="E1272" t="s">
        <v>503</v>
      </c>
      <c r="F1272" t="s">
        <v>830</v>
      </c>
      <c r="G1272" t="str">
        <f t="shared" si="21"/>
        <v>new HoloCard("Nuzleaf", Pokedex.Nuzleaf, HoloRarity.EX_REFRACTOR_HOLO_CG, Types.Darkness, Sets.EX_Crystal_Guardians, 39),</v>
      </c>
    </row>
    <row r="1273" spans="1:7" x14ac:dyDescent="0.3">
      <c r="A1273">
        <v>40</v>
      </c>
      <c r="B1273" t="s">
        <v>601</v>
      </c>
      <c r="C1273" t="s">
        <v>601</v>
      </c>
      <c r="D1273" t="s">
        <v>1</v>
      </c>
      <c r="E1273" t="s">
        <v>503</v>
      </c>
      <c r="F1273" t="s">
        <v>830</v>
      </c>
      <c r="G1273" t="str">
        <f t="shared" si="21"/>
        <v>new HoloCard("Shuppet", Pokedex.Shuppet, HoloRarity.EX_REFRACTOR_HOLO_CG, Types.Psychic, Sets.EX_Crystal_Guardians, 40),</v>
      </c>
    </row>
    <row r="1274" spans="1:7" x14ac:dyDescent="0.3">
      <c r="A1274">
        <v>41</v>
      </c>
      <c r="B1274" t="s">
        <v>540</v>
      </c>
      <c r="C1274" t="s">
        <v>540</v>
      </c>
      <c r="D1274" t="s">
        <v>8</v>
      </c>
      <c r="E1274" t="s">
        <v>503</v>
      </c>
      <c r="F1274" t="s">
        <v>830</v>
      </c>
      <c r="G1274" t="str">
        <f t="shared" si="21"/>
        <v>new HoloCard("Skitty", Pokedex.Skitty, HoloRarity.EX_REFRACTOR_HOLO_CG, Types.Colorless, Sets.EX_Crystal_Guardians, 41),</v>
      </c>
    </row>
    <row r="1275" spans="1:7" x14ac:dyDescent="0.3">
      <c r="A1275">
        <v>42</v>
      </c>
      <c r="B1275" t="s">
        <v>124</v>
      </c>
      <c r="C1275" t="s">
        <v>124</v>
      </c>
      <c r="D1275" t="s">
        <v>3</v>
      </c>
      <c r="E1275" t="s">
        <v>503</v>
      </c>
      <c r="F1275" t="s">
        <v>830</v>
      </c>
      <c r="G1275" t="str">
        <f t="shared" si="21"/>
        <v>new HoloCard("Wartortle", Pokedex.Wartortle, HoloRarity.EX_REFRACTOR_HOLO_CG, Types.Water, Sets.EX_Crystal_Guardians, 42),</v>
      </c>
    </row>
    <row r="1276" spans="1:7" x14ac:dyDescent="0.3">
      <c r="A1276">
        <v>43</v>
      </c>
      <c r="B1276" t="s">
        <v>124</v>
      </c>
      <c r="C1276" t="s">
        <v>124</v>
      </c>
      <c r="D1276" t="s">
        <v>3</v>
      </c>
      <c r="E1276" t="s">
        <v>503</v>
      </c>
      <c r="F1276" t="s">
        <v>830</v>
      </c>
      <c r="G1276" t="str">
        <f t="shared" si="21"/>
        <v>new HoloCard("Wartortle", Pokedex.Wartortle, HoloRarity.EX_REFRACTOR_HOLO_CG, Types.Water, Sets.EX_Crystal_Guardians, 43),</v>
      </c>
    </row>
    <row r="1277" spans="1:7" x14ac:dyDescent="0.3">
      <c r="A1277">
        <v>44</v>
      </c>
      <c r="B1277" t="s">
        <v>531</v>
      </c>
      <c r="C1277" t="s">
        <v>531</v>
      </c>
      <c r="D1277" t="s">
        <v>143</v>
      </c>
      <c r="E1277" t="s">
        <v>503</v>
      </c>
      <c r="F1277" t="s">
        <v>830</v>
      </c>
      <c r="G1277" t="str">
        <f t="shared" si="21"/>
        <v>new HoloCard("Aron", Pokedex.Aron, HoloRarity.EX_REFRACTOR_HOLO_CG, Types.Metal, Sets.EX_Crystal_Guardians, 44),</v>
      </c>
    </row>
    <row r="1278" spans="1:7" x14ac:dyDescent="0.3">
      <c r="A1278">
        <v>45</v>
      </c>
      <c r="B1278" t="s">
        <v>74</v>
      </c>
      <c r="C1278" t="s">
        <v>74</v>
      </c>
      <c r="D1278" t="s">
        <v>22</v>
      </c>
      <c r="E1278" t="s">
        <v>503</v>
      </c>
      <c r="F1278" t="s">
        <v>830</v>
      </c>
      <c r="G1278" t="str">
        <f t="shared" si="21"/>
        <v>new HoloCard("Bulbasaur", Pokedex.Bulbasaur, HoloRarity.EX_REFRACTOR_HOLO_CG, Types.Grass, Sets.EX_Crystal_Guardians, 45),</v>
      </c>
    </row>
    <row r="1279" spans="1:7" x14ac:dyDescent="0.3">
      <c r="A1279">
        <v>46</v>
      </c>
      <c r="B1279" t="s">
        <v>74</v>
      </c>
      <c r="C1279" t="s">
        <v>74</v>
      </c>
      <c r="D1279" t="s">
        <v>22</v>
      </c>
      <c r="E1279" t="s">
        <v>503</v>
      </c>
      <c r="F1279" t="s">
        <v>830</v>
      </c>
      <c r="G1279" t="str">
        <f t="shared" si="21"/>
        <v>new HoloCard("Bulbasaur", Pokedex.Bulbasaur, HoloRarity.EX_REFRACTOR_HOLO_CG, Types.Grass, Sets.EX_Crystal_Guardians, 46),</v>
      </c>
    </row>
    <row r="1280" spans="1:7" x14ac:dyDescent="0.3">
      <c r="A1280">
        <v>47</v>
      </c>
      <c r="B1280" t="s">
        <v>586</v>
      </c>
      <c r="C1280" t="s">
        <v>586</v>
      </c>
      <c r="D1280" t="s">
        <v>22</v>
      </c>
      <c r="E1280" t="s">
        <v>503</v>
      </c>
      <c r="F1280" t="s">
        <v>830</v>
      </c>
      <c r="G1280" t="str">
        <f t="shared" si="21"/>
        <v>new HoloCard("Cacnea", Pokedex.Cacnea, HoloRarity.EX_REFRACTOR_HOLO_CG, Types.Grass, Sets.EX_Crystal_Guardians, 47),</v>
      </c>
    </row>
    <row r="1281" spans="1:7" x14ac:dyDescent="0.3">
      <c r="A1281">
        <v>48</v>
      </c>
      <c r="B1281" t="s">
        <v>76</v>
      </c>
      <c r="C1281" t="s">
        <v>76</v>
      </c>
      <c r="D1281" t="s">
        <v>5</v>
      </c>
      <c r="E1281" t="s">
        <v>503</v>
      </c>
      <c r="F1281" t="s">
        <v>830</v>
      </c>
      <c r="G1281" t="str">
        <f t="shared" si="21"/>
        <v>new HoloCard("Charmander", Pokedex.Charmander, HoloRarity.EX_REFRACTOR_HOLO_CG, Types.Fire, Sets.EX_Crystal_Guardians, 48),</v>
      </c>
    </row>
    <row r="1282" spans="1:7" x14ac:dyDescent="0.3">
      <c r="A1282">
        <v>49</v>
      </c>
      <c r="B1282" t="s">
        <v>822</v>
      </c>
      <c r="C1282" t="s">
        <v>76</v>
      </c>
      <c r="D1282" t="s">
        <v>11</v>
      </c>
      <c r="E1282" t="s">
        <v>503</v>
      </c>
      <c r="F1282" t="s">
        <v>830</v>
      </c>
      <c r="G1282" t="str">
        <f t="shared" si="21"/>
        <v>new HoloCard("Charmander δ", Pokedex.Charmander, HoloRarity.EX_REFRACTOR_HOLO_CG, Types.Lightning, Sets.EX_Crystal_Guardians, 49),</v>
      </c>
    </row>
    <row r="1283" spans="1:7" x14ac:dyDescent="0.3">
      <c r="A1283">
        <v>50</v>
      </c>
      <c r="B1283" t="s">
        <v>195</v>
      </c>
      <c r="C1283" t="s">
        <v>195</v>
      </c>
      <c r="D1283" t="s">
        <v>18</v>
      </c>
      <c r="E1283" t="s">
        <v>503</v>
      </c>
      <c r="F1283" t="s">
        <v>830</v>
      </c>
      <c r="G1283" t="str">
        <f t="shared" si="21"/>
        <v>new HoloCard("Diglett", Pokedex.Diglett, HoloRarity.EX_REFRACTOR_HOLO_CG, Types.Fighting, Sets.EX_Crystal_Guardians, 50),</v>
      </c>
    </row>
    <row r="1284" spans="1:7" x14ac:dyDescent="0.3">
      <c r="A1284">
        <v>51</v>
      </c>
      <c r="B1284" t="s">
        <v>587</v>
      </c>
      <c r="C1284" t="s">
        <v>587</v>
      </c>
      <c r="D1284" t="s">
        <v>1</v>
      </c>
      <c r="E1284" t="s">
        <v>503</v>
      </c>
      <c r="F1284" t="s">
        <v>830</v>
      </c>
      <c r="G1284" t="str">
        <f t="shared" ref="G1284:G1347" si="22">"new HoloCard(""" &amp; B1284 &amp; """, Pokedex." &amp; C1284 &amp; ", HoloRarity." &amp; F1284 &amp; ", Types." &amp; D1284 &amp; ", Sets." &amp; E1284 &amp; ", " &amp; A1284 &amp; "),"</f>
        <v>new HoloCard("Duskull", Pokedex.Duskull, HoloRarity.EX_REFRACTOR_HOLO_CG, Types.Psychic, Sets.EX_Crystal_Guardians, 51),</v>
      </c>
    </row>
    <row r="1285" spans="1:7" x14ac:dyDescent="0.3">
      <c r="A1285">
        <v>52</v>
      </c>
      <c r="B1285" t="s">
        <v>533</v>
      </c>
      <c r="C1285" t="s">
        <v>533</v>
      </c>
      <c r="D1285" t="s">
        <v>11</v>
      </c>
      <c r="E1285" t="s">
        <v>503</v>
      </c>
      <c r="F1285" t="s">
        <v>830</v>
      </c>
      <c r="G1285" t="str">
        <f t="shared" si="22"/>
        <v>new HoloCard("Electrike", Pokedex.Electrike, HoloRarity.EX_REFRACTOR_HOLO_CG, Types.Lightning, Sets.EX_Crystal_Guardians, 52),</v>
      </c>
    </row>
    <row r="1286" spans="1:7" x14ac:dyDescent="0.3">
      <c r="A1286">
        <v>53</v>
      </c>
      <c r="B1286" t="s">
        <v>323</v>
      </c>
      <c r="C1286" t="s">
        <v>323</v>
      </c>
      <c r="D1286" t="s">
        <v>8</v>
      </c>
      <c r="E1286" t="s">
        <v>503</v>
      </c>
      <c r="F1286" t="s">
        <v>830</v>
      </c>
      <c r="G1286" t="str">
        <f t="shared" si="22"/>
        <v>new HoloCard("Jigglypuff", Pokedex.Jigglypuff, HoloRarity.EX_REFRACTOR_HOLO_CG, Types.Colorless, Sets.EX_Crystal_Guardians, 53),</v>
      </c>
    </row>
    <row r="1287" spans="1:7" x14ac:dyDescent="0.3">
      <c r="A1287">
        <v>54</v>
      </c>
      <c r="B1287" t="s">
        <v>201</v>
      </c>
      <c r="C1287" t="s">
        <v>201</v>
      </c>
      <c r="D1287" t="s">
        <v>3</v>
      </c>
      <c r="E1287" t="s">
        <v>503</v>
      </c>
      <c r="F1287" t="s">
        <v>830</v>
      </c>
      <c r="G1287" t="str">
        <f t="shared" si="22"/>
        <v>new HoloCard("Krabby", Pokedex.Krabby, HoloRarity.EX_REFRACTOR_HOLO_CG, Types.Water, Sets.EX_Crystal_Guardians, 54),</v>
      </c>
    </row>
    <row r="1288" spans="1:7" x14ac:dyDescent="0.3">
      <c r="A1288">
        <v>55</v>
      </c>
      <c r="B1288" t="s">
        <v>588</v>
      </c>
      <c r="C1288" t="s">
        <v>588</v>
      </c>
      <c r="D1288" t="s">
        <v>3</v>
      </c>
      <c r="E1288" t="s">
        <v>503</v>
      </c>
      <c r="F1288" t="s">
        <v>830</v>
      </c>
      <c r="G1288" t="str">
        <f t="shared" si="22"/>
        <v>new HoloCard("Lotad", Pokedex.Lotad, HoloRarity.EX_REFRACTOR_HOLO_CG, Types.Water, Sets.EX_Crystal_Guardians, 55),</v>
      </c>
    </row>
    <row r="1289" spans="1:7" x14ac:dyDescent="0.3">
      <c r="A1289">
        <v>56</v>
      </c>
      <c r="B1289" t="s">
        <v>600</v>
      </c>
      <c r="C1289" t="s">
        <v>600</v>
      </c>
      <c r="D1289" t="s">
        <v>18</v>
      </c>
      <c r="E1289" t="s">
        <v>503</v>
      </c>
      <c r="F1289" t="s">
        <v>830</v>
      </c>
      <c r="G1289" t="str">
        <f t="shared" si="22"/>
        <v>new HoloCard("Meditite", Pokedex.Meditite, HoloRarity.EX_REFRACTOR_HOLO_CG, Types.Fighting, Sets.EX_Crystal_Guardians, 56),</v>
      </c>
    </row>
    <row r="1290" spans="1:7" x14ac:dyDescent="0.3">
      <c r="A1290">
        <v>57</v>
      </c>
      <c r="B1290" t="s">
        <v>524</v>
      </c>
      <c r="C1290" t="s">
        <v>524</v>
      </c>
      <c r="D1290" t="s">
        <v>3</v>
      </c>
      <c r="E1290" t="s">
        <v>503</v>
      </c>
      <c r="F1290" t="s">
        <v>830</v>
      </c>
      <c r="G1290" t="str">
        <f t="shared" si="22"/>
        <v>new HoloCard("Mudkip", Pokedex.Mudkip, HoloRarity.EX_REFRACTOR_HOLO_CG, Types.Water, Sets.EX_Crystal_Guardians, 57),</v>
      </c>
    </row>
    <row r="1291" spans="1:7" x14ac:dyDescent="0.3">
      <c r="A1291">
        <v>58</v>
      </c>
      <c r="B1291" t="s">
        <v>524</v>
      </c>
      <c r="C1291" t="s">
        <v>524</v>
      </c>
      <c r="D1291" t="s">
        <v>3</v>
      </c>
      <c r="E1291" t="s">
        <v>503</v>
      </c>
      <c r="F1291" t="s">
        <v>830</v>
      </c>
      <c r="G1291" t="str">
        <f t="shared" si="22"/>
        <v>new HoloCard("Mudkip", Pokedex.Mudkip, HoloRarity.EX_REFRACTOR_HOLO_CG, Types.Water, Sets.EX_Crystal_Guardians, 58),</v>
      </c>
    </row>
    <row r="1292" spans="1:7" x14ac:dyDescent="0.3">
      <c r="A1292">
        <v>59</v>
      </c>
      <c r="B1292" t="s">
        <v>547</v>
      </c>
      <c r="C1292" t="s">
        <v>547</v>
      </c>
      <c r="D1292" t="s">
        <v>5</v>
      </c>
      <c r="E1292" t="s">
        <v>503</v>
      </c>
      <c r="F1292" t="s">
        <v>830</v>
      </c>
      <c r="G1292" t="str">
        <f t="shared" si="22"/>
        <v>new HoloCard("Numel", Pokedex.Numel, HoloRarity.EX_REFRACTOR_HOLO_CG, Types.Fire, Sets.EX_Crystal_Guardians, 59),</v>
      </c>
    </row>
    <row r="1293" spans="1:7" x14ac:dyDescent="0.3">
      <c r="A1293">
        <v>60</v>
      </c>
      <c r="B1293" t="s">
        <v>589</v>
      </c>
      <c r="C1293" t="s">
        <v>589</v>
      </c>
      <c r="D1293" t="s">
        <v>22</v>
      </c>
      <c r="E1293" t="s">
        <v>503</v>
      </c>
      <c r="F1293" t="s">
        <v>830</v>
      </c>
      <c r="G1293" t="str">
        <f t="shared" si="22"/>
        <v>new HoloCard("Seedot", Pokedex.Seedot, HoloRarity.EX_REFRACTOR_HOLO_CG, Types.Grass, Sets.EX_Crystal_Guardians, 60),</v>
      </c>
    </row>
    <row r="1294" spans="1:7" x14ac:dyDescent="0.3">
      <c r="A1294">
        <v>61</v>
      </c>
      <c r="B1294" t="s">
        <v>100</v>
      </c>
      <c r="C1294" t="s">
        <v>100</v>
      </c>
      <c r="D1294" t="s">
        <v>8</v>
      </c>
      <c r="E1294" t="s">
        <v>503</v>
      </c>
      <c r="F1294" t="s">
        <v>830</v>
      </c>
      <c r="G1294" t="str">
        <f t="shared" si="22"/>
        <v>new HoloCard("Spearow", Pokedex.Spearow, HoloRarity.EX_REFRACTOR_HOLO_CG, Types.Colorless, Sets.EX_Crystal_Guardians, 61),</v>
      </c>
    </row>
    <row r="1295" spans="1:7" x14ac:dyDescent="0.3">
      <c r="A1295">
        <v>62</v>
      </c>
      <c r="B1295" t="s">
        <v>607</v>
      </c>
      <c r="C1295" t="s">
        <v>607</v>
      </c>
      <c r="D1295" t="s">
        <v>1</v>
      </c>
      <c r="E1295" t="s">
        <v>503</v>
      </c>
      <c r="F1295" t="s">
        <v>830</v>
      </c>
      <c r="G1295" t="str">
        <f t="shared" si="22"/>
        <v>new HoloCard("Spoink", Pokedex.Spoink, HoloRarity.EX_REFRACTOR_HOLO_CG, Types.Psychic, Sets.EX_Crystal_Guardians, 62),</v>
      </c>
    </row>
    <row r="1296" spans="1:7" x14ac:dyDescent="0.3">
      <c r="A1296">
        <v>63</v>
      </c>
      <c r="B1296" t="s">
        <v>101</v>
      </c>
      <c r="C1296" t="s">
        <v>101</v>
      </c>
      <c r="D1296" t="s">
        <v>3</v>
      </c>
      <c r="E1296" t="s">
        <v>503</v>
      </c>
      <c r="F1296" t="s">
        <v>830</v>
      </c>
      <c r="G1296" t="str">
        <f t="shared" si="22"/>
        <v>new HoloCard("Squirtle", Pokedex.Squirtle, HoloRarity.EX_REFRACTOR_HOLO_CG, Types.Water, Sets.EX_Crystal_Guardians, 63),</v>
      </c>
    </row>
    <row r="1297" spans="1:7" x14ac:dyDescent="0.3">
      <c r="A1297">
        <v>64</v>
      </c>
      <c r="B1297" t="s">
        <v>101</v>
      </c>
      <c r="C1297" t="s">
        <v>101</v>
      </c>
      <c r="D1297" t="s">
        <v>3</v>
      </c>
      <c r="E1297" t="s">
        <v>503</v>
      </c>
      <c r="F1297" t="s">
        <v>830</v>
      </c>
      <c r="G1297" t="str">
        <f t="shared" si="22"/>
        <v>new HoloCard("Squirtle", Pokedex.Squirtle, HoloRarity.EX_REFRACTOR_HOLO_CG, Types.Water, Sets.EX_Crystal_Guardians, 64),</v>
      </c>
    </row>
    <row r="1298" spans="1:7" x14ac:dyDescent="0.3">
      <c r="A1298">
        <v>65</v>
      </c>
      <c r="B1298" t="s">
        <v>552</v>
      </c>
      <c r="C1298" t="s">
        <v>552</v>
      </c>
      <c r="D1298" t="s">
        <v>5</v>
      </c>
      <c r="E1298" t="s">
        <v>503</v>
      </c>
      <c r="F1298" t="s">
        <v>830</v>
      </c>
      <c r="G1298" t="str">
        <f t="shared" si="22"/>
        <v>new HoloCard("Torchic", Pokedex.Torchic, HoloRarity.EX_REFRACTOR_HOLO_CG, Types.Fire, Sets.EX_Crystal_Guardians, 65),</v>
      </c>
    </row>
    <row r="1299" spans="1:7" x14ac:dyDescent="0.3">
      <c r="A1299">
        <v>66</v>
      </c>
      <c r="B1299" t="s">
        <v>552</v>
      </c>
      <c r="C1299" t="s">
        <v>552</v>
      </c>
      <c r="D1299" t="s">
        <v>5</v>
      </c>
      <c r="E1299" t="s">
        <v>503</v>
      </c>
      <c r="F1299" t="s">
        <v>830</v>
      </c>
      <c r="G1299" t="str">
        <f t="shared" si="22"/>
        <v>new HoloCard("Torchic", Pokedex.Torchic, HoloRarity.EX_REFRACTOR_HOLO_CG, Types.Fire, Sets.EX_Crystal_Guardians, 66),</v>
      </c>
    </row>
    <row r="1300" spans="1:7" x14ac:dyDescent="0.3">
      <c r="A1300">
        <v>67</v>
      </c>
      <c r="B1300" t="s">
        <v>553</v>
      </c>
      <c r="C1300" t="s">
        <v>553</v>
      </c>
      <c r="D1300" t="s">
        <v>22</v>
      </c>
      <c r="E1300" t="s">
        <v>503</v>
      </c>
      <c r="F1300" t="s">
        <v>830</v>
      </c>
      <c r="G1300" t="str">
        <f t="shared" si="22"/>
        <v>new HoloCard("Treecko", Pokedex.Treecko, HoloRarity.EX_REFRACTOR_HOLO_CG, Types.Grass, Sets.EX_Crystal_Guardians, 67),</v>
      </c>
    </row>
    <row r="1301" spans="1:7" x14ac:dyDescent="0.3">
      <c r="A1301">
        <v>68</v>
      </c>
      <c r="B1301" t="s">
        <v>823</v>
      </c>
      <c r="C1301" t="s">
        <v>553</v>
      </c>
      <c r="D1301" t="s">
        <v>1</v>
      </c>
      <c r="E1301" t="s">
        <v>503</v>
      </c>
      <c r="F1301" t="s">
        <v>830</v>
      </c>
      <c r="G1301" t="str">
        <f t="shared" si="22"/>
        <v>new HoloCard("Treecko δ", Pokedex.Treecko, HoloRarity.EX_REFRACTOR_HOLO_CG, Types.Psychic, Sets.EX_Crystal_Guardians, 68),</v>
      </c>
    </row>
    <row r="1302" spans="1:7" x14ac:dyDescent="0.3">
      <c r="A1302">
        <v>69</v>
      </c>
      <c r="B1302" t="s">
        <v>675</v>
      </c>
      <c r="C1302" t="s">
        <v>675</v>
      </c>
      <c r="D1302" t="s">
        <v>8</v>
      </c>
      <c r="E1302" t="s">
        <v>503</v>
      </c>
      <c r="F1302" t="s">
        <v>830</v>
      </c>
      <c r="G1302" t="str">
        <f t="shared" si="22"/>
        <v>new HoloCard("Whismur", Pokedex.Whismur, HoloRarity.EX_REFRACTOR_HOLO_CG, Types.Colorless, Sets.EX_Crystal_Guardians, 69),</v>
      </c>
    </row>
    <row r="1303" spans="1:7" x14ac:dyDescent="0.3">
      <c r="A1303">
        <v>70</v>
      </c>
      <c r="B1303" t="s">
        <v>554</v>
      </c>
      <c r="C1303" t="s">
        <v>554</v>
      </c>
      <c r="D1303" t="s">
        <v>3</v>
      </c>
      <c r="E1303" t="s">
        <v>503</v>
      </c>
      <c r="F1303" t="s">
        <v>830</v>
      </c>
      <c r="G1303" t="str">
        <f t="shared" si="22"/>
        <v>new HoloCard("Wingull", Pokedex.Wingull, HoloRarity.EX_REFRACTOR_HOLO_CG, Types.Water, Sets.EX_Crystal_Guardians, 70),</v>
      </c>
    </row>
    <row r="1304" spans="1:7" x14ac:dyDescent="0.3">
      <c r="A1304">
        <v>71</v>
      </c>
      <c r="B1304" t="s">
        <v>210</v>
      </c>
      <c r="C1304" t="s">
        <v>127</v>
      </c>
      <c r="D1304" t="s">
        <v>232</v>
      </c>
      <c r="E1304" t="s">
        <v>503</v>
      </c>
      <c r="F1304" t="s">
        <v>830</v>
      </c>
      <c r="G1304" t="str">
        <f t="shared" si="22"/>
        <v>new HoloCard("Bill's Maintenance", Pokedex.NVT, HoloRarity.EX_REFRACTOR_HOLO_CG, Types.Supporter, Sets.EX_Crystal_Guardians, 71),</v>
      </c>
    </row>
    <row r="1305" spans="1:7" x14ac:dyDescent="0.3">
      <c r="A1305">
        <v>72</v>
      </c>
      <c r="B1305" t="s">
        <v>824</v>
      </c>
      <c r="C1305" t="s">
        <v>127</v>
      </c>
      <c r="D1305" t="s">
        <v>232</v>
      </c>
      <c r="E1305" t="s">
        <v>503</v>
      </c>
      <c r="F1305" t="s">
        <v>830</v>
      </c>
      <c r="G1305" t="str">
        <f t="shared" si="22"/>
        <v>new HoloCard("Castaway", Pokedex.NVT, HoloRarity.EX_REFRACTOR_HOLO_CG, Types.Supporter, Sets.EX_Crystal_Guardians, 72),</v>
      </c>
    </row>
    <row r="1306" spans="1:7" x14ac:dyDescent="0.3">
      <c r="A1306">
        <v>73</v>
      </c>
      <c r="B1306" t="s">
        <v>686</v>
      </c>
      <c r="C1306" t="s">
        <v>127</v>
      </c>
      <c r="D1306" t="s">
        <v>232</v>
      </c>
      <c r="E1306" t="s">
        <v>503</v>
      </c>
      <c r="F1306" t="s">
        <v>830</v>
      </c>
      <c r="G1306" t="str">
        <f t="shared" si="22"/>
        <v>new HoloCard("Celio's Network", Pokedex.NVT, HoloRarity.EX_REFRACTOR_HOLO_CG, Types.Supporter, Sets.EX_Crystal_Guardians, 73),</v>
      </c>
    </row>
    <row r="1307" spans="1:7" x14ac:dyDescent="0.3">
      <c r="A1307">
        <v>74</v>
      </c>
      <c r="B1307" t="s">
        <v>825</v>
      </c>
      <c r="C1307" t="s">
        <v>127</v>
      </c>
      <c r="D1307" t="s">
        <v>234</v>
      </c>
      <c r="E1307" t="s">
        <v>503</v>
      </c>
      <c r="F1307" t="s">
        <v>830</v>
      </c>
      <c r="G1307" t="str">
        <f t="shared" si="22"/>
        <v>new HoloCard("Cessation Crystal", Pokedex.NVT, HoloRarity.EX_REFRACTOR_HOLO_CG, Types.Tool, Sets.EX_Crystal_Guardians, 74),</v>
      </c>
    </row>
    <row r="1308" spans="1:7" x14ac:dyDescent="0.3">
      <c r="A1308">
        <v>75</v>
      </c>
      <c r="B1308" t="s">
        <v>826</v>
      </c>
      <c r="C1308" t="s">
        <v>127</v>
      </c>
      <c r="D1308" t="s">
        <v>299</v>
      </c>
      <c r="E1308" t="s">
        <v>503</v>
      </c>
      <c r="F1308" t="s">
        <v>830</v>
      </c>
      <c r="G1308" t="str">
        <f t="shared" si="22"/>
        <v>new HoloCard("Crystal Beach", Pokedex.NVT, HoloRarity.EX_REFRACTOR_HOLO_CG, Types.Stadium, Sets.EX_Crystal_Guardians, 75),</v>
      </c>
    </row>
    <row r="1309" spans="1:7" x14ac:dyDescent="0.3">
      <c r="A1309">
        <v>76</v>
      </c>
      <c r="B1309" t="s">
        <v>347</v>
      </c>
      <c r="C1309" t="s">
        <v>127</v>
      </c>
      <c r="D1309" t="s">
        <v>234</v>
      </c>
      <c r="E1309" t="s">
        <v>503</v>
      </c>
      <c r="F1309" t="s">
        <v>830</v>
      </c>
      <c r="G1309" t="str">
        <f t="shared" si="22"/>
        <v>new HoloCard("Crystal Shard", Pokedex.NVT, HoloRarity.EX_REFRACTOR_HOLO_CG, Types.Tool, Sets.EX_Crystal_Guardians, 76),</v>
      </c>
    </row>
    <row r="1310" spans="1:7" x14ac:dyDescent="0.3">
      <c r="A1310">
        <v>77</v>
      </c>
      <c r="B1310" t="s">
        <v>591</v>
      </c>
      <c r="C1310" t="s">
        <v>127</v>
      </c>
      <c r="D1310" t="s">
        <v>129</v>
      </c>
      <c r="E1310" t="s">
        <v>503</v>
      </c>
      <c r="F1310" t="s">
        <v>830</v>
      </c>
      <c r="G1310" t="str">
        <f t="shared" si="22"/>
        <v>new HoloCard("Double Full Heal", Pokedex.NVT, HoloRarity.EX_REFRACTOR_HOLO_CG, Types.Item, Sets.EX_Crystal_Guardians, 77),</v>
      </c>
    </row>
    <row r="1311" spans="1:7" x14ac:dyDescent="0.3">
      <c r="A1311">
        <v>78</v>
      </c>
      <c r="B1311" t="s">
        <v>212</v>
      </c>
      <c r="C1311" t="s">
        <v>127</v>
      </c>
      <c r="D1311" t="s">
        <v>129</v>
      </c>
      <c r="E1311" t="s">
        <v>503</v>
      </c>
      <c r="F1311" t="s">
        <v>830</v>
      </c>
      <c r="G1311" t="str">
        <f t="shared" si="22"/>
        <v>new HoloCard("Dual Ball", Pokedex.NVT, HoloRarity.EX_REFRACTOR_HOLO_CG, Types.Item, Sets.EX_Crystal_Guardians, 78),</v>
      </c>
    </row>
    <row r="1312" spans="1:7" x14ac:dyDescent="0.3">
      <c r="A1312">
        <v>79</v>
      </c>
      <c r="B1312" t="s">
        <v>827</v>
      </c>
      <c r="C1312" t="s">
        <v>127</v>
      </c>
      <c r="D1312" t="s">
        <v>299</v>
      </c>
      <c r="E1312" t="s">
        <v>503</v>
      </c>
      <c r="F1312" t="s">
        <v>830</v>
      </c>
      <c r="G1312" t="str">
        <f t="shared" si="22"/>
        <v>new HoloCard("Holon Circle", Pokedex.NVT, HoloRarity.EX_REFRACTOR_HOLO_CG, Types.Stadium, Sets.EX_Crystal_Guardians, 79),</v>
      </c>
    </row>
    <row r="1313" spans="1:7" x14ac:dyDescent="0.3">
      <c r="A1313">
        <v>80</v>
      </c>
      <c r="B1313" t="s">
        <v>280</v>
      </c>
      <c r="C1313" t="s">
        <v>127</v>
      </c>
      <c r="D1313" t="s">
        <v>234</v>
      </c>
      <c r="E1313" t="s">
        <v>503</v>
      </c>
      <c r="F1313" t="s">
        <v>830</v>
      </c>
      <c r="G1313" t="str">
        <f t="shared" si="22"/>
        <v>new HoloCard("Memory Berry", Pokedex.NVT, HoloRarity.EX_REFRACTOR_HOLO_CG, Types.Tool, Sets.EX_Crystal_Guardians, 80),</v>
      </c>
    </row>
    <row r="1314" spans="1:7" x14ac:dyDescent="0.3">
      <c r="A1314">
        <v>81</v>
      </c>
      <c r="B1314" t="s">
        <v>828</v>
      </c>
      <c r="C1314" t="s">
        <v>127</v>
      </c>
      <c r="D1314" t="s">
        <v>234</v>
      </c>
      <c r="E1314" t="s">
        <v>503</v>
      </c>
      <c r="F1314" t="s">
        <v>830</v>
      </c>
      <c r="G1314" t="str">
        <f t="shared" si="22"/>
        <v>new HoloCard("Mysterious Shard", Pokedex.NVT, HoloRarity.EX_REFRACTOR_HOLO_CG, Types.Tool, Sets.EX_Crystal_Guardians, 81),</v>
      </c>
    </row>
    <row r="1315" spans="1:7" x14ac:dyDescent="0.3">
      <c r="A1315">
        <v>82</v>
      </c>
      <c r="B1315" t="s">
        <v>560</v>
      </c>
      <c r="C1315" t="s">
        <v>127</v>
      </c>
      <c r="D1315" t="s">
        <v>129</v>
      </c>
      <c r="E1315" t="s">
        <v>503</v>
      </c>
      <c r="F1315" t="s">
        <v>830</v>
      </c>
      <c r="G1315" t="str">
        <f t="shared" si="22"/>
        <v>new HoloCard("Poké Ball", Pokedex.NVT, HoloRarity.EX_REFRACTOR_HOLO_CG, Types.Item, Sets.EX_Crystal_Guardians, 82),</v>
      </c>
    </row>
    <row r="1316" spans="1:7" x14ac:dyDescent="0.3">
      <c r="A1316">
        <v>83</v>
      </c>
      <c r="B1316" t="s">
        <v>561</v>
      </c>
      <c r="C1316" t="s">
        <v>127</v>
      </c>
      <c r="D1316" t="s">
        <v>129</v>
      </c>
      <c r="E1316" t="s">
        <v>503</v>
      </c>
      <c r="F1316" t="s">
        <v>830</v>
      </c>
      <c r="G1316" t="str">
        <f t="shared" si="22"/>
        <v>new HoloCard("PokéNav", Pokedex.NVT, HoloRarity.EX_REFRACTOR_HOLO_CG, Types.Item, Sets.EX_Crystal_Guardians, 83),</v>
      </c>
    </row>
    <row r="1317" spans="1:7" x14ac:dyDescent="0.3">
      <c r="A1317">
        <v>84</v>
      </c>
      <c r="B1317" t="s">
        <v>225</v>
      </c>
      <c r="C1317" t="s">
        <v>127</v>
      </c>
      <c r="D1317" t="s">
        <v>129</v>
      </c>
      <c r="E1317" t="s">
        <v>503</v>
      </c>
      <c r="F1317" t="s">
        <v>830</v>
      </c>
      <c r="G1317" t="str">
        <f t="shared" si="22"/>
        <v>new HoloCard("Warp Point", Pokedex.NVT, HoloRarity.EX_REFRACTOR_HOLO_CG, Types.Item, Sets.EX_Crystal_Guardians, 84),</v>
      </c>
    </row>
    <row r="1318" spans="1:7" x14ac:dyDescent="0.3">
      <c r="A1318">
        <v>85</v>
      </c>
      <c r="B1318" t="s">
        <v>829</v>
      </c>
      <c r="C1318" t="s">
        <v>127</v>
      </c>
      <c r="D1318" t="s">
        <v>129</v>
      </c>
      <c r="E1318" t="s">
        <v>503</v>
      </c>
      <c r="F1318" t="s">
        <v>830</v>
      </c>
      <c r="G1318" t="str">
        <f t="shared" si="22"/>
        <v>new HoloCard("Windstorm", Pokedex.NVT, HoloRarity.EX_REFRACTOR_HOLO_CG, Types.Item, Sets.EX_Crystal_Guardians, 85),</v>
      </c>
    </row>
    <row r="1319" spans="1:7" x14ac:dyDescent="0.3">
      <c r="A1319">
        <v>86</v>
      </c>
      <c r="B1319" t="s">
        <v>226</v>
      </c>
      <c r="C1319" t="s">
        <v>127</v>
      </c>
      <c r="D1319" t="s">
        <v>129</v>
      </c>
      <c r="E1319" t="s">
        <v>503</v>
      </c>
      <c r="F1319" t="s">
        <v>830</v>
      </c>
      <c r="G1319" t="str">
        <f t="shared" si="22"/>
        <v>new HoloCard("Energy Search", Pokedex.NVT, HoloRarity.EX_REFRACTOR_HOLO_CG, Types.Item, Sets.EX_Crystal_Guardians, 86),</v>
      </c>
    </row>
    <row r="1320" spans="1:7" x14ac:dyDescent="0.3">
      <c r="A1320">
        <v>87</v>
      </c>
      <c r="B1320" t="s">
        <v>116</v>
      </c>
      <c r="C1320" t="s">
        <v>127</v>
      </c>
      <c r="D1320" t="s">
        <v>129</v>
      </c>
      <c r="E1320" t="s">
        <v>503</v>
      </c>
      <c r="F1320" t="s">
        <v>830</v>
      </c>
      <c r="G1320" t="str">
        <f t="shared" si="22"/>
        <v>new HoloCard("Potion", Pokedex.NVT, HoloRarity.EX_REFRACTOR_HOLO_CG, Types.Item, Sets.EX_Crystal_Guardians, 87),</v>
      </c>
    </row>
    <row r="1321" spans="1:7" x14ac:dyDescent="0.3">
      <c r="A1321">
        <v>88</v>
      </c>
      <c r="B1321" t="s">
        <v>653</v>
      </c>
      <c r="C1321" t="s">
        <v>127</v>
      </c>
      <c r="D1321" t="s">
        <v>128</v>
      </c>
      <c r="E1321" t="s">
        <v>503</v>
      </c>
      <c r="F1321" t="s">
        <v>830</v>
      </c>
      <c r="G1321" t="str">
        <f t="shared" si="22"/>
        <v>new HoloCard("Double Rainbow Energy", Pokedex.NVT, HoloRarity.EX_REFRACTOR_HOLO_CG, Types.Special_Energy, Sets.EX_Crystal_Guardians, 88),</v>
      </c>
    </row>
    <row r="1322" spans="1:7" x14ac:dyDescent="0.3">
      <c r="A1322">
        <v>1</v>
      </c>
      <c r="B1322" t="s">
        <v>504</v>
      </c>
      <c r="C1322" t="s">
        <v>130</v>
      </c>
      <c r="D1322" t="s">
        <v>8</v>
      </c>
      <c r="E1322" t="s">
        <v>516</v>
      </c>
      <c r="F1322" t="s">
        <v>875</v>
      </c>
      <c r="G1322" t="str">
        <f t="shared" si="22"/>
        <v>new HoloCard("Ampharos δ", Pokedex.Ampharos, HoloRarity.EX_REFRACTOR_HOLO_DF, Types.Colorless, Sets.EX_Dragon_Frontiers, 1),</v>
      </c>
    </row>
    <row r="1323" spans="1:7" x14ac:dyDescent="0.3">
      <c r="A1323">
        <v>2</v>
      </c>
      <c r="B1323" t="s">
        <v>505</v>
      </c>
      <c r="C1323" t="s">
        <v>135</v>
      </c>
      <c r="D1323" t="s">
        <v>11</v>
      </c>
      <c r="E1323" t="s">
        <v>516</v>
      </c>
      <c r="F1323" t="s">
        <v>875</v>
      </c>
      <c r="G1323" t="str">
        <f t="shared" si="22"/>
        <v>new HoloCard("Feraligatr δ", Pokedex.Feraligatr, HoloRarity.EX_REFRACTOR_HOLO_DF, Types.Lightning, Sets.EX_Dragon_Frontiers, 2),</v>
      </c>
    </row>
    <row r="1324" spans="1:7" x14ac:dyDescent="0.3">
      <c r="A1324">
        <v>3</v>
      </c>
      <c r="B1324" t="s">
        <v>506</v>
      </c>
      <c r="C1324" t="s">
        <v>320</v>
      </c>
      <c r="D1324" t="s">
        <v>5</v>
      </c>
      <c r="E1324" t="s">
        <v>516</v>
      </c>
      <c r="F1324" t="s">
        <v>875</v>
      </c>
      <c r="G1324" t="str">
        <f t="shared" si="22"/>
        <v>new HoloCard("Heracross δ", Pokedex.Heracross, HoloRarity.EX_REFRACTOR_HOLO_DF, Types.Fire, Sets.EX_Dragon_Frontiers, 3),</v>
      </c>
    </row>
    <row r="1325" spans="1:7" x14ac:dyDescent="0.3">
      <c r="A1325">
        <v>4</v>
      </c>
      <c r="B1325" t="s">
        <v>507</v>
      </c>
      <c r="C1325" t="s">
        <v>138</v>
      </c>
      <c r="D1325" t="s">
        <v>18</v>
      </c>
      <c r="E1325" t="s">
        <v>516</v>
      </c>
      <c r="F1325" t="s">
        <v>875</v>
      </c>
      <c r="G1325" t="str">
        <f t="shared" si="22"/>
        <v>new HoloCard("Meganium δ", Pokedex.Meganium, HoloRarity.EX_REFRACTOR_HOLO_DF, Types.Fighting, Sets.EX_Dragon_Frontiers, 4),</v>
      </c>
    </row>
    <row r="1326" spans="1:7" x14ac:dyDescent="0.3">
      <c r="A1326">
        <v>5</v>
      </c>
      <c r="B1326" t="s">
        <v>508</v>
      </c>
      <c r="C1326" t="s">
        <v>438</v>
      </c>
      <c r="D1326" t="s">
        <v>5</v>
      </c>
      <c r="E1326" t="s">
        <v>516</v>
      </c>
      <c r="F1326" t="s">
        <v>875</v>
      </c>
      <c r="G1326" t="str">
        <f t="shared" si="22"/>
        <v>new HoloCard("Milotic δ", Pokedex.Milotic, HoloRarity.EX_REFRACTOR_HOLO_DF, Types.Fire, Sets.EX_Dragon_Frontiers, 5),</v>
      </c>
    </row>
    <row r="1327" spans="1:7" x14ac:dyDescent="0.3">
      <c r="A1327">
        <v>6</v>
      </c>
      <c r="B1327" t="s">
        <v>509</v>
      </c>
      <c r="C1327" t="s">
        <v>37</v>
      </c>
      <c r="D1327" t="s">
        <v>146</v>
      </c>
      <c r="E1327" t="s">
        <v>516</v>
      </c>
      <c r="F1327" t="s">
        <v>875</v>
      </c>
      <c r="G1327" t="str">
        <f t="shared" si="22"/>
        <v>new HoloCard("Nidoking δ", Pokedex.Nidoking, HoloRarity.EX_REFRACTOR_HOLO_DF, Types.Darkness, Sets.EX_Dragon_Frontiers, 6),</v>
      </c>
    </row>
    <row r="1328" spans="1:7" x14ac:dyDescent="0.3">
      <c r="A1328">
        <v>7</v>
      </c>
      <c r="B1328" t="s">
        <v>510</v>
      </c>
      <c r="C1328" t="s">
        <v>38</v>
      </c>
      <c r="D1328" t="s">
        <v>143</v>
      </c>
      <c r="E1328" t="s">
        <v>516</v>
      </c>
      <c r="F1328" t="s">
        <v>875</v>
      </c>
      <c r="G1328" t="str">
        <f t="shared" si="22"/>
        <v>new HoloCard("Nidoqueen δ", Pokedex.Nidoqueen, HoloRarity.EX_REFRACTOR_HOLO_DF, Types.Metal, Sets.EX_Dragon_Frontiers, 7),</v>
      </c>
    </row>
    <row r="1329" spans="1:7" x14ac:dyDescent="0.3">
      <c r="A1329">
        <v>8</v>
      </c>
      <c r="B1329" t="s">
        <v>511</v>
      </c>
      <c r="C1329" t="s">
        <v>23</v>
      </c>
      <c r="D1329" t="s">
        <v>1</v>
      </c>
      <c r="E1329" t="s">
        <v>516</v>
      </c>
      <c r="F1329" t="s">
        <v>875</v>
      </c>
      <c r="G1329" t="str">
        <f t="shared" si="22"/>
        <v>new HoloCard("Ninetales δ", Pokedex.Ninetales, HoloRarity.EX_REFRACTOR_HOLO_DF, Types.Psychic, Sets.EX_Dragon_Frontiers, 8),</v>
      </c>
    </row>
    <row r="1330" spans="1:7" x14ac:dyDescent="0.3">
      <c r="A1330">
        <v>9</v>
      </c>
      <c r="B1330" t="s">
        <v>512</v>
      </c>
      <c r="C1330" t="s">
        <v>262</v>
      </c>
      <c r="D1330" t="s">
        <v>18</v>
      </c>
      <c r="E1330" t="s">
        <v>516</v>
      </c>
      <c r="F1330" t="s">
        <v>875</v>
      </c>
      <c r="G1330" t="str">
        <f t="shared" si="22"/>
        <v>new HoloCard("Pinsir δ", Pokedex.Pinsir, HoloRarity.EX_REFRACTOR_HOLO_DF, Types.Fighting, Sets.EX_Dragon_Frontiers, 9),</v>
      </c>
    </row>
    <row r="1331" spans="1:7" x14ac:dyDescent="0.3">
      <c r="A1331">
        <v>10</v>
      </c>
      <c r="B1331" t="s">
        <v>513</v>
      </c>
      <c r="C1331" t="s">
        <v>70</v>
      </c>
      <c r="D1331" t="s">
        <v>22</v>
      </c>
      <c r="E1331" t="s">
        <v>516</v>
      </c>
      <c r="F1331" t="s">
        <v>875</v>
      </c>
      <c r="G1331" t="str">
        <f t="shared" si="22"/>
        <v>new HoloCard("Snorlax δ", Pokedex.Snorlax, HoloRarity.EX_REFRACTOR_HOLO_DF, Types.Grass, Sets.EX_Dragon_Frontiers, 10),</v>
      </c>
    </row>
    <row r="1332" spans="1:7" x14ac:dyDescent="0.3">
      <c r="A1332">
        <v>11</v>
      </c>
      <c r="B1332" t="s">
        <v>514</v>
      </c>
      <c r="C1332" t="s">
        <v>167</v>
      </c>
      <c r="D1332" t="s">
        <v>3</v>
      </c>
      <c r="E1332" t="s">
        <v>516</v>
      </c>
      <c r="F1332" t="s">
        <v>875</v>
      </c>
      <c r="G1332" t="str">
        <f t="shared" si="22"/>
        <v>new HoloCard("Togetic δ", Pokedex.Togetic, HoloRarity.EX_REFRACTOR_HOLO_DF, Types.Water, Sets.EX_Dragon_Frontiers, 11),</v>
      </c>
    </row>
    <row r="1333" spans="1:7" x14ac:dyDescent="0.3">
      <c r="A1333">
        <v>12</v>
      </c>
      <c r="B1333" t="s">
        <v>515</v>
      </c>
      <c r="C1333" t="s">
        <v>144</v>
      </c>
      <c r="D1333" t="s">
        <v>1</v>
      </c>
      <c r="E1333" t="s">
        <v>516</v>
      </c>
      <c r="F1333" t="s">
        <v>875</v>
      </c>
      <c r="G1333" t="str">
        <f t="shared" si="22"/>
        <v>new HoloCard("Typhlosion δ", Pokedex.Typhlosion, HoloRarity.EX_REFRACTOR_HOLO_DF, Types.Psychic, Sets.EX_Dragon_Frontiers, 12),</v>
      </c>
    </row>
    <row r="1334" spans="1:7" x14ac:dyDescent="0.3">
      <c r="A1334">
        <v>13</v>
      </c>
      <c r="B1334" t="s">
        <v>831</v>
      </c>
      <c r="C1334" t="s">
        <v>131</v>
      </c>
      <c r="D1334" t="s">
        <v>5</v>
      </c>
      <c r="E1334" t="s">
        <v>516</v>
      </c>
      <c r="F1334" t="s">
        <v>875</v>
      </c>
      <c r="G1334" t="str">
        <f t="shared" si="22"/>
        <v>new HoloCard("Arbok δ", Pokedex.Arbok, HoloRarity.EX_REFRACTOR_HOLO_DF, Types.Fire, Sets.EX_Dragon_Frontiers, 13),</v>
      </c>
    </row>
    <row r="1335" spans="1:7" x14ac:dyDescent="0.3">
      <c r="A1335">
        <v>14</v>
      </c>
      <c r="B1335" t="s">
        <v>832</v>
      </c>
      <c r="C1335" t="s">
        <v>133</v>
      </c>
      <c r="D1335" t="s">
        <v>18</v>
      </c>
      <c r="E1335" t="s">
        <v>516</v>
      </c>
      <c r="F1335" t="s">
        <v>875</v>
      </c>
      <c r="G1335" t="str">
        <f t="shared" si="22"/>
        <v>new HoloCard("Cloyster δ", Pokedex.Cloyster, HoloRarity.EX_REFRACTOR_HOLO_DF, Types.Fighting, Sets.EX_Dragon_Frontiers, 14),</v>
      </c>
    </row>
    <row r="1336" spans="1:7" x14ac:dyDescent="0.3">
      <c r="A1336">
        <v>15</v>
      </c>
      <c r="B1336" t="s">
        <v>833</v>
      </c>
      <c r="C1336" t="s">
        <v>46</v>
      </c>
      <c r="D1336" t="s">
        <v>8</v>
      </c>
      <c r="E1336" t="s">
        <v>516</v>
      </c>
      <c r="F1336" t="s">
        <v>875</v>
      </c>
      <c r="G1336" t="str">
        <f t="shared" si="22"/>
        <v>new HoloCard("Dewgong δ", Pokedex.Dewgong, HoloRarity.EX_REFRACTOR_HOLO_DF, Types.Colorless, Sets.EX_Dragon_Frontiers, 15),</v>
      </c>
    </row>
    <row r="1337" spans="1:7" x14ac:dyDescent="0.3">
      <c r="A1337">
        <v>16</v>
      </c>
      <c r="B1337" t="s">
        <v>834</v>
      </c>
      <c r="C1337" t="s">
        <v>317</v>
      </c>
      <c r="D1337" t="s">
        <v>11</v>
      </c>
      <c r="E1337" t="s">
        <v>516</v>
      </c>
      <c r="F1337" t="s">
        <v>875</v>
      </c>
      <c r="G1337" t="str">
        <f t="shared" si="22"/>
        <v>new HoloCard("Gligar δ", Pokedex.Gligar, HoloRarity.EX_REFRACTOR_HOLO_DF, Types.Lightning, Sets.EX_Dragon_Frontiers, 16),</v>
      </c>
    </row>
    <row r="1338" spans="1:7" x14ac:dyDescent="0.3">
      <c r="A1338">
        <v>17</v>
      </c>
      <c r="B1338" t="s">
        <v>835</v>
      </c>
      <c r="C1338" t="s">
        <v>32</v>
      </c>
      <c r="D1338" t="s">
        <v>5</v>
      </c>
      <c r="E1338" t="s">
        <v>516</v>
      </c>
      <c r="F1338" t="s">
        <v>875</v>
      </c>
      <c r="G1338" t="str">
        <f t="shared" si="22"/>
        <v>new HoloCard("Jynx δ", Pokedex.Jynx, HoloRarity.EX_REFRACTOR_HOLO_DF, Types.Fire, Sets.EX_Dragon_Frontiers, 17),</v>
      </c>
    </row>
    <row r="1339" spans="1:7" x14ac:dyDescent="0.3">
      <c r="A1339">
        <v>18</v>
      </c>
      <c r="B1339" t="s">
        <v>836</v>
      </c>
      <c r="C1339" t="s">
        <v>173</v>
      </c>
      <c r="D1339" t="s">
        <v>143</v>
      </c>
      <c r="E1339" t="s">
        <v>516</v>
      </c>
      <c r="F1339" t="s">
        <v>875</v>
      </c>
      <c r="G1339" t="str">
        <f t="shared" si="22"/>
        <v>new HoloCard("Ledian δ", Pokedex.Ledian, HoloRarity.EX_REFRACTOR_HOLO_DF, Types.Metal, Sets.EX_Dragon_Frontiers, 18),</v>
      </c>
    </row>
    <row r="1340" spans="1:7" x14ac:dyDescent="0.3">
      <c r="A1340">
        <v>19</v>
      </c>
      <c r="B1340" t="s">
        <v>837</v>
      </c>
      <c r="C1340" t="s">
        <v>257</v>
      </c>
      <c r="D1340" t="s">
        <v>1</v>
      </c>
      <c r="E1340" t="s">
        <v>516</v>
      </c>
      <c r="F1340" t="s">
        <v>875</v>
      </c>
      <c r="G1340" t="str">
        <f t="shared" si="22"/>
        <v>new HoloCard("Lickitung δ", Pokedex.Lickitung, HoloRarity.EX_REFRACTOR_HOLO_DF, Types.Psychic, Sets.EX_Dragon_Frontiers, 19),</v>
      </c>
    </row>
    <row r="1341" spans="1:7" x14ac:dyDescent="0.3">
      <c r="A1341">
        <v>20</v>
      </c>
      <c r="B1341" t="s">
        <v>838</v>
      </c>
      <c r="C1341" t="s">
        <v>326</v>
      </c>
      <c r="D1341" t="s">
        <v>11</v>
      </c>
      <c r="E1341" t="s">
        <v>516</v>
      </c>
      <c r="F1341" t="s">
        <v>875</v>
      </c>
      <c r="G1341" t="str">
        <f t="shared" si="22"/>
        <v>new HoloCard("Mantine δ", Pokedex.Mantine, HoloRarity.EX_REFRACTOR_HOLO_DF, Types.Lightning, Sets.EX_Dragon_Frontiers, 20),</v>
      </c>
    </row>
    <row r="1342" spans="1:7" x14ac:dyDescent="0.3">
      <c r="A1342">
        <v>21</v>
      </c>
      <c r="B1342" t="s">
        <v>839</v>
      </c>
      <c r="C1342" t="s">
        <v>239</v>
      </c>
      <c r="D1342" t="s">
        <v>22</v>
      </c>
      <c r="E1342" t="s">
        <v>516</v>
      </c>
      <c r="F1342" t="s">
        <v>875</v>
      </c>
      <c r="G1342" t="str">
        <f t="shared" si="22"/>
        <v>new HoloCard("Quagsire δ", Pokedex.Quagsire, HoloRarity.EX_REFRACTOR_HOLO_DF, Types.Grass, Sets.EX_Dragon_Frontiers, 21),</v>
      </c>
    </row>
    <row r="1343" spans="1:7" x14ac:dyDescent="0.3">
      <c r="A1343">
        <v>22</v>
      </c>
      <c r="B1343" t="s">
        <v>793</v>
      </c>
      <c r="C1343" t="s">
        <v>69</v>
      </c>
      <c r="D1343" t="s">
        <v>18</v>
      </c>
      <c r="E1343" t="s">
        <v>516</v>
      </c>
      <c r="F1343" t="s">
        <v>875</v>
      </c>
      <c r="G1343" t="str">
        <f t="shared" si="22"/>
        <v>new HoloCard("Seadra δ", Pokedex.Seadra, HoloRarity.EX_REFRACTOR_HOLO_DF, Types.Fighting, Sets.EX_Dragon_Frontiers, 22),</v>
      </c>
    </row>
    <row r="1344" spans="1:7" x14ac:dyDescent="0.3">
      <c r="A1344">
        <v>23</v>
      </c>
      <c r="B1344" t="s">
        <v>840</v>
      </c>
      <c r="C1344" t="s">
        <v>665</v>
      </c>
      <c r="D1344" t="s">
        <v>143</v>
      </c>
      <c r="E1344" t="s">
        <v>516</v>
      </c>
      <c r="F1344" t="s">
        <v>875</v>
      </c>
      <c r="G1344" t="str">
        <f t="shared" si="22"/>
        <v>new HoloCard("Tropius δ", Pokedex.Tropius, HoloRarity.EX_REFRACTOR_HOLO_DF, Types.Metal, Sets.EX_Dragon_Frontiers, 23),</v>
      </c>
    </row>
    <row r="1345" spans="1:7" x14ac:dyDescent="0.3">
      <c r="A1345">
        <v>24</v>
      </c>
      <c r="B1345" t="s">
        <v>795</v>
      </c>
      <c r="C1345" t="s">
        <v>598</v>
      </c>
      <c r="D1345" t="s">
        <v>1</v>
      </c>
      <c r="E1345" t="s">
        <v>516</v>
      </c>
      <c r="F1345" t="s">
        <v>875</v>
      </c>
      <c r="G1345" t="str">
        <f t="shared" si="22"/>
        <v>new HoloCard("Vibrava δ", Pokedex.Vibrava, HoloRarity.EX_REFRACTOR_HOLO_DF, Types.Psychic, Sets.EX_Dragon_Frontiers, 24),</v>
      </c>
    </row>
    <row r="1346" spans="1:7" x14ac:dyDescent="0.3">
      <c r="A1346">
        <v>25</v>
      </c>
      <c r="B1346" t="s">
        <v>841</v>
      </c>
      <c r="C1346" t="s">
        <v>179</v>
      </c>
      <c r="D1346" t="s">
        <v>146</v>
      </c>
      <c r="E1346" t="s">
        <v>516</v>
      </c>
      <c r="F1346" t="s">
        <v>875</v>
      </c>
      <c r="G1346" t="str">
        <f t="shared" si="22"/>
        <v>new HoloCard("Xatu δ", Pokedex.Xatu, HoloRarity.EX_REFRACTOR_HOLO_DF, Types.Darkness, Sets.EX_Dragon_Frontiers, 25),</v>
      </c>
    </row>
    <row r="1347" spans="1:7" x14ac:dyDescent="0.3">
      <c r="A1347">
        <v>26</v>
      </c>
      <c r="B1347" t="s">
        <v>842</v>
      </c>
      <c r="C1347" t="s">
        <v>180</v>
      </c>
      <c r="D1347" t="s">
        <v>18</v>
      </c>
      <c r="E1347" t="s">
        <v>516</v>
      </c>
      <c r="F1347" t="s">
        <v>875</v>
      </c>
      <c r="G1347" t="str">
        <f t="shared" si="22"/>
        <v>new HoloCard("Bayleef δ", Pokedex.Bayleef, HoloRarity.EX_REFRACTOR_HOLO_DF, Types.Fighting, Sets.EX_Dragon_Frontiers, 26),</v>
      </c>
    </row>
    <row r="1348" spans="1:7" x14ac:dyDescent="0.3">
      <c r="A1348">
        <v>27</v>
      </c>
      <c r="B1348" t="s">
        <v>843</v>
      </c>
      <c r="C1348" t="s">
        <v>182</v>
      </c>
      <c r="D1348" t="s">
        <v>11</v>
      </c>
      <c r="E1348" t="s">
        <v>516</v>
      </c>
      <c r="F1348" t="s">
        <v>875</v>
      </c>
      <c r="G1348" t="str">
        <f t="shared" ref="G1348:G1411" si="23">"new HoloCard(""" &amp; B1348 &amp; """, Pokedex." &amp; C1348 &amp; ", HoloRarity." &amp; F1348 &amp; ", Types." &amp; D1348 &amp; ", Sets." &amp; E1348 &amp; ", " &amp; A1348 &amp; "),"</f>
        <v>new HoloCard("Croconaw δ", Pokedex.Croconaw, HoloRarity.EX_REFRACTOR_HOLO_DF, Types.Lightning, Sets.EX_Dragon_Frontiers, 27),</v>
      </c>
    </row>
    <row r="1349" spans="1:7" x14ac:dyDescent="0.3">
      <c r="A1349">
        <v>28</v>
      </c>
      <c r="B1349" t="s">
        <v>748</v>
      </c>
      <c r="C1349" t="s">
        <v>123</v>
      </c>
      <c r="D1349" t="s">
        <v>22</v>
      </c>
      <c r="E1349" t="s">
        <v>516</v>
      </c>
      <c r="F1349" t="s">
        <v>875</v>
      </c>
      <c r="G1349" t="str">
        <f t="shared" si="23"/>
        <v>new HoloCard("Dragonair δ", Pokedex.Dragonair, HoloRarity.EX_REFRACTOR_HOLO_DF, Types.Grass, Sets.EX_Dragon_Frontiers, 28),</v>
      </c>
    </row>
    <row r="1350" spans="1:7" x14ac:dyDescent="0.3">
      <c r="A1350">
        <v>29</v>
      </c>
      <c r="B1350" t="s">
        <v>844</v>
      </c>
      <c r="C1350" t="s">
        <v>183</v>
      </c>
      <c r="D1350" t="s">
        <v>18</v>
      </c>
      <c r="E1350" t="s">
        <v>516</v>
      </c>
      <c r="F1350" t="s">
        <v>875</v>
      </c>
      <c r="G1350" t="str">
        <f t="shared" si="23"/>
        <v>new HoloCard("Electabuzz δ", Pokedex.Electabuzz, HoloRarity.EX_REFRACTOR_HOLO_DF, Types.Fighting, Sets.EX_Dragon_Frontiers, 29),</v>
      </c>
    </row>
    <row r="1351" spans="1:7" x14ac:dyDescent="0.3">
      <c r="A1351">
        <v>30</v>
      </c>
      <c r="B1351" t="s">
        <v>845</v>
      </c>
      <c r="C1351" t="s">
        <v>184</v>
      </c>
      <c r="D1351" t="s">
        <v>8</v>
      </c>
      <c r="E1351" t="s">
        <v>516</v>
      </c>
      <c r="F1351" t="s">
        <v>875</v>
      </c>
      <c r="G1351" t="str">
        <f t="shared" si="23"/>
        <v>new HoloCard("Flaaffy δ", Pokedex.Flaaffy, HoloRarity.EX_REFRACTOR_HOLO_DF, Types.Colorless, Sets.EX_Dragon_Frontiers, 30),</v>
      </c>
    </row>
    <row r="1352" spans="1:7" x14ac:dyDescent="0.3">
      <c r="A1352">
        <v>31</v>
      </c>
      <c r="B1352" t="s">
        <v>799</v>
      </c>
      <c r="C1352" t="s">
        <v>255</v>
      </c>
      <c r="D1352" t="s">
        <v>18</v>
      </c>
      <c r="E1352" t="s">
        <v>516</v>
      </c>
      <c r="F1352" t="s">
        <v>875</v>
      </c>
      <c r="G1352" t="str">
        <f t="shared" si="23"/>
        <v>new HoloCard("Horsea δ", Pokedex.Horsea, HoloRarity.EX_REFRACTOR_HOLO_DF, Types.Fighting, Sets.EX_Dragon_Frontiers, 31),</v>
      </c>
    </row>
    <row r="1353" spans="1:7" x14ac:dyDescent="0.3">
      <c r="A1353">
        <v>32</v>
      </c>
      <c r="B1353" t="s">
        <v>535</v>
      </c>
      <c r="C1353" t="s">
        <v>535</v>
      </c>
      <c r="D1353" t="s">
        <v>1</v>
      </c>
      <c r="E1353" t="s">
        <v>516</v>
      </c>
      <c r="F1353" t="s">
        <v>875</v>
      </c>
      <c r="G1353" t="str">
        <f t="shared" si="23"/>
        <v>new HoloCard("Kirlia", Pokedex.Kirlia, HoloRarity.EX_REFRACTOR_HOLO_DF, Types.Psychic, Sets.EX_Dragon_Frontiers, 32),</v>
      </c>
    </row>
    <row r="1354" spans="1:7" x14ac:dyDescent="0.3">
      <c r="A1354">
        <v>33</v>
      </c>
      <c r="B1354" t="s">
        <v>846</v>
      </c>
      <c r="C1354" t="s">
        <v>535</v>
      </c>
      <c r="D1354" t="s">
        <v>5</v>
      </c>
      <c r="E1354" t="s">
        <v>516</v>
      </c>
      <c r="F1354" t="s">
        <v>875</v>
      </c>
      <c r="G1354" t="str">
        <f t="shared" si="23"/>
        <v>new HoloCard("Kirlia δ", Pokedex.Kirlia, HoloRarity.EX_REFRACTOR_HOLO_DF, Types.Fire, Sets.EX_Dragon_Frontiers, 33),</v>
      </c>
    </row>
    <row r="1355" spans="1:7" x14ac:dyDescent="0.3">
      <c r="A1355">
        <v>34</v>
      </c>
      <c r="B1355" t="s">
        <v>847</v>
      </c>
      <c r="C1355" t="s">
        <v>61</v>
      </c>
      <c r="D1355" t="s">
        <v>143</v>
      </c>
      <c r="E1355" t="s">
        <v>516</v>
      </c>
      <c r="F1355" t="s">
        <v>875</v>
      </c>
      <c r="G1355" t="str">
        <f t="shared" si="23"/>
        <v>new HoloCard("Nidorina δ", Pokedex.Nidorina, HoloRarity.EX_REFRACTOR_HOLO_DF, Types.Metal, Sets.EX_Dragon_Frontiers, 34),</v>
      </c>
    </row>
    <row r="1356" spans="1:7" x14ac:dyDescent="0.3">
      <c r="A1356">
        <v>35</v>
      </c>
      <c r="B1356" t="s">
        <v>848</v>
      </c>
      <c r="C1356" t="s">
        <v>62</v>
      </c>
      <c r="D1356" t="s">
        <v>146</v>
      </c>
      <c r="E1356" t="s">
        <v>516</v>
      </c>
      <c r="F1356" t="s">
        <v>875</v>
      </c>
      <c r="G1356" t="str">
        <f t="shared" si="23"/>
        <v>new HoloCard("Nidorino δ", Pokedex.Nidorino, HoloRarity.EX_REFRACTOR_HOLO_DF, Types.Darkness, Sets.EX_Dragon_Frontiers, 35),</v>
      </c>
    </row>
    <row r="1357" spans="1:7" x14ac:dyDescent="0.3">
      <c r="A1357">
        <v>36</v>
      </c>
      <c r="B1357" t="s">
        <v>849</v>
      </c>
      <c r="C1357" t="s">
        <v>189</v>
      </c>
      <c r="D1357" t="s">
        <v>1</v>
      </c>
      <c r="E1357" t="s">
        <v>516</v>
      </c>
      <c r="F1357" t="s">
        <v>875</v>
      </c>
      <c r="G1357" t="str">
        <f t="shared" si="23"/>
        <v>new HoloCard("Quilava δ", Pokedex.Quilava, HoloRarity.EX_REFRACTOR_HOLO_DF, Types.Psychic, Sets.EX_Dragon_Frontiers, 36),</v>
      </c>
    </row>
    <row r="1358" spans="1:7" x14ac:dyDescent="0.3">
      <c r="A1358">
        <v>37</v>
      </c>
      <c r="B1358" t="s">
        <v>793</v>
      </c>
      <c r="C1358" t="s">
        <v>69</v>
      </c>
      <c r="D1358" t="s">
        <v>18</v>
      </c>
      <c r="E1358" t="s">
        <v>516</v>
      </c>
      <c r="F1358" t="s">
        <v>875</v>
      </c>
      <c r="G1358" t="str">
        <f t="shared" si="23"/>
        <v>new HoloCard("Seadra δ", Pokedex.Seadra, HoloRarity.EX_REFRACTOR_HOLO_DF, Types.Fighting, Sets.EX_Dragon_Frontiers, 37),</v>
      </c>
    </row>
    <row r="1359" spans="1:7" x14ac:dyDescent="0.3">
      <c r="A1359">
        <v>38</v>
      </c>
      <c r="B1359" t="s">
        <v>751</v>
      </c>
      <c r="C1359" t="s">
        <v>597</v>
      </c>
      <c r="D1359" t="s">
        <v>3</v>
      </c>
      <c r="E1359" t="s">
        <v>516</v>
      </c>
      <c r="F1359" t="s">
        <v>875</v>
      </c>
      <c r="G1359" t="str">
        <f t="shared" si="23"/>
        <v>new HoloCard("Shelgon δ", Pokedex.Shelgon, HoloRarity.EX_REFRACTOR_HOLO_DF, Types.Water, Sets.EX_Dragon_Frontiers, 38),</v>
      </c>
    </row>
    <row r="1360" spans="1:7" x14ac:dyDescent="0.3">
      <c r="A1360">
        <v>39</v>
      </c>
      <c r="B1360" t="s">
        <v>850</v>
      </c>
      <c r="C1360" t="s">
        <v>266</v>
      </c>
      <c r="D1360" t="s">
        <v>1</v>
      </c>
      <c r="E1360" t="s">
        <v>516</v>
      </c>
      <c r="F1360" t="s">
        <v>875</v>
      </c>
      <c r="G1360" t="str">
        <f t="shared" si="23"/>
        <v>new HoloCard("Smeargle δ", Pokedex.Smeargle, HoloRarity.EX_REFRACTOR_HOLO_DF, Types.Psychic, Sets.EX_Dragon_Frontiers, 39),</v>
      </c>
    </row>
    <row r="1361" spans="1:7" x14ac:dyDescent="0.3">
      <c r="A1361">
        <v>40</v>
      </c>
      <c r="B1361" t="s">
        <v>851</v>
      </c>
      <c r="C1361" t="s">
        <v>542</v>
      </c>
      <c r="D1361" t="s">
        <v>5</v>
      </c>
      <c r="E1361" t="s">
        <v>516</v>
      </c>
      <c r="F1361" t="s">
        <v>875</v>
      </c>
      <c r="G1361" t="str">
        <f t="shared" si="23"/>
        <v>new HoloCard("Swellow δ", Pokedex.Swellow, HoloRarity.EX_REFRACTOR_HOLO_DF, Types.Fire, Sets.EX_Dragon_Frontiers, 40),</v>
      </c>
    </row>
    <row r="1362" spans="1:7" x14ac:dyDescent="0.3">
      <c r="A1362">
        <v>41</v>
      </c>
      <c r="B1362" t="s">
        <v>852</v>
      </c>
      <c r="C1362" t="s">
        <v>269</v>
      </c>
      <c r="D1362" t="s">
        <v>3</v>
      </c>
      <c r="E1362" t="s">
        <v>516</v>
      </c>
      <c r="F1362" t="s">
        <v>875</v>
      </c>
      <c r="G1362" t="str">
        <f t="shared" si="23"/>
        <v>new HoloCard("Togepi δ", Pokedex.Togepi, HoloRarity.EX_REFRACTOR_HOLO_DF, Types.Water, Sets.EX_Dragon_Frontiers, 41),</v>
      </c>
    </row>
    <row r="1363" spans="1:7" x14ac:dyDescent="0.3">
      <c r="A1363">
        <v>42</v>
      </c>
      <c r="B1363" t="s">
        <v>795</v>
      </c>
      <c r="C1363" t="s">
        <v>598</v>
      </c>
      <c r="D1363" t="s">
        <v>1</v>
      </c>
      <c r="E1363" t="s">
        <v>516</v>
      </c>
      <c r="F1363" t="s">
        <v>875</v>
      </c>
      <c r="G1363" t="str">
        <f t="shared" si="23"/>
        <v>new HoloCard("Vibrava δ", Pokedex.Vibrava, HoloRarity.EX_REFRACTOR_HOLO_DF, Types.Psychic, Sets.EX_Dragon_Frontiers, 42),</v>
      </c>
    </row>
    <row r="1364" spans="1:7" x14ac:dyDescent="0.3">
      <c r="A1364">
        <v>43</v>
      </c>
      <c r="B1364" t="s">
        <v>752</v>
      </c>
      <c r="C1364" t="s">
        <v>599</v>
      </c>
      <c r="D1364" t="s">
        <v>3</v>
      </c>
      <c r="E1364" t="s">
        <v>516</v>
      </c>
      <c r="F1364" t="s">
        <v>875</v>
      </c>
      <c r="G1364" t="str">
        <f t="shared" si="23"/>
        <v>new HoloCard("Bagon δ", Pokedex.Bagon, HoloRarity.EX_REFRACTOR_HOLO_DF, Types.Water, Sets.EX_Dragon_Frontiers, 43),</v>
      </c>
    </row>
    <row r="1365" spans="1:7" x14ac:dyDescent="0.3">
      <c r="A1365">
        <v>44</v>
      </c>
      <c r="B1365" t="s">
        <v>853</v>
      </c>
      <c r="C1365" t="s">
        <v>190</v>
      </c>
      <c r="D1365" t="s">
        <v>18</v>
      </c>
      <c r="E1365" t="s">
        <v>516</v>
      </c>
      <c r="F1365" t="s">
        <v>875</v>
      </c>
      <c r="G1365" t="str">
        <f t="shared" si="23"/>
        <v>new HoloCard("Chikorita δ", Pokedex.Chikorita, HoloRarity.EX_REFRACTOR_HOLO_DF, Types.Fighting, Sets.EX_Dragon_Frontiers, 44),</v>
      </c>
    </row>
    <row r="1366" spans="1:7" x14ac:dyDescent="0.3">
      <c r="A1366">
        <v>45</v>
      </c>
      <c r="B1366" t="s">
        <v>854</v>
      </c>
      <c r="C1366" t="s">
        <v>194</v>
      </c>
      <c r="D1366" t="s">
        <v>1</v>
      </c>
      <c r="E1366" t="s">
        <v>516</v>
      </c>
      <c r="F1366" t="s">
        <v>875</v>
      </c>
      <c r="G1366" t="str">
        <f t="shared" si="23"/>
        <v>new HoloCard("Cyndaquil δ", Pokedex.Cyndaquil, HoloRarity.EX_REFRACTOR_HOLO_DF, Types.Psychic, Sets.EX_Dragon_Frontiers, 45),</v>
      </c>
    </row>
    <row r="1367" spans="1:7" x14ac:dyDescent="0.3">
      <c r="A1367">
        <v>46</v>
      </c>
      <c r="B1367" t="s">
        <v>754</v>
      </c>
      <c r="C1367" t="s">
        <v>78</v>
      </c>
      <c r="D1367" t="s">
        <v>22</v>
      </c>
      <c r="E1367" t="s">
        <v>516</v>
      </c>
      <c r="F1367" t="s">
        <v>875</v>
      </c>
      <c r="G1367" t="str">
        <f t="shared" si="23"/>
        <v>new HoloCard("Dratini δ", Pokedex.Dratini, HoloRarity.EX_REFRACTOR_HOLO_DF, Types.Grass, Sets.EX_Dragon_Frontiers, 46),</v>
      </c>
    </row>
    <row r="1368" spans="1:7" x14ac:dyDescent="0.3">
      <c r="A1368">
        <v>47</v>
      </c>
      <c r="B1368" t="s">
        <v>855</v>
      </c>
      <c r="C1368" t="s">
        <v>196</v>
      </c>
      <c r="D1368" t="s">
        <v>5</v>
      </c>
      <c r="E1368" t="s">
        <v>516</v>
      </c>
      <c r="F1368" t="s">
        <v>875</v>
      </c>
      <c r="G1368" t="str">
        <f t="shared" si="23"/>
        <v>new HoloCard("Ekans δ", Pokedex.Ekans, HoloRarity.EX_REFRACTOR_HOLO_DF, Types.Fire, Sets.EX_Dragon_Frontiers, 47),</v>
      </c>
    </row>
    <row r="1369" spans="1:7" x14ac:dyDescent="0.3">
      <c r="A1369">
        <v>48</v>
      </c>
      <c r="B1369" t="s">
        <v>856</v>
      </c>
      <c r="C1369" t="s">
        <v>236</v>
      </c>
      <c r="D1369" t="s">
        <v>18</v>
      </c>
      <c r="E1369" t="s">
        <v>516</v>
      </c>
      <c r="F1369" t="s">
        <v>875</v>
      </c>
      <c r="G1369" t="str">
        <f t="shared" si="23"/>
        <v>new HoloCard("Elekid δ", Pokedex.Elekid, HoloRarity.EX_REFRACTOR_HOLO_DF, Types.Fighting, Sets.EX_Dragon_Frontiers, 48),</v>
      </c>
    </row>
    <row r="1370" spans="1:7" x14ac:dyDescent="0.3">
      <c r="A1370">
        <v>49</v>
      </c>
      <c r="B1370" t="s">
        <v>857</v>
      </c>
      <c r="C1370" t="s">
        <v>672</v>
      </c>
      <c r="D1370" t="s">
        <v>5</v>
      </c>
      <c r="E1370" t="s">
        <v>516</v>
      </c>
      <c r="F1370" t="s">
        <v>875</v>
      </c>
      <c r="G1370" t="str">
        <f t="shared" si="23"/>
        <v>new HoloCard("Feebas δ", Pokedex.Feebas, HoloRarity.EX_REFRACTOR_HOLO_DF, Types.Fire, Sets.EX_Dragon_Frontiers, 49),</v>
      </c>
    </row>
    <row r="1371" spans="1:7" x14ac:dyDescent="0.3">
      <c r="A1371">
        <v>50</v>
      </c>
      <c r="B1371" t="s">
        <v>799</v>
      </c>
      <c r="C1371" t="s">
        <v>255</v>
      </c>
      <c r="D1371" t="s">
        <v>18</v>
      </c>
      <c r="E1371" t="s">
        <v>516</v>
      </c>
      <c r="F1371" t="s">
        <v>875</v>
      </c>
      <c r="G1371" t="str">
        <f t="shared" si="23"/>
        <v>new HoloCard("Horsea δ", Pokedex.Horsea, HoloRarity.EX_REFRACTOR_HOLO_DF, Types.Fighting, Sets.EX_Dragon_Frontiers, 50),</v>
      </c>
    </row>
    <row r="1372" spans="1:7" x14ac:dyDescent="0.3">
      <c r="A1372">
        <v>51</v>
      </c>
      <c r="B1372" t="s">
        <v>202</v>
      </c>
      <c r="C1372" t="s">
        <v>202</v>
      </c>
      <c r="D1372" t="s">
        <v>18</v>
      </c>
      <c r="E1372" t="s">
        <v>516</v>
      </c>
      <c r="F1372" t="s">
        <v>875</v>
      </c>
      <c r="G1372" t="str">
        <f t="shared" si="23"/>
        <v>new HoloCard("Larvitar", Pokedex.Larvitar, HoloRarity.EX_REFRACTOR_HOLO_DF, Types.Fighting, Sets.EX_Dragon_Frontiers, 51),</v>
      </c>
    </row>
    <row r="1373" spans="1:7" x14ac:dyDescent="0.3">
      <c r="A1373">
        <v>52</v>
      </c>
      <c r="B1373" t="s">
        <v>758</v>
      </c>
      <c r="C1373" t="s">
        <v>202</v>
      </c>
      <c r="D1373" t="s">
        <v>11</v>
      </c>
      <c r="E1373" t="s">
        <v>516</v>
      </c>
      <c r="F1373" t="s">
        <v>875</v>
      </c>
      <c r="G1373" t="str">
        <f t="shared" si="23"/>
        <v>new HoloCard("Larvitar δ", Pokedex.Larvitar, HoloRarity.EX_REFRACTOR_HOLO_DF, Types.Lightning, Sets.EX_Dragon_Frontiers, 52),</v>
      </c>
    </row>
    <row r="1374" spans="1:7" x14ac:dyDescent="0.3">
      <c r="A1374">
        <v>53</v>
      </c>
      <c r="B1374" t="s">
        <v>858</v>
      </c>
      <c r="C1374" t="s">
        <v>325</v>
      </c>
      <c r="D1374" t="s">
        <v>143</v>
      </c>
      <c r="E1374" t="s">
        <v>516</v>
      </c>
      <c r="F1374" t="s">
        <v>875</v>
      </c>
      <c r="G1374" t="str">
        <f t="shared" si="23"/>
        <v>new HoloCard("Ledyba δ", Pokedex.Ledyba, HoloRarity.EX_REFRACTOR_HOLO_DF, Types.Metal, Sets.EX_Dragon_Frontiers, 53),</v>
      </c>
    </row>
    <row r="1375" spans="1:7" x14ac:dyDescent="0.3">
      <c r="A1375">
        <v>54</v>
      </c>
      <c r="B1375" t="s">
        <v>859</v>
      </c>
      <c r="C1375" t="s">
        <v>203</v>
      </c>
      <c r="D1375" t="s">
        <v>8</v>
      </c>
      <c r="E1375" t="s">
        <v>516</v>
      </c>
      <c r="F1375" t="s">
        <v>875</v>
      </c>
      <c r="G1375" t="str">
        <f t="shared" si="23"/>
        <v>new HoloCard("Mareep δ", Pokedex.Mareep, HoloRarity.EX_REFRACTOR_HOLO_DF, Types.Colorless, Sets.EX_Dragon_Frontiers, 54),</v>
      </c>
    </row>
    <row r="1376" spans="1:7" x14ac:dyDescent="0.3">
      <c r="A1376">
        <v>55</v>
      </c>
      <c r="B1376" t="s">
        <v>860</v>
      </c>
      <c r="C1376" t="s">
        <v>328</v>
      </c>
      <c r="D1376" t="s">
        <v>146</v>
      </c>
      <c r="E1376" t="s">
        <v>516</v>
      </c>
      <c r="F1376" t="s">
        <v>875</v>
      </c>
      <c r="G1376" t="str">
        <f t="shared" si="23"/>
        <v>new HoloCard("Natu δ", Pokedex.Natu, HoloRarity.EX_REFRACTOR_HOLO_DF, Types.Darkness, Sets.EX_Dragon_Frontiers, 55),</v>
      </c>
    </row>
    <row r="1377" spans="1:7" x14ac:dyDescent="0.3">
      <c r="A1377">
        <v>56</v>
      </c>
      <c r="B1377" t="s">
        <v>861</v>
      </c>
      <c r="C1377" t="s">
        <v>125</v>
      </c>
      <c r="D1377" t="s">
        <v>143</v>
      </c>
      <c r="E1377" t="s">
        <v>516</v>
      </c>
      <c r="F1377" t="s">
        <v>875</v>
      </c>
      <c r="G1377" t="str">
        <f t="shared" si="23"/>
        <v>new HoloCard("Nidoran♀ δ", Pokedex.Nidoran_F, HoloRarity.EX_REFRACTOR_HOLO_DF, Types.Metal, Sets.EX_Dragon_Frontiers, 56),</v>
      </c>
    </row>
    <row r="1378" spans="1:7" x14ac:dyDescent="0.3">
      <c r="A1378">
        <v>57</v>
      </c>
      <c r="B1378" t="s">
        <v>862</v>
      </c>
      <c r="C1378" t="s">
        <v>126</v>
      </c>
      <c r="D1378" t="s">
        <v>146</v>
      </c>
      <c r="E1378" t="s">
        <v>516</v>
      </c>
      <c r="F1378" t="s">
        <v>875</v>
      </c>
      <c r="G1378" t="str">
        <f t="shared" si="23"/>
        <v>new HoloCard("Nidoran♂ δ", Pokedex.Nidoran_M, HoloRarity.EX_REFRACTOR_HOLO_DF, Types.Darkness, Sets.EX_Dragon_Frontiers, 57),</v>
      </c>
    </row>
    <row r="1379" spans="1:7" x14ac:dyDescent="0.3">
      <c r="A1379">
        <v>58</v>
      </c>
      <c r="B1379" t="s">
        <v>188</v>
      </c>
      <c r="C1379" t="s">
        <v>188</v>
      </c>
      <c r="D1379" t="s">
        <v>18</v>
      </c>
      <c r="E1379" t="s">
        <v>516</v>
      </c>
      <c r="F1379" t="s">
        <v>875</v>
      </c>
      <c r="G1379" t="str">
        <f t="shared" si="23"/>
        <v>new HoloCard("Pupitar", Pokedex.Pupitar, HoloRarity.EX_REFRACTOR_HOLO_DF, Types.Fighting, Sets.EX_Dragon_Frontiers, 58),</v>
      </c>
    </row>
    <row r="1380" spans="1:7" x14ac:dyDescent="0.3">
      <c r="A1380">
        <v>59</v>
      </c>
      <c r="B1380" t="s">
        <v>750</v>
      </c>
      <c r="C1380" t="s">
        <v>188</v>
      </c>
      <c r="D1380" t="s">
        <v>11</v>
      </c>
      <c r="E1380" t="s">
        <v>516</v>
      </c>
      <c r="F1380" t="s">
        <v>875</v>
      </c>
      <c r="G1380" t="str">
        <f t="shared" si="23"/>
        <v>new HoloCard("Pupitar δ", Pokedex.Pupitar, HoloRarity.EX_REFRACTOR_HOLO_DF, Types.Lightning, Sets.EX_Dragon_Frontiers, 59),</v>
      </c>
    </row>
    <row r="1381" spans="1:7" x14ac:dyDescent="0.3">
      <c r="A1381">
        <v>60</v>
      </c>
      <c r="B1381" t="s">
        <v>549</v>
      </c>
      <c r="C1381" t="s">
        <v>549</v>
      </c>
      <c r="D1381" t="s">
        <v>1</v>
      </c>
      <c r="E1381" t="s">
        <v>516</v>
      </c>
      <c r="F1381" t="s">
        <v>875</v>
      </c>
      <c r="G1381" t="str">
        <f t="shared" si="23"/>
        <v>new HoloCard("Ralts", Pokedex.Ralts, HoloRarity.EX_REFRACTOR_HOLO_DF, Types.Psychic, Sets.EX_Dragon_Frontiers, 60),</v>
      </c>
    </row>
    <row r="1382" spans="1:7" x14ac:dyDescent="0.3">
      <c r="A1382">
        <v>61</v>
      </c>
      <c r="B1382" t="s">
        <v>863</v>
      </c>
      <c r="C1382" t="s">
        <v>549</v>
      </c>
      <c r="D1382" t="s">
        <v>5</v>
      </c>
      <c r="E1382" t="s">
        <v>516</v>
      </c>
      <c r="F1382" t="s">
        <v>875</v>
      </c>
      <c r="G1382" t="str">
        <f t="shared" si="23"/>
        <v>new HoloCard("Ralts δ", Pokedex.Ralts, HoloRarity.EX_REFRACTOR_HOLO_DF, Types.Fire, Sets.EX_Dragon_Frontiers, 61),</v>
      </c>
    </row>
    <row r="1383" spans="1:7" x14ac:dyDescent="0.3">
      <c r="A1383">
        <v>62</v>
      </c>
      <c r="B1383" t="s">
        <v>864</v>
      </c>
      <c r="C1383" t="s">
        <v>98</v>
      </c>
      <c r="D1383" t="s">
        <v>8</v>
      </c>
      <c r="E1383" t="s">
        <v>516</v>
      </c>
      <c r="F1383" t="s">
        <v>875</v>
      </c>
      <c r="G1383" t="str">
        <f t="shared" si="23"/>
        <v>new HoloCard("Seel δ", Pokedex.Seel, HoloRarity.EX_REFRACTOR_HOLO_DF, Types.Colorless, Sets.EX_Dragon_Frontiers, 62),</v>
      </c>
    </row>
    <row r="1384" spans="1:7" x14ac:dyDescent="0.3">
      <c r="A1384">
        <v>63</v>
      </c>
      <c r="B1384" t="s">
        <v>865</v>
      </c>
      <c r="C1384" t="s">
        <v>208</v>
      </c>
      <c r="D1384" t="s">
        <v>18</v>
      </c>
      <c r="E1384" t="s">
        <v>516</v>
      </c>
      <c r="F1384" t="s">
        <v>875</v>
      </c>
      <c r="G1384" t="str">
        <f t="shared" si="23"/>
        <v>new HoloCard("Shellder δ", Pokedex.Shellder, HoloRarity.EX_REFRACTOR_HOLO_DF, Types.Fighting, Sets.EX_Dragon_Frontiers, 63),</v>
      </c>
    </row>
    <row r="1385" spans="1:7" x14ac:dyDescent="0.3">
      <c r="A1385">
        <v>64</v>
      </c>
      <c r="B1385" t="s">
        <v>866</v>
      </c>
      <c r="C1385" t="s">
        <v>246</v>
      </c>
      <c r="D1385" t="s">
        <v>5</v>
      </c>
      <c r="E1385" t="s">
        <v>516</v>
      </c>
      <c r="F1385" t="s">
        <v>875</v>
      </c>
      <c r="G1385" t="str">
        <f t="shared" si="23"/>
        <v>new HoloCard("Smoochum δ", Pokedex.Smoochum, HoloRarity.EX_REFRACTOR_HOLO_DF, Types.Fire, Sets.EX_Dragon_Frontiers, 64),</v>
      </c>
    </row>
    <row r="1386" spans="1:7" x14ac:dyDescent="0.3">
      <c r="A1386">
        <v>65</v>
      </c>
      <c r="B1386" t="s">
        <v>867</v>
      </c>
      <c r="C1386" t="s">
        <v>608</v>
      </c>
      <c r="D1386" t="s">
        <v>3</v>
      </c>
      <c r="E1386" t="s">
        <v>516</v>
      </c>
      <c r="F1386" t="s">
        <v>875</v>
      </c>
      <c r="G1386" t="str">
        <f t="shared" si="23"/>
        <v>new HoloCard("Swablu δ", Pokedex.Swablu, HoloRarity.EX_REFRACTOR_HOLO_DF, Types.Water, Sets.EX_Dragon_Frontiers, 65),</v>
      </c>
    </row>
    <row r="1387" spans="1:7" x14ac:dyDescent="0.3">
      <c r="A1387">
        <v>66</v>
      </c>
      <c r="B1387" t="s">
        <v>868</v>
      </c>
      <c r="C1387" t="s">
        <v>551</v>
      </c>
      <c r="D1387" t="s">
        <v>5</v>
      </c>
      <c r="E1387" t="s">
        <v>516</v>
      </c>
      <c r="F1387" t="s">
        <v>875</v>
      </c>
      <c r="G1387" t="str">
        <f t="shared" si="23"/>
        <v>new HoloCard("Taillow δ", Pokedex.Taillow, HoloRarity.EX_REFRACTOR_HOLO_DF, Types.Fire, Sets.EX_Dragon_Frontiers, 66),</v>
      </c>
    </row>
    <row r="1388" spans="1:7" x14ac:dyDescent="0.3">
      <c r="A1388">
        <v>67</v>
      </c>
      <c r="B1388" t="s">
        <v>869</v>
      </c>
      <c r="C1388" t="s">
        <v>209</v>
      </c>
      <c r="D1388" t="s">
        <v>11</v>
      </c>
      <c r="E1388" t="s">
        <v>516</v>
      </c>
      <c r="F1388" t="s">
        <v>875</v>
      </c>
      <c r="G1388" t="str">
        <f t="shared" si="23"/>
        <v>new HoloCard("Totodile δ", Pokedex.Totodile, HoloRarity.EX_REFRACTOR_HOLO_DF, Types.Lightning, Sets.EX_Dragon_Frontiers, 67),</v>
      </c>
    </row>
    <row r="1389" spans="1:7" x14ac:dyDescent="0.3">
      <c r="A1389">
        <v>68</v>
      </c>
      <c r="B1389" t="s">
        <v>811</v>
      </c>
      <c r="C1389" t="s">
        <v>590</v>
      </c>
      <c r="D1389" t="s">
        <v>1</v>
      </c>
      <c r="E1389" t="s">
        <v>516</v>
      </c>
      <c r="F1389" t="s">
        <v>875</v>
      </c>
      <c r="G1389" t="str">
        <f t="shared" si="23"/>
        <v>new HoloCard("Trapinch δ", Pokedex.Trapinch, HoloRarity.EX_REFRACTOR_HOLO_DF, Types.Psychic, Sets.EX_Dragon_Frontiers, 68),</v>
      </c>
    </row>
    <row r="1390" spans="1:7" x14ac:dyDescent="0.3">
      <c r="A1390">
        <v>69</v>
      </c>
      <c r="B1390" t="s">
        <v>811</v>
      </c>
      <c r="C1390" t="s">
        <v>590</v>
      </c>
      <c r="D1390" t="s">
        <v>1</v>
      </c>
      <c r="E1390" t="s">
        <v>516</v>
      </c>
      <c r="F1390" t="s">
        <v>875</v>
      </c>
      <c r="G1390" t="str">
        <f t="shared" si="23"/>
        <v>new HoloCard("Trapinch δ", Pokedex.Trapinch, HoloRarity.EX_REFRACTOR_HOLO_DF, Types.Psychic, Sets.EX_Dragon_Frontiers, 69),</v>
      </c>
    </row>
    <row r="1391" spans="1:7" x14ac:dyDescent="0.3">
      <c r="A1391">
        <v>70</v>
      </c>
      <c r="B1391" t="s">
        <v>870</v>
      </c>
      <c r="C1391" t="s">
        <v>104</v>
      </c>
      <c r="D1391" t="s">
        <v>1</v>
      </c>
      <c r="E1391" t="s">
        <v>516</v>
      </c>
      <c r="F1391" t="s">
        <v>875</v>
      </c>
      <c r="G1391" t="str">
        <f t="shared" si="23"/>
        <v>new HoloCard("Vulpix δ", Pokedex.Vulpix, HoloRarity.EX_REFRACTOR_HOLO_DF, Types.Psychic, Sets.EX_Dragon_Frontiers, 70),</v>
      </c>
    </row>
    <row r="1392" spans="1:7" x14ac:dyDescent="0.3">
      <c r="A1392">
        <v>71</v>
      </c>
      <c r="B1392" t="s">
        <v>871</v>
      </c>
      <c r="C1392" t="s">
        <v>250</v>
      </c>
      <c r="D1392" t="s">
        <v>22</v>
      </c>
      <c r="E1392" t="s">
        <v>516</v>
      </c>
      <c r="F1392" t="s">
        <v>875</v>
      </c>
      <c r="G1392" t="str">
        <f t="shared" si="23"/>
        <v>new HoloCard("Wooper δ", Pokedex.Wooper, HoloRarity.EX_REFRACTOR_HOLO_DF, Types.Grass, Sets.EX_Dragon_Frontiers, 71),</v>
      </c>
    </row>
    <row r="1393" spans="1:7" x14ac:dyDescent="0.3">
      <c r="A1393">
        <v>72</v>
      </c>
      <c r="B1393" t="s">
        <v>610</v>
      </c>
      <c r="C1393" t="s">
        <v>127</v>
      </c>
      <c r="D1393" t="s">
        <v>234</v>
      </c>
      <c r="E1393" t="s">
        <v>516</v>
      </c>
      <c r="F1393" t="s">
        <v>875</v>
      </c>
      <c r="G1393" t="str">
        <f t="shared" si="23"/>
        <v>new HoloCard("Buffer Piece", Pokedex.NVT, HoloRarity.EX_REFRACTOR_HOLO_DF, Types.Tool, Sets.EX_Dragon_Frontiers, 72),</v>
      </c>
    </row>
    <row r="1394" spans="1:7" x14ac:dyDescent="0.3">
      <c r="A1394">
        <v>73</v>
      </c>
      <c r="B1394" t="s">
        <v>211</v>
      </c>
      <c r="C1394" t="s">
        <v>127</v>
      </c>
      <c r="D1394" t="s">
        <v>232</v>
      </c>
      <c r="E1394" t="s">
        <v>516</v>
      </c>
      <c r="F1394" t="s">
        <v>875</v>
      </c>
      <c r="G1394" t="str">
        <f t="shared" si="23"/>
        <v>new HoloCard("Copycat", Pokedex.NVT, HoloRarity.EX_REFRACTOR_HOLO_DF, Types.Supporter, Sets.EX_Dragon_Frontiers, 73),</v>
      </c>
    </row>
    <row r="1395" spans="1:7" x14ac:dyDescent="0.3">
      <c r="A1395">
        <v>74</v>
      </c>
      <c r="B1395" t="s">
        <v>872</v>
      </c>
      <c r="C1395" t="s">
        <v>127</v>
      </c>
      <c r="D1395" t="s">
        <v>299</v>
      </c>
      <c r="E1395" t="s">
        <v>516</v>
      </c>
      <c r="F1395" t="s">
        <v>875</v>
      </c>
      <c r="G1395" t="str">
        <f t="shared" si="23"/>
        <v>new HoloCard("Holon Legacy", Pokedex.NVT, HoloRarity.EX_REFRACTOR_HOLO_DF, Types.Stadium, Sets.EX_Dragon_Frontiers, 74),</v>
      </c>
    </row>
    <row r="1396" spans="1:7" x14ac:dyDescent="0.3">
      <c r="A1396">
        <v>75</v>
      </c>
      <c r="B1396" t="s">
        <v>761</v>
      </c>
      <c r="C1396" t="s">
        <v>127</v>
      </c>
      <c r="D1396" t="s">
        <v>232</v>
      </c>
      <c r="E1396" t="s">
        <v>516</v>
      </c>
      <c r="F1396" t="s">
        <v>875</v>
      </c>
      <c r="G1396" t="str">
        <f t="shared" si="23"/>
        <v>new HoloCard("Holon Mentor", Pokedex.NVT, HoloRarity.EX_REFRACTOR_HOLO_DF, Types.Supporter, Sets.EX_Dragon_Frontiers, 75),</v>
      </c>
    </row>
    <row r="1397" spans="1:7" x14ac:dyDescent="0.3">
      <c r="A1397">
        <v>76</v>
      </c>
      <c r="B1397" t="s">
        <v>873</v>
      </c>
      <c r="C1397" t="s">
        <v>127</v>
      </c>
      <c r="D1397" t="s">
        <v>232</v>
      </c>
      <c r="E1397" t="s">
        <v>516</v>
      </c>
      <c r="F1397" t="s">
        <v>875</v>
      </c>
      <c r="G1397" t="str">
        <f t="shared" si="23"/>
        <v>new HoloCard("Island Hermit", Pokedex.NVT, HoloRarity.EX_REFRACTOR_HOLO_DF, Types.Supporter, Sets.EX_Dragon_Frontiers, 76),</v>
      </c>
    </row>
    <row r="1398" spans="1:7" x14ac:dyDescent="0.3">
      <c r="A1398">
        <v>77</v>
      </c>
      <c r="B1398" t="s">
        <v>732</v>
      </c>
      <c r="C1398" t="s">
        <v>127</v>
      </c>
      <c r="D1398" t="s">
        <v>232</v>
      </c>
      <c r="E1398" t="s">
        <v>516</v>
      </c>
      <c r="F1398" t="s">
        <v>875</v>
      </c>
      <c r="G1398" t="str">
        <f t="shared" si="23"/>
        <v>new HoloCard("Mr. Stone's Project", Pokedex.NVT, HoloRarity.EX_REFRACTOR_HOLO_DF, Types.Supporter, Sets.EX_Dragon_Frontiers, 77),</v>
      </c>
    </row>
    <row r="1399" spans="1:7" x14ac:dyDescent="0.3">
      <c r="A1399">
        <v>78</v>
      </c>
      <c r="B1399" t="s">
        <v>874</v>
      </c>
      <c r="C1399" t="s">
        <v>127</v>
      </c>
      <c r="D1399" t="s">
        <v>129</v>
      </c>
      <c r="E1399" t="s">
        <v>516</v>
      </c>
      <c r="F1399" t="s">
        <v>875</v>
      </c>
      <c r="G1399" t="str">
        <f t="shared" si="23"/>
        <v>new HoloCard("Old Rod", Pokedex.NVT, HoloRarity.EX_REFRACTOR_HOLO_DF, Types.Item, Sets.EX_Dragon_Frontiers, 78),</v>
      </c>
    </row>
    <row r="1400" spans="1:7" x14ac:dyDescent="0.3">
      <c r="A1400">
        <v>79</v>
      </c>
      <c r="B1400" t="s">
        <v>221</v>
      </c>
      <c r="C1400" t="s">
        <v>127</v>
      </c>
      <c r="D1400" t="s">
        <v>232</v>
      </c>
      <c r="E1400" t="s">
        <v>516</v>
      </c>
      <c r="F1400" t="s">
        <v>875</v>
      </c>
      <c r="G1400" t="str">
        <f t="shared" si="23"/>
        <v>new HoloCard("Professor Elm's Training Method", Pokedex.NVT, HoloRarity.EX_REFRACTOR_HOLO_DF, Types.Supporter, Sets.EX_Dragon_Frontiers, 79),</v>
      </c>
    </row>
    <row r="1401" spans="1:7" x14ac:dyDescent="0.3">
      <c r="A1401">
        <v>80</v>
      </c>
      <c r="B1401" t="s">
        <v>222</v>
      </c>
      <c r="C1401" t="s">
        <v>127</v>
      </c>
      <c r="D1401" t="s">
        <v>232</v>
      </c>
      <c r="E1401" t="s">
        <v>516</v>
      </c>
      <c r="F1401" t="s">
        <v>875</v>
      </c>
      <c r="G1401" t="str">
        <f t="shared" si="23"/>
        <v>new HoloCard("Professor Oak's Research", Pokedex.NVT, HoloRarity.EX_REFRACTOR_HOLO_DF, Types.Supporter, Sets.EX_Dragon_Frontiers, 80),</v>
      </c>
    </row>
    <row r="1402" spans="1:7" x14ac:dyDescent="0.3">
      <c r="A1402">
        <v>81</v>
      </c>
      <c r="B1402" t="s">
        <v>223</v>
      </c>
      <c r="C1402" t="s">
        <v>127</v>
      </c>
      <c r="D1402" t="s">
        <v>234</v>
      </c>
      <c r="E1402" t="s">
        <v>516</v>
      </c>
      <c r="F1402" t="s">
        <v>875</v>
      </c>
      <c r="G1402" t="str">
        <f t="shared" si="23"/>
        <v>new HoloCard("Strength Charm", Pokedex.NVT, HoloRarity.EX_REFRACTOR_HOLO_DF, Types.Tool, Sets.EX_Dragon_Frontiers, 81),</v>
      </c>
    </row>
    <row r="1403" spans="1:7" x14ac:dyDescent="0.3">
      <c r="A1403">
        <v>82</v>
      </c>
      <c r="B1403" t="s">
        <v>615</v>
      </c>
      <c r="C1403" t="s">
        <v>127</v>
      </c>
      <c r="D1403" t="s">
        <v>232</v>
      </c>
      <c r="E1403" t="s">
        <v>516</v>
      </c>
      <c r="F1403" t="s">
        <v>875</v>
      </c>
      <c r="G1403" t="str">
        <f t="shared" si="23"/>
        <v>new HoloCard("TV Reporter", Pokedex.NVT, HoloRarity.EX_REFRACTOR_HOLO_DF, Types.Supporter, Sets.EX_Dragon_Frontiers, 82),</v>
      </c>
    </row>
    <row r="1404" spans="1:7" x14ac:dyDescent="0.3">
      <c r="A1404">
        <v>83</v>
      </c>
      <c r="B1404" t="s">
        <v>229</v>
      </c>
      <c r="C1404" t="s">
        <v>127</v>
      </c>
      <c r="D1404" t="s">
        <v>129</v>
      </c>
      <c r="E1404" t="s">
        <v>516</v>
      </c>
      <c r="F1404" t="s">
        <v>875</v>
      </c>
      <c r="G1404" t="str">
        <f t="shared" si="23"/>
        <v>new HoloCard("Switch", Pokedex.NVT, HoloRarity.EX_REFRACTOR_HOLO_DF, Types.Item, Sets.EX_Dragon_Frontiers, 83),</v>
      </c>
    </row>
    <row r="1405" spans="1:7" x14ac:dyDescent="0.3">
      <c r="A1405">
        <v>84</v>
      </c>
      <c r="B1405" t="s">
        <v>767</v>
      </c>
      <c r="C1405" t="s">
        <v>127</v>
      </c>
      <c r="D1405" t="s">
        <v>128</v>
      </c>
      <c r="E1405" t="s">
        <v>516</v>
      </c>
      <c r="F1405" t="s">
        <v>875</v>
      </c>
      <c r="G1405" t="str">
        <f t="shared" si="23"/>
        <v>new HoloCard("Holon Energy FF", Pokedex.NVT, HoloRarity.EX_REFRACTOR_HOLO_DF, Types.Special_Energy, Sets.EX_Dragon_Frontiers, 84),</v>
      </c>
    </row>
    <row r="1406" spans="1:7" x14ac:dyDescent="0.3">
      <c r="A1406">
        <v>85</v>
      </c>
      <c r="B1406" t="s">
        <v>768</v>
      </c>
      <c r="C1406" t="s">
        <v>127</v>
      </c>
      <c r="D1406" t="s">
        <v>128</v>
      </c>
      <c r="E1406" t="s">
        <v>516</v>
      </c>
      <c r="F1406" t="s">
        <v>875</v>
      </c>
      <c r="G1406" t="str">
        <f t="shared" si="23"/>
        <v>new HoloCard("Holon Energy GL", Pokedex.NVT, HoloRarity.EX_REFRACTOR_HOLO_DF, Types.Special_Energy, Sets.EX_Dragon_Frontiers, 85),</v>
      </c>
    </row>
    <row r="1407" spans="1:7" x14ac:dyDescent="0.3">
      <c r="A1407">
        <v>86</v>
      </c>
      <c r="B1407" t="s">
        <v>769</v>
      </c>
      <c r="C1407" t="s">
        <v>127</v>
      </c>
      <c r="D1407" t="s">
        <v>128</v>
      </c>
      <c r="E1407" t="s">
        <v>516</v>
      </c>
      <c r="F1407" t="s">
        <v>875</v>
      </c>
      <c r="G1407" t="str">
        <f t="shared" si="23"/>
        <v>new HoloCard("Holon Energy WP", Pokedex.NVT, HoloRarity.EX_REFRACTOR_HOLO_DF, Types.Special_Energy, Sets.EX_Dragon_Frontiers, 86),</v>
      </c>
    </row>
    <row r="1408" spans="1:7" x14ac:dyDescent="0.3">
      <c r="A1408">
        <v>87</v>
      </c>
      <c r="B1408" t="s">
        <v>295</v>
      </c>
      <c r="C1408" t="s">
        <v>127</v>
      </c>
      <c r="D1408" t="s">
        <v>128</v>
      </c>
      <c r="E1408" t="s">
        <v>516</v>
      </c>
      <c r="F1408" t="s">
        <v>875</v>
      </c>
      <c r="G1408" t="str">
        <f t="shared" si="23"/>
        <v>new HoloCard("Boost Energy", Pokedex.NVT, HoloRarity.EX_REFRACTOR_HOLO_DF, Types.Special_Energy, Sets.EX_Dragon_Frontiers, 87),</v>
      </c>
    </row>
    <row r="1409" spans="1:7" x14ac:dyDescent="0.3">
      <c r="A1409">
        <v>88</v>
      </c>
      <c r="B1409" t="s">
        <v>815</v>
      </c>
      <c r="C1409" t="s">
        <v>127</v>
      </c>
      <c r="D1409" t="s">
        <v>128</v>
      </c>
      <c r="E1409" t="s">
        <v>516</v>
      </c>
      <c r="F1409" t="s">
        <v>875</v>
      </c>
      <c r="G1409" t="str">
        <f t="shared" si="23"/>
        <v>new HoloCard("δ Rainbow Energy", Pokedex.NVT, HoloRarity.EX_REFRACTOR_HOLO_DF, Types.Special_Energy, Sets.EX_Dragon_Frontiers, 88),</v>
      </c>
    </row>
    <row r="1410" spans="1:7" x14ac:dyDescent="0.3">
      <c r="A1410">
        <v>89</v>
      </c>
      <c r="B1410" t="s">
        <v>729</v>
      </c>
      <c r="C1410" t="s">
        <v>127</v>
      </c>
      <c r="D1410" t="s">
        <v>128</v>
      </c>
      <c r="E1410" t="s">
        <v>516</v>
      </c>
      <c r="F1410" t="s">
        <v>875</v>
      </c>
      <c r="G1410" t="str">
        <f t="shared" si="23"/>
        <v>new HoloCard("Scramble Energy", Pokedex.NVT, HoloRarity.EX_REFRACTOR_HOLO_DF, Types.Special_Energy, Sets.EX_Dragon_Frontiers, 89),</v>
      </c>
    </row>
    <row r="1411" spans="1:7" x14ac:dyDescent="0.3">
      <c r="A1411">
        <v>1</v>
      </c>
      <c r="B1411" t="s">
        <v>371</v>
      </c>
      <c r="C1411" t="s">
        <v>371</v>
      </c>
      <c r="D1411" t="s">
        <v>143</v>
      </c>
      <c r="E1411" t="s">
        <v>517</v>
      </c>
      <c r="F1411" t="s">
        <v>880</v>
      </c>
      <c r="G1411" t="str">
        <f t="shared" si="23"/>
        <v>new HoloCard("Aggron", Pokedex.Aggron, HoloRarity.EX_REFRACTOR_HOLO_PK, Types.Metal, Sets.EX_Power_Keepers, 1),</v>
      </c>
    </row>
    <row r="1412" spans="1:7" x14ac:dyDescent="0.3">
      <c r="A1412">
        <v>2</v>
      </c>
      <c r="B1412" t="s">
        <v>403</v>
      </c>
      <c r="C1412" t="s">
        <v>403</v>
      </c>
      <c r="D1412" t="s">
        <v>8</v>
      </c>
      <c r="E1412" t="s">
        <v>517</v>
      </c>
      <c r="F1412" t="s">
        <v>880</v>
      </c>
      <c r="G1412" t="str">
        <f t="shared" ref="G1412:G1475" si="24">"new HoloCard(""" &amp; B1412 &amp; """, Pokedex." &amp; C1412 &amp; ", HoloRarity." &amp; F1412 &amp; ", Types." &amp; D1412 &amp; ", Sets." &amp; E1412 &amp; ", " &amp; A1412 &amp; "),"</f>
        <v>new HoloCard("Altaria", Pokedex.Altaria, HoloRarity.EX_REFRACTOR_HOLO_PK, Types.Colorless, Sets.EX_Power_Keepers, 2),</v>
      </c>
    </row>
    <row r="1413" spans="1:7" x14ac:dyDescent="0.3">
      <c r="A1413">
        <v>3</v>
      </c>
      <c r="B1413" t="s">
        <v>388</v>
      </c>
      <c r="C1413" t="s">
        <v>388</v>
      </c>
      <c r="D1413" t="s">
        <v>18</v>
      </c>
      <c r="E1413" t="s">
        <v>517</v>
      </c>
      <c r="F1413" t="s">
        <v>880</v>
      </c>
      <c r="G1413" t="str">
        <f t="shared" si="24"/>
        <v>new HoloCard("Armaldo", Pokedex.Armaldo, HoloRarity.EX_REFRACTOR_HOLO_PK, Types.Fighting, Sets.EX_Power_Keepers, 3),</v>
      </c>
    </row>
    <row r="1414" spans="1:7" x14ac:dyDescent="0.3">
      <c r="A1414">
        <v>4</v>
      </c>
      <c r="B1414" t="s">
        <v>432</v>
      </c>
      <c r="C1414" t="s">
        <v>432</v>
      </c>
      <c r="D1414" t="s">
        <v>1</v>
      </c>
      <c r="E1414" t="s">
        <v>517</v>
      </c>
      <c r="F1414" t="s">
        <v>880</v>
      </c>
      <c r="G1414" t="str">
        <f t="shared" si="24"/>
        <v>new HoloCard("Banette", Pokedex.Banette, HoloRarity.EX_REFRACTOR_HOLO_PK, Types.Psychic, Sets.EX_Power_Keepers, 4),</v>
      </c>
    </row>
    <row r="1415" spans="1:7" x14ac:dyDescent="0.3">
      <c r="A1415">
        <v>5</v>
      </c>
      <c r="B1415" t="s">
        <v>373</v>
      </c>
      <c r="C1415" t="s">
        <v>373</v>
      </c>
      <c r="D1415" t="s">
        <v>5</v>
      </c>
      <c r="E1415" t="s">
        <v>517</v>
      </c>
      <c r="F1415" t="s">
        <v>880</v>
      </c>
      <c r="G1415" t="str">
        <f t="shared" si="24"/>
        <v>new HoloCard("Blaziken", Pokedex.Blaziken, HoloRarity.EX_REFRACTOR_HOLO_PK, Types.Fire, Sets.EX_Power_Keepers, 5),</v>
      </c>
    </row>
    <row r="1416" spans="1:7" x14ac:dyDescent="0.3">
      <c r="A1416">
        <v>6</v>
      </c>
      <c r="B1416" t="s">
        <v>4</v>
      </c>
      <c r="C1416" t="s">
        <v>4</v>
      </c>
      <c r="D1416" t="s">
        <v>5</v>
      </c>
      <c r="E1416" t="s">
        <v>517</v>
      </c>
      <c r="F1416" t="s">
        <v>880</v>
      </c>
      <c r="G1416" t="str">
        <f t="shared" si="24"/>
        <v>new HoloCard("Charizard", Pokedex.Charizard, HoloRarity.EX_REFRACTOR_HOLO_PK, Types.Fire, Sets.EX_Power_Keepers, 6),</v>
      </c>
    </row>
    <row r="1417" spans="1:7" x14ac:dyDescent="0.3">
      <c r="A1417">
        <v>7</v>
      </c>
      <c r="B1417" t="s">
        <v>390</v>
      </c>
      <c r="C1417" t="s">
        <v>390</v>
      </c>
      <c r="D1417" t="s">
        <v>22</v>
      </c>
      <c r="E1417" t="s">
        <v>517</v>
      </c>
      <c r="F1417" t="s">
        <v>880</v>
      </c>
      <c r="G1417" t="str">
        <f t="shared" si="24"/>
        <v>new HoloCard("Cradily", Pokedex.Cradily, HoloRarity.EX_REFRACTOR_HOLO_PK, Types.Grass, Sets.EX_Power_Keepers, 7),</v>
      </c>
    </row>
    <row r="1418" spans="1:7" x14ac:dyDescent="0.3">
      <c r="A1418">
        <v>8</v>
      </c>
      <c r="B1418" t="s">
        <v>375</v>
      </c>
      <c r="C1418" t="s">
        <v>375</v>
      </c>
      <c r="D1418" t="s">
        <v>8</v>
      </c>
      <c r="E1418" t="s">
        <v>517</v>
      </c>
      <c r="F1418" t="s">
        <v>880</v>
      </c>
      <c r="G1418" t="str">
        <f t="shared" si="24"/>
        <v>new HoloCard("Delcatty", Pokedex.Delcatty, HoloRarity.EX_REFRACTOR_HOLO_PK, Types.Colorless, Sets.EX_Power_Keepers, 8),</v>
      </c>
    </row>
    <row r="1419" spans="1:7" x14ac:dyDescent="0.3">
      <c r="A1419">
        <v>9</v>
      </c>
      <c r="B1419" t="s">
        <v>377</v>
      </c>
      <c r="C1419" t="s">
        <v>377</v>
      </c>
      <c r="D1419" t="s">
        <v>1</v>
      </c>
      <c r="E1419" t="s">
        <v>517</v>
      </c>
      <c r="F1419" t="s">
        <v>880</v>
      </c>
      <c r="G1419" t="str">
        <f t="shared" si="24"/>
        <v>new HoloCard("Gardevoir", Pokedex.Gardevoir, HoloRarity.EX_REFRACTOR_HOLO_PK, Types.Psychic, Sets.EX_Power_Keepers, 9),</v>
      </c>
    </row>
    <row r="1420" spans="1:7" x14ac:dyDescent="0.3">
      <c r="A1420">
        <v>10</v>
      </c>
      <c r="B1420" t="s">
        <v>33</v>
      </c>
      <c r="C1420" t="s">
        <v>33</v>
      </c>
      <c r="D1420" t="s">
        <v>18</v>
      </c>
      <c r="E1420" t="s">
        <v>517</v>
      </c>
      <c r="F1420" t="s">
        <v>880</v>
      </c>
      <c r="G1420" t="str">
        <f t="shared" si="24"/>
        <v>new HoloCard("Kabutops", Pokedex.Kabutops, HoloRarity.EX_REFRACTOR_HOLO_PK, Types.Fighting, Sets.EX_Power_Keepers, 10),</v>
      </c>
    </row>
    <row r="1421" spans="1:7" x14ac:dyDescent="0.3">
      <c r="A1421">
        <v>11</v>
      </c>
      <c r="B1421" t="s">
        <v>20</v>
      </c>
      <c r="C1421" t="s">
        <v>20</v>
      </c>
      <c r="D1421" t="s">
        <v>18</v>
      </c>
      <c r="E1421" t="s">
        <v>517</v>
      </c>
      <c r="F1421" t="s">
        <v>880</v>
      </c>
      <c r="G1421" t="str">
        <f t="shared" si="24"/>
        <v>new HoloCard("Machamp", Pokedex.Machamp, HoloRarity.EX_REFRACTOR_HOLO_PK, Types.Fighting, Sets.EX_Power_Keepers, 11),</v>
      </c>
    </row>
    <row r="1422" spans="1:7" x14ac:dyDescent="0.3">
      <c r="A1422">
        <v>12</v>
      </c>
      <c r="B1422" t="s">
        <v>120</v>
      </c>
      <c r="C1422" t="s">
        <v>120</v>
      </c>
      <c r="D1422" t="s">
        <v>11</v>
      </c>
      <c r="E1422" t="s">
        <v>517</v>
      </c>
      <c r="F1422" t="s">
        <v>880</v>
      </c>
      <c r="G1422" t="str">
        <f t="shared" si="24"/>
        <v>new HoloCard("Raichu", Pokedex.Raichu, HoloRarity.EX_REFRACTOR_HOLO_PK, Types.Lightning, Sets.EX_Power_Keepers, 12),</v>
      </c>
    </row>
    <row r="1423" spans="1:7" x14ac:dyDescent="0.3">
      <c r="A1423">
        <v>13</v>
      </c>
      <c r="B1423" t="s">
        <v>382</v>
      </c>
      <c r="C1423" t="s">
        <v>382</v>
      </c>
      <c r="D1423" t="s">
        <v>8</v>
      </c>
      <c r="E1423" t="s">
        <v>517</v>
      </c>
      <c r="F1423" t="s">
        <v>880</v>
      </c>
      <c r="G1423" t="str">
        <f t="shared" si="24"/>
        <v>new HoloCard("Slaking", Pokedex.Slaking, HoloRarity.EX_REFRACTOR_HOLO_PK, Types.Colorless, Sets.EX_Power_Keepers, 13),</v>
      </c>
    </row>
    <row r="1424" spans="1:7" x14ac:dyDescent="0.3">
      <c r="A1424">
        <v>14</v>
      </c>
      <c r="B1424" t="s">
        <v>391</v>
      </c>
      <c r="C1424" t="s">
        <v>391</v>
      </c>
      <c r="D1424" t="s">
        <v>1</v>
      </c>
      <c r="E1424" t="s">
        <v>517</v>
      </c>
      <c r="F1424" t="s">
        <v>880</v>
      </c>
      <c r="G1424" t="str">
        <f t="shared" si="24"/>
        <v>new HoloCard("Dusclops", Pokedex.Dusclops, HoloRarity.EX_REFRACTOR_HOLO_PK, Types.Psychic, Sets.EX_Power_Keepers, 14),</v>
      </c>
    </row>
    <row r="1425" spans="1:7" x14ac:dyDescent="0.3">
      <c r="A1425">
        <v>15</v>
      </c>
      <c r="B1425" t="s">
        <v>160</v>
      </c>
      <c r="C1425" t="s">
        <v>160</v>
      </c>
      <c r="D1425" t="s">
        <v>11</v>
      </c>
      <c r="E1425" t="s">
        <v>517</v>
      </c>
      <c r="F1425" t="s">
        <v>880</v>
      </c>
      <c r="G1425" t="str">
        <f t="shared" si="24"/>
        <v>new HoloCard("Lanturn", Pokedex.Lanturn, HoloRarity.EX_REFRACTOR_HOLO_PK, Types.Lightning, Sets.EX_Power_Keepers, 15),</v>
      </c>
    </row>
    <row r="1426" spans="1:7" x14ac:dyDescent="0.3">
      <c r="A1426">
        <v>16</v>
      </c>
      <c r="B1426" t="s">
        <v>34</v>
      </c>
      <c r="C1426" t="s">
        <v>34</v>
      </c>
      <c r="D1426" t="s">
        <v>11</v>
      </c>
      <c r="E1426" t="s">
        <v>517</v>
      </c>
      <c r="F1426" t="s">
        <v>880</v>
      </c>
      <c r="G1426" t="str">
        <f t="shared" si="24"/>
        <v>new HoloCard("Magneton", Pokedex.Magneton, HoloRarity.EX_REFRACTOR_HOLO_PK, Types.Lightning, Sets.EX_Power_Keepers, 16),</v>
      </c>
    </row>
    <row r="1427" spans="1:7" x14ac:dyDescent="0.3">
      <c r="A1427">
        <v>17</v>
      </c>
      <c r="B1427" t="s">
        <v>394</v>
      </c>
      <c r="C1427" t="s">
        <v>394</v>
      </c>
      <c r="D1427" t="s">
        <v>143</v>
      </c>
      <c r="E1427" t="s">
        <v>517</v>
      </c>
      <c r="F1427" t="s">
        <v>880</v>
      </c>
      <c r="G1427" t="str">
        <f t="shared" si="24"/>
        <v>new HoloCard("Mawile", Pokedex.Mawile, HoloRarity.EX_REFRACTOR_HOLO_PK, Types.Metal, Sets.EX_Power_Keepers, 17),</v>
      </c>
    </row>
    <row r="1428" spans="1:7" x14ac:dyDescent="0.3">
      <c r="A1428">
        <v>18</v>
      </c>
      <c r="B1428" t="s">
        <v>380</v>
      </c>
      <c r="C1428" t="s">
        <v>380</v>
      </c>
      <c r="D1428" t="s">
        <v>146</v>
      </c>
      <c r="E1428" t="s">
        <v>517</v>
      </c>
      <c r="F1428" t="s">
        <v>880</v>
      </c>
      <c r="G1428" t="str">
        <f t="shared" si="24"/>
        <v>new HoloCard("Mightyena", Pokedex.Mightyena, HoloRarity.EX_REFRACTOR_HOLO_PK, Types.Darkness, Sets.EX_Power_Keepers, 18),</v>
      </c>
    </row>
    <row r="1429" spans="1:7" x14ac:dyDescent="0.3">
      <c r="A1429">
        <v>19</v>
      </c>
      <c r="B1429" t="s">
        <v>23</v>
      </c>
      <c r="C1429" t="s">
        <v>23</v>
      </c>
      <c r="D1429" t="s">
        <v>5</v>
      </c>
      <c r="E1429" t="s">
        <v>517</v>
      </c>
      <c r="F1429" t="s">
        <v>880</v>
      </c>
      <c r="G1429" t="str">
        <f t="shared" si="24"/>
        <v>new HoloCard("Ninetales", Pokedex.Ninetales, HoloRarity.EX_REFRACTOR_HOLO_PK, Types.Fire, Sets.EX_Power_Keepers, 19),</v>
      </c>
    </row>
    <row r="1430" spans="1:7" x14ac:dyDescent="0.3">
      <c r="A1430">
        <v>20</v>
      </c>
      <c r="B1430" t="s">
        <v>64</v>
      </c>
      <c r="C1430" t="s">
        <v>64</v>
      </c>
      <c r="D1430" t="s">
        <v>3</v>
      </c>
      <c r="E1430" t="s">
        <v>517</v>
      </c>
      <c r="F1430" t="s">
        <v>880</v>
      </c>
      <c r="G1430" t="str">
        <f t="shared" si="24"/>
        <v>new HoloCard("Omastar", Pokedex.Omastar, HoloRarity.EX_REFRACTOR_HOLO_PK, Types.Water, Sets.EX_Power_Keepers, 20),</v>
      </c>
    </row>
    <row r="1431" spans="1:7" x14ac:dyDescent="0.3">
      <c r="A1431">
        <v>21</v>
      </c>
      <c r="B1431" t="s">
        <v>140</v>
      </c>
      <c r="C1431" t="s">
        <v>140</v>
      </c>
      <c r="D1431" t="s">
        <v>11</v>
      </c>
      <c r="E1431" t="s">
        <v>517</v>
      </c>
      <c r="F1431" t="s">
        <v>880</v>
      </c>
      <c r="G1431" t="str">
        <f t="shared" si="24"/>
        <v>new HoloCard("Pichu", Pokedex.Pichu, HoloRarity.EX_REFRACTOR_HOLO_PK, Types.Lightning, Sets.EX_Power_Keepers, 21),</v>
      </c>
    </row>
    <row r="1432" spans="1:7" x14ac:dyDescent="0.3">
      <c r="A1432">
        <v>22</v>
      </c>
      <c r="B1432" t="s">
        <v>395</v>
      </c>
      <c r="C1432" t="s">
        <v>395</v>
      </c>
      <c r="D1432" t="s">
        <v>1</v>
      </c>
      <c r="E1432" t="s">
        <v>517</v>
      </c>
      <c r="F1432" t="s">
        <v>880</v>
      </c>
      <c r="G1432" t="str">
        <f t="shared" si="24"/>
        <v>new HoloCard("Sableye", Pokedex.Sableye, HoloRarity.EX_REFRACTOR_HOLO_PK, Types.Psychic, Sets.EX_Power_Keepers, 22),</v>
      </c>
    </row>
    <row r="1433" spans="1:7" x14ac:dyDescent="0.3">
      <c r="A1433">
        <v>23</v>
      </c>
      <c r="B1433" t="s">
        <v>396</v>
      </c>
      <c r="C1433" t="s">
        <v>396</v>
      </c>
      <c r="D1433" t="s">
        <v>22</v>
      </c>
      <c r="E1433" t="s">
        <v>517</v>
      </c>
      <c r="F1433" t="s">
        <v>880</v>
      </c>
      <c r="G1433" t="str">
        <f t="shared" si="24"/>
        <v>new HoloCard("Seviper", Pokedex.Seviper, HoloRarity.EX_REFRACTOR_HOLO_PK, Types.Grass, Sets.EX_Power_Keepers, 23),</v>
      </c>
    </row>
    <row r="1434" spans="1:7" x14ac:dyDescent="0.3">
      <c r="A1434">
        <v>24</v>
      </c>
      <c r="B1434" t="s">
        <v>309</v>
      </c>
      <c r="C1434" t="s">
        <v>309</v>
      </c>
      <c r="D1434" t="s">
        <v>1</v>
      </c>
      <c r="E1434" t="s">
        <v>517</v>
      </c>
      <c r="F1434" t="s">
        <v>880</v>
      </c>
      <c r="G1434" t="str">
        <f t="shared" si="24"/>
        <v>new HoloCard("Wobbuffet", Pokedex.Wobbuffet, HoloRarity.EX_REFRACTOR_HOLO_PK, Types.Psychic, Sets.EX_Power_Keepers, 24),</v>
      </c>
    </row>
    <row r="1435" spans="1:7" x14ac:dyDescent="0.3">
      <c r="A1435">
        <v>25</v>
      </c>
      <c r="B1435" t="s">
        <v>399</v>
      </c>
      <c r="C1435" t="s">
        <v>399</v>
      </c>
      <c r="D1435" t="s">
        <v>8</v>
      </c>
      <c r="E1435" t="s">
        <v>517</v>
      </c>
      <c r="F1435" t="s">
        <v>880</v>
      </c>
      <c r="G1435" t="str">
        <f t="shared" si="24"/>
        <v>new HoloCard("Zangoose", Pokedex.Zangoose, HoloRarity.EX_REFRACTOR_HOLO_PK, Types.Colorless, Sets.EX_Power_Keepers, 25),</v>
      </c>
    </row>
    <row r="1436" spans="1:7" x14ac:dyDescent="0.3">
      <c r="A1436">
        <v>26</v>
      </c>
      <c r="B1436" t="s">
        <v>577</v>
      </c>
      <c r="C1436" t="s">
        <v>577</v>
      </c>
      <c r="D1436" t="s">
        <v>18</v>
      </c>
      <c r="E1436" t="s">
        <v>517</v>
      </c>
      <c r="F1436" t="s">
        <v>880</v>
      </c>
      <c r="G1436" t="str">
        <f t="shared" si="24"/>
        <v>new HoloCard("Anorith", Pokedex.Anorith, HoloRarity.EX_REFRACTOR_HOLO_PK, Types.Fighting, Sets.EX_Power_Keepers, 26),</v>
      </c>
    </row>
    <row r="1437" spans="1:7" x14ac:dyDescent="0.3">
      <c r="A1437">
        <v>27</v>
      </c>
      <c r="B1437" t="s">
        <v>389</v>
      </c>
      <c r="C1437" t="s">
        <v>389</v>
      </c>
      <c r="D1437" t="s">
        <v>146</v>
      </c>
      <c r="E1437" t="s">
        <v>517</v>
      </c>
      <c r="F1437" t="s">
        <v>880</v>
      </c>
      <c r="G1437" t="str">
        <f t="shared" si="24"/>
        <v>new HoloCard("Cacturne", Pokedex.Cacturne, HoloRarity.EX_REFRACTOR_HOLO_PK, Types.Darkness, Sets.EX_Power_Keepers, 27),</v>
      </c>
    </row>
    <row r="1438" spans="1:7" x14ac:dyDescent="0.3">
      <c r="A1438">
        <v>28</v>
      </c>
      <c r="B1438" t="s">
        <v>43</v>
      </c>
      <c r="C1438" t="s">
        <v>43</v>
      </c>
      <c r="D1438" t="s">
        <v>5</v>
      </c>
      <c r="E1438" t="s">
        <v>517</v>
      </c>
      <c r="F1438" t="s">
        <v>880</v>
      </c>
      <c r="G1438" t="str">
        <f t="shared" si="24"/>
        <v>new HoloCard("Charmeleon", Pokedex.Charmeleon, HoloRarity.EX_REFRACTOR_HOLO_PK, Types.Fire, Sets.EX_Power_Keepers, 28),</v>
      </c>
    </row>
    <row r="1439" spans="1:7" x14ac:dyDescent="0.3">
      <c r="A1439">
        <v>29</v>
      </c>
      <c r="B1439" t="s">
        <v>523</v>
      </c>
      <c r="C1439" t="s">
        <v>523</v>
      </c>
      <c r="D1439" t="s">
        <v>5</v>
      </c>
      <c r="E1439" t="s">
        <v>517</v>
      </c>
      <c r="F1439" t="s">
        <v>880</v>
      </c>
      <c r="G1439" t="str">
        <f t="shared" si="24"/>
        <v>new HoloCard("Combusken", Pokedex.Combusken, HoloRarity.EX_REFRACTOR_HOLO_PK, Types.Fire, Sets.EX_Power_Keepers, 29),</v>
      </c>
    </row>
    <row r="1440" spans="1:7" x14ac:dyDescent="0.3">
      <c r="A1440">
        <v>30</v>
      </c>
      <c r="B1440" t="s">
        <v>668</v>
      </c>
      <c r="C1440" t="s">
        <v>668</v>
      </c>
      <c r="D1440" t="s">
        <v>3</v>
      </c>
      <c r="E1440" t="s">
        <v>517</v>
      </c>
      <c r="F1440" t="s">
        <v>880</v>
      </c>
      <c r="G1440" t="str">
        <f t="shared" si="24"/>
        <v>new HoloCard("Glalie", Pokedex.Glalie, HoloRarity.EX_REFRACTOR_HOLO_PK, Types.Water, Sets.EX_Power_Keepers, 30),</v>
      </c>
    </row>
    <row r="1441" spans="1:7" x14ac:dyDescent="0.3">
      <c r="A1441">
        <v>31</v>
      </c>
      <c r="B1441" t="s">
        <v>535</v>
      </c>
      <c r="C1441" t="s">
        <v>535</v>
      </c>
      <c r="D1441" t="s">
        <v>1</v>
      </c>
      <c r="E1441" t="s">
        <v>517</v>
      </c>
      <c r="F1441" t="s">
        <v>880</v>
      </c>
      <c r="G1441" t="str">
        <f t="shared" si="24"/>
        <v>new HoloCard("Kirlia", Pokedex.Kirlia, HoloRarity.EX_REFRACTOR_HOLO_PK, Types.Psychic, Sets.EX_Power_Keepers, 31),</v>
      </c>
    </row>
    <row r="1442" spans="1:7" x14ac:dyDescent="0.3">
      <c r="A1442">
        <v>32</v>
      </c>
      <c r="B1442" t="s">
        <v>536</v>
      </c>
      <c r="C1442" t="s">
        <v>536</v>
      </c>
      <c r="D1442" t="s">
        <v>143</v>
      </c>
      <c r="E1442" t="s">
        <v>517</v>
      </c>
      <c r="F1442" t="s">
        <v>880</v>
      </c>
      <c r="G1442" t="str">
        <f t="shared" si="24"/>
        <v>new HoloCard("Lairon", Pokedex.Lairon, HoloRarity.EX_REFRACTOR_HOLO_PK, Types.Metal, Sets.EX_Power_Keepers, 32),</v>
      </c>
    </row>
    <row r="1443" spans="1:7" x14ac:dyDescent="0.3">
      <c r="A1443">
        <v>33</v>
      </c>
      <c r="B1443" t="s">
        <v>57</v>
      </c>
      <c r="C1443" t="s">
        <v>57</v>
      </c>
      <c r="D1443" t="s">
        <v>18</v>
      </c>
      <c r="E1443" t="s">
        <v>517</v>
      </c>
      <c r="F1443" t="s">
        <v>880</v>
      </c>
      <c r="G1443" t="str">
        <f t="shared" si="24"/>
        <v>new HoloCard("Machoke", Pokedex.Machoke, HoloRarity.EX_REFRACTOR_HOLO_PK, Types.Fighting, Sets.EX_Power_Keepers, 33),</v>
      </c>
    </row>
    <row r="1444" spans="1:7" x14ac:dyDescent="0.3">
      <c r="A1444">
        <v>34</v>
      </c>
      <c r="B1444" t="s">
        <v>436</v>
      </c>
      <c r="C1444" t="s">
        <v>436</v>
      </c>
      <c r="D1444" t="s">
        <v>18</v>
      </c>
      <c r="E1444" t="s">
        <v>517</v>
      </c>
      <c r="F1444" t="s">
        <v>880</v>
      </c>
      <c r="G1444" t="str">
        <f t="shared" si="24"/>
        <v>new HoloCard("Medicham", Pokedex.Medicham, HoloRarity.EX_REFRACTOR_HOLO_PK, Types.Fighting, Sets.EX_Power_Keepers, 34),</v>
      </c>
    </row>
    <row r="1445" spans="1:7" x14ac:dyDescent="0.3">
      <c r="A1445">
        <v>35</v>
      </c>
      <c r="B1445" t="s">
        <v>660</v>
      </c>
      <c r="C1445" t="s">
        <v>660</v>
      </c>
      <c r="D1445" t="s">
        <v>143</v>
      </c>
      <c r="E1445" t="s">
        <v>517</v>
      </c>
      <c r="F1445" t="s">
        <v>880</v>
      </c>
      <c r="G1445" t="str">
        <f t="shared" si="24"/>
        <v>new HoloCard("Metang", Pokedex.Metang, HoloRarity.EX_REFRACTOR_HOLO_PK, Types.Metal, Sets.EX_Power_Keepers, 35),</v>
      </c>
    </row>
    <row r="1446" spans="1:7" x14ac:dyDescent="0.3">
      <c r="A1446">
        <v>36</v>
      </c>
      <c r="B1446" t="s">
        <v>583</v>
      </c>
      <c r="C1446" t="s">
        <v>583</v>
      </c>
      <c r="D1446" t="s">
        <v>146</v>
      </c>
      <c r="E1446" t="s">
        <v>517</v>
      </c>
      <c r="F1446" t="s">
        <v>880</v>
      </c>
      <c r="G1446" t="str">
        <f t="shared" si="24"/>
        <v>new HoloCard("Nuzleaf", Pokedex.Nuzleaf, HoloRarity.EX_REFRACTOR_HOLO_PK, Types.Darkness, Sets.EX_Power_Keepers, 36),</v>
      </c>
    </row>
    <row r="1447" spans="1:7" x14ac:dyDescent="0.3">
      <c r="A1447">
        <v>37</v>
      </c>
      <c r="B1447" t="s">
        <v>654</v>
      </c>
      <c r="C1447" t="s">
        <v>654</v>
      </c>
      <c r="D1447" t="s">
        <v>3</v>
      </c>
      <c r="E1447" t="s">
        <v>517</v>
      </c>
      <c r="F1447" t="s">
        <v>880</v>
      </c>
      <c r="G1447" t="str">
        <f t="shared" si="24"/>
        <v>new HoloCard("Sealeo", Pokedex.Sealeo, HoloRarity.EX_REFRACTOR_HOLO_PK, Types.Water, Sets.EX_Power_Keepers, 37),</v>
      </c>
    </row>
    <row r="1448" spans="1:7" x14ac:dyDescent="0.3">
      <c r="A1448">
        <v>38</v>
      </c>
      <c r="B1448" t="s">
        <v>428</v>
      </c>
      <c r="C1448" t="s">
        <v>428</v>
      </c>
      <c r="D1448" t="s">
        <v>146</v>
      </c>
      <c r="E1448" t="s">
        <v>517</v>
      </c>
      <c r="F1448" t="s">
        <v>880</v>
      </c>
      <c r="G1448" t="str">
        <f t="shared" si="24"/>
        <v>new HoloCard("Sharpedo", Pokedex.Sharpedo, HoloRarity.EX_REFRACTOR_HOLO_PK, Types.Darkness, Sets.EX_Power_Keepers, 38),</v>
      </c>
    </row>
    <row r="1449" spans="1:7" x14ac:dyDescent="0.3">
      <c r="A1449">
        <v>39</v>
      </c>
      <c r="B1449" t="s">
        <v>597</v>
      </c>
      <c r="C1449" t="s">
        <v>597</v>
      </c>
      <c r="D1449" t="s">
        <v>8</v>
      </c>
      <c r="E1449" t="s">
        <v>517</v>
      </c>
      <c r="F1449" t="s">
        <v>880</v>
      </c>
      <c r="G1449" t="str">
        <f t="shared" si="24"/>
        <v>new HoloCard("Shelgon", Pokedex.Shelgon, HoloRarity.EX_REFRACTOR_HOLO_PK, Types.Colorless, Sets.EX_Power_Keepers, 39),</v>
      </c>
    </row>
    <row r="1450" spans="1:7" x14ac:dyDescent="0.3">
      <c r="A1450">
        <v>40</v>
      </c>
      <c r="B1450" t="s">
        <v>598</v>
      </c>
      <c r="C1450" t="s">
        <v>598</v>
      </c>
      <c r="D1450" t="s">
        <v>8</v>
      </c>
      <c r="E1450" t="s">
        <v>517</v>
      </c>
      <c r="F1450" t="s">
        <v>880</v>
      </c>
      <c r="G1450" t="str">
        <f t="shared" si="24"/>
        <v>new HoloCard("Vibrava", Pokedex.Vibrava, HoloRarity.EX_REFRACTOR_HOLO_PK, Types.Colorless, Sets.EX_Power_Keepers, 40),</v>
      </c>
    </row>
    <row r="1451" spans="1:7" x14ac:dyDescent="0.3">
      <c r="A1451">
        <v>41</v>
      </c>
      <c r="B1451" t="s">
        <v>543</v>
      </c>
      <c r="C1451" t="s">
        <v>543</v>
      </c>
      <c r="D1451" t="s">
        <v>8</v>
      </c>
      <c r="E1451" t="s">
        <v>517</v>
      </c>
      <c r="F1451" t="s">
        <v>880</v>
      </c>
      <c r="G1451" t="str">
        <f t="shared" si="24"/>
        <v>new HoloCard("Vigoroth", Pokedex.Vigoroth, HoloRarity.EX_REFRACTOR_HOLO_PK, Types.Colorless, Sets.EX_Power_Keepers, 41),</v>
      </c>
    </row>
    <row r="1452" spans="1:7" x14ac:dyDescent="0.3">
      <c r="A1452">
        <v>42</v>
      </c>
      <c r="B1452" t="s">
        <v>531</v>
      </c>
      <c r="C1452" t="s">
        <v>531</v>
      </c>
      <c r="D1452" t="s">
        <v>143</v>
      </c>
      <c r="E1452" t="s">
        <v>517</v>
      </c>
      <c r="F1452" t="s">
        <v>880</v>
      </c>
      <c r="G1452" t="str">
        <f t="shared" si="24"/>
        <v>new HoloCard("Aron", Pokedex.Aron, HoloRarity.EX_REFRACTOR_HOLO_PK, Types.Metal, Sets.EX_Power_Keepers, 42),</v>
      </c>
    </row>
    <row r="1453" spans="1:7" x14ac:dyDescent="0.3">
      <c r="A1453">
        <v>43</v>
      </c>
      <c r="B1453" t="s">
        <v>599</v>
      </c>
      <c r="C1453" t="s">
        <v>599</v>
      </c>
      <c r="D1453" t="s">
        <v>8</v>
      </c>
      <c r="E1453" t="s">
        <v>517</v>
      </c>
      <c r="F1453" t="s">
        <v>880</v>
      </c>
      <c r="G1453" t="str">
        <f t="shared" si="24"/>
        <v>new HoloCard("Bagon", Pokedex.Bagon, HoloRarity.EX_REFRACTOR_HOLO_PK, Types.Colorless, Sets.EX_Power_Keepers, 43),</v>
      </c>
    </row>
    <row r="1454" spans="1:7" x14ac:dyDescent="0.3">
      <c r="A1454">
        <v>44</v>
      </c>
      <c r="B1454" t="s">
        <v>579</v>
      </c>
      <c r="C1454" t="s">
        <v>579</v>
      </c>
      <c r="D1454" t="s">
        <v>1</v>
      </c>
      <c r="E1454" t="s">
        <v>517</v>
      </c>
      <c r="F1454" t="s">
        <v>880</v>
      </c>
      <c r="G1454" t="str">
        <f t="shared" si="24"/>
        <v>new HoloCard("Baltoy", Pokedex.Baltoy, HoloRarity.EX_REFRACTOR_HOLO_PK, Types.Psychic, Sets.EX_Power_Keepers, 44),</v>
      </c>
    </row>
    <row r="1455" spans="1:7" x14ac:dyDescent="0.3">
      <c r="A1455">
        <v>45</v>
      </c>
      <c r="B1455" t="s">
        <v>666</v>
      </c>
      <c r="C1455" t="s">
        <v>666</v>
      </c>
      <c r="D1455" t="s">
        <v>143</v>
      </c>
      <c r="E1455" t="s">
        <v>517</v>
      </c>
      <c r="F1455" t="s">
        <v>880</v>
      </c>
      <c r="G1455" t="str">
        <f t="shared" si="24"/>
        <v>new HoloCard("Beldum", Pokedex.Beldum, HoloRarity.EX_REFRACTOR_HOLO_PK, Types.Metal, Sets.EX_Power_Keepers, 45),</v>
      </c>
    </row>
    <row r="1456" spans="1:7" x14ac:dyDescent="0.3">
      <c r="A1456">
        <v>46</v>
      </c>
      <c r="B1456" t="s">
        <v>586</v>
      </c>
      <c r="C1456" t="s">
        <v>586</v>
      </c>
      <c r="D1456" t="s">
        <v>22</v>
      </c>
      <c r="E1456" t="s">
        <v>517</v>
      </c>
      <c r="F1456" t="s">
        <v>880</v>
      </c>
      <c r="G1456" t="str">
        <f t="shared" si="24"/>
        <v>new HoloCard("Cacnea", Pokedex.Cacnea, HoloRarity.EX_REFRACTOR_HOLO_PK, Types.Grass, Sets.EX_Power_Keepers, 46),</v>
      </c>
    </row>
    <row r="1457" spans="1:7" x14ac:dyDescent="0.3">
      <c r="A1457">
        <v>47</v>
      </c>
      <c r="B1457" t="s">
        <v>545</v>
      </c>
      <c r="C1457" t="s">
        <v>545</v>
      </c>
      <c r="D1457" t="s">
        <v>146</v>
      </c>
      <c r="E1457" t="s">
        <v>517</v>
      </c>
      <c r="F1457" t="s">
        <v>880</v>
      </c>
      <c r="G1457" t="str">
        <f t="shared" si="24"/>
        <v>new HoloCard("Carvanha", Pokedex.Carvanha, HoloRarity.EX_REFRACTOR_HOLO_PK, Types.Darkness, Sets.EX_Power_Keepers, 47),</v>
      </c>
    </row>
    <row r="1458" spans="1:7" x14ac:dyDescent="0.3">
      <c r="A1458">
        <v>48</v>
      </c>
      <c r="B1458" t="s">
        <v>76</v>
      </c>
      <c r="C1458" t="s">
        <v>76</v>
      </c>
      <c r="D1458" t="s">
        <v>5</v>
      </c>
      <c r="E1458" t="s">
        <v>517</v>
      </c>
      <c r="F1458" t="s">
        <v>880</v>
      </c>
      <c r="G1458" t="str">
        <f t="shared" si="24"/>
        <v>new HoloCard("Charmander", Pokedex.Charmander, HoloRarity.EX_REFRACTOR_HOLO_PK, Types.Fire, Sets.EX_Power_Keepers, 48),</v>
      </c>
    </row>
    <row r="1459" spans="1:7" x14ac:dyDescent="0.3">
      <c r="A1459">
        <v>49</v>
      </c>
      <c r="B1459" t="s">
        <v>252</v>
      </c>
      <c r="C1459" t="s">
        <v>252</v>
      </c>
      <c r="D1459" t="s">
        <v>11</v>
      </c>
      <c r="E1459" t="s">
        <v>517</v>
      </c>
      <c r="F1459" t="s">
        <v>880</v>
      </c>
      <c r="G1459" t="str">
        <f t="shared" si="24"/>
        <v>new HoloCard("Chinchou", Pokedex.Chinchou, HoloRarity.EX_REFRACTOR_HOLO_PK, Types.Lightning, Sets.EX_Power_Keepers, 49),</v>
      </c>
    </row>
    <row r="1460" spans="1:7" x14ac:dyDescent="0.3">
      <c r="A1460">
        <v>50</v>
      </c>
      <c r="B1460" t="s">
        <v>587</v>
      </c>
      <c r="C1460" t="s">
        <v>587</v>
      </c>
      <c r="D1460" t="s">
        <v>1</v>
      </c>
      <c r="E1460" t="s">
        <v>517</v>
      </c>
      <c r="F1460" t="s">
        <v>880</v>
      </c>
      <c r="G1460" t="str">
        <f t="shared" si="24"/>
        <v>new HoloCard("Duskull", Pokedex.Duskull, HoloRarity.EX_REFRACTOR_HOLO_PK, Types.Psychic, Sets.EX_Power_Keepers, 50),</v>
      </c>
    </row>
    <row r="1461" spans="1:7" x14ac:dyDescent="0.3">
      <c r="A1461">
        <v>51</v>
      </c>
      <c r="B1461" t="s">
        <v>54</v>
      </c>
      <c r="C1461" t="s">
        <v>54</v>
      </c>
      <c r="D1461" t="s">
        <v>18</v>
      </c>
      <c r="E1461" t="s">
        <v>517</v>
      </c>
      <c r="F1461" t="s">
        <v>880</v>
      </c>
      <c r="G1461" t="str">
        <f t="shared" si="24"/>
        <v>new HoloCard("Kabuto", Pokedex.Kabuto, HoloRarity.EX_REFRACTOR_HOLO_PK, Types.Fighting, Sets.EX_Power_Keepers, 51),</v>
      </c>
    </row>
    <row r="1462" spans="1:7" x14ac:dyDescent="0.3">
      <c r="A1462">
        <v>52</v>
      </c>
      <c r="B1462" t="s">
        <v>581</v>
      </c>
      <c r="C1462" t="s">
        <v>581</v>
      </c>
      <c r="D1462" t="s">
        <v>22</v>
      </c>
      <c r="E1462" t="s">
        <v>517</v>
      </c>
      <c r="F1462" t="s">
        <v>880</v>
      </c>
      <c r="G1462" t="str">
        <f t="shared" si="24"/>
        <v>new HoloCard("Lileep", Pokedex.Lileep, HoloRarity.EX_REFRACTOR_HOLO_PK, Types.Grass, Sets.EX_Power_Keepers, 52),</v>
      </c>
    </row>
    <row r="1463" spans="1:7" x14ac:dyDescent="0.3">
      <c r="A1463">
        <v>53</v>
      </c>
      <c r="B1463" t="s">
        <v>85</v>
      </c>
      <c r="C1463" t="s">
        <v>85</v>
      </c>
      <c r="D1463" t="s">
        <v>18</v>
      </c>
      <c r="E1463" t="s">
        <v>517</v>
      </c>
      <c r="F1463" t="s">
        <v>880</v>
      </c>
      <c r="G1463" t="str">
        <f t="shared" si="24"/>
        <v>new HoloCard("Machop", Pokedex.Machop, HoloRarity.EX_REFRACTOR_HOLO_PK, Types.Fighting, Sets.EX_Power_Keepers, 53),</v>
      </c>
    </row>
    <row r="1464" spans="1:7" x14ac:dyDescent="0.3">
      <c r="A1464">
        <v>54</v>
      </c>
      <c r="B1464" t="s">
        <v>86</v>
      </c>
      <c r="C1464" t="s">
        <v>86</v>
      </c>
      <c r="D1464" t="s">
        <v>11</v>
      </c>
      <c r="E1464" t="s">
        <v>517</v>
      </c>
      <c r="F1464" t="s">
        <v>880</v>
      </c>
      <c r="G1464" t="str">
        <f t="shared" si="24"/>
        <v>new HoloCard("Magnemite", Pokedex.Magnemite, HoloRarity.EX_REFRACTOR_HOLO_PK, Types.Lightning, Sets.EX_Power_Keepers, 54),</v>
      </c>
    </row>
    <row r="1465" spans="1:7" x14ac:dyDescent="0.3">
      <c r="A1465">
        <v>55</v>
      </c>
      <c r="B1465" t="s">
        <v>600</v>
      </c>
      <c r="C1465" t="s">
        <v>600</v>
      </c>
      <c r="D1465" t="s">
        <v>18</v>
      </c>
      <c r="E1465" t="s">
        <v>517</v>
      </c>
      <c r="F1465" t="s">
        <v>880</v>
      </c>
      <c r="G1465" t="str">
        <f t="shared" si="24"/>
        <v>new HoloCard("Meditite", Pokedex.Meditite, HoloRarity.EX_REFRACTOR_HOLO_PK, Types.Fighting, Sets.EX_Power_Keepers, 55),</v>
      </c>
    </row>
    <row r="1466" spans="1:7" x14ac:dyDescent="0.3">
      <c r="A1466">
        <v>56</v>
      </c>
      <c r="B1466" t="s">
        <v>63</v>
      </c>
      <c r="C1466" t="s">
        <v>63</v>
      </c>
      <c r="D1466" t="s">
        <v>3</v>
      </c>
      <c r="E1466" t="s">
        <v>517</v>
      </c>
      <c r="F1466" t="s">
        <v>880</v>
      </c>
      <c r="G1466" t="str">
        <f t="shared" si="24"/>
        <v>new HoloCard("Omanyte", Pokedex.Omanyte, HoloRarity.EX_REFRACTOR_HOLO_PK, Types.Water, Sets.EX_Power_Keepers, 56),</v>
      </c>
    </row>
    <row r="1467" spans="1:7" x14ac:dyDescent="0.3">
      <c r="A1467">
        <v>57</v>
      </c>
      <c r="B1467" t="s">
        <v>92</v>
      </c>
      <c r="C1467" t="s">
        <v>92</v>
      </c>
      <c r="D1467" t="s">
        <v>11</v>
      </c>
      <c r="E1467" t="s">
        <v>517</v>
      </c>
      <c r="F1467" t="s">
        <v>880</v>
      </c>
      <c r="G1467" t="str">
        <f t="shared" si="24"/>
        <v>new HoloCard("Pikachu", Pokedex.Pikachu, HoloRarity.EX_REFRACTOR_HOLO_PK, Types.Lightning, Sets.EX_Power_Keepers, 57),</v>
      </c>
    </row>
    <row r="1468" spans="1:7" x14ac:dyDescent="0.3">
      <c r="A1468">
        <v>58</v>
      </c>
      <c r="B1468" t="s">
        <v>548</v>
      </c>
      <c r="C1468" t="s">
        <v>548</v>
      </c>
      <c r="D1468" t="s">
        <v>146</v>
      </c>
      <c r="E1468" t="s">
        <v>517</v>
      </c>
      <c r="F1468" t="s">
        <v>880</v>
      </c>
      <c r="G1468" t="str">
        <f t="shared" si="24"/>
        <v>new HoloCard("Poochyena", Pokedex.Poochyena, HoloRarity.EX_REFRACTOR_HOLO_PK, Types.Darkness, Sets.EX_Power_Keepers, 58),</v>
      </c>
    </row>
    <row r="1469" spans="1:7" x14ac:dyDescent="0.3">
      <c r="A1469">
        <v>59</v>
      </c>
      <c r="B1469" t="s">
        <v>549</v>
      </c>
      <c r="C1469" t="s">
        <v>549</v>
      </c>
      <c r="D1469" t="s">
        <v>1</v>
      </c>
      <c r="E1469" t="s">
        <v>517</v>
      </c>
      <c r="F1469" t="s">
        <v>880</v>
      </c>
      <c r="G1469" t="str">
        <f t="shared" si="24"/>
        <v>new HoloCard("Ralts", Pokedex.Ralts, HoloRarity.EX_REFRACTOR_HOLO_PK, Types.Psychic, Sets.EX_Power_Keepers, 59),</v>
      </c>
    </row>
    <row r="1470" spans="1:7" x14ac:dyDescent="0.3">
      <c r="A1470">
        <v>60</v>
      </c>
      <c r="B1470" t="s">
        <v>589</v>
      </c>
      <c r="C1470" t="s">
        <v>589</v>
      </c>
      <c r="D1470" t="s">
        <v>22</v>
      </c>
      <c r="E1470" t="s">
        <v>517</v>
      </c>
      <c r="F1470" t="s">
        <v>880</v>
      </c>
      <c r="G1470" t="str">
        <f t="shared" si="24"/>
        <v>new HoloCard("Seedot", Pokedex.Seedot, HoloRarity.EX_REFRACTOR_HOLO_PK, Types.Grass, Sets.EX_Power_Keepers, 60),</v>
      </c>
    </row>
    <row r="1471" spans="1:7" x14ac:dyDescent="0.3">
      <c r="A1471">
        <v>61</v>
      </c>
      <c r="B1471" t="s">
        <v>601</v>
      </c>
      <c r="C1471" t="s">
        <v>601</v>
      </c>
      <c r="D1471" t="s">
        <v>1</v>
      </c>
      <c r="E1471" t="s">
        <v>517</v>
      </c>
      <c r="F1471" t="s">
        <v>880</v>
      </c>
      <c r="G1471" t="str">
        <f t="shared" si="24"/>
        <v>new HoloCard("Shuppet", Pokedex.Shuppet, HoloRarity.EX_REFRACTOR_HOLO_PK, Types.Psychic, Sets.EX_Power_Keepers, 61),</v>
      </c>
    </row>
    <row r="1472" spans="1:7" x14ac:dyDescent="0.3">
      <c r="A1472">
        <v>62</v>
      </c>
      <c r="B1472" t="s">
        <v>540</v>
      </c>
      <c r="C1472" t="s">
        <v>540</v>
      </c>
      <c r="D1472" t="s">
        <v>8</v>
      </c>
      <c r="E1472" t="s">
        <v>517</v>
      </c>
      <c r="F1472" t="s">
        <v>880</v>
      </c>
      <c r="G1472" t="str">
        <f t="shared" si="24"/>
        <v>new HoloCard("Skitty", Pokedex.Skitty, HoloRarity.EX_REFRACTOR_HOLO_PK, Types.Colorless, Sets.EX_Power_Keepers, 62),</v>
      </c>
    </row>
    <row r="1473" spans="1:7" x14ac:dyDescent="0.3">
      <c r="A1473">
        <v>63</v>
      </c>
      <c r="B1473" t="s">
        <v>541</v>
      </c>
      <c r="C1473" t="s">
        <v>541</v>
      </c>
      <c r="D1473" t="s">
        <v>8</v>
      </c>
      <c r="E1473" t="s">
        <v>517</v>
      </c>
      <c r="F1473" t="s">
        <v>880</v>
      </c>
      <c r="G1473" t="str">
        <f t="shared" si="24"/>
        <v>new HoloCard("Slakoth", Pokedex.Slakoth, HoloRarity.EX_REFRACTOR_HOLO_PK, Types.Colorless, Sets.EX_Power_Keepers, 63),</v>
      </c>
    </row>
    <row r="1474" spans="1:7" x14ac:dyDescent="0.3">
      <c r="A1474">
        <v>64</v>
      </c>
      <c r="B1474" t="s">
        <v>602</v>
      </c>
      <c r="C1474" t="s">
        <v>602</v>
      </c>
      <c r="D1474" t="s">
        <v>3</v>
      </c>
      <c r="E1474" t="s">
        <v>517</v>
      </c>
      <c r="F1474" t="s">
        <v>880</v>
      </c>
      <c r="G1474" t="str">
        <f t="shared" si="24"/>
        <v>new HoloCard("Snorunt", Pokedex.Snorunt, HoloRarity.EX_REFRACTOR_HOLO_PK, Types.Water, Sets.EX_Power_Keepers, 64),</v>
      </c>
    </row>
    <row r="1475" spans="1:7" x14ac:dyDescent="0.3">
      <c r="A1475">
        <v>65</v>
      </c>
      <c r="B1475" t="s">
        <v>655</v>
      </c>
      <c r="C1475" t="s">
        <v>655</v>
      </c>
      <c r="D1475" t="s">
        <v>3</v>
      </c>
      <c r="E1475" t="s">
        <v>517</v>
      </c>
      <c r="F1475" t="s">
        <v>880</v>
      </c>
      <c r="G1475" t="str">
        <f t="shared" si="24"/>
        <v>new HoloCard("Spheal", Pokedex.Spheal, HoloRarity.EX_REFRACTOR_HOLO_PK, Types.Water, Sets.EX_Power_Keepers, 65),</v>
      </c>
    </row>
    <row r="1476" spans="1:7" x14ac:dyDescent="0.3">
      <c r="A1476">
        <v>66</v>
      </c>
      <c r="B1476" t="s">
        <v>608</v>
      </c>
      <c r="C1476" t="s">
        <v>608</v>
      </c>
      <c r="D1476" t="s">
        <v>8</v>
      </c>
      <c r="E1476" t="s">
        <v>517</v>
      </c>
      <c r="F1476" t="s">
        <v>880</v>
      </c>
      <c r="G1476" t="str">
        <f t="shared" ref="G1476:G1501" si="25">"new HoloCard(""" &amp; B1476 &amp; """, Pokedex." &amp; C1476 &amp; ", HoloRarity." &amp; F1476 &amp; ", Types." &amp; D1476 &amp; ", Sets." &amp; E1476 &amp; ", " &amp; A1476 &amp; "),"</f>
        <v>new HoloCard("Swablu", Pokedex.Swablu, HoloRarity.EX_REFRACTOR_HOLO_PK, Types.Colorless, Sets.EX_Power_Keepers, 66),</v>
      </c>
    </row>
    <row r="1477" spans="1:7" x14ac:dyDescent="0.3">
      <c r="A1477">
        <v>67</v>
      </c>
      <c r="B1477" t="s">
        <v>552</v>
      </c>
      <c r="C1477" t="s">
        <v>552</v>
      </c>
      <c r="D1477" t="s">
        <v>5</v>
      </c>
      <c r="E1477" t="s">
        <v>517</v>
      </c>
      <c r="F1477" t="s">
        <v>880</v>
      </c>
      <c r="G1477" t="str">
        <f t="shared" si="25"/>
        <v>new HoloCard("Torchic", Pokedex.Torchic, HoloRarity.EX_REFRACTOR_HOLO_PK, Types.Fire, Sets.EX_Power_Keepers, 67),</v>
      </c>
    </row>
    <row r="1478" spans="1:7" x14ac:dyDescent="0.3">
      <c r="A1478">
        <v>68</v>
      </c>
      <c r="B1478" t="s">
        <v>590</v>
      </c>
      <c r="C1478" t="s">
        <v>590</v>
      </c>
      <c r="D1478" t="s">
        <v>18</v>
      </c>
      <c r="E1478" t="s">
        <v>517</v>
      </c>
      <c r="F1478" t="s">
        <v>880</v>
      </c>
      <c r="G1478" t="str">
        <f t="shared" si="25"/>
        <v>new HoloCard("Trapinch", Pokedex.Trapinch, HoloRarity.EX_REFRACTOR_HOLO_PK, Types.Fighting, Sets.EX_Power_Keepers, 68),</v>
      </c>
    </row>
    <row r="1479" spans="1:7" x14ac:dyDescent="0.3">
      <c r="A1479">
        <v>69</v>
      </c>
      <c r="B1479" t="s">
        <v>104</v>
      </c>
      <c r="C1479" t="s">
        <v>104</v>
      </c>
      <c r="D1479" t="s">
        <v>5</v>
      </c>
      <c r="E1479" t="s">
        <v>517</v>
      </c>
      <c r="F1479" t="s">
        <v>880</v>
      </c>
      <c r="G1479" t="str">
        <f t="shared" si="25"/>
        <v>new HoloCard("Vulpix", Pokedex.Vulpix, HoloRarity.EX_REFRACTOR_HOLO_PK, Types.Fire, Sets.EX_Power_Keepers, 69),</v>
      </c>
    </row>
    <row r="1480" spans="1:7" x14ac:dyDescent="0.3">
      <c r="A1480">
        <v>70</v>
      </c>
      <c r="B1480" t="s">
        <v>585</v>
      </c>
      <c r="C1480" t="s">
        <v>585</v>
      </c>
      <c r="D1480" t="s">
        <v>1</v>
      </c>
      <c r="E1480" t="s">
        <v>517</v>
      </c>
      <c r="F1480" t="s">
        <v>880</v>
      </c>
      <c r="G1480" t="str">
        <f t="shared" si="25"/>
        <v>new HoloCard("Wynaut", Pokedex.Wynaut, HoloRarity.EX_REFRACTOR_HOLO_PK, Types.Psychic, Sets.EX_Power_Keepers, 70),</v>
      </c>
    </row>
    <row r="1481" spans="1:7" x14ac:dyDescent="0.3">
      <c r="A1481">
        <v>71</v>
      </c>
      <c r="B1481" t="s">
        <v>731</v>
      </c>
      <c r="C1481" t="s">
        <v>127</v>
      </c>
      <c r="D1481" t="s">
        <v>299</v>
      </c>
      <c r="E1481" t="s">
        <v>517</v>
      </c>
      <c r="F1481" t="s">
        <v>880</v>
      </c>
      <c r="G1481" t="str">
        <f t="shared" si="25"/>
        <v>new HoloCard("Battle Frontier", Pokedex.NVT, HoloRarity.EX_REFRACTOR_HOLO_PK, Types.Stadium, Sets.EX_Power_Keepers, 71),</v>
      </c>
    </row>
    <row r="1482" spans="1:7" x14ac:dyDescent="0.3">
      <c r="A1482">
        <v>72</v>
      </c>
      <c r="B1482" t="s">
        <v>876</v>
      </c>
      <c r="C1482" t="s">
        <v>127</v>
      </c>
      <c r="D1482" t="s">
        <v>299</v>
      </c>
      <c r="E1482" t="s">
        <v>517</v>
      </c>
      <c r="F1482" t="s">
        <v>880</v>
      </c>
      <c r="G1482" t="str">
        <f t="shared" si="25"/>
        <v>new HoloCard("Drake's Stadium", Pokedex.NVT, HoloRarity.EX_REFRACTOR_HOLO_PK, Types.Stadium, Sets.EX_Power_Keepers, 72),</v>
      </c>
    </row>
    <row r="1483" spans="1:7" x14ac:dyDescent="0.3">
      <c r="A1483">
        <v>73</v>
      </c>
      <c r="B1483" t="s">
        <v>611</v>
      </c>
      <c r="C1483" t="s">
        <v>127</v>
      </c>
      <c r="D1483" t="s">
        <v>129</v>
      </c>
      <c r="E1483" t="s">
        <v>517</v>
      </c>
      <c r="F1483" t="s">
        <v>880</v>
      </c>
      <c r="G1483" t="str">
        <f t="shared" si="25"/>
        <v>new HoloCard("Energy Recycle System", Pokedex.NVT, HoloRarity.EX_REFRACTOR_HOLO_PK, Types.Item, Sets.EX_Power_Keepers, 73),</v>
      </c>
    </row>
    <row r="1484" spans="1:7" x14ac:dyDescent="0.3">
      <c r="A1484">
        <v>74</v>
      </c>
      <c r="B1484" t="s">
        <v>213</v>
      </c>
      <c r="C1484" t="s">
        <v>127</v>
      </c>
      <c r="D1484" t="s">
        <v>129</v>
      </c>
      <c r="E1484" t="s">
        <v>517</v>
      </c>
      <c r="F1484" t="s">
        <v>880</v>
      </c>
      <c r="G1484" t="str">
        <f t="shared" si="25"/>
        <v>new HoloCard("Energy Removal 2", Pokedex.NVT, HoloRarity.EX_REFRACTOR_HOLO_PK, Types.Item, Sets.EX_Power_Keepers, 74),</v>
      </c>
    </row>
    <row r="1485" spans="1:7" x14ac:dyDescent="0.3">
      <c r="A1485">
        <v>75</v>
      </c>
      <c r="B1485" t="s">
        <v>272</v>
      </c>
      <c r="C1485" t="s">
        <v>127</v>
      </c>
      <c r="D1485" t="s">
        <v>129</v>
      </c>
      <c r="E1485" t="s">
        <v>517</v>
      </c>
      <c r="F1485" t="s">
        <v>880</v>
      </c>
      <c r="G1485" t="str">
        <f t="shared" si="25"/>
        <v>new HoloCard("Energy Switch", Pokedex.NVT, HoloRarity.EX_REFRACTOR_HOLO_PK, Types.Item, Sets.EX_Power_Keepers, 75),</v>
      </c>
    </row>
    <row r="1486" spans="1:7" x14ac:dyDescent="0.3">
      <c r="A1486">
        <v>76</v>
      </c>
      <c r="B1486" t="s">
        <v>877</v>
      </c>
      <c r="C1486" t="s">
        <v>127</v>
      </c>
      <c r="D1486" t="s">
        <v>299</v>
      </c>
      <c r="E1486" t="s">
        <v>517</v>
      </c>
      <c r="F1486" t="s">
        <v>880</v>
      </c>
      <c r="G1486" t="str">
        <f t="shared" si="25"/>
        <v>new HoloCard("Glacia's Stadium", Pokedex.NVT, HoloRarity.EX_REFRACTOR_HOLO_PK, Types.Stadium, Sets.EX_Power_Keepers, 76),</v>
      </c>
    </row>
    <row r="1487" spans="1:7" x14ac:dyDescent="0.3">
      <c r="A1487">
        <v>77</v>
      </c>
      <c r="B1487" t="s">
        <v>688</v>
      </c>
      <c r="C1487" t="s">
        <v>127</v>
      </c>
      <c r="D1487" t="s">
        <v>129</v>
      </c>
      <c r="E1487" t="s">
        <v>517</v>
      </c>
      <c r="F1487" t="s">
        <v>880</v>
      </c>
      <c r="G1487" t="str">
        <f t="shared" si="25"/>
        <v>new HoloCard("Great Ball", Pokedex.NVT, HoloRarity.EX_REFRACTOR_HOLO_PK, Types.Item, Sets.EX_Power_Keepers, 77),</v>
      </c>
    </row>
    <row r="1488" spans="1:7" x14ac:dyDescent="0.3">
      <c r="A1488">
        <v>78</v>
      </c>
      <c r="B1488" t="s">
        <v>216</v>
      </c>
      <c r="C1488" t="s">
        <v>127</v>
      </c>
      <c r="D1488" t="s">
        <v>129</v>
      </c>
      <c r="E1488" t="s">
        <v>517</v>
      </c>
      <c r="F1488" t="s">
        <v>880</v>
      </c>
      <c r="G1488" t="str">
        <f t="shared" si="25"/>
        <v>new HoloCard("Master Ball", Pokedex.NVT, HoloRarity.EX_REFRACTOR_HOLO_PK, Types.Item, Sets.EX_Power_Keepers, 78),</v>
      </c>
    </row>
    <row r="1489" spans="1:7" x14ac:dyDescent="0.3">
      <c r="A1489">
        <v>79</v>
      </c>
      <c r="B1489" t="s">
        <v>878</v>
      </c>
      <c r="C1489" t="s">
        <v>127</v>
      </c>
      <c r="D1489" t="s">
        <v>299</v>
      </c>
      <c r="E1489" t="s">
        <v>517</v>
      </c>
      <c r="F1489" t="s">
        <v>880</v>
      </c>
      <c r="G1489" t="str">
        <f t="shared" si="25"/>
        <v>new HoloCard("Phoebe's Stadium", Pokedex.NVT, HoloRarity.EX_REFRACTOR_HOLO_PK, Types.Stadium, Sets.EX_Power_Keepers, 79),</v>
      </c>
    </row>
    <row r="1490" spans="1:7" x14ac:dyDescent="0.3">
      <c r="A1490">
        <v>80</v>
      </c>
      <c r="B1490" t="s">
        <v>562</v>
      </c>
      <c r="C1490" t="s">
        <v>127</v>
      </c>
      <c r="D1490" t="s">
        <v>232</v>
      </c>
      <c r="E1490" t="s">
        <v>517</v>
      </c>
      <c r="F1490" t="s">
        <v>880</v>
      </c>
      <c r="G1490" t="str">
        <f t="shared" si="25"/>
        <v>new HoloCard("Professor Birch", Pokedex.NVT, HoloRarity.EX_REFRACTOR_HOLO_PK, Types.Supporter, Sets.EX_Power_Keepers, 80),</v>
      </c>
    </row>
    <row r="1491" spans="1:7" x14ac:dyDescent="0.3">
      <c r="A1491">
        <v>81</v>
      </c>
      <c r="B1491" t="s">
        <v>733</v>
      </c>
      <c r="C1491" t="s">
        <v>127</v>
      </c>
      <c r="D1491" t="s">
        <v>232</v>
      </c>
      <c r="E1491" t="s">
        <v>517</v>
      </c>
      <c r="F1491" t="s">
        <v>880</v>
      </c>
      <c r="G1491" t="str">
        <f t="shared" si="25"/>
        <v>new HoloCard("Scott", Pokedex.NVT, HoloRarity.EX_REFRACTOR_HOLO_PK, Types.Supporter, Sets.EX_Power_Keepers, 81),</v>
      </c>
    </row>
    <row r="1492" spans="1:7" x14ac:dyDescent="0.3">
      <c r="A1492">
        <v>82</v>
      </c>
      <c r="B1492" t="s">
        <v>879</v>
      </c>
      <c r="C1492" t="s">
        <v>127</v>
      </c>
      <c r="D1492" t="s">
        <v>299</v>
      </c>
      <c r="E1492" t="s">
        <v>517</v>
      </c>
      <c r="F1492" t="s">
        <v>880</v>
      </c>
      <c r="G1492" t="str">
        <f t="shared" si="25"/>
        <v>new HoloCard("Sidney's Stadium", Pokedex.NVT, HoloRarity.EX_REFRACTOR_HOLO_PK, Types.Stadium, Sets.EX_Power_Keepers, 82),</v>
      </c>
    </row>
    <row r="1493" spans="1:7" x14ac:dyDescent="0.3">
      <c r="A1493">
        <v>83</v>
      </c>
      <c r="B1493" t="s">
        <v>684</v>
      </c>
      <c r="C1493" t="s">
        <v>127</v>
      </c>
      <c r="D1493" t="s">
        <v>232</v>
      </c>
      <c r="E1493" t="s">
        <v>517</v>
      </c>
      <c r="F1493" t="s">
        <v>880</v>
      </c>
      <c r="G1493" t="str">
        <f t="shared" si="25"/>
        <v>new HoloCard("Steven's Advice", Pokedex.NVT, HoloRarity.EX_REFRACTOR_HOLO_PK, Types.Supporter, Sets.EX_Power_Keepers, 83),</v>
      </c>
    </row>
    <row r="1494" spans="1:7" x14ac:dyDescent="0.3">
      <c r="A1494">
        <v>84</v>
      </c>
      <c r="B1494" t="s">
        <v>595</v>
      </c>
      <c r="C1494" t="s">
        <v>127</v>
      </c>
      <c r="D1494" t="s">
        <v>129</v>
      </c>
      <c r="E1494" t="s">
        <v>517</v>
      </c>
      <c r="F1494" t="s">
        <v>880</v>
      </c>
      <c r="G1494" t="str">
        <f t="shared" si="25"/>
        <v>new HoloCard("Claw Fossil", Pokedex.NVT, HoloRarity.EX_REFRACTOR_HOLO_PK, Types.Item, Sets.EX_Power_Keepers, 84),</v>
      </c>
    </row>
    <row r="1495" spans="1:7" x14ac:dyDescent="0.3">
      <c r="A1495">
        <v>85</v>
      </c>
      <c r="B1495" t="s">
        <v>115</v>
      </c>
      <c r="C1495" t="s">
        <v>127</v>
      </c>
      <c r="D1495" t="s">
        <v>129</v>
      </c>
      <c r="E1495" t="s">
        <v>517</v>
      </c>
      <c r="F1495" t="s">
        <v>880</v>
      </c>
      <c r="G1495" t="str">
        <f t="shared" si="25"/>
        <v>new HoloCard("Mysterious Fossil", Pokedex.NVT, HoloRarity.EX_REFRACTOR_HOLO_PK, Types.Item, Sets.EX_Power_Keepers, 85),</v>
      </c>
    </row>
    <row r="1496" spans="1:7" x14ac:dyDescent="0.3">
      <c r="A1496">
        <v>86</v>
      </c>
      <c r="B1496" t="s">
        <v>596</v>
      </c>
      <c r="C1496" t="s">
        <v>127</v>
      </c>
      <c r="D1496" t="s">
        <v>129</v>
      </c>
      <c r="E1496" t="s">
        <v>517</v>
      </c>
      <c r="F1496" t="s">
        <v>880</v>
      </c>
      <c r="G1496" t="str">
        <f t="shared" si="25"/>
        <v>new HoloCard("Root Fossil", Pokedex.NVT, HoloRarity.EX_REFRACTOR_HOLO_PK, Types.Item, Sets.EX_Power_Keepers, 86),</v>
      </c>
    </row>
    <row r="1497" spans="1:7" x14ac:dyDescent="0.3">
      <c r="A1497">
        <v>87</v>
      </c>
      <c r="B1497" t="s">
        <v>230</v>
      </c>
      <c r="C1497" t="s">
        <v>127</v>
      </c>
      <c r="D1497" t="s">
        <v>128</v>
      </c>
      <c r="E1497" t="s">
        <v>517</v>
      </c>
      <c r="F1497" t="s">
        <v>880</v>
      </c>
      <c r="G1497" t="str">
        <f t="shared" si="25"/>
        <v>new HoloCard("Darkness Energy", Pokedex.NVT, HoloRarity.EX_REFRACTOR_HOLO_PK, Types.Special_Energy, Sets.EX_Power_Keepers, 87),</v>
      </c>
    </row>
    <row r="1498" spans="1:7" x14ac:dyDescent="0.3">
      <c r="A1498">
        <v>88</v>
      </c>
      <c r="B1498" t="s">
        <v>231</v>
      </c>
      <c r="C1498" t="s">
        <v>127</v>
      </c>
      <c r="D1498" t="s">
        <v>128</v>
      </c>
      <c r="E1498" t="s">
        <v>517</v>
      </c>
      <c r="F1498" t="s">
        <v>880</v>
      </c>
      <c r="G1498" t="str">
        <f t="shared" si="25"/>
        <v>new HoloCard("Metal Energy", Pokedex.NVT, HoloRarity.EX_REFRACTOR_HOLO_PK, Types.Special_Energy, Sets.EX_Power_Keepers, 88),</v>
      </c>
    </row>
    <row r="1499" spans="1:7" x14ac:dyDescent="0.3">
      <c r="A1499">
        <v>89</v>
      </c>
      <c r="B1499" t="s">
        <v>400</v>
      </c>
      <c r="C1499" t="s">
        <v>127</v>
      </c>
      <c r="D1499" t="s">
        <v>128</v>
      </c>
      <c r="E1499" t="s">
        <v>517</v>
      </c>
      <c r="F1499" t="s">
        <v>880</v>
      </c>
      <c r="G1499" t="str">
        <f t="shared" si="25"/>
        <v>new HoloCard("Multi Energy", Pokedex.NVT, HoloRarity.EX_REFRACTOR_HOLO_PK, Types.Special_Energy, Sets.EX_Power_Keepers, 89),</v>
      </c>
    </row>
    <row r="1500" spans="1:7" x14ac:dyDescent="0.3">
      <c r="A1500">
        <v>90</v>
      </c>
      <c r="B1500" t="s">
        <v>368</v>
      </c>
      <c r="C1500" t="s">
        <v>127</v>
      </c>
      <c r="D1500" t="s">
        <v>128</v>
      </c>
      <c r="E1500" t="s">
        <v>517</v>
      </c>
      <c r="F1500" t="s">
        <v>880</v>
      </c>
      <c r="G1500" t="str">
        <f t="shared" si="25"/>
        <v>new HoloCard("Cyclone Energy", Pokedex.NVT, HoloRarity.EX_REFRACTOR_HOLO_PK, Types.Special_Energy, Sets.EX_Power_Keepers, 90),</v>
      </c>
    </row>
    <row r="1501" spans="1:7" x14ac:dyDescent="0.3">
      <c r="A1501">
        <v>91</v>
      </c>
      <c r="B1501" t="s">
        <v>297</v>
      </c>
      <c r="C1501" t="s">
        <v>127</v>
      </c>
      <c r="D1501" t="s">
        <v>128</v>
      </c>
      <c r="E1501" t="s">
        <v>517</v>
      </c>
      <c r="F1501" t="s">
        <v>880</v>
      </c>
      <c r="G1501" t="str">
        <f t="shared" si="25"/>
        <v>new HoloCard("Warp Energy", Pokedex.NVT, HoloRarity.EX_REFRACTOR_HOLO_PK, Types.Special_Energy, Sets.EX_Power_Keepers, 91),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91C73-9D13-499C-B166-617FFF06509D}">
  <dimension ref="A1:T166"/>
  <sheetViews>
    <sheetView workbookViewId="0">
      <selection activeCell="T1" sqref="T1"/>
    </sheetView>
  </sheetViews>
  <sheetFormatPr defaultRowHeight="14.4" x14ac:dyDescent="0.3"/>
  <sheetData>
    <row r="1" spans="1:20" x14ac:dyDescent="0.3">
      <c r="S1" t="s">
        <v>951</v>
      </c>
      <c r="T1" t="str">
        <f t="shared" ref="T1:T6" si="0">IF(LEFT(S1, 12) = "Team Aqua's ", RIGHT(S1, LEN(S1) - 12),
IF(RIGHT(S1, LEN(" Pokémon GL")) = " Pokémon GL", LEFT(S1, LEN(S1) - LEN(" Pokémon GL")),
IF(RIGHT(S1, LEN(" Pokémon G")) = " Pokémon G", LEFT(S1, LEN(S1) - LEN(" Pokémon G")),
IF(RIGHT(S1, LEN(" Pokémon C")) = " Pokémon C", LEFT(S1, LEN(S1) - LEN(" Pokémon C")),
IF(RIGHT(S1, LEN(" Pokémon FB")) = " Pokémon FB", LEFT(S1, LEN(S1) - LEN(" Pokémon FB")),
IF(RIGHT(S1, LEN(" Pokémon 4")) = " Pokémon 4", LEFT(S1, LEN(S1) - LEN(" Pokémon 4")),
IF(LEFT(S1, 8) = "Holon's ", RIGHT(S1, LEN(S1) - 8),
S1)))))))</f>
        <v>Lucario</v>
      </c>
    </row>
    <row r="2" spans="1:20" x14ac:dyDescent="0.3">
      <c r="S2" t="s">
        <v>941</v>
      </c>
      <c r="T2" t="str">
        <f t="shared" si="0"/>
        <v>Palkia</v>
      </c>
    </row>
    <row r="3" spans="1:20" x14ac:dyDescent="0.3">
      <c r="A3">
        <v>1</v>
      </c>
      <c r="B3" t="s">
        <v>881</v>
      </c>
      <c r="C3" t="s">
        <v>881</v>
      </c>
      <c r="D3" t="s">
        <v>143</v>
      </c>
      <c r="E3" t="s">
        <v>897</v>
      </c>
      <c r="F3" t="s">
        <v>898</v>
      </c>
      <c r="G3" t="str">
        <f>"new HoloCard(""" &amp; B3 &amp; """, Pokedex." &amp; C3 &amp; ", HoloRarity." &amp; F3 &amp; ", Types." &amp; D3 &amp; ", Sets." &amp; E3 &amp; ", " &amp; A3 &amp; "),"</f>
        <v>new HoloCard("Dialga", Pokedex.Dialga, HoloRarity.DP_COSMOS_HOLO, Types.Metal, Sets.Diamond_Pearl, 1),</v>
      </c>
      <c r="S3" t="s">
        <v>963</v>
      </c>
      <c r="T3" t="str">
        <f t="shared" si="0"/>
        <v>Rayquaza</v>
      </c>
    </row>
    <row r="4" spans="1:20" x14ac:dyDescent="0.3">
      <c r="A4">
        <v>2</v>
      </c>
      <c r="B4" t="s">
        <v>882</v>
      </c>
      <c r="C4" t="s">
        <v>882</v>
      </c>
      <c r="D4" t="s">
        <v>1</v>
      </c>
      <c r="E4" t="s">
        <v>897</v>
      </c>
      <c r="F4" t="s">
        <v>898</v>
      </c>
      <c r="G4" t="str">
        <f t="shared" ref="G4:G67" si="1">"new HoloCard(""" &amp; B4 &amp; """, Pokedex." &amp; C4 &amp; ", HoloRarity." &amp; F4 &amp; ", Types." &amp; D4 &amp; ", Sets." &amp; E4 &amp; ", " &amp; A4 &amp; "),"</f>
        <v>new HoloCard("Dusknoir", Pokedex.Dusknoir, HoloRarity.DP_COSMOS_HOLO, Types.Psychic, Sets.Diamond_Pearl, 2),</v>
      </c>
      <c r="S4" t="s">
        <v>964</v>
      </c>
      <c r="T4" t="str">
        <f t="shared" si="0"/>
        <v>Regigigas</v>
      </c>
    </row>
    <row r="5" spans="1:20" x14ac:dyDescent="0.3">
      <c r="A5">
        <v>3</v>
      </c>
      <c r="B5" t="s">
        <v>883</v>
      </c>
      <c r="C5" t="s">
        <v>883</v>
      </c>
      <c r="D5" t="s">
        <v>11</v>
      </c>
      <c r="E5" t="s">
        <v>897</v>
      </c>
      <c r="F5" t="s">
        <v>898</v>
      </c>
      <c r="G5" t="str">
        <f t="shared" si="1"/>
        <v>new HoloCard("Electivire", Pokedex.Electivire, HoloRarity.DP_COSMOS_HOLO, Types.Lightning, Sets.Diamond_Pearl, 3),</v>
      </c>
      <c r="S5" t="s">
        <v>1021</v>
      </c>
      <c r="T5" t="str">
        <f>IF(LEFT(S5, 12) = "Team Aqua's ", RIGHT(S5, LEN(S5) - 12),
IF(RIGHT(S5, LEN(" Pokémon GL")) = " Pokémon GL", LEFT(S5, LEN(S5) - LEN(" Pokémon GL")),
IF(RIGHT(S5, LEN(" Pokémon G")) = " Pokémon G", LEFT(S5, LEN(S5) - LEN(" Pokémon G")),
IF(RIGHT(S5, LEN(" Pokémon C")) = " Pokémon C", LEFT(S5, LEN(S5) - LEN(" Pokémon C")),
IF(RIGHT(S5, LEN(" Pokémon FB")) = " Pokémon FB", LEFT(S5, LEN(S5) - LEN(" Pokémon FB")),
IF(RIGHT(S5, LEN(" Pokémon 4")) = " Pokémon 4", LEFT(S5, LEN(S5) - LEN(" Pokémon 4")),
IF(LEFT(S5, 8) = "Holon's ", RIGHT(S5, LEN(S5) - 8),
S5)))))))</f>
        <v>Palkia</v>
      </c>
    </row>
    <row r="6" spans="1:20" x14ac:dyDescent="0.3">
      <c r="A6">
        <v>4</v>
      </c>
      <c r="B6" t="s">
        <v>884</v>
      </c>
      <c r="C6" t="s">
        <v>884</v>
      </c>
      <c r="D6" t="s">
        <v>3</v>
      </c>
      <c r="E6" t="s">
        <v>897</v>
      </c>
      <c r="F6" t="s">
        <v>898</v>
      </c>
      <c r="G6" t="str">
        <f t="shared" si="1"/>
        <v>new HoloCard("Empoleon", Pokedex.Empoleon, HoloRarity.DP_COSMOS_HOLO, Types.Water, Sets.Diamond_Pearl, 4),</v>
      </c>
      <c r="S6" t="s">
        <v>891</v>
      </c>
      <c r="T6" t="str">
        <f t="shared" si="0"/>
        <v>Palkia</v>
      </c>
    </row>
    <row r="7" spans="1:20" x14ac:dyDescent="0.3">
      <c r="A7">
        <v>5</v>
      </c>
      <c r="B7" t="s">
        <v>885</v>
      </c>
      <c r="C7" t="s">
        <v>885</v>
      </c>
      <c r="D7" t="s">
        <v>5</v>
      </c>
      <c r="E7" t="s">
        <v>897</v>
      </c>
      <c r="F7" t="s">
        <v>898</v>
      </c>
      <c r="G7" t="str">
        <f t="shared" si="1"/>
        <v>new HoloCard("Infernape", Pokedex.Infernape, HoloRarity.DP_COSMOS_HOLO, Types.Fire, Sets.Diamond_Pearl, 5),</v>
      </c>
    </row>
    <row r="8" spans="1:20" x14ac:dyDescent="0.3">
      <c r="A8">
        <v>6</v>
      </c>
      <c r="B8" t="s">
        <v>886</v>
      </c>
      <c r="C8" t="s">
        <v>886</v>
      </c>
      <c r="D8" t="s">
        <v>18</v>
      </c>
      <c r="E8" t="s">
        <v>897</v>
      </c>
      <c r="F8" t="s">
        <v>898</v>
      </c>
      <c r="G8" t="str">
        <f t="shared" si="1"/>
        <v>new HoloCard("Lucario", Pokedex.Lucario, HoloRarity.DP_COSMOS_HOLO, Types.Fighting, Sets.Diamond_Pearl, 6),</v>
      </c>
    </row>
    <row r="9" spans="1:20" x14ac:dyDescent="0.3">
      <c r="A9">
        <v>7</v>
      </c>
      <c r="B9" t="s">
        <v>887</v>
      </c>
      <c r="C9" t="s">
        <v>887</v>
      </c>
      <c r="D9" t="s">
        <v>11</v>
      </c>
      <c r="E9" t="s">
        <v>897</v>
      </c>
      <c r="F9" t="s">
        <v>898</v>
      </c>
      <c r="G9" t="str">
        <f t="shared" si="1"/>
        <v>new HoloCard("Luxray", Pokedex.Luxray, HoloRarity.DP_COSMOS_HOLO, Types.Lightning, Sets.Diamond_Pearl, 7),</v>
      </c>
    </row>
    <row r="10" spans="1:20" x14ac:dyDescent="0.3">
      <c r="A10">
        <v>8</v>
      </c>
      <c r="B10" t="s">
        <v>888</v>
      </c>
      <c r="C10" t="s">
        <v>888</v>
      </c>
      <c r="D10" t="s">
        <v>143</v>
      </c>
      <c r="E10" t="s">
        <v>897</v>
      </c>
      <c r="F10" t="s">
        <v>898</v>
      </c>
      <c r="G10" t="str">
        <f t="shared" si="1"/>
        <v>new HoloCard("Magnezone", Pokedex.Magnezone, HoloRarity.DP_COSMOS_HOLO, Types.Metal, Sets.Diamond_Pearl, 8),</v>
      </c>
    </row>
    <row r="11" spans="1:20" x14ac:dyDescent="0.3">
      <c r="A11">
        <v>9</v>
      </c>
      <c r="B11" t="s">
        <v>889</v>
      </c>
      <c r="C11" t="s">
        <v>889</v>
      </c>
      <c r="D11" t="s">
        <v>3</v>
      </c>
      <c r="E11" t="s">
        <v>897</v>
      </c>
      <c r="F11" t="s">
        <v>898</v>
      </c>
      <c r="G11" t="str">
        <f t="shared" si="1"/>
        <v>new HoloCard("Manaphy", Pokedex.Manaphy, HoloRarity.DP_COSMOS_HOLO, Types.Water, Sets.Diamond_Pearl, 9),</v>
      </c>
    </row>
    <row r="12" spans="1:20" x14ac:dyDescent="0.3">
      <c r="A12">
        <v>10</v>
      </c>
      <c r="B12" t="s">
        <v>890</v>
      </c>
      <c r="C12" t="s">
        <v>890</v>
      </c>
      <c r="D12" t="s">
        <v>1</v>
      </c>
      <c r="E12" t="s">
        <v>897</v>
      </c>
      <c r="F12" t="s">
        <v>898</v>
      </c>
      <c r="G12" t="str">
        <f t="shared" si="1"/>
        <v>new HoloCard("Mismagius", Pokedex.Mismagius, HoloRarity.DP_COSMOS_HOLO, Types.Psychic, Sets.Diamond_Pearl, 10),</v>
      </c>
    </row>
    <row r="13" spans="1:20" x14ac:dyDescent="0.3">
      <c r="A13">
        <v>11</v>
      </c>
      <c r="B13" t="s">
        <v>891</v>
      </c>
      <c r="C13" t="s">
        <v>891</v>
      </c>
      <c r="D13" t="s">
        <v>3</v>
      </c>
      <c r="E13" t="s">
        <v>897</v>
      </c>
      <c r="F13" t="s">
        <v>898</v>
      </c>
      <c r="G13" t="str">
        <f t="shared" si="1"/>
        <v>new HoloCard("Palkia", Pokedex.Palkia, HoloRarity.DP_COSMOS_HOLO, Types.Water, Sets.Diamond_Pearl, 11),</v>
      </c>
    </row>
    <row r="14" spans="1:20" x14ac:dyDescent="0.3">
      <c r="A14">
        <v>12</v>
      </c>
      <c r="B14" t="s">
        <v>892</v>
      </c>
      <c r="C14" t="s">
        <v>892</v>
      </c>
      <c r="D14" t="s">
        <v>18</v>
      </c>
      <c r="E14" t="s">
        <v>897</v>
      </c>
      <c r="F14" t="s">
        <v>898</v>
      </c>
      <c r="G14" t="str">
        <f t="shared" si="1"/>
        <v>new HoloCard("Rhyperior", Pokedex.Rhyperior, HoloRarity.DP_COSMOS_HOLO, Types.Fighting, Sets.Diamond_Pearl, 12),</v>
      </c>
    </row>
    <row r="15" spans="1:20" x14ac:dyDescent="0.3">
      <c r="A15">
        <v>13</v>
      </c>
      <c r="B15" t="s">
        <v>893</v>
      </c>
      <c r="C15" t="s">
        <v>893</v>
      </c>
      <c r="D15" t="s">
        <v>22</v>
      </c>
      <c r="E15" t="s">
        <v>897</v>
      </c>
      <c r="F15" t="s">
        <v>898</v>
      </c>
      <c r="G15" t="str">
        <f t="shared" si="1"/>
        <v>new HoloCard("Roserade", Pokedex.Roserade, HoloRarity.DP_COSMOS_HOLO, Types.Grass, Sets.Diamond_Pearl, 13),</v>
      </c>
    </row>
    <row r="16" spans="1:20" x14ac:dyDescent="0.3">
      <c r="A16">
        <v>14</v>
      </c>
      <c r="B16" t="s">
        <v>397</v>
      </c>
      <c r="C16" t="s">
        <v>397</v>
      </c>
      <c r="D16" t="s">
        <v>146</v>
      </c>
      <c r="E16" t="s">
        <v>897</v>
      </c>
      <c r="F16" t="s">
        <v>898</v>
      </c>
      <c r="G16" t="str">
        <f t="shared" si="1"/>
        <v>new HoloCard("Shiftry", Pokedex.Shiftry, HoloRarity.DP_COSMOS_HOLO, Types.Darkness, Sets.Diamond_Pearl, 14),</v>
      </c>
    </row>
    <row r="17" spans="1:7" x14ac:dyDescent="0.3">
      <c r="A17">
        <v>15</v>
      </c>
      <c r="B17" t="s">
        <v>894</v>
      </c>
      <c r="C17" t="s">
        <v>894</v>
      </c>
      <c r="D17" t="s">
        <v>146</v>
      </c>
      <c r="E17" t="s">
        <v>897</v>
      </c>
      <c r="F17" t="s">
        <v>898</v>
      </c>
      <c r="G17" t="str">
        <f t="shared" si="1"/>
        <v>new HoloCard("Skuntank", Pokedex.Skuntank, HoloRarity.DP_COSMOS_HOLO, Types.Darkness, Sets.Diamond_Pearl, 15),</v>
      </c>
    </row>
    <row r="18" spans="1:7" x14ac:dyDescent="0.3">
      <c r="A18">
        <v>16</v>
      </c>
      <c r="B18" t="s">
        <v>895</v>
      </c>
      <c r="C18" t="s">
        <v>895</v>
      </c>
      <c r="D18" t="s">
        <v>8</v>
      </c>
      <c r="E18" t="s">
        <v>897</v>
      </c>
      <c r="F18" t="s">
        <v>898</v>
      </c>
      <c r="G18" t="str">
        <f t="shared" si="1"/>
        <v>new HoloCard("Staraptor", Pokedex.Staraptor, HoloRarity.DP_COSMOS_HOLO, Types.Colorless, Sets.Diamond_Pearl, 16),</v>
      </c>
    </row>
    <row r="19" spans="1:7" x14ac:dyDescent="0.3">
      <c r="A19">
        <v>17</v>
      </c>
      <c r="B19" t="s">
        <v>896</v>
      </c>
      <c r="C19" t="s">
        <v>896</v>
      </c>
      <c r="D19" t="s">
        <v>22</v>
      </c>
      <c r="E19" t="s">
        <v>897</v>
      </c>
      <c r="F19" t="s">
        <v>898</v>
      </c>
      <c r="G19" t="str">
        <f t="shared" si="1"/>
        <v>new HoloCard("Torterra", Pokedex.Torterra, HoloRarity.DP_COSMOS_HOLO, Types.Grass, Sets.Diamond_Pearl, 17),</v>
      </c>
    </row>
    <row r="20" spans="1:7" x14ac:dyDescent="0.3">
      <c r="A20">
        <v>1</v>
      </c>
      <c r="B20" t="s">
        <v>371</v>
      </c>
      <c r="C20" t="s">
        <v>371</v>
      </c>
      <c r="D20" t="s">
        <v>143</v>
      </c>
      <c r="E20" t="s">
        <v>908</v>
      </c>
      <c r="F20" t="s">
        <v>898</v>
      </c>
      <c r="G20" t="str">
        <f t="shared" si="1"/>
        <v>new HoloCard("Aggron", Pokedex.Aggron, HoloRarity.DP_COSMOS_HOLO, Types.Metal, Sets.Mysterious_Treasures, 1),</v>
      </c>
    </row>
    <row r="21" spans="1:7" x14ac:dyDescent="0.3">
      <c r="A21">
        <v>2</v>
      </c>
      <c r="B21" t="s">
        <v>0</v>
      </c>
      <c r="C21" t="s">
        <v>0</v>
      </c>
      <c r="D21" t="s">
        <v>1</v>
      </c>
      <c r="E21" t="s">
        <v>908</v>
      </c>
      <c r="F21" t="s">
        <v>898</v>
      </c>
      <c r="G21" t="str">
        <f t="shared" si="1"/>
        <v>new HoloCard("Alakazam", Pokedex.Alakazam, HoloRarity.DP_COSMOS_HOLO, Types.Psychic, Sets.Mysterious_Treasures, 2),</v>
      </c>
    </row>
    <row r="22" spans="1:7" x14ac:dyDescent="0.3">
      <c r="A22">
        <v>3</v>
      </c>
      <c r="B22" t="s">
        <v>899</v>
      </c>
      <c r="C22" t="s">
        <v>899</v>
      </c>
      <c r="D22" t="s">
        <v>8</v>
      </c>
      <c r="E22" t="s">
        <v>908</v>
      </c>
      <c r="F22" t="s">
        <v>898</v>
      </c>
      <c r="G22" t="str">
        <f t="shared" si="1"/>
        <v>new HoloCard("Ambipom", Pokedex.Ambipom, HoloRarity.DP_COSMOS_HOLO, Types.Colorless, Sets.Mysterious_Treasures, 3),</v>
      </c>
    </row>
    <row r="23" spans="1:7" x14ac:dyDescent="0.3">
      <c r="A23">
        <v>4</v>
      </c>
      <c r="B23" t="s">
        <v>900</v>
      </c>
      <c r="C23" t="s">
        <v>900</v>
      </c>
      <c r="D23" t="s">
        <v>1</v>
      </c>
      <c r="E23" t="s">
        <v>908</v>
      </c>
      <c r="F23" t="s">
        <v>898</v>
      </c>
      <c r="G23" t="str">
        <f t="shared" si="1"/>
        <v>new HoloCard("Azelf", Pokedex.Azelf, HoloRarity.DP_COSMOS_HOLO, Types.Psychic, Sets.Mysterious_Treasures, 4),</v>
      </c>
    </row>
    <row r="24" spans="1:7" x14ac:dyDescent="0.3">
      <c r="A24">
        <v>5</v>
      </c>
      <c r="B24" t="s">
        <v>154</v>
      </c>
      <c r="C24" t="s">
        <v>154</v>
      </c>
      <c r="D24" t="s">
        <v>8</v>
      </c>
      <c r="E24" t="s">
        <v>908</v>
      </c>
      <c r="F24" t="s">
        <v>898</v>
      </c>
      <c r="G24" t="str">
        <f t="shared" si="1"/>
        <v>new HoloCard("Blissey", Pokedex.Blissey, HoloRarity.DP_COSMOS_HOLO, Types.Colorless, Sets.Mysterious_Treasures, 5),</v>
      </c>
    </row>
    <row r="25" spans="1:7" x14ac:dyDescent="0.3">
      <c r="A25">
        <v>6</v>
      </c>
      <c r="B25" t="s">
        <v>901</v>
      </c>
      <c r="C25" t="s">
        <v>901</v>
      </c>
      <c r="D25" t="s">
        <v>143</v>
      </c>
      <c r="E25" t="s">
        <v>908</v>
      </c>
      <c r="F25" t="s">
        <v>898</v>
      </c>
      <c r="G25" t="str">
        <f t="shared" si="1"/>
        <v>new HoloCard("Bronzong", Pokedex.Bronzong, HoloRarity.DP_COSMOS_HOLO, Types.Metal, Sets.Mysterious_Treasures, 6),</v>
      </c>
    </row>
    <row r="26" spans="1:7" x14ac:dyDescent="0.3">
      <c r="A26">
        <v>7</v>
      </c>
      <c r="B26" t="s">
        <v>439</v>
      </c>
      <c r="C26" t="s">
        <v>439</v>
      </c>
      <c r="D26" t="s">
        <v>22</v>
      </c>
      <c r="E26" t="s">
        <v>908</v>
      </c>
      <c r="F26" t="s">
        <v>898</v>
      </c>
      <c r="G26" t="str">
        <f t="shared" si="1"/>
        <v>new HoloCard("Celebi", Pokedex.Celebi, HoloRarity.DP_COSMOS_HOLO, Types.Grass, Sets.Mysterious_Treasures, 7),</v>
      </c>
    </row>
    <row r="27" spans="1:7" x14ac:dyDescent="0.3">
      <c r="A27">
        <v>8</v>
      </c>
      <c r="B27" t="s">
        <v>135</v>
      </c>
      <c r="C27" t="s">
        <v>135</v>
      </c>
      <c r="D27" t="s">
        <v>3</v>
      </c>
      <c r="E27" t="s">
        <v>908</v>
      </c>
      <c r="F27" t="s">
        <v>898</v>
      </c>
      <c r="G27" t="str">
        <f t="shared" si="1"/>
        <v>new HoloCard("Feraligatr", Pokedex.Feraligatr, HoloRarity.DP_COSMOS_HOLO, Types.Water, Sets.Mysterious_Treasures, 8),</v>
      </c>
    </row>
    <row r="28" spans="1:7" x14ac:dyDescent="0.3">
      <c r="A28">
        <v>9</v>
      </c>
      <c r="B28" t="s">
        <v>902</v>
      </c>
      <c r="C28" t="s">
        <v>902</v>
      </c>
      <c r="D28" t="s">
        <v>8</v>
      </c>
      <c r="E28" t="s">
        <v>908</v>
      </c>
      <c r="F28" t="s">
        <v>898</v>
      </c>
      <c r="G28" t="str">
        <f t="shared" si="1"/>
        <v>new HoloCard("Garchomp", Pokedex.Garchomp, HoloRarity.DP_COSMOS_HOLO, Types.Colorless, Sets.Mysterious_Treasures, 9),</v>
      </c>
    </row>
    <row r="29" spans="1:7" x14ac:dyDescent="0.3">
      <c r="A29">
        <v>10</v>
      </c>
      <c r="B29" t="s">
        <v>903</v>
      </c>
      <c r="C29" t="s">
        <v>903</v>
      </c>
      <c r="D29" t="s">
        <v>146</v>
      </c>
      <c r="E29" t="s">
        <v>908</v>
      </c>
      <c r="F29" t="s">
        <v>898</v>
      </c>
      <c r="G29" t="str">
        <f t="shared" si="1"/>
        <v>new HoloCard("Honchkrow", Pokedex.Honchkrow, HoloRarity.DP_COSMOS_HOLO, Types.Darkness, Sets.Mysterious_Treasures, 10),</v>
      </c>
    </row>
    <row r="30" spans="1:7" x14ac:dyDescent="0.3">
      <c r="A30">
        <v>11</v>
      </c>
      <c r="B30" t="s">
        <v>904</v>
      </c>
      <c r="C30" t="s">
        <v>904</v>
      </c>
      <c r="D30" t="s">
        <v>3</v>
      </c>
      <c r="E30" t="s">
        <v>908</v>
      </c>
      <c r="F30" t="s">
        <v>898</v>
      </c>
      <c r="G30" t="str">
        <f t="shared" si="1"/>
        <v>new HoloCard("Lumineon", Pokedex.Lumineon, HoloRarity.DP_COSMOS_HOLO, Types.Water, Sets.Mysterious_Treasures, 11),</v>
      </c>
    </row>
    <row r="31" spans="1:7" x14ac:dyDescent="0.3">
      <c r="A31">
        <v>12</v>
      </c>
      <c r="B31" t="s">
        <v>905</v>
      </c>
      <c r="C31" t="s">
        <v>905</v>
      </c>
      <c r="D31" t="s">
        <v>5</v>
      </c>
      <c r="E31" t="s">
        <v>908</v>
      </c>
      <c r="F31" t="s">
        <v>898</v>
      </c>
      <c r="G31" t="str">
        <f t="shared" si="1"/>
        <v>new HoloCard("Magmortar", Pokedex.Magmortar, HoloRarity.DP_COSMOS_HOLO, Types.Fire, Sets.Mysterious_Treasures, 12),</v>
      </c>
    </row>
    <row r="32" spans="1:7" x14ac:dyDescent="0.3">
      <c r="A32">
        <v>13</v>
      </c>
      <c r="B32" t="s">
        <v>138</v>
      </c>
      <c r="C32" t="s">
        <v>138</v>
      </c>
      <c r="D32" t="s">
        <v>22</v>
      </c>
      <c r="E32" t="s">
        <v>908</v>
      </c>
      <c r="F32" t="s">
        <v>898</v>
      </c>
      <c r="G32" t="str">
        <f t="shared" si="1"/>
        <v>new HoloCard("Meganium", Pokedex.Meganium, HoloRarity.DP_COSMOS_HOLO, Types.Grass, Sets.Mysterious_Treasures, 13),</v>
      </c>
    </row>
    <row r="33" spans="1:7" x14ac:dyDescent="0.3">
      <c r="A33">
        <v>14</v>
      </c>
      <c r="B33" t="s">
        <v>906</v>
      </c>
      <c r="C33" t="s">
        <v>906</v>
      </c>
      <c r="D33" t="s">
        <v>1</v>
      </c>
      <c r="E33" t="s">
        <v>908</v>
      </c>
      <c r="F33" t="s">
        <v>898</v>
      </c>
      <c r="G33" t="str">
        <f t="shared" si="1"/>
        <v>new HoloCard("Mesprit", Pokedex.Mesprit, HoloRarity.DP_COSMOS_HOLO, Types.Psychic, Sets.Mysterious_Treasures, 14),</v>
      </c>
    </row>
    <row r="34" spans="1:7" x14ac:dyDescent="0.3">
      <c r="A34">
        <v>15</v>
      </c>
      <c r="B34" t="s">
        <v>120</v>
      </c>
      <c r="C34" t="s">
        <v>120</v>
      </c>
      <c r="D34" t="s">
        <v>11</v>
      </c>
      <c r="E34" t="s">
        <v>908</v>
      </c>
      <c r="F34" t="s">
        <v>898</v>
      </c>
      <c r="G34" t="str">
        <f t="shared" si="1"/>
        <v>new HoloCard("Raichu", Pokedex.Raichu, HoloRarity.DP_COSMOS_HOLO, Types.Lightning, Sets.Mysterious_Treasures, 15),</v>
      </c>
    </row>
    <row r="35" spans="1:7" x14ac:dyDescent="0.3">
      <c r="A35">
        <v>16</v>
      </c>
      <c r="B35" t="s">
        <v>144</v>
      </c>
      <c r="C35" t="s">
        <v>144</v>
      </c>
      <c r="D35" t="s">
        <v>5</v>
      </c>
      <c r="E35" t="s">
        <v>908</v>
      </c>
      <c r="F35" t="s">
        <v>898</v>
      </c>
      <c r="G35" t="str">
        <f t="shared" si="1"/>
        <v>new HoloCard("Typhlosion", Pokedex.Typhlosion, HoloRarity.DP_COSMOS_HOLO, Types.Fire, Sets.Mysterious_Treasures, 16),</v>
      </c>
    </row>
    <row r="36" spans="1:7" x14ac:dyDescent="0.3">
      <c r="A36">
        <v>17</v>
      </c>
      <c r="B36" t="s">
        <v>145</v>
      </c>
      <c r="C36" t="s">
        <v>145</v>
      </c>
      <c r="D36" t="s">
        <v>146</v>
      </c>
      <c r="E36" t="s">
        <v>908</v>
      </c>
      <c r="F36" t="s">
        <v>898</v>
      </c>
      <c r="G36" t="str">
        <f t="shared" si="1"/>
        <v>new HoloCard("Tyranitar", Pokedex.Tyranitar, HoloRarity.DP_COSMOS_HOLO, Types.Darkness, Sets.Mysterious_Treasures, 17),</v>
      </c>
    </row>
    <row r="37" spans="1:7" x14ac:dyDescent="0.3">
      <c r="A37">
        <v>18</v>
      </c>
      <c r="B37" t="s">
        <v>907</v>
      </c>
      <c r="C37" t="s">
        <v>907</v>
      </c>
      <c r="D37" t="s">
        <v>1</v>
      </c>
      <c r="E37" t="s">
        <v>908</v>
      </c>
      <c r="F37" t="s">
        <v>898</v>
      </c>
      <c r="G37" t="str">
        <f t="shared" si="1"/>
        <v>new HoloCard("Uxie", Pokedex.Uxie, HoloRarity.DP_COSMOS_HOLO, Types.Psychic, Sets.Mysterious_Treasures, 18),</v>
      </c>
    </row>
    <row r="38" spans="1:7" x14ac:dyDescent="0.3">
      <c r="A38">
        <v>1</v>
      </c>
      <c r="B38" t="s">
        <v>130</v>
      </c>
      <c r="C38" t="s">
        <v>130</v>
      </c>
      <c r="D38" t="s">
        <v>11</v>
      </c>
      <c r="E38" t="s">
        <v>914</v>
      </c>
      <c r="F38" t="s">
        <v>898</v>
      </c>
      <c r="G38" t="str">
        <f t="shared" si="1"/>
        <v>new HoloCard("Ampharos", Pokedex.Ampharos, HoloRarity.DP_COSMOS_HOLO, Types.Lightning, Sets.Secret_Wonders, 1),</v>
      </c>
    </row>
    <row r="39" spans="1:7" x14ac:dyDescent="0.3">
      <c r="A39">
        <v>2</v>
      </c>
      <c r="B39" t="s">
        <v>117</v>
      </c>
      <c r="C39" t="s">
        <v>117</v>
      </c>
      <c r="D39" t="s">
        <v>3</v>
      </c>
      <c r="E39" t="s">
        <v>914</v>
      </c>
      <c r="F39" t="s">
        <v>898</v>
      </c>
      <c r="G39" t="str">
        <f t="shared" si="1"/>
        <v>new HoloCard("Blastoise", Pokedex.Blastoise, HoloRarity.DP_COSMOS_HOLO, Types.Water, Sets.Secret_Wonders, 2),</v>
      </c>
    </row>
    <row r="40" spans="1:7" x14ac:dyDescent="0.3">
      <c r="A40">
        <v>3</v>
      </c>
      <c r="B40" t="s">
        <v>4</v>
      </c>
      <c r="C40" t="s">
        <v>4</v>
      </c>
      <c r="D40" t="s">
        <v>5</v>
      </c>
      <c r="E40" t="s">
        <v>914</v>
      </c>
      <c r="F40" t="s">
        <v>898</v>
      </c>
      <c r="G40" t="str">
        <f t="shared" si="1"/>
        <v>new HoloCard("Charizard", Pokedex.Charizard, HoloRarity.DP_COSMOS_HOLO, Types.Fire, Sets.Secret_Wonders, 3),</v>
      </c>
    </row>
    <row r="41" spans="1:7" x14ac:dyDescent="0.3">
      <c r="A41">
        <v>4</v>
      </c>
      <c r="B41" t="s">
        <v>155</v>
      </c>
      <c r="C41" t="s">
        <v>155</v>
      </c>
      <c r="D41" t="s">
        <v>5</v>
      </c>
      <c r="E41" t="s">
        <v>914</v>
      </c>
      <c r="F41" t="s">
        <v>898</v>
      </c>
      <c r="G41" t="str">
        <f t="shared" si="1"/>
        <v>new HoloCard("Entei", Pokedex.Entei, HoloRarity.DP_COSMOS_HOLO, Types.Fire, Sets.Secret_Wonders, 4),</v>
      </c>
    </row>
    <row r="42" spans="1:7" x14ac:dyDescent="0.3">
      <c r="A42">
        <v>5</v>
      </c>
      <c r="B42" t="s">
        <v>405</v>
      </c>
      <c r="C42" t="s">
        <v>405</v>
      </c>
      <c r="D42" t="s">
        <v>18</v>
      </c>
      <c r="E42" t="s">
        <v>914</v>
      </c>
      <c r="F42" t="s">
        <v>898</v>
      </c>
      <c r="G42" t="str">
        <f t="shared" si="1"/>
        <v>new HoloCard("Flygon", Pokedex.Flygon, HoloRarity.DP_COSMOS_HOLO, Types.Fighting, Sets.Secret_Wonders, 5),</v>
      </c>
    </row>
    <row r="43" spans="1:7" x14ac:dyDescent="0.3">
      <c r="A43">
        <v>6</v>
      </c>
      <c r="B43" t="s">
        <v>909</v>
      </c>
      <c r="C43" t="s">
        <v>909</v>
      </c>
      <c r="D43" t="s">
        <v>18</v>
      </c>
      <c r="E43" t="s">
        <v>914</v>
      </c>
      <c r="F43" t="s">
        <v>898</v>
      </c>
      <c r="G43" t="str">
        <f t="shared" si="1"/>
        <v>new HoloCard("Gallade", Pokedex.Gallade, HoloRarity.DP_COSMOS_HOLO, Types.Fighting, Sets.Secret_Wonders, 6),</v>
      </c>
    </row>
    <row r="44" spans="1:7" x14ac:dyDescent="0.3">
      <c r="A44">
        <v>7</v>
      </c>
      <c r="B44" t="s">
        <v>377</v>
      </c>
      <c r="C44" t="s">
        <v>377</v>
      </c>
      <c r="D44" t="s">
        <v>1</v>
      </c>
      <c r="E44" t="s">
        <v>914</v>
      </c>
      <c r="F44" t="s">
        <v>898</v>
      </c>
      <c r="G44" t="str">
        <f t="shared" si="1"/>
        <v>new HoloCard("Gardevoir", Pokedex.Gardevoir, HoloRarity.DP_COSMOS_HOLO, Types.Psychic, Sets.Secret_Wonders, 7),</v>
      </c>
    </row>
    <row r="45" spans="1:7" x14ac:dyDescent="0.3">
      <c r="A45">
        <v>8</v>
      </c>
      <c r="B45" t="s">
        <v>910</v>
      </c>
      <c r="C45" t="s">
        <v>913</v>
      </c>
      <c r="D45" t="s">
        <v>3</v>
      </c>
      <c r="E45" t="s">
        <v>914</v>
      </c>
      <c r="F45" t="s">
        <v>898</v>
      </c>
      <c r="G45" t="str">
        <f t="shared" si="1"/>
        <v>new HoloCard("Gastrodon East Sea", Pokedex.Gastrodon, HoloRarity.DP_COSMOS_HOLO, Types.Water, Sets.Secret_Wonders, 8),</v>
      </c>
    </row>
    <row r="46" spans="1:7" x14ac:dyDescent="0.3">
      <c r="A46">
        <v>9</v>
      </c>
      <c r="B46" t="s">
        <v>911</v>
      </c>
      <c r="C46" t="s">
        <v>913</v>
      </c>
      <c r="D46" t="s">
        <v>18</v>
      </c>
      <c r="E46" t="s">
        <v>914</v>
      </c>
      <c r="F46" t="s">
        <v>898</v>
      </c>
      <c r="G46" t="str">
        <f t="shared" si="1"/>
        <v>new HoloCard("Gastrodon West Sea", Pokedex.Gastrodon, HoloRarity.DP_COSMOS_HOLO, Types.Fighting, Sets.Secret_Wonders, 9),</v>
      </c>
    </row>
    <row r="47" spans="1:7" x14ac:dyDescent="0.3">
      <c r="A47">
        <v>10</v>
      </c>
      <c r="B47" t="s">
        <v>460</v>
      </c>
      <c r="C47" t="s">
        <v>462</v>
      </c>
      <c r="D47" t="s">
        <v>5</v>
      </c>
      <c r="E47" t="s">
        <v>914</v>
      </c>
      <c r="F47" t="s">
        <v>898</v>
      </c>
      <c r="G47" t="str">
        <f t="shared" si="1"/>
        <v>new HoloCard("Ho-Oh", Pokedex.Ho_Oh, HoloRarity.DP_COSMOS_HOLO, Types.Fire, Sets.Secret_Wonders, 10),</v>
      </c>
    </row>
    <row r="48" spans="1:7" x14ac:dyDescent="0.3">
      <c r="A48">
        <v>11</v>
      </c>
      <c r="B48" t="s">
        <v>158</v>
      </c>
      <c r="C48" t="s">
        <v>158</v>
      </c>
      <c r="D48" t="s">
        <v>22</v>
      </c>
      <c r="E48" t="s">
        <v>914</v>
      </c>
      <c r="F48" t="s">
        <v>898</v>
      </c>
      <c r="G48" t="str">
        <f t="shared" si="1"/>
        <v>new HoloCard("Jumpluff", Pokedex.Jumpluff, HoloRarity.DP_COSMOS_HOLO, Types.Grass, Sets.Secret_Wonders, 11),</v>
      </c>
    </row>
    <row r="49" spans="1:7" x14ac:dyDescent="0.3">
      <c r="A49">
        <v>12</v>
      </c>
      <c r="B49" t="s">
        <v>912</v>
      </c>
      <c r="C49" t="s">
        <v>912</v>
      </c>
      <c r="D49" t="s">
        <v>8</v>
      </c>
      <c r="E49" t="s">
        <v>914</v>
      </c>
      <c r="F49" t="s">
        <v>898</v>
      </c>
      <c r="G49" t="str">
        <f t="shared" si="1"/>
        <v>new HoloCard("Lickilicky", Pokedex.Lickilicky, HoloRarity.DP_COSMOS_HOLO, Types.Colorless, Sets.Secret_Wonders, 12),</v>
      </c>
    </row>
    <row r="50" spans="1:7" x14ac:dyDescent="0.3">
      <c r="A50">
        <v>13</v>
      </c>
      <c r="B50" t="s">
        <v>392</v>
      </c>
      <c r="C50" t="s">
        <v>392</v>
      </c>
      <c r="D50" t="s">
        <v>3</v>
      </c>
      <c r="E50" t="s">
        <v>914</v>
      </c>
      <c r="F50" t="s">
        <v>898</v>
      </c>
      <c r="G50" t="str">
        <f t="shared" si="1"/>
        <v>new HoloCard("Ludicolo", Pokedex.Ludicolo, HoloRarity.DP_COSMOS_HOLO, Types.Water, Sets.Secret_Wonders, 13),</v>
      </c>
    </row>
    <row r="51" spans="1:7" x14ac:dyDescent="0.3">
      <c r="A51">
        <v>14</v>
      </c>
      <c r="B51" t="s">
        <v>461</v>
      </c>
      <c r="C51" t="s">
        <v>461</v>
      </c>
      <c r="D51" t="s">
        <v>8</v>
      </c>
      <c r="E51" t="s">
        <v>914</v>
      </c>
      <c r="F51" t="s">
        <v>898</v>
      </c>
      <c r="G51" t="str">
        <f t="shared" si="1"/>
        <v>new HoloCard("Lugia", Pokedex.Lugia, HoloRarity.DP_COSMOS_HOLO, Types.Colorless, Sets.Secret_Wonders, 14),</v>
      </c>
    </row>
    <row r="52" spans="1:7" x14ac:dyDescent="0.3">
      <c r="A52">
        <v>15</v>
      </c>
      <c r="B52" t="s">
        <v>139</v>
      </c>
      <c r="C52" t="s">
        <v>139</v>
      </c>
      <c r="D52" t="s">
        <v>1</v>
      </c>
      <c r="E52" t="s">
        <v>914</v>
      </c>
      <c r="F52" t="s">
        <v>898</v>
      </c>
      <c r="G52" t="str">
        <f t="shared" si="1"/>
        <v>new HoloCard("Mew", Pokedex.Mew, HoloRarity.DP_COSMOS_HOLO, Types.Psychic, Sets.Secret_Wonders, 15),</v>
      </c>
    </row>
    <row r="53" spans="1:7" x14ac:dyDescent="0.3">
      <c r="A53">
        <v>16</v>
      </c>
      <c r="B53" t="s">
        <v>177</v>
      </c>
      <c r="C53" t="s">
        <v>177</v>
      </c>
      <c r="D53" t="s">
        <v>11</v>
      </c>
      <c r="E53" t="s">
        <v>914</v>
      </c>
      <c r="F53" t="s">
        <v>898</v>
      </c>
      <c r="G53" t="str">
        <f t="shared" si="1"/>
        <v>new HoloCard("Raikou", Pokedex.Raikou, HoloRarity.DP_COSMOS_HOLO, Types.Lightning, Sets.Secret_Wonders, 16),</v>
      </c>
    </row>
    <row r="54" spans="1:7" x14ac:dyDescent="0.3">
      <c r="A54">
        <v>17</v>
      </c>
      <c r="B54" t="s">
        <v>893</v>
      </c>
      <c r="C54" t="s">
        <v>893</v>
      </c>
      <c r="D54" t="s">
        <v>22</v>
      </c>
      <c r="E54" t="s">
        <v>914</v>
      </c>
      <c r="F54" t="s">
        <v>898</v>
      </c>
      <c r="G54" t="str">
        <f t="shared" si="1"/>
        <v>new HoloCard("Roserade", Pokedex.Roserade, HoloRarity.DP_COSMOS_HOLO, Types.Grass, Sets.Secret_Wonders, 17),</v>
      </c>
    </row>
    <row r="55" spans="1:7" x14ac:dyDescent="0.3">
      <c r="A55">
        <v>18</v>
      </c>
      <c r="B55" t="s">
        <v>410</v>
      </c>
      <c r="C55" t="s">
        <v>410</v>
      </c>
      <c r="D55" t="s">
        <v>8</v>
      </c>
      <c r="E55" t="s">
        <v>914</v>
      </c>
      <c r="F55" t="s">
        <v>898</v>
      </c>
      <c r="G55" t="str">
        <f t="shared" si="1"/>
        <v>new HoloCard("Salamence", Pokedex.Salamence, HoloRarity.DP_COSMOS_HOLO, Types.Colorless, Sets.Secret_Wonders, 18),</v>
      </c>
    </row>
    <row r="56" spans="1:7" x14ac:dyDescent="0.3">
      <c r="A56">
        <v>19</v>
      </c>
      <c r="B56" t="s">
        <v>166</v>
      </c>
      <c r="C56" t="s">
        <v>166</v>
      </c>
      <c r="D56" t="s">
        <v>3</v>
      </c>
      <c r="E56" t="s">
        <v>914</v>
      </c>
      <c r="F56" t="s">
        <v>898</v>
      </c>
      <c r="G56" t="str">
        <f t="shared" si="1"/>
        <v>new HoloCard("Suicune", Pokedex.Suicune, HoloRarity.DP_COSMOS_HOLO, Types.Water, Sets.Secret_Wonders, 19),</v>
      </c>
    </row>
    <row r="57" spans="1:7" x14ac:dyDescent="0.3">
      <c r="A57">
        <v>20</v>
      </c>
      <c r="B57" t="s">
        <v>24</v>
      </c>
      <c r="C57" t="s">
        <v>24</v>
      </c>
      <c r="D57" t="s">
        <v>22</v>
      </c>
      <c r="E57" t="s">
        <v>914</v>
      </c>
      <c r="F57" t="s">
        <v>898</v>
      </c>
      <c r="G57" t="str">
        <f t="shared" si="1"/>
        <v>new HoloCard("Venusaur", Pokedex.Venusaur, HoloRarity.DP_COSMOS_HOLO, Types.Grass, Sets.Secret_Wonders, 20),</v>
      </c>
    </row>
    <row r="58" spans="1:7" x14ac:dyDescent="0.3">
      <c r="A58">
        <v>1</v>
      </c>
      <c r="B58" t="s">
        <v>373</v>
      </c>
      <c r="C58" t="s">
        <v>373</v>
      </c>
      <c r="D58" t="s">
        <v>5</v>
      </c>
      <c r="E58" t="s">
        <v>923</v>
      </c>
      <c r="F58" t="s">
        <v>898</v>
      </c>
      <c r="G58" t="str">
        <f t="shared" si="1"/>
        <v>new HoloCard("Blaziken", Pokedex.Blaziken, HoloRarity.DP_COSMOS_HOLO, Types.Fire, Sets.Great_Encounters, 1),</v>
      </c>
    </row>
    <row r="59" spans="1:7" x14ac:dyDescent="0.3">
      <c r="A59">
        <v>2</v>
      </c>
      <c r="B59" t="s">
        <v>915</v>
      </c>
      <c r="C59" t="s">
        <v>915</v>
      </c>
      <c r="D59" t="s">
        <v>1</v>
      </c>
      <c r="E59" t="s">
        <v>923</v>
      </c>
      <c r="F59" t="s">
        <v>898</v>
      </c>
      <c r="G59" t="str">
        <f t="shared" si="1"/>
        <v>new HoloCard("Cresselia", Pokedex.Cresselia, HoloRarity.DP_COSMOS_HOLO, Types.Psychic, Sets.Great_Encounters, 2),</v>
      </c>
    </row>
    <row r="60" spans="1:7" x14ac:dyDescent="0.3">
      <c r="A60">
        <v>3</v>
      </c>
      <c r="B60" t="s">
        <v>916</v>
      </c>
      <c r="C60" t="s">
        <v>916</v>
      </c>
      <c r="D60" t="s">
        <v>146</v>
      </c>
      <c r="E60" t="s">
        <v>923</v>
      </c>
      <c r="F60" t="s">
        <v>898</v>
      </c>
      <c r="G60" t="str">
        <f t="shared" si="1"/>
        <v>new HoloCard("Darkrai", Pokedex.Darkrai, HoloRarity.DP_COSMOS_HOLO, Types.Darkness, Sets.Great_Encounters, 3),</v>
      </c>
    </row>
    <row r="61" spans="1:7" x14ac:dyDescent="0.3">
      <c r="A61">
        <v>4</v>
      </c>
      <c r="B61" t="s">
        <v>916</v>
      </c>
      <c r="C61" t="s">
        <v>916</v>
      </c>
      <c r="D61" t="s">
        <v>146</v>
      </c>
      <c r="E61" t="s">
        <v>923</v>
      </c>
      <c r="F61" t="s">
        <v>898</v>
      </c>
      <c r="G61" t="str">
        <f t="shared" si="1"/>
        <v>new HoloCard("Darkrai", Pokedex.Darkrai, HoloRarity.DP_COSMOS_HOLO, Types.Darkness, Sets.Great_Encounters, 4),</v>
      </c>
    </row>
    <row r="62" spans="1:7" x14ac:dyDescent="0.3">
      <c r="A62">
        <v>5</v>
      </c>
      <c r="B62" t="s">
        <v>917</v>
      </c>
      <c r="C62" t="s">
        <v>917</v>
      </c>
      <c r="D62" t="s">
        <v>11</v>
      </c>
      <c r="E62" t="s">
        <v>923</v>
      </c>
      <c r="F62" t="s">
        <v>898</v>
      </c>
      <c r="G62" t="str">
        <f t="shared" si="1"/>
        <v>new HoloCard("Pachirisu", Pokedex.Pachirisu, HoloRarity.DP_COSMOS_HOLO, Types.Lightning, Sets.Great_Encounters, 5),</v>
      </c>
    </row>
    <row r="63" spans="1:7" x14ac:dyDescent="0.3">
      <c r="A63">
        <v>6</v>
      </c>
      <c r="B63" t="s">
        <v>918</v>
      </c>
      <c r="C63" t="s">
        <v>922</v>
      </c>
      <c r="D63" t="s">
        <v>8</v>
      </c>
      <c r="E63" t="s">
        <v>923</v>
      </c>
      <c r="F63" t="s">
        <v>898</v>
      </c>
      <c r="G63" t="str">
        <f t="shared" si="1"/>
        <v>new HoloCard("Porygon-Z", Pokedex.Porygon_Z, HoloRarity.DP_COSMOS_HOLO, Types.Colorless, Sets.Great_Encounters, 6),</v>
      </c>
    </row>
    <row r="64" spans="1:7" x14ac:dyDescent="0.3">
      <c r="A64">
        <v>7</v>
      </c>
      <c r="B64" t="s">
        <v>919</v>
      </c>
      <c r="C64" t="s">
        <v>919</v>
      </c>
      <c r="D64" t="s">
        <v>11</v>
      </c>
      <c r="E64" t="s">
        <v>923</v>
      </c>
      <c r="F64" t="s">
        <v>898</v>
      </c>
      <c r="G64" t="str">
        <f t="shared" si="1"/>
        <v>new HoloCard("Rotom", Pokedex.Rotom, HoloRarity.DP_COSMOS_HOLO, Types.Lightning, Sets.Great_Encounters, 7),</v>
      </c>
    </row>
    <row r="65" spans="1:7" x14ac:dyDescent="0.3">
      <c r="A65">
        <v>8</v>
      </c>
      <c r="B65" t="s">
        <v>381</v>
      </c>
      <c r="C65" t="s">
        <v>381</v>
      </c>
      <c r="D65" t="s">
        <v>22</v>
      </c>
      <c r="E65" t="s">
        <v>923</v>
      </c>
      <c r="F65" t="s">
        <v>898</v>
      </c>
      <c r="G65" t="str">
        <f t="shared" si="1"/>
        <v>new HoloCard("Sceptile", Pokedex.Sceptile, HoloRarity.DP_COSMOS_HOLO, Types.Grass, Sets.Great_Encounters, 8),</v>
      </c>
    </row>
    <row r="66" spans="1:7" x14ac:dyDescent="0.3">
      <c r="A66">
        <v>9</v>
      </c>
      <c r="B66" t="s">
        <v>383</v>
      </c>
      <c r="C66" t="s">
        <v>383</v>
      </c>
      <c r="D66" t="s">
        <v>3</v>
      </c>
      <c r="E66" t="s">
        <v>923</v>
      </c>
      <c r="F66" t="s">
        <v>898</v>
      </c>
      <c r="G66" t="str">
        <f t="shared" si="1"/>
        <v>new HoloCard("Swampert", Pokedex.Swampert, HoloRarity.DP_COSMOS_HOLO, Types.Water, Sets.Great_Encounters, 9),</v>
      </c>
    </row>
    <row r="67" spans="1:7" x14ac:dyDescent="0.3">
      <c r="A67">
        <v>10</v>
      </c>
      <c r="B67" t="s">
        <v>920</v>
      </c>
      <c r="C67" t="s">
        <v>920</v>
      </c>
      <c r="D67" t="s">
        <v>22</v>
      </c>
      <c r="E67" t="s">
        <v>923</v>
      </c>
      <c r="F67" t="s">
        <v>898</v>
      </c>
      <c r="G67" t="str">
        <f t="shared" si="1"/>
        <v>new HoloCard("Tangrowth", Pokedex.Tangrowth, HoloRarity.DP_COSMOS_HOLO, Types.Grass, Sets.Great_Encounters, 10),</v>
      </c>
    </row>
    <row r="68" spans="1:7" x14ac:dyDescent="0.3">
      <c r="A68">
        <v>11</v>
      </c>
      <c r="B68" t="s">
        <v>921</v>
      </c>
      <c r="C68" t="s">
        <v>921</v>
      </c>
      <c r="D68" t="s">
        <v>8</v>
      </c>
      <c r="E68" t="s">
        <v>923</v>
      </c>
      <c r="F68" t="s">
        <v>898</v>
      </c>
      <c r="G68" t="str">
        <f t="shared" ref="G68:G131" si="2">"new HoloCard(""" &amp; B68 &amp; """, Pokedex." &amp; C68 &amp; ", HoloRarity." &amp; F68 &amp; ", Types." &amp; D68 &amp; ", Sets." &amp; E68 &amp; ", " &amp; A68 &amp; "),"</f>
        <v>new HoloCard("Togekiss", Pokedex.Togekiss, HoloRarity.DP_COSMOS_HOLO, Types.Colorless, Sets.Great_Encounters, 11),</v>
      </c>
    </row>
    <row r="69" spans="1:7" x14ac:dyDescent="0.3">
      <c r="A69">
        <v>1</v>
      </c>
      <c r="B69" t="s">
        <v>2</v>
      </c>
      <c r="C69" t="s">
        <v>2</v>
      </c>
      <c r="D69" t="s">
        <v>3</v>
      </c>
      <c r="E69" t="s">
        <v>927</v>
      </c>
      <c r="F69" t="s">
        <v>898</v>
      </c>
      <c r="G69" t="str">
        <f t="shared" si="2"/>
        <v>new HoloCard("Articuno", Pokedex.Articuno, HoloRarity.DP_COSMOS_HOLO, Types.Water, Sets.Majestic_Dawn, 1),</v>
      </c>
    </row>
    <row r="70" spans="1:7" x14ac:dyDescent="0.3">
      <c r="A70">
        <v>2</v>
      </c>
      <c r="B70" t="s">
        <v>915</v>
      </c>
      <c r="C70" t="s">
        <v>915</v>
      </c>
      <c r="D70" t="s">
        <v>1</v>
      </c>
      <c r="E70" t="s">
        <v>927</v>
      </c>
      <c r="F70" t="s">
        <v>898</v>
      </c>
      <c r="G70" t="str">
        <f t="shared" si="2"/>
        <v>new HoloCard("Cresselia", Pokedex.Cresselia, HoloRarity.DP_COSMOS_HOLO, Types.Psychic, Sets.Majestic_Dawn, 2),</v>
      </c>
    </row>
    <row r="71" spans="1:7" x14ac:dyDescent="0.3">
      <c r="A71">
        <v>3</v>
      </c>
      <c r="B71" t="s">
        <v>916</v>
      </c>
      <c r="C71" t="s">
        <v>916</v>
      </c>
      <c r="D71" t="s">
        <v>146</v>
      </c>
      <c r="E71" t="s">
        <v>927</v>
      </c>
      <c r="F71" t="s">
        <v>898</v>
      </c>
      <c r="G71" t="str">
        <f t="shared" si="2"/>
        <v>new HoloCard("Darkrai", Pokedex.Darkrai, HoloRarity.DP_COSMOS_HOLO, Types.Darkness, Sets.Majestic_Dawn, 3),</v>
      </c>
    </row>
    <row r="72" spans="1:7" x14ac:dyDescent="0.3">
      <c r="A72">
        <v>4</v>
      </c>
      <c r="B72" t="s">
        <v>881</v>
      </c>
      <c r="C72" t="s">
        <v>881</v>
      </c>
      <c r="D72" t="s">
        <v>143</v>
      </c>
      <c r="E72" t="s">
        <v>927</v>
      </c>
      <c r="F72" t="s">
        <v>898</v>
      </c>
      <c r="G72" t="str">
        <f t="shared" si="2"/>
        <v>new HoloCard("Dialga", Pokedex.Dialga, HoloRarity.DP_COSMOS_HOLO, Types.Metal, Sets.Majestic_Dawn, 4),</v>
      </c>
    </row>
    <row r="73" spans="1:7" x14ac:dyDescent="0.3">
      <c r="A73">
        <v>5</v>
      </c>
      <c r="B73" t="s">
        <v>924</v>
      </c>
      <c r="C73" t="s">
        <v>924</v>
      </c>
      <c r="D73" t="s">
        <v>3</v>
      </c>
      <c r="E73" t="s">
        <v>927</v>
      </c>
      <c r="F73" t="s">
        <v>898</v>
      </c>
      <c r="G73" t="str">
        <f t="shared" si="2"/>
        <v>new HoloCard("Glaceon", Pokedex.Glaceon, HoloRarity.DP_COSMOS_HOLO, Types.Water, Sets.Majestic_Dawn, 5),</v>
      </c>
    </row>
    <row r="74" spans="1:7" x14ac:dyDescent="0.3">
      <c r="A74">
        <v>6</v>
      </c>
      <c r="B74" t="s">
        <v>33</v>
      </c>
      <c r="C74" t="s">
        <v>33</v>
      </c>
      <c r="D74" t="s">
        <v>18</v>
      </c>
      <c r="E74" t="s">
        <v>927</v>
      </c>
      <c r="F74" t="s">
        <v>898</v>
      </c>
      <c r="G74" t="str">
        <f t="shared" si="2"/>
        <v>new HoloCard("Kabutops", Pokedex.Kabutops, HoloRarity.DP_COSMOS_HOLO, Types.Fighting, Sets.Majestic_Dawn, 6),</v>
      </c>
    </row>
    <row r="75" spans="1:7" x14ac:dyDescent="0.3">
      <c r="A75">
        <v>7</v>
      </c>
      <c r="B75" t="s">
        <v>925</v>
      </c>
      <c r="C75" t="s">
        <v>925</v>
      </c>
      <c r="D75" t="s">
        <v>22</v>
      </c>
      <c r="E75" t="s">
        <v>927</v>
      </c>
      <c r="F75" t="s">
        <v>898</v>
      </c>
      <c r="G75" t="str">
        <f t="shared" si="2"/>
        <v>new HoloCard("Leafeon", Pokedex.Leafeon, HoloRarity.DP_COSMOS_HOLO, Types.Grass, Sets.Majestic_Dawn, 7),</v>
      </c>
    </row>
    <row r="76" spans="1:7" x14ac:dyDescent="0.3">
      <c r="A76">
        <v>8</v>
      </c>
      <c r="B76" t="s">
        <v>889</v>
      </c>
      <c r="C76" t="s">
        <v>889</v>
      </c>
      <c r="D76" t="s">
        <v>3</v>
      </c>
      <c r="E76" t="s">
        <v>927</v>
      </c>
      <c r="F76" t="s">
        <v>898</v>
      </c>
      <c r="G76" t="str">
        <f t="shared" si="2"/>
        <v>new HoloCard("Manaphy", Pokedex.Manaphy, HoloRarity.DP_COSMOS_HOLO, Types.Water, Sets.Majestic_Dawn, 8),</v>
      </c>
    </row>
    <row r="77" spans="1:7" x14ac:dyDescent="0.3">
      <c r="A77">
        <v>9</v>
      </c>
      <c r="B77" t="s">
        <v>35</v>
      </c>
      <c r="C77" t="s">
        <v>35</v>
      </c>
      <c r="D77" t="s">
        <v>1</v>
      </c>
      <c r="E77" t="s">
        <v>927</v>
      </c>
      <c r="F77" t="s">
        <v>898</v>
      </c>
      <c r="G77" t="str">
        <f t="shared" si="2"/>
        <v>new HoloCard("Mewtwo", Pokedex.Mewtwo, HoloRarity.DP_COSMOS_HOLO, Types.Psychic, Sets.Majestic_Dawn, 9),</v>
      </c>
    </row>
    <row r="78" spans="1:7" x14ac:dyDescent="0.3">
      <c r="A78">
        <v>10</v>
      </c>
      <c r="B78" t="s">
        <v>36</v>
      </c>
      <c r="C78" t="s">
        <v>36</v>
      </c>
      <c r="D78" t="s">
        <v>5</v>
      </c>
      <c r="E78" t="s">
        <v>927</v>
      </c>
      <c r="F78" t="s">
        <v>898</v>
      </c>
      <c r="G78" t="str">
        <f t="shared" si="2"/>
        <v>new HoloCard("Moltres", Pokedex.Moltres, HoloRarity.DP_COSMOS_HOLO, Types.Fire, Sets.Majestic_Dawn, 10),</v>
      </c>
    </row>
    <row r="79" spans="1:7" x14ac:dyDescent="0.3">
      <c r="A79">
        <v>11</v>
      </c>
      <c r="B79" t="s">
        <v>891</v>
      </c>
      <c r="C79" t="s">
        <v>891</v>
      </c>
      <c r="D79" t="s">
        <v>3</v>
      </c>
      <c r="E79" t="s">
        <v>927</v>
      </c>
      <c r="F79" t="s">
        <v>898</v>
      </c>
      <c r="G79" t="str">
        <f t="shared" si="2"/>
        <v>new HoloCard("Palkia", Pokedex.Palkia, HoloRarity.DP_COSMOS_HOLO, Types.Water, Sets.Majestic_Dawn, 11),</v>
      </c>
    </row>
    <row r="80" spans="1:7" x14ac:dyDescent="0.3">
      <c r="A80">
        <v>12</v>
      </c>
      <c r="B80" t="s">
        <v>926</v>
      </c>
      <c r="C80" t="s">
        <v>926</v>
      </c>
      <c r="D80" t="s">
        <v>3</v>
      </c>
      <c r="E80" t="s">
        <v>927</v>
      </c>
      <c r="F80" t="s">
        <v>898</v>
      </c>
      <c r="G80" t="str">
        <f t="shared" si="2"/>
        <v>new HoloCard("Phione", Pokedex.Phione, HoloRarity.DP_COSMOS_HOLO, Types.Water, Sets.Majestic_Dawn, 12),</v>
      </c>
    </row>
    <row r="81" spans="1:7" x14ac:dyDescent="0.3">
      <c r="A81">
        <v>13</v>
      </c>
      <c r="B81" t="s">
        <v>919</v>
      </c>
      <c r="C81" t="s">
        <v>919</v>
      </c>
      <c r="D81" t="s">
        <v>11</v>
      </c>
      <c r="E81" t="s">
        <v>927</v>
      </c>
      <c r="F81" t="s">
        <v>898</v>
      </c>
      <c r="G81" t="str">
        <f t="shared" si="2"/>
        <v>new HoloCard("Rotom", Pokedex.Rotom, HoloRarity.DP_COSMOS_HOLO, Types.Lightning, Sets.Majestic_Dawn, 13),</v>
      </c>
    </row>
    <row r="82" spans="1:7" x14ac:dyDescent="0.3">
      <c r="A82">
        <v>14</v>
      </c>
      <c r="B82" t="s">
        <v>25</v>
      </c>
      <c r="C82" t="s">
        <v>25</v>
      </c>
      <c r="D82" t="s">
        <v>11</v>
      </c>
      <c r="E82" t="s">
        <v>927</v>
      </c>
      <c r="F82" t="s">
        <v>898</v>
      </c>
      <c r="G82" t="str">
        <f t="shared" si="2"/>
        <v>new HoloCard("Zapdos", Pokedex.Zapdos, HoloRarity.DP_COSMOS_HOLO, Types.Lightning, Sets.Majestic_Dawn, 14),</v>
      </c>
    </row>
    <row r="83" spans="1:7" x14ac:dyDescent="0.3">
      <c r="A83">
        <v>1</v>
      </c>
      <c r="B83" t="s">
        <v>928</v>
      </c>
      <c r="C83" t="s">
        <v>456</v>
      </c>
      <c r="D83" t="s">
        <v>1</v>
      </c>
      <c r="E83" t="s">
        <v>938</v>
      </c>
      <c r="F83" t="s">
        <v>898</v>
      </c>
      <c r="G83" t="str">
        <f t="shared" si="2"/>
        <v>new HoloCard("Deoxys Normal Forme", Pokedex.Deoxys, HoloRarity.DP_COSMOS_HOLO, Types.Psychic, Sets.Legends_Awakened, 1),</v>
      </c>
    </row>
    <row r="84" spans="1:7" x14ac:dyDescent="0.3">
      <c r="A84">
        <v>2</v>
      </c>
      <c r="B84" t="s">
        <v>118</v>
      </c>
      <c r="C84" t="s">
        <v>118</v>
      </c>
      <c r="D84" t="s">
        <v>8</v>
      </c>
      <c r="E84" t="s">
        <v>938</v>
      </c>
      <c r="F84" t="s">
        <v>898</v>
      </c>
      <c r="G84" t="str">
        <f t="shared" si="2"/>
        <v>new HoloCard("Dragonite", Pokedex.Dragonite, HoloRarity.DP_COSMOS_HOLO, Types.Colorless, Sets.Legends_Awakened, 2),</v>
      </c>
    </row>
    <row r="85" spans="1:7" x14ac:dyDescent="0.3">
      <c r="A85">
        <v>3</v>
      </c>
      <c r="B85" t="s">
        <v>929</v>
      </c>
      <c r="C85" t="s">
        <v>929</v>
      </c>
      <c r="D85" t="s">
        <v>3</v>
      </c>
      <c r="E85" t="s">
        <v>938</v>
      </c>
      <c r="F85" t="s">
        <v>898</v>
      </c>
      <c r="G85" t="str">
        <f t="shared" si="2"/>
        <v>new HoloCard("Froslass", Pokedex.Froslass, HoloRarity.DP_COSMOS_HOLO, Types.Water, Sets.Legends_Awakened, 3),</v>
      </c>
    </row>
    <row r="86" spans="1:7" x14ac:dyDescent="0.3">
      <c r="A86">
        <v>4</v>
      </c>
      <c r="B86" t="s">
        <v>930</v>
      </c>
      <c r="C86" t="s">
        <v>930</v>
      </c>
      <c r="D86" t="s">
        <v>1</v>
      </c>
      <c r="E86" t="s">
        <v>938</v>
      </c>
      <c r="F86" t="s">
        <v>898</v>
      </c>
      <c r="G86" t="str">
        <f t="shared" si="2"/>
        <v>new HoloCard("Giratina", Pokedex.Giratina, HoloRarity.DP_COSMOS_HOLO, Types.Psychic, Sets.Legends_Awakened, 4),</v>
      </c>
    </row>
    <row r="87" spans="1:7" x14ac:dyDescent="0.3">
      <c r="A87">
        <v>5</v>
      </c>
      <c r="B87" t="s">
        <v>931</v>
      </c>
      <c r="C87" t="s">
        <v>931</v>
      </c>
      <c r="D87" t="s">
        <v>18</v>
      </c>
      <c r="E87" t="s">
        <v>938</v>
      </c>
      <c r="F87" t="s">
        <v>898</v>
      </c>
      <c r="G87" t="str">
        <f t="shared" si="2"/>
        <v>new HoloCard("Gliscor", Pokedex.Gliscor, HoloRarity.DP_COSMOS_HOLO, Types.Fighting, Sets.Legends_Awakened, 5),</v>
      </c>
    </row>
    <row r="88" spans="1:7" x14ac:dyDescent="0.3">
      <c r="A88">
        <v>6</v>
      </c>
      <c r="B88" t="s">
        <v>932</v>
      </c>
      <c r="C88" t="s">
        <v>932</v>
      </c>
      <c r="D88" t="s">
        <v>5</v>
      </c>
      <c r="E88" t="s">
        <v>938</v>
      </c>
      <c r="F88" t="s">
        <v>898</v>
      </c>
      <c r="G88" t="str">
        <f t="shared" si="2"/>
        <v>new HoloCard("Heatran", Pokedex.Heatran, HoloRarity.DP_COSMOS_HOLO, Types.Fire, Sets.Legends_Awakened, 6),</v>
      </c>
    </row>
    <row r="89" spans="1:7" x14ac:dyDescent="0.3">
      <c r="A89">
        <v>7</v>
      </c>
      <c r="B89" t="s">
        <v>159</v>
      </c>
      <c r="C89" t="s">
        <v>159</v>
      </c>
      <c r="D89" t="s">
        <v>3</v>
      </c>
      <c r="E89" t="s">
        <v>938</v>
      </c>
      <c r="F89" t="s">
        <v>898</v>
      </c>
      <c r="G89" t="str">
        <f t="shared" si="2"/>
        <v>new HoloCard("Kingdra", Pokedex.Kingdra, HoloRarity.DP_COSMOS_HOLO, Types.Water, Sets.Legends_Awakened, 7),</v>
      </c>
    </row>
    <row r="90" spans="1:7" x14ac:dyDescent="0.3">
      <c r="A90">
        <v>8</v>
      </c>
      <c r="B90" t="s">
        <v>887</v>
      </c>
      <c r="C90" t="s">
        <v>887</v>
      </c>
      <c r="D90" t="s">
        <v>11</v>
      </c>
      <c r="E90" t="s">
        <v>938</v>
      </c>
      <c r="F90" t="s">
        <v>898</v>
      </c>
      <c r="G90" t="str">
        <f t="shared" si="2"/>
        <v>new HoloCard("Luxray", Pokedex.Luxray, HoloRarity.DP_COSMOS_HOLO, Types.Lightning, Sets.Legends_Awakened, 8),</v>
      </c>
    </row>
    <row r="91" spans="1:7" x14ac:dyDescent="0.3">
      <c r="A91">
        <v>9</v>
      </c>
      <c r="B91" t="s">
        <v>933</v>
      </c>
      <c r="C91" t="s">
        <v>933</v>
      </c>
      <c r="D91" t="s">
        <v>3</v>
      </c>
      <c r="E91" t="s">
        <v>938</v>
      </c>
      <c r="F91" t="s">
        <v>898</v>
      </c>
      <c r="G91" t="str">
        <f t="shared" si="2"/>
        <v>new HoloCard("Mamoswine", Pokedex.Mamoswine, HoloRarity.DP_COSMOS_HOLO, Types.Water, Sets.Legends_Awakened, 9),</v>
      </c>
    </row>
    <row r="92" spans="1:7" x14ac:dyDescent="0.3">
      <c r="A92">
        <v>10</v>
      </c>
      <c r="B92" t="s">
        <v>437</v>
      </c>
      <c r="C92" t="s">
        <v>437</v>
      </c>
      <c r="D92" t="s">
        <v>143</v>
      </c>
      <c r="E92" t="s">
        <v>938</v>
      </c>
      <c r="F92" t="s">
        <v>898</v>
      </c>
      <c r="G92" t="str">
        <f t="shared" si="2"/>
        <v>new HoloCard("Metagross", Pokedex.Metagross, HoloRarity.DP_COSMOS_HOLO, Types.Metal, Sets.Legends_Awakened, 10),</v>
      </c>
    </row>
    <row r="93" spans="1:7" x14ac:dyDescent="0.3">
      <c r="A93">
        <v>11</v>
      </c>
      <c r="B93" t="s">
        <v>35</v>
      </c>
      <c r="C93" t="s">
        <v>35</v>
      </c>
      <c r="D93" t="s">
        <v>1</v>
      </c>
      <c r="E93" t="s">
        <v>938</v>
      </c>
      <c r="F93" t="s">
        <v>898</v>
      </c>
      <c r="G93" t="str">
        <f t="shared" si="2"/>
        <v>new HoloCard("Mewtwo", Pokedex.Mewtwo, HoloRarity.DP_COSMOS_HOLO, Types.Psychic, Sets.Legends_Awakened, 11),</v>
      </c>
    </row>
    <row r="94" spans="1:7" x14ac:dyDescent="0.3">
      <c r="A94">
        <v>12</v>
      </c>
      <c r="B94" t="s">
        <v>176</v>
      </c>
      <c r="C94" t="s">
        <v>176</v>
      </c>
      <c r="D94" t="s">
        <v>3</v>
      </c>
      <c r="E94" t="s">
        <v>938</v>
      </c>
      <c r="F94" t="s">
        <v>898</v>
      </c>
      <c r="G94" t="str">
        <f t="shared" si="2"/>
        <v>new HoloCard("Politoed", Pokedex.Politoed, HoloRarity.DP_COSMOS_HOLO, Types.Water, Sets.Legends_Awakened, 12),</v>
      </c>
    </row>
    <row r="95" spans="1:7" x14ac:dyDescent="0.3">
      <c r="A95">
        <v>13</v>
      </c>
      <c r="B95" t="s">
        <v>934</v>
      </c>
      <c r="C95" t="s">
        <v>934</v>
      </c>
      <c r="D95" t="s">
        <v>18</v>
      </c>
      <c r="E95" t="s">
        <v>938</v>
      </c>
      <c r="F95" t="s">
        <v>898</v>
      </c>
      <c r="G95" t="str">
        <f t="shared" si="2"/>
        <v>new HoloCard("Probopass", Pokedex.Probopass, HoloRarity.DP_COSMOS_HOLO, Types.Fighting, Sets.Legends_Awakened, 13),</v>
      </c>
    </row>
    <row r="96" spans="1:7" x14ac:dyDescent="0.3">
      <c r="A96">
        <v>14</v>
      </c>
      <c r="B96" t="s">
        <v>457</v>
      </c>
      <c r="C96" t="s">
        <v>457</v>
      </c>
      <c r="D96" t="s">
        <v>8</v>
      </c>
      <c r="E96" t="s">
        <v>938</v>
      </c>
      <c r="F96" t="s">
        <v>898</v>
      </c>
      <c r="G96" t="str">
        <f t="shared" si="2"/>
        <v>new HoloCard("Rayquaza", Pokedex.Rayquaza, HoloRarity.DP_COSMOS_HOLO, Types.Colorless, Sets.Legends_Awakened, 14),</v>
      </c>
    </row>
    <row r="97" spans="1:7" x14ac:dyDescent="0.3">
      <c r="A97">
        <v>15</v>
      </c>
      <c r="B97" t="s">
        <v>935</v>
      </c>
      <c r="C97" t="s">
        <v>935</v>
      </c>
      <c r="D97" t="s">
        <v>8</v>
      </c>
      <c r="E97" t="s">
        <v>938</v>
      </c>
      <c r="F97" t="s">
        <v>898</v>
      </c>
      <c r="G97" t="str">
        <f t="shared" si="2"/>
        <v>new HoloCard("Regigigas", Pokedex.Regigigas, HoloRarity.DP_COSMOS_HOLO, Types.Colorless, Sets.Legends_Awakened, 15),</v>
      </c>
    </row>
    <row r="98" spans="1:7" x14ac:dyDescent="0.3">
      <c r="A98">
        <v>16</v>
      </c>
      <c r="B98" t="s">
        <v>936</v>
      </c>
      <c r="C98" t="s">
        <v>936</v>
      </c>
      <c r="D98" t="s">
        <v>1</v>
      </c>
      <c r="E98" t="s">
        <v>938</v>
      </c>
      <c r="F98" t="s">
        <v>898</v>
      </c>
      <c r="G98" t="str">
        <f t="shared" si="2"/>
        <v>new HoloCard("Spiritomb", Pokedex.Spiritomb, HoloRarity.DP_COSMOS_HOLO, Types.Psychic, Sets.Legends_Awakened, 16),</v>
      </c>
    </row>
    <row r="99" spans="1:7" x14ac:dyDescent="0.3">
      <c r="A99">
        <v>17</v>
      </c>
      <c r="B99" t="s">
        <v>937</v>
      </c>
      <c r="C99" t="s">
        <v>937</v>
      </c>
      <c r="D99" t="s">
        <v>22</v>
      </c>
      <c r="E99" t="s">
        <v>938</v>
      </c>
      <c r="F99" t="s">
        <v>898</v>
      </c>
      <c r="G99" t="str">
        <f t="shared" si="2"/>
        <v>new HoloCard("Yanmega", Pokedex.Yanmega, HoloRarity.DP_COSMOS_HOLO, Types.Grass, Sets.Legends_Awakened, 17),</v>
      </c>
    </row>
    <row r="100" spans="1:7" x14ac:dyDescent="0.3">
      <c r="A100">
        <v>1</v>
      </c>
      <c r="B100" t="s">
        <v>882</v>
      </c>
      <c r="C100" t="s">
        <v>882</v>
      </c>
      <c r="D100" t="s">
        <v>1</v>
      </c>
      <c r="E100" t="s">
        <v>939</v>
      </c>
      <c r="F100" t="s">
        <v>898</v>
      </c>
      <c r="G100" t="str">
        <f t="shared" si="2"/>
        <v>new HoloCard("Dusknoir", Pokedex.Dusknoir, HoloRarity.DP_COSMOS_HOLO, Types.Psychic, Sets.Stormfront, 1),</v>
      </c>
    </row>
    <row r="101" spans="1:7" x14ac:dyDescent="0.3">
      <c r="A101">
        <v>2</v>
      </c>
      <c r="B101" t="s">
        <v>884</v>
      </c>
      <c r="C101" t="s">
        <v>884</v>
      </c>
      <c r="D101" t="s">
        <v>143</v>
      </c>
      <c r="E101" t="s">
        <v>939</v>
      </c>
      <c r="F101" t="s">
        <v>898</v>
      </c>
      <c r="G101" t="str">
        <f t="shared" si="2"/>
        <v>new HoloCard("Empoleon", Pokedex.Empoleon, HoloRarity.DP_COSMOS_HOLO, Types.Metal, Sets.Stormfront, 2),</v>
      </c>
    </row>
    <row r="102" spans="1:7" x14ac:dyDescent="0.3">
      <c r="A102">
        <v>3</v>
      </c>
      <c r="B102" t="s">
        <v>885</v>
      </c>
      <c r="C102" t="s">
        <v>885</v>
      </c>
      <c r="D102" t="s">
        <v>18</v>
      </c>
      <c r="E102" t="s">
        <v>939</v>
      </c>
      <c r="F102" t="s">
        <v>898</v>
      </c>
      <c r="G102" t="str">
        <f t="shared" si="2"/>
        <v>new HoloCard("Infernape", Pokedex.Infernape, HoloRarity.DP_COSMOS_HOLO, Types.Fighting, Sets.Stormfront, 3),</v>
      </c>
    </row>
    <row r="103" spans="1:7" x14ac:dyDescent="0.3">
      <c r="A103">
        <v>4</v>
      </c>
      <c r="B103" t="s">
        <v>904</v>
      </c>
      <c r="C103" t="s">
        <v>904</v>
      </c>
      <c r="D103" t="s">
        <v>3</v>
      </c>
      <c r="E103" t="s">
        <v>939</v>
      </c>
      <c r="F103" t="s">
        <v>898</v>
      </c>
      <c r="G103" t="str">
        <f t="shared" si="2"/>
        <v>new HoloCard("Lumineon", Pokedex.Lumineon, HoloRarity.DP_COSMOS_HOLO, Types.Water, Sets.Stormfront, 4),</v>
      </c>
    </row>
    <row r="104" spans="1:7" x14ac:dyDescent="0.3">
      <c r="A104">
        <v>5</v>
      </c>
      <c r="B104" t="s">
        <v>888</v>
      </c>
      <c r="C104" t="s">
        <v>888</v>
      </c>
      <c r="D104" t="s">
        <v>143</v>
      </c>
      <c r="E104" t="s">
        <v>939</v>
      </c>
      <c r="F104" t="s">
        <v>898</v>
      </c>
      <c r="G104" t="str">
        <f t="shared" si="2"/>
        <v>new HoloCard("Magnezone", Pokedex.Magnezone, HoloRarity.DP_COSMOS_HOLO, Types.Metal, Sets.Stormfront, 5),</v>
      </c>
    </row>
    <row r="105" spans="1:7" x14ac:dyDescent="0.3">
      <c r="A105">
        <v>6</v>
      </c>
      <c r="B105" t="s">
        <v>888</v>
      </c>
      <c r="C105" t="s">
        <v>888</v>
      </c>
      <c r="D105" t="s">
        <v>11</v>
      </c>
      <c r="E105" t="s">
        <v>939</v>
      </c>
      <c r="F105" t="s">
        <v>898</v>
      </c>
      <c r="G105" t="str">
        <f t="shared" si="2"/>
        <v>new HoloCard("Magnezone", Pokedex.Magnezone, HoloRarity.DP_COSMOS_HOLO, Types.Lightning, Sets.Stormfront, 6),</v>
      </c>
    </row>
    <row r="106" spans="1:7" x14ac:dyDescent="0.3">
      <c r="A106">
        <v>7</v>
      </c>
      <c r="B106" t="s">
        <v>890</v>
      </c>
      <c r="C106" t="s">
        <v>890</v>
      </c>
      <c r="D106" t="s">
        <v>1</v>
      </c>
      <c r="E106" t="s">
        <v>939</v>
      </c>
      <c r="F106" t="s">
        <v>898</v>
      </c>
      <c r="G106" t="str">
        <f t="shared" si="2"/>
        <v>new HoloCard("Mismagius", Pokedex.Mismagius, HoloRarity.DP_COSMOS_HOLO, Types.Psychic, Sets.Stormfront, 7),</v>
      </c>
    </row>
    <row r="107" spans="1:7" x14ac:dyDescent="0.3">
      <c r="A107">
        <v>8</v>
      </c>
      <c r="B107" t="s">
        <v>120</v>
      </c>
      <c r="C107" t="s">
        <v>120</v>
      </c>
      <c r="D107" t="s">
        <v>11</v>
      </c>
      <c r="E107" t="s">
        <v>939</v>
      </c>
      <c r="F107" t="s">
        <v>898</v>
      </c>
      <c r="G107" t="str">
        <f t="shared" si="2"/>
        <v>new HoloCard("Raichu", Pokedex.Raichu, HoloRarity.DP_COSMOS_HOLO, Types.Lightning, Sets.Stormfront, 8),</v>
      </c>
    </row>
    <row r="108" spans="1:7" x14ac:dyDescent="0.3">
      <c r="A108">
        <v>9</v>
      </c>
      <c r="B108" t="s">
        <v>935</v>
      </c>
      <c r="C108" t="s">
        <v>935</v>
      </c>
      <c r="D108" t="s">
        <v>8</v>
      </c>
      <c r="E108" t="s">
        <v>939</v>
      </c>
      <c r="F108" t="s">
        <v>898</v>
      </c>
      <c r="G108" t="str">
        <f t="shared" si="2"/>
        <v>new HoloCard("Regigigas", Pokedex.Regigigas, HoloRarity.DP_COSMOS_HOLO, Types.Colorless, Sets.Stormfront, 9),</v>
      </c>
    </row>
    <row r="109" spans="1:7" x14ac:dyDescent="0.3">
      <c r="A109">
        <v>10</v>
      </c>
      <c r="B109" t="s">
        <v>381</v>
      </c>
      <c r="C109" t="s">
        <v>381</v>
      </c>
      <c r="D109" t="s">
        <v>22</v>
      </c>
      <c r="E109" t="s">
        <v>939</v>
      </c>
      <c r="F109" t="s">
        <v>898</v>
      </c>
      <c r="G109" t="str">
        <f t="shared" si="2"/>
        <v>new HoloCard("Sceptile", Pokedex.Sceptile, HoloRarity.DP_COSMOS_HOLO, Types.Grass, Sets.Stormfront, 10),</v>
      </c>
    </row>
    <row r="110" spans="1:7" x14ac:dyDescent="0.3">
      <c r="A110">
        <v>11</v>
      </c>
      <c r="B110" t="s">
        <v>896</v>
      </c>
      <c r="C110" t="s">
        <v>896</v>
      </c>
      <c r="D110" t="s">
        <v>18</v>
      </c>
      <c r="E110" t="s">
        <v>939</v>
      </c>
      <c r="F110" t="s">
        <v>898</v>
      </c>
      <c r="G110" t="str">
        <f t="shared" si="2"/>
        <v>new HoloCard("Torterra", Pokedex.Torterra, HoloRarity.DP_COSMOS_HOLO, Types.Fighting, Sets.Stormfront, 11),</v>
      </c>
    </row>
    <row r="111" spans="1:7" x14ac:dyDescent="0.3">
      <c r="A111">
        <v>1</v>
      </c>
      <c r="B111" t="s">
        <v>130</v>
      </c>
      <c r="C111" t="s">
        <v>130</v>
      </c>
      <c r="D111" t="s">
        <v>11</v>
      </c>
      <c r="E111" t="s">
        <v>946</v>
      </c>
      <c r="F111" t="s">
        <v>898</v>
      </c>
      <c r="G111" t="str">
        <f t="shared" si="2"/>
        <v>new HoloCard("Ampharos", Pokedex.Ampharos, HoloRarity.DP_COSMOS_HOLO, Types.Lightning, Sets.Platinum, 1),</v>
      </c>
    </row>
    <row r="112" spans="1:7" x14ac:dyDescent="0.3">
      <c r="A112">
        <v>2</v>
      </c>
      <c r="B112" t="s">
        <v>117</v>
      </c>
      <c r="C112" t="s">
        <v>117</v>
      </c>
      <c r="D112" t="s">
        <v>3</v>
      </c>
      <c r="E112" t="s">
        <v>946</v>
      </c>
      <c r="F112" t="s">
        <v>898</v>
      </c>
      <c r="G112" t="str">
        <f t="shared" si="2"/>
        <v>new HoloCard("Blastoise", Pokedex.Blastoise, HoloRarity.DP_COSMOS_HOLO, Types.Water, Sets.Platinum, 2),</v>
      </c>
    </row>
    <row r="113" spans="1:7" x14ac:dyDescent="0.3">
      <c r="A113">
        <v>3</v>
      </c>
      <c r="B113" t="s">
        <v>373</v>
      </c>
      <c r="C113" t="s">
        <v>373</v>
      </c>
      <c r="D113" t="s">
        <v>5</v>
      </c>
      <c r="E113" t="s">
        <v>946</v>
      </c>
      <c r="F113" t="s">
        <v>898</v>
      </c>
      <c r="G113" t="str">
        <f t="shared" si="2"/>
        <v>new HoloCard("Blaziken", Pokedex.Blaziken, HoloRarity.DP_COSMOS_HOLO, Types.Fire, Sets.Platinum, 3),</v>
      </c>
    </row>
    <row r="114" spans="1:7" x14ac:dyDescent="0.3">
      <c r="A114">
        <v>4</v>
      </c>
      <c r="B114" t="s">
        <v>375</v>
      </c>
      <c r="C114" t="s">
        <v>375</v>
      </c>
      <c r="D114" t="s">
        <v>8</v>
      </c>
      <c r="E114" t="s">
        <v>946</v>
      </c>
      <c r="F114" t="s">
        <v>898</v>
      </c>
      <c r="G114" t="str">
        <f t="shared" si="2"/>
        <v>new HoloCard("Delcatty", Pokedex.Delcatty, HoloRarity.DP_COSMOS_HOLO, Types.Colorless, Sets.Platinum, 4),</v>
      </c>
    </row>
    <row r="115" spans="1:7" x14ac:dyDescent="0.3">
      <c r="A115">
        <v>5</v>
      </c>
      <c r="B115" t="s">
        <v>881</v>
      </c>
      <c r="C115" t="s">
        <v>881</v>
      </c>
      <c r="D115" t="s">
        <v>143</v>
      </c>
      <c r="E115" t="s">
        <v>946</v>
      </c>
      <c r="F115" t="s">
        <v>898</v>
      </c>
      <c r="G115" t="str">
        <f t="shared" si="2"/>
        <v>new HoloCard("Dialga", Pokedex.Dialga, HoloRarity.DP_COSMOS_HOLO, Types.Metal, Sets.Platinum, 5),</v>
      </c>
    </row>
    <row r="116" spans="1:7" x14ac:dyDescent="0.3">
      <c r="A116">
        <v>6</v>
      </c>
      <c r="B116" t="s">
        <v>881</v>
      </c>
      <c r="C116" t="s">
        <v>881</v>
      </c>
      <c r="D116" t="s">
        <v>143</v>
      </c>
      <c r="E116" t="s">
        <v>946</v>
      </c>
      <c r="F116" t="s">
        <v>898</v>
      </c>
      <c r="G116" t="str">
        <f t="shared" si="2"/>
        <v>new HoloCard("Dialga", Pokedex.Dialga, HoloRarity.DP_COSMOS_HOLO, Types.Metal, Sets.Platinum, 6),</v>
      </c>
    </row>
    <row r="117" spans="1:7" x14ac:dyDescent="0.3">
      <c r="A117">
        <v>7</v>
      </c>
      <c r="B117" t="s">
        <v>940</v>
      </c>
      <c r="C117" t="s">
        <v>881</v>
      </c>
      <c r="D117" t="s">
        <v>143</v>
      </c>
      <c r="E117" t="s">
        <v>946</v>
      </c>
      <c r="F117" t="s">
        <v>898</v>
      </c>
      <c r="G117" t="str">
        <f t="shared" si="2"/>
        <v>new HoloCard("Dialga Pokémon G", Pokedex.Dialga, HoloRarity.DP_COSMOS_HOLO, Types.Metal, Sets.Platinum, 7),</v>
      </c>
    </row>
    <row r="118" spans="1:7" x14ac:dyDescent="0.3">
      <c r="A118">
        <v>8</v>
      </c>
      <c r="B118" t="s">
        <v>377</v>
      </c>
      <c r="C118" t="s">
        <v>377</v>
      </c>
      <c r="D118" t="s">
        <v>1</v>
      </c>
      <c r="E118" t="s">
        <v>946</v>
      </c>
      <c r="F118" t="s">
        <v>898</v>
      </c>
      <c r="G118" t="str">
        <f t="shared" si="2"/>
        <v>new HoloCard("Gardevoir", Pokedex.Gardevoir, HoloRarity.DP_COSMOS_HOLO, Types.Psychic, Sets.Platinum, 8),</v>
      </c>
    </row>
    <row r="119" spans="1:7" x14ac:dyDescent="0.3">
      <c r="A119">
        <v>9</v>
      </c>
      <c r="B119" t="s">
        <v>930</v>
      </c>
      <c r="C119" t="s">
        <v>930</v>
      </c>
      <c r="D119" t="s">
        <v>1</v>
      </c>
      <c r="E119" t="s">
        <v>946</v>
      </c>
      <c r="F119" t="s">
        <v>898</v>
      </c>
      <c r="G119" t="str">
        <f t="shared" si="2"/>
        <v>new HoloCard("Giratina", Pokedex.Giratina, HoloRarity.DP_COSMOS_HOLO, Types.Psychic, Sets.Platinum, 9),</v>
      </c>
    </row>
    <row r="120" spans="1:7" x14ac:dyDescent="0.3">
      <c r="A120">
        <v>10</v>
      </c>
      <c r="B120" t="s">
        <v>930</v>
      </c>
      <c r="C120" t="s">
        <v>930</v>
      </c>
      <c r="D120" t="s">
        <v>1</v>
      </c>
      <c r="E120" t="s">
        <v>946</v>
      </c>
      <c r="F120" t="s">
        <v>898</v>
      </c>
      <c r="G120" t="str">
        <f t="shared" si="2"/>
        <v>new HoloCard("Giratina", Pokedex.Giratina, HoloRarity.DP_COSMOS_HOLO, Types.Psychic, Sets.Platinum, 10),</v>
      </c>
    </row>
    <row r="121" spans="1:7" x14ac:dyDescent="0.3">
      <c r="A121">
        <v>11</v>
      </c>
      <c r="B121" t="s">
        <v>379</v>
      </c>
      <c r="C121" t="s">
        <v>379</v>
      </c>
      <c r="D121" t="s">
        <v>11</v>
      </c>
      <c r="E121" t="s">
        <v>946</v>
      </c>
      <c r="F121" t="s">
        <v>898</v>
      </c>
      <c r="G121" t="str">
        <f t="shared" si="2"/>
        <v>new HoloCard("Manectric", Pokedex.Manectric, HoloRarity.DP_COSMOS_HOLO, Types.Lightning, Sets.Platinum, 11),</v>
      </c>
    </row>
    <row r="122" spans="1:7" x14ac:dyDescent="0.3">
      <c r="A122">
        <v>12</v>
      </c>
      <c r="B122" t="s">
        <v>941</v>
      </c>
      <c r="C122" t="s">
        <v>891</v>
      </c>
      <c r="D122" t="s">
        <v>3</v>
      </c>
      <c r="E122" t="s">
        <v>946</v>
      </c>
      <c r="F122" t="s">
        <v>898</v>
      </c>
      <c r="G122" t="str">
        <f t="shared" si="2"/>
        <v>new HoloCard("Palkia Pokémon G", Pokedex.Palkia, HoloRarity.DP_COSMOS_HOLO, Types.Water, Sets.Platinum, 12),</v>
      </c>
    </row>
    <row r="123" spans="1:7" x14ac:dyDescent="0.3">
      <c r="A123">
        <v>13</v>
      </c>
      <c r="B123" t="s">
        <v>942</v>
      </c>
      <c r="C123" t="s">
        <v>942</v>
      </c>
      <c r="D123" t="s">
        <v>18</v>
      </c>
      <c r="E123" t="s">
        <v>946</v>
      </c>
      <c r="F123" t="s">
        <v>898</v>
      </c>
      <c r="G123" t="str">
        <f t="shared" si="2"/>
        <v>new HoloCard("Rampardos", Pokedex.Rampardos, HoloRarity.DP_COSMOS_HOLO, Types.Fighting, Sets.Platinum, 13),</v>
      </c>
    </row>
    <row r="124" spans="1:7" x14ac:dyDescent="0.3">
      <c r="A124">
        <v>14</v>
      </c>
      <c r="B124" t="s">
        <v>943</v>
      </c>
      <c r="C124" t="s">
        <v>943</v>
      </c>
      <c r="D124" t="s">
        <v>22</v>
      </c>
      <c r="E124" t="s">
        <v>946</v>
      </c>
      <c r="F124" t="s">
        <v>898</v>
      </c>
      <c r="G124" t="str">
        <f t="shared" si="2"/>
        <v>new HoloCard("Shaymin", Pokedex.Shaymin, HoloRarity.DP_COSMOS_HOLO, Types.Grass, Sets.Platinum, 14),</v>
      </c>
    </row>
    <row r="125" spans="1:7" x14ac:dyDescent="0.3">
      <c r="A125">
        <v>15</v>
      </c>
      <c r="B125" t="s">
        <v>943</v>
      </c>
      <c r="C125" t="s">
        <v>943</v>
      </c>
      <c r="D125" t="s">
        <v>22</v>
      </c>
      <c r="E125" t="s">
        <v>946</v>
      </c>
      <c r="F125" t="s">
        <v>898</v>
      </c>
      <c r="G125" t="str">
        <f t="shared" si="2"/>
        <v>new HoloCard("Shaymin", Pokedex.Shaymin, HoloRarity.DP_COSMOS_HOLO, Types.Grass, Sets.Platinum, 15),</v>
      </c>
    </row>
    <row r="126" spans="1:7" x14ac:dyDescent="0.3">
      <c r="A126">
        <v>16</v>
      </c>
      <c r="B126" t="s">
        <v>382</v>
      </c>
      <c r="C126" t="s">
        <v>382</v>
      </c>
      <c r="D126" t="s">
        <v>8</v>
      </c>
      <c r="E126" t="s">
        <v>946</v>
      </c>
      <c r="F126" t="s">
        <v>898</v>
      </c>
      <c r="G126" t="str">
        <f t="shared" si="2"/>
        <v>new HoloCard("Slaking", Pokedex.Slaking, HoloRarity.DP_COSMOS_HOLO, Types.Colorless, Sets.Platinum, 16),</v>
      </c>
    </row>
    <row r="127" spans="1:7" x14ac:dyDescent="0.3">
      <c r="A127">
        <v>17</v>
      </c>
      <c r="B127" t="s">
        <v>944</v>
      </c>
      <c r="C127" t="s">
        <v>945</v>
      </c>
      <c r="D127" t="s">
        <v>146</v>
      </c>
      <c r="E127" t="s">
        <v>946</v>
      </c>
      <c r="F127" t="s">
        <v>898</v>
      </c>
      <c r="G127" t="str">
        <f t="shared" si="2"/>
        <v>new HoloCard("Weavile Pokémon G", Pokedex.Weavile, HoloRarity.DP_COSMOS_HOLO, Types.Darkness, Sets.Platinum, 17),</v>
      </c>
    </row>
    <row r="128" spans="1:7" x14ac:dyDescent="0.3">
      <c r="A128">
        <v>1</v>
      </c>
      <c r="B128" t="s">
        <v>42</v>
      </c>
      <c r="C128" t="s">
        <v>42</v>
      </c>
      <c r="D128" t="s">
        <v>5</v>
      </c>
      <c r="E128" t="s">
        <v>958</v>
      </c>
      <c r="F128" t="s">
        <v>898</v>
      </c>
      <c r="G128" t="str">
        <f t="shared" si="2"/>
        <v>new HoloCard("Arcanine", Pokedex.Arcanine, HoloRarity.DP_COSMOS_HOLO, Types.Fire, Sets.Rising_Rivals, 1),</v>
      </c>
    </row>
    <row r="129" spans="1:7" x14ac:dyDescent="0.3">
      <c r="A129">
        <v>2</v>
      </c>
      <c r="B129" t="s">
        <v>947</v>
      </c>
      <c r="C129" t="s">
        <v>956</v>
      </c>
      <c r="D129" t="s">
        <v>143</v>
      </c>
      <c r="E129" t="s">
        <v>958</v>
      </c>
      <c r="F129" t="s">
        <v>898</v>
      </c>
      <c r="G129" t="str">
        <f t="shared" si="2"/>
        <v>new HoloCard("Bastiodon Pokémon GL", Pokedex.Bastiodon, HoloRarity.DP_COSMOS_HOLO, Types.Metal, Sets.Rising_Rivals, 2),</v>
      </c>
    </row>
    <row r="130" spans="1:7" x14ac:dyDescent="0.3">
      <c r="A130">
        <v>3</v>
      </c>
      <c r="B130" t="s">
        <v>948</v>
      </c>
      <c r="C130" t="s">
        <v>916</v>
      </c>
      <c r="D130" t="s">
        <v>146</v>
      </c>
      <c r="E130" t="s">
        <v>958</v>
      </c>
      <c r="F130" t="s">
        <v>898</v>
      </c>
      <c r="G130" t="str">
        <f t="shared" si="2"/>
        <v>new HoloCard("Darkrai Pokémon G", Pokedex.Darkrai, HoloRarity.DP_COSMOS_HOLO, Types.Darkness, Sets.Rising_Rivals, 3),</v>
      </c>
    </row>
    <row r="131" spans="1:7" x14ac:dyDescent="0.3">
      <c r="A131">
        <v>4</v>
      </c>
      <c r="B131" t="s">
        <v>949</v>
      </c>
      <c r="C131" t="s">
        <v>957</v>
      </c>
      <c r="D131" t="s">
        <v>3</v>
      </c>
      <c r="E131" t="s">
        <v>958</v>
      </c>
      <c r="F131" t="s">
        <v>898</v>
      </c>
      <c r="G131" t="str">
        <f t="shared" si="2"/>
        <v>new HoloCard("Floatzel Pokémon GL", Pokedex.Floatzel, HoloRarity.DP_COSMOS_HOLO, Types.Water, Sets.Rising_Rivals, 4),</v>
      </c>
    </row>
    <row r="132" spans="1:7" x14ac:dyDescent="0.3">
      <c r="A132">
        <v>5</v>
      </c>
      <c r="B132" t="s">
        <v>405</v>
      </c>
      <c r="C132" t="s">
        <v>405</v>
      </c>
      <c r="D132" t="s">
        <v>8</v>
      </c>
      <c r="E132" t="s">
        <v>958</v>
      </c>
      <c r="F132" t="s">
        <v>898</v>
      </c>
      <c r="G132" t="str">
        <f t="shared" ref="G132:G166" si="3">"new HoloCard(""" &amp; B132 &amp; """, Pokedex." &amp; C132 &amp; ", HoloRarity." &amp; F132 &amp; ", Types." &amp; D132 &amp; ", Sets." &amp; E132 &amp; ", " &amp; A132 &amp; "),"</f>
        <v>new HoloCard("Flygon", Pokedex.Flygon, HoloRarity.DP_COSMOS_HOLO, Types.Colorless, Sets.Rising_Rivals, 5),</v>
      </c>
    </row>
    <row r="133" spans="1:7" x14ac:dyDescent="0.3">
      <c r="A133">
        <v>6</v>
      </c>
      <c r="B133" t="s">
        <v>950</v>
      </c>
      <c r="C133" t="s">
        <v>929</v>
      </c>
      <c r="D133" t="s">
        <v>3</v>
      </c>
      <c r="E133" t="s">
        <v>958</v>
      </c>
      <c r="F133" t="s">
        <v>898</v>
      </c>
      <c r="G133" t="str">
        <f t="shared" si="3"/>
        <v>new HoloCard("Froslass Pokémon GL", Pokedex.Froslass, HoloRarity.DP_COSMOS_HOLO, Types.Water, Sets.Rising_Rivals, 6),</v>
      </c>
    </row>
    <row r="134" spans="1:7" x14ac:dyDescent="0.3">
      <c r="A134">
        <v>7</v>
      </c>
      <c r="B134" t="s">
        <v>435</v>
      </c>
      <c r="C134" t="s">
        <v>435</v>
      </c>
      <c r="D134" t="s">
        <v>143</v>
      </c>
      <c r="E134" t="s">
        <v>958</v>
      </c>
      <c r="F134" t="s">
        <v>898</v>
      </c>
      <c r="G134" t="str">
        <f t="shared" si="3"/>
        <v>new HoloCard("Jirachi", Pokedex.Jirachi, HoloRarity.DP_COSMOS_HOLO, Types.Metal, Sets.Rising_Rivals, 7),</v>
      </c>
    </row>
    <row r="135" spans="1:7" x14ac:dyDescent="0.3">
      <c r="A135">
        <v>8</v>
      </c>
      <c r="B135" t="s">
        <v>951</v>
      </c>
      <c r="C135" t="s">
        <v>886</v>
      </c>
      <c r="D135" t="s">
        <v>18</v>
      </c>
      <c r="E135" t="s">
        <v>958</v>
      </c>
      <c r="F135" t="s">
        <v>898</v>
      </c>
      <c r="G135" t="str">
        <f t="shared" si="3"/>
        <v>new HoloCard("Lucario Pokémon GL", Pokedex.Lucario, HoloRarity.DP_COSMOS_HOLO, Types.Fighting, Sets.Rising_Rivals, 8),</v>
      </c>
    </row>
    <row r="136" spans="1:7" x14ac:dyDescent="0.3">
      <c r="A136">
        <v>9</v>
      </c>
      <c r="B136" t="s">
        <v>952</v>
      </c>
      <c r="C136" t="s">
        <v>887</v>
      </c>
      <c r="D136" t="s">
        <v>11</v>
      </c>
      <c r="E136" t="s">
        <v>958</v>
      </c>
      <c r="F136" t="s">
        <v>898</v>
      </c>
      <c r="G136" t="str">
        <f t="shared" si="3"/>
        <v>new HoloCard("Luxray Pokémon GL", Pokedex.Luxray, HoloRarity.DP_COSMOS_HOLO, Types.Lightning, Sets.Rising_Rivals, 9),</v>
      </c>
    </row>
    <row r="137" spans="1:7" x14ac:dyDescent="0.3">
      <c r="A137">
        <v>10</v>
      </c>
      <c r="B137" t="s">
        <v>953</v>
      </c>
      <c r="C137" t="s">
        <v>890</v>
      </c>
      <c r="D137" t="s">
        <v>1</v>
      </c>
      <c r="E137" t="s">
        <v>958</v>
      </c>
      <c r="F137" t="s">
        <v>898</v>
      </c>
      <c r="G137" t="str">
        <f t="shared" si="3"/>
        <v>new HoloCard("Mismagius Pokémon GL", Pokedex.Mismagius, HoloRarity.DP_COSMOS_HOLO, Types.Psychic, Sets.Rising_Rivals, 10),</v>
      </c>
    </row>
    <row r="138" spans="1:7" x14ac:dyDescent="0.3">
      <c r="A138">
        <v>11</v>
      </c>
      <c r="B138" t="s">
        <v>954</v>
      </c>
      <c r="C138" t="s">
        <v>942</v>
      </c>
      <c r="D138" t="s">
        <v>18</v>
      </c>
      <c r="E138" t="s">
        <v>958</v>
      </c>
      <c r="F138" t="s">
        <v>898</v>
      </c>
      <c r="G138" t="str">
        <f t="shared" si="3"/>
        <v>new HoloCard("Rampardos Pokémon GL", Pokedex.Rampardos, HoloRarity.DP_COSMOS_HOLO, Types.Fighting, Sets.Rising_Rivals, 11),</v>
      </c>
    </row>
    <row r="139" spans="1:7" x14ac:dyDescent="0.3">
      <c r="A139">
        <v>12</v>
      </c>
      <c r="B139" t="s">
        <v>955</v>
      </c>
      <c r="C139" t="s">
        <v>893</v>
      </c>
      <c r="D139" t="s">
        <v>22</v>
      </c>
      <c r="E139" t="s">
        <v>958</v>
      </c>
      <c r="F139" t="s">
        <v>898</v>
      </c>
      <c r="G139" t="str">
        <f t="shared" si="3"/>
        <v>new HoloCard("Roserade Pokémon GL", Pokedex.Roserade, HoloRarity.DP_COSMOS_HOLO, Types.Grass, Sets.Rising_Rivals, 12),</v>
      </c>
    </row>
    <row r="140" spans="1:7" x14ac:dyDescent="0.3">
      <c r="A140">
        <v>13</v>
      </c>
      <c r="B140" t="s">
        <v>397</v>
      </c>
      <c r="C140" t="s">
        <v>397</v>
      </c>
      <c r="D140" t="s">
        <v>146</v>
      </c>
      <c r="E140" t="s">
        <v>958</v>
      </c>
      <c r="F140" t="s">
        <v>898</v>
      </c>
      <c r="G140" t="str">
        <f t="shared" si="3"/>
        <v>new HoloCard("Shiftry", Pokedex.Shiftry, HoloRarity.DP_COSMOS_HOLO, Types.Darkness, Sets.Rising_Rivals, 13),</v>
      </c>
    </row>
    <row r="141" spans="1:7" x14ac:dyDescent="0.3">
      <c r="A141">
        <v>1</v>
      </c>
      <c r="B141" t="s">
        <v>959</v>
      </c>
      <c r="C141" t="s">
        <v>402</v>
      </c>
      <c r="D141" t="s">
        <v>146</v>
      </c>
      <c r="E141" t="s">
        <v>967</v>
      </c>
      <c r="F141" t="s">
        <v>898</v>
      </c>
      <c r="G141" t="str">
        <f t="shared" si="3"/>
        <v>new HoloCard("Absol Pokémon G", Pokedex.Absol, HoloRarity.DP_COSMOS_HOLO, Types.Darkness, Sets.Supreme_Victors, 1),</v>
      </c>
    </row>
    <row r="142" spans="1:7" x14ac:dyDescent="0.3">
      <c r="A142">
        <v>2</v>
      </c>
      <c r="B142" t="s">
        <v>960</v>
      </c>
      <c r="C142" t="s">
        <v>373</v>
      </c>
      <c r="D142" t="s">
        <v>5</v>
      </c>
      <c r="E142" t="s">
        <v>967</v>
      </c>
      <c r="F142" t="s">
        <v>898</v>
      </c>
      <c r="G142" t="str">
        <f t="shared" si="3"/>
        <v>new HoloCard("Blaziken Pokémon FB", Pokedex.Blaziken, HoloRarity.DP_COSMOS_HOLO, Types.Fire, Sets.Supreme_Victors, 2),</v>
      </c>
    </row>
    <row r="143" spans="1:7" x14ac:dyDescent="0.3">
      <c r="A143">
        <v>3</v>
      </c>
      <c r="B143" t="s">
        <v>961</v>
      </c>
      <c r="C143" t="s">
        <v>966</v>
      </c>
      <c r="D143" t="s">
        <v>1</v>
      </c>
      <c r="E143" t="s">
        <v>967</v>
      </c>
      <c r="F143" t="s">
        <v>898</v>
      </c>
      <c r="G143" t="str">
        <f t="shared" si="3"/>
        <v>new HoloCard("Drifblim Pokémon FB", Pokedex.Drifblim, HoloRarity.DP_COSMOS_HOLO, Types.Psychic, Sets.Supreme_Victors, 3),</v>
      </c>
    </row>
    <row r="144" spans="1:7" x14ac:dyDescent="0.3">
      <c r="A144">
        <v>4</v>
      </c>
      <c r="B144" t="s">
        <v>962</v>
      </c>
      <c r="C144" t="s">
        <v>883</v>
      </c>
      <c r="D144" t="s">
        <v>11</v>
      </c>
      <c r="E144" t="s">
        <v>967</v>
      </c>
      <c r="F144" t="s">
        <v>898</v>
      </c>
      <c r="G144" t="str">
        <f t="shared" si="3"/>
        <v>new HoloCard("Electivire Pokémon FB", Pokedex.Electivire, HoloRarity.DP_COSMOS_HOLO, Types.Lightning, Sets.Supreme_Victors, 4),</v>
      </c>
    </row>
    <row r="145" spans="1:7" x14ac:dyDescent="0.3">
      <c r="A145">
        <v>5</v>
      </c>
      <c r="B145" t="s">
        <v>902</v>
      </c>
      <c r="C145" t="s">
        <v>902</v>
      </c>
      <c r="D145" t="s">
        <v>8</v>
      </c>
      <c r="E145" t="s">
        <v>967</v>
      </c>
      <c r="F145" t="s">
        <v>898</v>
      </c>
      <c r="G145" t="str">
        <f t="shared" si="3"/>
        <v>new HoloCard("Garchomp", Pokedex.Garchomp, HoloRarity.DP_COSMOS_HOLO, Types.Colorless, Sets.Supreme_Victors, 5),</v>
      </c>
    </row>
    <row r="146" spans="1:7" x14ac:dyDescent="0.3">
      <c r="A146">
        <v>6</v>
      </c>
      <c r="B146" t="s">
        <v>905</v>
      </c>
      <c r="C146" t="s">
        <v>905</v>
      </c>
      <c r="D146" t="s">
        <v>5</v>
      </c>
      <c r="E146" t="s">
        <v>967</v>
      </c>
      <c r="F146" t="s">
        <v>898</v>
      </c>
      <c r="G146" t="str">
        <f t="shared" si="3"/>
        <v>new HoloCard("Magmortar", Pokedex.Magmortar, HoloRarity.DP_COSMOS_HOLO, Types.Fire, Sets.Supreme_Victors, 6),</v>
      </c>
    </row>
    <row r="147" spans="1:7" x14ac:dyDescent="0.3">
      <c r="A147">
        <v>7</v>
      </c>
      <c r="B147" t="s">
        <v>437</v>
      </c>
      <c r="C147" t="s">
        <v>437</v>
      </c>
      <c r="D147" t="s">
        <v>143</v>
      </c>
      <c r="E147" t="s">
        <v>967</v>
      </c>
      <c r="F147" t="s">
        <v>898</v>
      </c>
      <c r="G147" t="str">
        <f t="shared" si="3"/>
        <v>new HoloCard("Metagross", Pokedex.Metagross, HoloRarity.DP_COSMOS_HOLO, Types.Metal, Sets.Supreme_Victors, 7),</v>
      </c>
    </row>
    <row r="148" spans="1:7" x14ac:dyDescent="0.3">
      <c r="A148">
        <v>8</v>
      </c>
      <c r="B148" t="s">
        <v>963</v>
      </c>
      <c r="C148" t="s">
        <v>457</v>
      </c>
      <c r="D148" t="s">
        <v>8</v>
      </c>
      <c r="E148" t="s">
        <v>967</v>
      </c>
      <c r="F148" t="s">
        <v>898</v>
      </c>
      <c r="G148" t="str">
        <f t="shared" si="3"/>
        <v>new HoloCard("Rayquaza Pokémon C", Pokedex.Rayquaza, HoloRarity.DP_COSMOS_HOLO, Types.Colorless, Sets.Supreme_Victors, 8),</v>
      </c>
    </row>
    <row r="149" spans="1:7" x14ac:dyDescent="0.3">
      <c r="A149">
        <v>9</v>
      </c>
      <c r="B149" t="s">
        <v>964</v>
      </c>
      <c r="C149" t="s">
        <v>935</v>
      </c>
      <c r="D149" t="s">
        <v>8</v>
      </c>
      <c r="E149" t="s">
        <v>967</v>
      </c>
      <c r="F149" t="s">
        <v>898</v>
      </c>
      <c r="G149" t="str">
        <f t="shared" si="3"/>
        <v>new HoloCard("Regigigas Pokémon FB", Pokedex.Regigigas, HoloRarity.DP_COSMOS_HOLO, Types.Colorless, Sets.Supreme_Victors, 9),</v>
      </c>
    </row>
    <row r="150" spans="1:7" x14ac:dyDescent="0.3">
      <c r="A150">
        <v>10</v>
      </c>
      <c r="B150" t="s">
        <v>892</v>
      </c>
      <c r="C150" t="s">
        <v>892</v>
      </c>
      <c r="D150" t="s">
        <v>18</v>
      </c>
      <c r="E150" t="s">
        <v>967</v>
      </c>
      <c r="F150" t="s">
        <v>898</v>
      </c>
      <c r="G150" t="str">
        <f t="shared" si="3"/>
        <v>new HoloCard("Rhyperior", Pokedex.Rhyperior, HoloRarity.DP_COSMOS_HOLO, Types.Fighting, Sets.Supreme_Victors, 10),</v>
      </c>
    </row>
    <row r="151" spans="1:7" x14ac:dyDescent="0.3">
      <c r="A151">
        <v>11</v>
      </c>
      <c r="B151" t="s">
        <v>965</v>
      </c>
      <c r="C151" t="s">
        <v>895</v>
      </c>
      <c r="D151" t="s">
        <v>8</v>
      </c>
      <c r="E151" t="s">
        <v>967</v>
      </c>
      <c r="F151" t="s">
        <v>898</v>
      </c>
      <c r="G151" t="str">
        <f t="shared" si="3"/>
        <v>new HoloCard("Staraptor Pokémon FB", Pokedex.Staraptor, HoloRarity.DP_COSMOS_HOLO, Types.Colorless, Sets.Supreme_Victors, 11),</v>
      </c>
    </row>
    <row r="152" spans="1:7" x14ac:dyDescent="0.3">
      <c r="A152">
        <v>12</v>
      </c>
      <c r="B152" t="s">
        <v>383</v>
      </c>
      <c r="C152" t="s">
        <v>383</v>
      </c>
      <c r="D152" t="s">
        <v>3</v>
      </c>
      <c r="E152" t="s">
        <v>967</v>
      </c>
      <c r="F152" t="s">
        <v>898</v>
      </c>
      <c r="G152" t="str">
        <f t="shared" si="3"/>
        <v>new HoloCard("Swampert", Pokedex.Swampert, HoloRarity.DP_COSMOS_HOLO, Types.Water, Sets.Supreme_Victors, 12),</v>
      </c>
    </row>
    <row r="153" spans="1:7" x14ac:dyDescent="0.3">
      <c r="A153">
        <v>13</v>
      </c>
      <c r="B153" t="s">
        <v>24</v>
      </c>
      <c r="C153" t="s">
        <v>24</v>
      </c>
      <c r="D153" t="s">
        <v>22</v>
      </c>
      <c r="E153" t="s">
        <v>967</v>
      </c>
      <c r="F153" t="s">
        <v>898</v>
      </c>
      <c r="G153" t="str">
        <f t="shared" si="3"/>
        <v>new HoloCard("Venusaur", Pokedex.Venusaur, HoloRarity.DP_COSMOS_HOLO, Types.Grass, Sets.Supreme_Victors, 13),</v>
      </c>
    </row>
    <row r="154" spans="1:7" x14ac:dyDescent="0.3">
      <c r="A154">
        <v>14</v>
      </c>
      <c r="B154" t="s">
        <v>937</v>
      </c>
      <c r="C154" t="s">
        <v>937</v>
      </c>
      <c r="D154" t="s">
        <v>22</v>
      </c>
      <c r="E154" t="s">
        <v>967</v>
      </c>
      <c r="F154" t="s">
        <v>898</v>
      </c>
      <c r="G154" t="str">
        <f t="shared" si="3"/>
        <v>new HoloCard("Yanmega", Pokedex.Yanmega, HoloRarity.DP_COSMOS_HOLO, Types.Grass, Sets.Supreme_Victors, 14),</v>
      </c>
    </row>
    <row r="155" spans="1:7" x14ac:dyDescent="0.3">
      <c r="A155">
        <v>1</v>
      </c>
      <c r="B155" t="s">
        <v>4</v>
      </c>
      <c r="C155" t="s">
        <v>4</v>
      </c>
      <c r="D155" t="s">
        <v>5</v>
      </c>
      <c r="E155" t="s">
        <v>971</v>
      </c>
      <c r="F155" t="s">
        <v>898</v>
      </c>
      <c r="G155" t="str">
        <f t="shared" si="3"/>
        <v>new HoloCard("Charizard", Pokedex.Charizard, HoloRarity.DP_COSMOS_HOLO, Types.Fire, Sets.Arceus, 1),</v>
      </c>
    </row>
    <row r="156" spans="1:7" x14ac:dyDescent="0.3">
      <c r="A156">
        <v>2</v>
      </c>
      <c r="B156" t="s">
        <v>929</v>
      </c>
      <c r="C156" t="s">
        <v>929</v>
      </c>
      <c r="D156" t="s">
        <v>3</v>
      </c>
      <c r="E156" t="s">
        <v>971</v>
      </c>
      <c r="F156" t="s">
        <v>898</v>
      </c>
      <c r="G156" t="str">
        <f t="shared" si="3"/>
        <v>new HoloCard("Froslass", Pokedex.Froslass, HoloRarity.DP_COSMOS_HOLO, Types.Water, Sets.Arceus, 2),</v>
      </c>
    </row>
    <row r="157" spans="1:7" x14ac:dyDescent="0.3">
      <c r="A157">
        <v>3</v>
      </c>
      <c r="B157" t="s">
        <v>932</v>
      </c>
      <c r="C157" t="s">
        <v>932</v>
      </c>
      <c r="D157" t="s">
        <v>5</v>
      </c>
      <c r="E157" t="s">
        <v>971</v>
      </c>
      <c r="F157" t="s">
        <v>898</v>
      </c>
      <c r="G157" t="str">
        <f t="shared" si="3"/>
        <v>new HoloCard("Heatran", Pokedex.Heatran, HoloRarity.DP_COSMOS_HOLO, Types.Fire, Sets.Arceus, 3),</v>
      </c>
    </row>
    <row r="158" spans="1:7" x14ac:dyDescent="0.3">
      <c r="A158">
        <v>4</v>
      </c>
      <c r="B158" t="s">
        <v>33</v>
      </c>
      <c r="C158" t="s">
        <v>33</v>
      </c>
      <c r="D158" t="s">
        <v>18</v>
      </c>
      <c r="E158" t="s">
        <v>971</v>
      </c>
      <c r="F158" t="s">
        <v>898</v>
      </c>
      <c r="G158" t="str">
        <f t="shared" si="3"/>
        <v>new HoloCard("Kabutops", Pokedex.Kabutops, HoloRarity.DP_COSMOS_HOLO, Types.Fighting, Sets.Arceus, 4),</v>
      </c>
    </row>
    <row r="159" spans="1:7" x14ac:dyDescent="0.3">
      <c r="A159">
        <v>5</v>
      </c>
      <c r="B159" t="s">
        <v>887</v>
      </c>
      <c r="C159" t="s">
        <v>887</v>
      </c>
      <c r="D159" t="s">
        <v>11</v>
      </c>
      <c r="E159" t="s">
        <v>971</v>
      </c>
      <c r="F159" t="s">
        <v>898</v>
      </c>
      <c r="G159" t="str">
        <f t="shared" si="3"/>
        <v>new HoloCard("Luxray", Pokedex.Luxray, HoloRarity.DP_COSMOS_HOLO, Types.Lightning, Sets.Arceus, 5),</v>
      </c>
    </row>
    <row r="160" spans="1:7" x14ac:dyDescent="0.3">
      <c r="A160">
        <v>6</v>
      </c>
      <c r="B160" t="s">
        <v>968</v>
      </c>
      <c r="C160" t="s">
        <v>968</v>
      </c>
      <c r="D160" t="s">
        <v>22</v>
      </c>
      <c r="E160" t="s">
        <v>971</v>
      </c>
      <c r="F160" t="s">
        <v>898</v>
      </c>
      <c r="G160" t="str">
        <f t="shared" si="3"/>
        <v>new HoloCard("Mothim", Pokedex.Mothim, HoloRarity.DP_COSMOS_HOLO, Types.Grass, Sets.Arceus, 6),</v>
      </c>
    </row>
    <row r="161" spans="1:7" x14ac:dyDescent="0.3">
      <c r="A161">
        <v>7</v>
      </c>
      <c r="B161" t="s">
        <v>934</v>
      </c>
      <c r="C161" t="s">
        <v>934</v>
      </c>
      <c r="D161" t="s">
        <v>143</v>
      </c>
      <c r="E161" t="s">
        <v>971</v>
      </c>
      <c r="F161" t="s">
        <v>898</v>
      </c>
      <c r="G161" t="str">
        <f t="shared" si="3"/>
        <v>new HoloCard("Probopass", Pokedex.Probopass, HoloRarity.DP_COSMOS_HOLO, Types.Metal, Sets.Arceus, 7),</v>
      </c>
    </row>
    <row r="162" spans="1:7" x14ac:dyDescent="0.3">
      <c r="A162">
        <v>8</v>
      </c>
      <c r="B162" t="s">
        <v>410</v>
      </c>
      <c r="C162" t="s">
        <v>410</v>
      </c>
      <c r="D162" t="s">
        <v>8</v>
      </c>
      <c r="E162" t="s">
        <v>971</v>
      </c>
      <c r="F162" t="s">
        <v>898</v>
      </c>
      <c r="G162" t="str">
        <f t="shared" si="3"/>
        <v>new HoloCard("Salamence", Pokedex.Salamence, HoloRarity.DP_COSMOS_HOLO, Types.Colorless, Sets.Arceus, 8),</v>
      </c>
    </row>
    <row r="163" spans="1:7" x14ac:dyDescent="0.3">
      <c r="A163">
        <v>9</v>
      </c>
      <c r="B163" t="s">
        <v>502</v>
      </c>
      <c r="C163" t="s">
        <v>502</v>
      </c>
      <c r="D163" t="s">
        <v>1</v>
      </c>
      <c r="E163" t="s">
        <v>971</v>
      </c>
      <c r="F163" t="s">
        <v>898</v>
      </c>
      <c r="G163" t="str">
        <f t="shared" si="3"/>
        <v>new HoloCard("Swalot", Pokedex.Swalot, HoloRarity.DP_COSMOS_HOLO, Types.Psychic, Sets.Arceus, 9),</v>
      </c>
    </row>
    <row r="164" spans="1:7" x14ac:dyDescent="0.3">
      <c r="A164">
        <v>10</v>
      </c>
      <c r="B164" t="s">
        <v>920</v>
      </c>
      <c r="C164" t="s">
        <v>920</v>
      </c>
      <c r="D164" t="s">
        <v>22</v>
      </c>
      <c r="E164" t="s">
        <v>971</v>
      </c>
      <c r="F164" t="s">
        <v>898</v>
      </c>
      <c r="G164" t="str">
        <f t="shared" si="3"/>
        <v>new HoloCard("Tangrowth", Pokedex.Tangrowth, HoloRarity.DP_COSMOS_HOLO, Types.Grass, Sets.Arceus, 10),</v>
      </c>
    </row>
    <row r="165" spans="1:7" x14ac:dyDescent="0.3">
      <c r="A165">
        <v>11</v>
      </c>
      <c r="B165" t="s">
        <v>969</v>
      </c>
      <c r="C165" t="s">
        <v>969</v>
      </c>
      <c r="D165" t="s">
        <v>18</v>
      </c>
      <c r="E165" t="s">
        <v>971</v>
      </c>
      <c r="F165" t="s">
        <v>898</v>
      </c>
      <c r="G165" t="str">
        <f t="shared" si="3"/>
        <v>new HoloCard("Toxicroak", Pokedex.Toxicroak, HoloRarity.DP_COSMOS_HOLO, Types.Fighting, Sets.Arceus, 11),</v>
      </c>
    </row>
    <row r="166" spans="1:7" x14ac:dyDescent="0.3">
      <c r="A166">
        <v>12</v>
      </c>
      <c r="B166" t="s">
        <v>970</v>
      </c>
      <c r="C166" t="s">
        <v>25</v>
      </c>
      <c r="D166" t="s">
        <v>11</v>
      </c>
      <c r="E166" t="s">
        <v>971</v>
      </c>
      <c r="F166" t="s">
        <v>898</v>
      </c>
      <c r="G166" t="str">
        <f t="shared" si="3"/>
        <v>new HoloCard("Zapdos Pokémon G", Pokedex.Zapdos, HoloRarity.DP_COSMOS_HOLO, Types.Lightning, Sets.Arceus, 12),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60E0-A73A-45A0-BF11-BE1B1804ED4E}">
  <dimension ref="A1:G88"/>
  <sheetViews>
    <sheetView workbookViewId="0">
      <selection activeCell="G1" sqref="G1"/>
    </sheetView>
  </sheetViews>
  <sheetFormatPr defaultRowHeight="14.4" x14ac:dyDescent="0.3"/>
  <sheetData>
    <row r="1" spans="1:7" x14ac:dyDescent="0.3">
      <c r="A1">
        <v>6</v>
      </c>
      <c r="B1" t="s">
        <v>886</v>
      </c>
      <c r="C1" t="s">
        <v>886</v>
      </c>
      <c r="D1" t="s">
        <v>18</v>
      </c>
      <c r="E1" t="s">
        <v>897</v>
      </c>
      <c r="F1" t="s">
        <v>986</v>
      </c>
      <c r="G1" t="str">
        <f>"new HoloCard(""" &amp; B1 &amp; """, Pokedex." &amp; C1 &amp; ", HoloRarity." &amp; F1 &amp; ", Types." &amp; D1 &amp; ", Sets." &amp; E1 &amp; ", " &amp; A1 &amp; "),"</f>
        <v>new HoloCard("Lucario", Pokedex.Lucario, HoloRarity.DP_REVERSE_REFRACTOR_HOLO, Types.Fighting, Sets.Diamond_Pearl, 6),</v>
      </c>
    </row>
    <row r="2" spans="1:7" x14ac:dyDescent="0.3">
      <c r="A2">
        <v>9</v>
      </c>
      <c r="B2" t="s">
        <v>889</v>
      </c>
      <c r="C2" t="s">
        <v>889</v>
      </c>
      <c r="D2" t="s">
        <v>3</v>
      </c>
      <c r="E2" t="s">
        <v>897</v>
      </c>
      <c r="F2" t="s">
        <v>986</v>
      </c>
      <c r="G2" t="str">
        <f t="shared" ref="G2:G65" si="0">"new HoloCard(""" &amp; B2 &amp; """, Pokedex." &amp; C2 &amp; ", HoloRarity." &amp; F2 &amp; ", Types." &amp; D2 &amp; ", Sets." &amp; E2 &amp; ", " &amp; A2 &amp; "),"</f>
        <v>new HoloCard("Manaphy", Pokedex.Manaphy, HoloRarity.DP_REVERSE_REFRACTOR_HOLO, Types.Water, Sets.Diamond_Pearl, 9),</v>
      </c>
    </row>
    <row r="3" spans="1:7" x14ac:dyDescent="0.3">
      <c r="A3">
        <v>35</v>
      </c>
      <c r="B3" t="s">
        <v>917</v>
      </c>
      <c r="C3" t="s">
        <v>917</v>
      </c>
      <c r="D3" t="s">
        <v>11</v>
      </c>
      <c r="E3" t="s">
        <v>897</v>
      </c>
      <c r="F3" t="s">
        <v>986</v>
      </c>
      <c r="G3" t="str">
        <f t="shared" si="0"/>
        <v>new HoloCard("Pachirisu", Pokedex.Pachirisu, HoloRarity.DP_REVERSE_REFRACTOR_HOLO, Types.Lightning, Sets.Diamond_Pearl, 35),</v>
      </c>
    </row>
    <row r="4" spans="1:7" x14ac:dyDescent="0.3">
      <c r="A4">
        <v>49</v>
      </c>
      <c r="B4" t="s">
        <v>972</v>
      </c>
      <c r="C4" t="s">
        <v>972</v>
      </c>
      <c r="D4" t="s">
        <v>22</v>
      </c>
      <c r="E4" t="s">
        <v>897</v>
      </c>
      <c r="F4" t="s">
        <v>986</v>
      </c>
      <c r="G4" t="str">
        <f t="shared" si="0"/>
        <v>new HoloCard("Grotle", Pokedex.Grotle, HoloRarity.DP_REVERSE_REFRACTOR_HOLO, Types.Grass, Sets.Diamond_Pearl, 49),</v>
      </c>
    </row>
    <row r="5" spans="1:7" x14ac:dyDescent="0.3">
      <c r="A5">
        <v>56</v>
      </c>
      <c r="B5" t="s">
        <v>974</v>
      </c>
      <c r="C5" t="s">
        <v>974</v>
      </c>
      <c r="D5" t="s">
        <v>5</v>
      </c>
      <c r="E5" t="s">
        <v>897</v>
      </c>
      <c r="F5" t="s">
        <v>986</v>
      </c>
      <c r="G5" t="str">
        <f t="shared" si="0"/>
        <v>new HoloCard("Monferno", Pokedex.Monferno, HoloRarity.DP_REVERSE_REFRACTOR_HOLO, Types.Fire, Sets.Diamond_Pearl, 56),</v>
      </c>
    </row>
    <row r="6" spans="1:7" x14ac:dyDescent="0.3">
      <c r="A6">
        <v>58</v>
      </c>
      <c r="B6" t="s">
        <v>975</v>
      </c>
      <c r="C6" t="s">
        <v>975</v>
      </c>
      <c r="D6" t="s">
        <v>3</v>
      </c>
      <c r="E6" t="s">
        <v>897</v>
      </c>
      <c r="F6" t="s">
        <v>986</v>
      </c>
      <c r="G6" t="str">
        <f t="shared" si="0"/>
        <v>new HoloCard("Prinplup", Pokedex.Prinplup, HoloRarity.DP_REVERSE_REFRACTOR_HOLO, Types.Water, Sets.Diamond_Pearl, 58),</v>
      </c>
    </row>
    <row r="7" spans="1:7" x14ac:dyDescent="0.3">
      <c r="A7">
        <v>76</v>
      </c>
      <c r="B7" t="s">
        <v>977</v>
      </c>
      <c r="C7" t="s">
        <v>977</v>
      </c>
      <c r="D7" t="s">
        <v>5</v>
      </c>
      <c r="E7" t="s">
        <v>897</v>
      </c>
      <c r="F7" t="s">
        <v>898</v>
      </c>
      <c r="G7" t="str">
        <f t="shared" si="0"/>
        <v>new HoloCard("Chimchar", Pokedex.Chimchar, HoloRarity.DP_COSMOS_HOLO, Types.Fire, Sets.Diamond_Pearl, 76),</v>
      </c>
    </row>
    <row r="8" spans="1:7" x14ac:dyDescent="0.3">
      <c r="A8">
        <v>76</v>
      </c>
      <c r="B8" t="s">
        <v>977</v>
      </c>
      <c r="C8" t="s">
        <v>977</v>
      </c>
      <c r="D8" t="s">
        <v>5</v>
      </c>
      <c r="E8" t="s">
        <v>897</v>
      </c>
      <c r="F8" t="s">
        <v>986</v>
      </c>
      <c r="G8" t="str">
        <f t="shared" si="0"/>
        <v>new HoloCard("Chimchar", Pokedex.Chimchar, HoloRarity.DP_REVERSE_REFRACTOR_HOLO, Types.Fire, Sets.Diamond_Pearl, 76),</v>
      </c>
    </row>
    <row r="9" spans="1:7" x14ac:dyDescent="0.3">
      <c r="A9">
        <v>93</v>
      </c>
      <c r="B9" t="s">
        <v>979</v>
      </c>
      <c r="C9" t="s">
        <v>979</v>
      </c>
      <c r="D9" t="s">
        <v>3</v>
      </c>
      <c r="E9" t="s">
        <v>897</v>
      </c>
      <c r="F9" t="s">
        <v>898</v>
      </c>
      <c r="G9" t="str">
        <f t="shared" si="0"/>
        <v>new HoloCard("Piplup", Pokedex.Piplup, HoloRarity.DP_COSMOS_HOLO, Types.Water, Sets.Diamond_Pearl, 93),</v>
      </c>
    </row>
    <row r="10" spans="1:7" x14ac:dyDescent="0.3">
      <c r="A10">
        <v>93</v>
      </c>
      <c r="B10" t="s">
        <v>979</v>
      </c>
      <c r="C10" t="s">
        <v>979</v>
      </c>
      <c r="D10" t="s">
        <v>3</v>
      </c>
      <c r="E10" t="s">
        <v>897</v>
      </c>
      <c r="F10" t="s">
        <v>986</v>
      </c>
      <c r="G10" t="str">
        <f t="shared" si="0"/>
        <v>new HoloCard("Piplup", Pokedex.Piplup, HoloRarity.DP_REVERSE_REFRACTOR_HOLO, Types.Water, Sets.Diamond_Pearl, 93),</v>
      </c>
    </row>
    <row r="11" spans="1:7" x14ac:dyDescent="0.3">
      <c r="A11">
        <v>98</v>
      </c>
      <c r="B11" t="s">
        <v>980</v>
      </c>
      <c r="C11" t="s">
        <v>980</v>
      </c>
      <c r="D11" t="s">
        <v>11</v>
      </c>
      <c r="E11" t="s">
        <v>897</v>
      </c>
      <c r="F11" t="s">
        <v>986</v>
      </c>
      <c r="G11" t="str">
        <f t="shared" si="0"/>
        <v>new HoloCard("Shinx", Pokedex.Shinx, HoloRarity.DP_REVERSE_REFRACTOR_HOLO, Types.Lightning, Sets.Diamond_Pearl, 98),</v>
      </c>
    </row>
    <row r="12" spans="1:7" x14ac:dyDescent="0.3">
      <c r="A12">
        <v>103</v>
      </c>
      <c r="B12" t="s">
        <v>983</v>
      </c>
      <c r="C12" t="s">
        <v>983</v>
      </c>
      <c r="D12" t="s">
        <v>22</v>
      </c>
      <c r="E12" t="s">
        <v>897</v>
      </c>
      <c r="F12" t="s">
        <v>898</v>
      </c>
      <c r="G12" t="str">
        <f t="shared" si="0"/>
        <v>new HoloCard("Turtwig", Pokedex.Turtwig, HoloRarity.DP_COSMOS_HOLO, Types.Grass, Sets.Diamond_Pearl, 103),</v>
      </c>
    </row>
    <row r="13" spans="1:7" x14ac:dyDescent="0.3">
      <c r="A13">
        <v>103</v>
      </c>
      <c r="B13" t="s">
        <v>983</v>
      </c>
      <c r="C13" t="s">
        <v>983</v>
      </c>
      <c r="D13" t="s">
        <v>22</v>
      </c>
      <c r="E13" t="s">
        <v>897</v>
      </c>
      <c r="F13" t="s">
        <v>986</v>
      </c>
      <c r="G13" t="str">
        <f t="shared" si="0"/>
        <v>new HoloCard("Turtwig", Pokedex.Turtwig, HoloRarity.DP_REVERSE_REFRACTOR_HOLO, Types.Grass, Sets.Diamond_Pearl, 103),</v>
      </c>
    </row>
    <row r="14" spans="1:7" x14ac:dyDescent="0.3">
      <c r="A14">
        <v>112</v>
      </c>
      <c r="B14" t="s">
        <v>984</v>
      </c>
      <c r="C14" t="s">
        <v>127</v>
      </c>
      <c r="D14" t="s">
        <v>232</v>
      </c>
      <c r="E14" t="s">
        <v>897</v>
      </c>
      <c r="F14" t="s">
        <v>898</v>
      </c>
      <c r="G14" t="str">
        <f t="shared" si="0"/>
        <v>new HoloCard("Professor Rowan", Pokedex.NVT, HoloRarity.DP_COSMOS_HOLO, Types.Supporter, Sets.Diamond_Pearl, 112),</v>
      </c>
    </row>
    <row r="15" spans="1:7" x14ac:dyDescent="0.3">
      <c r="A15">
        <v>21</v>
      </c>
      <c r="B15" t="s">
        <v>956</v>
      </c>
      <c r="C15" t="s">
        <v>956</v>
      </c>
      <c r="D15" t="s">
        <v>143</v>
      </c>
      <c r="E15" t="s">
        <v>908</v>
      </c>
      <c r="F15" t="s">
        <v>898</v>
      </c>
      <c r="G15" t="str">
        <f t="shared" si="0"/>
        <v>new HoloCard("Bastiodon", Pokedex.Bastiodon, HoloRarity.DP_COSMOS_HOLO, Types.Metal, Sets.Mysterious_Treasures, 21),</v>
      </c>
    </row>
    <row r="16" spans="1:7" x14ac:dyDescent="0.3">
      <c r="A16">
        <v>33</v>
      </c>
      <c r="B16" t="s">
        <v>942</v>
      </c>
      <c r="C16" t="s">
        <v>942</v>
      </c>
      <c r="D16" t="s">
        <v>18</v>
      </c>
      <c r="E16" t="s">
        <v>908</v>
      </c>
      <c r="F16" t="s">
        <v>898</v>
      </c>
      <c r="G16" t="str">
        <f t="shared" si="0"/>
        <v>new HoloCard("Rampardos", Pokedex.Rampardos, HoloRarity.DP_COSMOS_HOLO, Types.Fighting, Sets.Mysterious_Treasures, 33),</v>
      </c>
    </row>
    <row r="17" spans="1:7" x14ac:dyDescent="0.3">
      <c r="A17">
        <v>52</v>
      </c>
      <c r="B17" t="s">
        <v>990</v>
      </c>
      <c r="C17" t="s">
        <v>990</v>
      </c>
      <c r="D17" t="s">
        <v>8</v>
      </c>
      <c r="E17" t="s">
        <v>908</v>
      </c>
      <c r="F17" t="s">
        <v>986</v>
      </c>
      <c r="G17" t="str">
        <f t="shared" si="0"/>
        <v>new HoloCard("Happiny", Pokedex.Happiny, HoloRarity.DP_REVERSE_REFRACTOR_HOLO, Types.Colorless, Sets.Mysterious_Treasures, 52),</v>
      </c>
    </row>
    <row r="18" spans="1:7" x14ac:dyDescent="0.3">
      <c r="A18">
        <v>94</v>
      </c>
      <c r="B18" t="s">
        <v>92</v>
      </c>
      <c r="C18" t="s">
        <v>92</v>
      </c>
      <c r="D18" t="s">
        <v>11</v>
      </c>
      <c r="E18" t="s">
        <v>908</v>
      </c>
      <c r="F18" t="s">
        <v>986</v>
      </c>
      <c r="G18" t="str">
        <f t="shared" si="0"/>
        <v>new HoloCard("Pikachu", Pokedex.Pikachu, HoloRarity.DP_REVERSE_REFRACTOR_HOLO, Types.Lightning, Sets.Mysterious_Treasures, 94),</v>
      </c>
    </row>
    <row r="19" spans="1:7" x14ac:dyDescent="0.3">
      <c r="A19">
        <v>109</v>
      </c>
      <c r="B19" t="s">
        <v>995</v>
      </c>
      <c r="C19" t="s">
        <v>127</v>
      </c>
      <c r="D19" t="s">
        <v>232</v>
      </c>
      <c r="E19" t="s">
        <v>908</v>
      </c>
      <c r="F19" t="s">
        <v>898</v>
      </c>
      <c r="G19" t="str">
        <f t="shared" si="0"/>
        <v>new HoloCard("Bebe's Search", Pokedex.NVT, HoloRarity.DP_COSMOS_HOLO, Types.Supporter, Sets.Mysterious_Treasures, 109),</v>
      </c>
    </row>
    <row r="20" spans="1:7" x14ac:dyDescent="0.3">
      <c r="A20">
        <v>4</v>
      </c>
      <c r="B20" t="s">
        <v>155</v>
      </c>
      <c r="C20" t="s">
        <v>155</v>
      </c>
      <c r="D20" t="s">
        <v>5</v>
      </c>
      <c r="E20" t="s">
        <v>914</v>
      </c>
      <c r="F20" t="s">
        <v>1000</v>
      </c>
      <c r="G20" t="str">
        <f t="shared" si="0"/>
        <v>new HoloCard("Entei", Pokedex.Entei, HoloRarity.DP_CRACKED_ICE_HOLO, Types.Fire, Sets.Secret_Wonders, 4),</v>
      </c>
    </row>
    <row r="21" spans="1:7" x14ac:dyDescent="0.3">
      <c r="A21">
        <v>16</v>
      </c>
      <c r="B21" t="s">
        <v>177</v>
      </c>
      <c r="C21" t="s">
        <v>177</v>
      </c>
      <c r="D21" t="s">
        <v>11</v>
      </c>
      <c r="E21" t="s">
        <v>914</v>
      </c>
      <c r="F21" t="s">
        <v>1000</v>
      </c>
      <c r="G21" t="str">
        <f t="shared" si="0"/>
        <v>new HoloCard("Raikou", Pokedex.Raikou, HoloRarity.DP_CRACKED_ICE_HOLO, Types.Lightning, Sets.Secret_Wonders, 16),</v>
      </c>
    </row>
    <row r="22" spans="1:7" x14ac:dyDescent="0.3">
      <c r="A22">
        <v>19</v>
      </c>
      <c r="B22" t="s">
        <v>166</v>
      </c>
      <c r="C22" t="s">
        <v>166</v>
      </c>
      <c r="D22" t="s">
        <v>3</v>
      </c>
      <c r="E22" t="s">
        <v>914</v>
      </c>
      <c r="F22" t="s">
        <v>1000</v>
      </c>
      <c r="G22" t="str">
        <f t="shared" si="0"/>
        <v>new HoloCard("Suicune", Pokedex.Suicune, HoloRarity.DP_CRACKED_ICE_HOLO, Types.Water, Sets.Secret_Wonders, 19),</v>
      </c>
    </row>
    <row r="23" spans="1:7" x14ac:dyDescent="0.3">
      <c r="A23">
        <v>25</v>
      </c>
      <c r="B23" t="s">
        <v>883</v>
      </c>
      <c r="C23" t="s">
        <v>883</v>
      </c>
      <c r="D23" t="s">
        <v>11</v>
      </c>
      <c r="E23" t="s">
        <v>914</v>
      </c>
      <c r="F23" t="s">
        <v>898</v>
      </c>
      <c r="G23" t="str">
        <f t="shared" si="0"/>
        <v>new HoloCard("Electivire", Pokedex.Electivire, HoloRarity.DP_COSMOS_HOLO, Types.Lightning, Sets.Secret_Wonders, 25),</v>
      </c>
    </row>
    <row r="24" spans="1:7" x14ac:dyDescent="0.3">
      <c r="A24">
        <v>31</v>
      </c>
      <c r="B24" t="s">
        <v>905</v>
      </c>
      <c r="C24" t="s">
        <v>905</v>
      </c>
      <c r="D24" t="s">
        <v>5</v>
      </c>
      <c r="E24" t="s">
        <v>914</v>
      </c>
      <c r="F24" t="s">
        <v>898</v>
      </c>
      <c r="G24" t="str">
        <f t="shared" si="0"/>
        <v>new HoloCard("Magmortar", Pokedex.Magmortar, HoloRarity.DP_COSMOS_HOLO, Types.Fire, Sets.Secret_Wonders, 31),</v>
      </c>
    </row>
    <row r="25" spans="1:7" x14ac:dyDescent="0.3">
      <c r="A25">
        <v>125</v>
      </c>
      <c r="B25" t="s">
        <v>999</v>
      </c>
      <c r="C25" t="s">
        <v>127</v>
      </c>
      <c r="D25" t="s">
        <v>232</v>
      </c>
      <c r="E25" t="s">
        <v>914</v>
      </c>
      <c r="F25" t="s">
        <v>1001</v>
      </c>
      <c r="G25" t="str">
        <f t="shared" si="0"/>
        <v>new HoloCard("Roseanne's Research", Pokedex.NVT, HoloRarity.DP_REVERSE_SCRATCH_HOLO, Types.Supporter, Sets.Secret_Wonders, 125),</v>
      </c>
    </row>
    <row r="26" spans="1:7" x14ac:dyDescent="0.3">
      <c r="A26">
        <v>15</v>
      </c>
      <c r="B26" t="s">
        <v>430</v>
      </c>
      <c r="C26" t="s">
        <v>430</v>
      </c>
      <c r="D26" t="s">
        <v>18</v>
      </c>
      <c r="E26" t="s">
        <v>923</v>
      </c>
      <c r="F26" t="s">
        <v>1001</v>
      </c>
      <c r="G26" t="str">
        <f t="shared" si="0"/>
        <v>new HoloCard("Claydol", Pokedex.Claydol, HoloRarity.DP_REVERSE_SCRATCH_HOLO, Types.Fighting, Sets.Great_Encounters, 15),</v>
      </c>
    </row>
    <row r="27" spans="1:7" x14ac:dyDescent="0.3">
      <c r="A27">
        <v>16</v>
      </c>
      <c r="B27" t="s">
        <v>881</v>
      </c>
      <c r="C27" t="s">
        <v>881</v>
      </c>
      <c r="D27" t="s">
        <v>143</v>
      </c>
      <c r="E27" t="s">
        <v>923</v>
      </c>
      <c r="F27" t="s">
        <v>898</v>
      </c>
      <c r="G27" t="str">
        <f t="shared" si="0"/>
        <v>new HoloCard("Dialga", Pokedex.Dialga, HoloRarity.DP_COSMOS_HOLO, Types.Metal, Sets.Great_Encounters, 16),</v>
      </c>
    </row>
    <row r="28" spans="1:7" x14ac:dyDescent="0.3">
      <c r="A28">
        <v>16</v>
      </c>
      <c r="B28" t="s">
        <v>881</v>
      </c>
      <c r="C28" t="s">
        <v>881</v>
      </c>
      <c r="D28" t="s">
        <v>143</v>
      </c>
      <c r="E28" t="s">
        <v>923</v>
      </c>
      <c r="F28" t="s">
        <v>986</v>
      </c>
      <c r="G28" t="str">
        <f t="shared" si="0"/>
        <v>new HoloCard("Dialga", Pokedex.Dialga, HoloRarity.DP_REVERSE_REFRACTOR_HOLO, Types.Metal, Sets.Great_Encounters, 16),</v>
      </c>
    </row>
    <row r="29" spans="1:7" x14ac:dyDescent="0.3">
      <c r="A29">
        <v>26</v>
      </c>
      <c r="B29" t="s">
        <v>891</v>
      </c>
      <c r="C29" t="s">
        <v>891</v>
      </c>
      <c r="D29" t="s">
        <v>3</v>
      </c>
      <c r="E29" t="s">
        <v>923</v>
      </c>
      <c r="F29" t="s">
        <v>898</v>
      </c>
      <c r="G29" t="str">
        <f t="shared" si="0"/>
        <v>new HoloCard("Palkia", Pokedex.Palkia, HoloRarity.DP_COSMOS_HOLO, Types.Water, Sets.Great_Encounters, 26),</v>
      </c>
    </row>
    <row r="30" spans="1:7" x14ac:dyDescent="0.3">
      <c r="A30">
        <v>26</v>
      </c>
      <c r="B30" t="s">
        <v>891</v>
      </c>
      <c r="C30" t="s">
        <v>891</v>
      </c>
      <c r="D30" t="s">
        <v>3</v>
      </c>
      <c r="E30" t="s">
        <v>923</v>
      </c>
      <c r="F30" t="s">
        <v>986</v>
      </c>
      <c r="G30" t="str">
        <f t="shared" si="0"/>
        <v>new HoloCard("Palkia", Pokedex.Palkia, HoloRarity.DP_REVERSE_REFRACTOR_HOLO, Types.Water, Sets.Great_Encounters, 26),</v>
      </c>
    </row>
    <row r="31" spans="1:7" x14ac:dyDescent="0.3">
      <c r="A31">
        <v>98</v>
      </c>
      <c r="B31" t="s">
        <v>1003</v>
      </c>
      <c r="C31" t="s">
        <v>127</v>
      </c>
      <c r="D31" t="s">
        <v>232</v>
      </c>
      <c r="E31" t="s">
        <v>923</v>
      </c>
      <c r="F31" t="s">
        <v>1001</v>
      </c>
      <c r="G31" t="str">
        <f t="shared" si="0"/>
        <v>new HoloCard("Felicity's Drawing", Pokedex.NVT, HoloRarity.DP_REVERSE_SCRATCH_HOLO, Types.Supporter, Sets.Great_Encounters, 98),</v>
      </c>
    </row>
    <row r="32" spans="1:7" x14ac:dyDescent="0.3">
      <c r="A32">
        <v>20</v>
      </c>
      <c r="B32" t="s">
        <v>924</v>
      </c>
      <c r="C32" t="s">
        <v>924</v>
      </c>
      <c r="D32" t="s">
        <v>3</v>
      </c>
      <c r="E32" t="s">
        <v>927</v>
      </c>
      <c r="F32" t="s">
        <v>898</v>
      </c>
      <c r="G32" t="str">
        <f t="shared" si="0"/>
        <v>new HoloCard("Glaceon", Pokedex.Glaceon, HoloRarity.DP_COSMOS_HOLO, Types.Water, Sets.Majestic_Dawn, 20),</v>
      </c>
    </row>
    <row r="33" spans="1:7" x14ac:dyDescent="0.3">
      <c r="A33">
        <v>20</v>
      </c>
      <c r="B33" t="s">
        <v>924</v>
      </c>
      <c r="C33" t="s">
        <v>924</v>
      </c>
      <c r="D33" t="s">
        <v>3</v>
      </c>
      <c r="E33" t="s">
        <v>927</v>
      </c>
      <c r="F33" t="s">
        <v>986</v>
      </c>
      <c r="G33" t="str">
        <f t="shared" si="0"/>
        <v>new HoloCard("Glaceon", Pokedex.Glaceon, HoloRarity.DP_REVERSE_REFRACTOR_HOLO, Types.Water, Sets.Majestic_Dawn, 20),</v>
      </c>
    </row>
    <row r="34" spans="1:7" x14ac:dyDescent="0.3">
      <c r="A34">
        <v>24</v>
      </c>
      <c r="B34" t="s">
        <v>925</v>
      </c>
      <c r="C34" t="s">
        <v>925</v>
      </c>
      <c r="D34" t="s">
        <v>22</v>
      </c>
      <c r="E34" t="s">
        <v>927</v>
      </c>
      <c r="F34" t="s">
        <v>898</v>
      </c>
      <c r="G34" t="str">
        <f t="shared" si="0"/>
        <v>new HoloCard("Leafeon", Pokedex.Leafeon, HoloRarity.DP_COSMOS_HOLO, Types.Grass, Sets.Majestic_Dawn, 24),</v>
      </c>
    </row>
    <row r="35" spans="1:7" x14ac:dyDescent="0.3">
      <c r="A35">
        <v>24</v>
      </c>
      <c r="B35" t="s">
        <v>925</v>
      </c>
      <c r="C35" t="s">
        <v>925</v>
      </c>
      <c r="D35" t="s">
        <v>22</v>
      </c>
      <c r="E35" t="s">
        <v>927</v>
      </c>
      <c r="F35" t="s">
        <v>986</v>
      </c>
      <c r="G35" t="str">
        <f t="shared" si="0"/>
        <v>new HoloCard("Leafeon", Pokedex.Leafeon, HoloRarity.DP_REVERSE_REFRACTOR_HOLO, Types.Grass, Sets.Majestic_Dawn, 24),</v>
      </c>
    </row>
    <row r="36" spans="1:7" x14ac:dyDescent="0.3">
      <c r="A36">
        <v>56</v>
      </c>
      <c r="B36" t="s">
        <v>977</v>
      </c>
      <c r="C36" t="s">
        <v>977</v>
      </c>
      <c r="D36" t="s">
        <v>5</v>
      </c>
      <c r="E36" t="s">
        <v>927</v>
      </c>
      <c r="F36" t="s">
        <v>986</v>
      </c>
      <c r="G36" t="str">
        <f t="shared" si="0"/>
        <v>new HoloCard("Chimchar", Pokedex.Chimchar, HoloRarity.DP_REVERSE_REFRACTOR_HOLO, Types.Fire, Sets.Majestic_Dawn, 56),</v>
      </c>
    </row>
    <row r="37" spans="1:7" x14ac:dyDescent="0.3">
      <c r="A37">
        <v>62</v>
      </c>
      <c r="B37" t="s">
        <v>80</v>
      </c>
      <c r="C37" t="s">
        <v>80</v>
      </c>
      <c r="D37" t="s">
        <v>8</v>
      </c>
      <c r="E37" t="s">
        <v>927</v>
      </c>
      <c r="F37" t="s">
        <v>986</v>
      </c>
      <c r="G37" t="str">
        <f t="shared" si="0"/>
        <v>new HoloCard("Eevee", Pokedex.Eevee, HoloRarity.DP_REVERSE_REFRACTOR_HOLO, Types.Colorless, Sets.Majestic_Dawn, 62),</v>
      </c>
    </row>
    <row r="38" spans="1:7" x14ac:dyDescent="0.3">
      <c r="A38">
        <v>70</v>
      </c>
      <c r="B38" t="s">
        <v>92</v>
      </c>
      <c r="C38" t="s">
        <v>92</v>
      </c>
      <c r="D38" t="s">
        <v>11</v>
      </c>
      <c r="E38" t="s">
        <v>927</v>
      </c>
      <c r="F38" t="s">
        <v>986</v>
      </c>
      <c r="G38" t="str">
        <f t="shared" si="0"/>
        <v>new HoloCard("Pikachu", Pokedex.Pikachu, HoloRarity.DP_REVERSE_REFRACTOR_HOLO, Types.Lightning, Sets.Majestic_Dawn, 70),</v>
      </c>
    </row>
    <row r="39" spans="1:7" x14ac:dyDescent="0.3">
      <c r="A39">
        <v>71</v>
      </c>
      <c r="B39" t="s">
        <v>979</v>
      </c>
      <c r="C39" t="s">
        <v>979</v>
      </c>
      <c r="D39" t="s">
        <v>3</v>
      </c>
      <c r="E39" t="s">
        <v>927</v>
      </c>
      <c r="F39" t="s">
        <v>986</v>
      </c>
      <c r="G39" t="str">
        <f t="shared" si="0"/>
        <v>new HoloCard("Piplup", Pokedex.Piplup, HoloRarity.DP_REVERSE_REFRACTOR_HOLO, Types.Water, Sets.Majestic_Dawn, 71),</v>
      </c>
    </row>
    <row r="40" spans="1:7" x14ac:dyDescent="0.3">
      <c r="A40">
        <v>77</v>
      </c>
      <c r="B40" t="s">
        <v>983</v>
      </c>
      <c r="C40" t="s">
        <v>983</v>
      </c>
      <c r="D40" t="s">
        <v>22</v>
      </c>
      <c r="E40" t="s">
        <v>927</v>
      </c>
      <c r="F40" t="s">
        <v>986</v>
      </c>
      <c r="G40" t="str">
        <f t="shared" si="0"/>
        <v>new HoloCard("Turtwig", Pokedex.Turtwig, HoloRarity.DP_REVERSE_REFRACTOR_HOLO, Types.Grass, Sets.Majestic_Dawn, 77),</v>
      </c>
    </row>
    <row r="41" spans="1:7" x14ac:dyDescent="0.3">
      <c r="A41">
        <v>88</v>
      </c>
      <c r="B41" t="s">
        <v>225</v>
      </c>
      <c r="C41" t="s">
        <v>127</v>
      </c>
      <c r="D41" t="s">
        <v>129</v>
      </c>
      <c r="E41" t="s">
        <v>927</v>
      </c>
      <c r="F41" t="s">
        <v>1001</v>
      </c>
      <c r="G41" t="str">
        <f t="shared" si="0"/>
        <v>new HoloCard("Warp Point", Pokedex.NVT, HoloRarity.DP_REVERSE_SCRATCH_HOLO, Types.Item, Sets.Majestic_Dawn, 88),</v>
      </c>
    </row>
    <row r="42" spans="1:7" x14ac:dyDescent="0.3">
      <c r="A42">
        <v>92</v>
      </c>
      <c r="B42" t="s">
        <v>1007</v>
      </c>
      <c r="C42" t="s">
        <v>127</v>
      </c>
      <c r="D42" t="s">
        <v>128</v>
      </c>
      <c r="E42" t="s">
        <v>927</v>
      </c>
      <c r="F42" t="s">
        <v>1001</v>
      </c>
      <c r="G42" t="str">
        <f t="shared" si="0"/>
        <v>new HoloCard("Call Energy", Pokedex.NVT, HoloRarity.DP_REVERSE_SCRATCH_HOLO, Types.Special_Energy, Sets.Majestic_Dawn, 92),</v>
      </c>
    </row>
    <row r="43" spans="1:7" x14ac:dyDescent="0.3">
      <c r="A43">
        <v>4</v>
      </c>
      <c r="B43" t="s">
        <v>930</v>
      </c>
      <c r="C43" t="s">
        <v>930</v>
      </c>
      <c r="D43" t="s">
        <v>1</v>
      </c>
      <c r="E43" t="s">
        <v>938</v>
      </c>
      <c r="F43" t="s">
        <v>986</v>
      </c>
      <c r="G43" t="str">
        <f t="shared" si="0"/>
        <v>new HoloCard("Giratina", Pokedex.Giratina, HoloRarity.DP_REVERSE_REFRACTOR_HOLO, Types.Psychic, Sets.Legends_Awakened, 4),</v>
      </c>
    </row>
    <row r="44" spans="1:7" x14ac:dyDescent="0.3">
      <c r="A44">
        <v>19</v>
      </c>
      <c r="B44" t="s">
        <v>900</v>
      </c>
      <c r="C44" t="s">
        <v>900</v>
      </c>
      <c r="D44" t="s">
        <v>1</v>
      </c>
      <c r="E44" t="s">
        <v>938</v>
      </c>
      <c r="F44" t="s">
        <v>1001</v>
      </c>
      <c r="G44" t="str">
        <f t="shared" si="0"/>
        <v>new HoloCard("Azelf", Pokedex.Azelf, HoloRarity.DP_REVERSE_SCRATCH_HOLO, Types.Psychic, Sets.Legends_Awakened, 19),</v>
      </c>
    </row>
    <row r="45" spans="1:7" x14ac:dyDescent="0.3">
      <c r="A45">
        <v>30</v>
      </c>
      <c r="B45" t="s">
        <v>932</v>
      </c>
      <c r="C45" t="s">
        <v>932</v>
      </c>
      <c r="D45" t="s">
        <v>143</v>
      </c>
      <c r="E45" t="s">
        <v>938</v>
      </c>
      <c r="F45" t="s">
        <v>898</v>
      </c>
      <c r="G45" t="str">
        <f t="shared" si="0"/>
        <v>new HoloCard("Heatran", Pokedex.Heatran, HoloRarity.DP_COSMOS_HOLO, Types.Metal, Sets.Legends_Awakened, 30),</v>
      </c>
    </row>
    <row r="46" spans="1:7" x14ac:dyDescent="0.3">
      <c r="A46">
        <v>37</v>
      </c>
      <c r="B46" t="s">
        <v>935</v>
      </c>
      <c r="C46" t="s">
        <v>935</v>
      </c>
      <c r="D46" t="s">
        <v>8</v>
      </c>
      <c r="E46" t="s">
        <v>938</v>
      </c>
      <c r="F46" t="s">
        <v>898</v>
      </c>
      <c r="G46" t="str">
        <f t="shared" si="0"/>
        <v>new HoloCard("Regigigas", Pokedex.Regigigas, HoloRarity.DP_COSMOS_HOLO, Types.Colorless, Sets.Legends_Awakened, 37),</v>
      </c>
    </row>
    <row r="47" spans="1:7" x14ac:dyDescent="0.3">
      <c r="A47">
        <v>43</v>
      </c>
      <c r="B47" t="s">
        <v>907</v>
      </c>
      <c r="C47" t="s">
        <v>907</v>
      </c>
      <c r="D47" t="s">
        <v>1</v>
      </c>
      <c r="E47" t="s">
        <v>938</v>
      </c>
      <c r="F47" t="s">
        <v>1001</v>
      </c>
      <c r="G47" t="str">
        <f t="shared" si="0"/>
        <v>new HoloCard("Uxie", Pokedex.Uxie, HoloRarity.DP_REVERSE_SCRATCH_HOLO, Types.Psychic, Sets.Legends_Awakened, 43),</v>
      </c>
    </row>
    <row r="48" spans="1:7" x14ac:dyDescent="0.3">
      <c r="A48">
        <v>106</v>
      </c>
      <c r="B48" t="s">
        <v>59</v>
      </c>
      <c r="C48" t="s">
        <v>59</v>
      </c>
      <c r="D48" t="s">
        <v>8</v>
      </c>
      <c r="E48" t="s">
        <v>938</v>
      </c>
      <c r="F48" t="s">
        <v>986</v>
      </c>
      <c r="G48" t="str">
        <f t="shared" si="0"/>
        <v>new HoloCard("Meowth", Pokedex.Meowth, HoloRarity.DP_REVERSE_REFRACTOR_HOLO, Types.Colorless, Sets.Legends_Awakened, 106),</v>
      </c>
    </row>
    <row r="49" spans="1:7" x14ac:dyDescent="0.3">
      <c r="A49">
        <v>131</v>
      </c>
      <c r="B49" t="s">
        <v>1009</v>
      </c>
      <c r="C49" t="s">
        <v>127</v>
      </c>
      <c r="D49" t="s">
        <v>232</v>
      </c>
      <c r="E49" t="s">
        <v>938</v>
      </c>
      <c r="F49" t="s">
        <v>898</v>
      </c>
      <c r="G49" t="str">
        <f t="shared" si="0"/>
        <v>new HoloCard("Cynthia's Feelings", Pokedex.NVT, HoloRarity.DP_COSMOS_HOLO, Types.Supporter, Sets.Legends_Awakened, 131),</v>
      </c>
    </row>
    <row r="50" spans="1:7" x14ac:dyDescent="0.3">
      <c r="A50">
        <v>19</v>
      </c>
      <c r="B50" t="s">
        <v>16</v>
      </c>
      <c r="C50" t="s">
        <v>16</v>
      </c>
      <c r="D50" t="s">
        <v>3</v>
      </c>
      <c r="E50" t="s">
        <v>939</v>
      </c>
      <c r="F50" t="s">
        <v>898</v>
      </c>
      <c r="G50" t="str">
        <f t="shared" si="0"/>
        <v>new HoloCard("Gyarados", Pokedex.Gyarados, HoloRarity.DP_COSMOS_HOLO, Types.Water, Sets.Stormfront, 19),</v>
      </c>
    </row>
    <row r="51" spans="1:7" x14ac:dyDescent="0.3">
      <c r="A51">
        <v>30</v>
      </c>
      <c r="B51" t="s">
        <v>145</v>
      </c>
      <c r="C51" t="s">
        <v>145</v>
      </c>
      <c r="D51" t="s">
        <v>146</v>
      </c>
      <c r="E51" t="s">
        <v>939</v>
      </c>
      <c r="F51" t="s">
        <v>898</v>
      </c>
      <c r="G51" t="str">
        <f t="shared" si="0"/>
        <v>new HoloCard("Tyranitar", Pokedex.Tyranitar, HoloRarity.DP_COSMOS_HOLO, Types.Darkness, Sets.Stormfront, 30),</v>
      </c>
    </row>
    <row r="52" spans="1:7" x14ac:dyDescent="0.3">
      <c r="A52">
        <v>45</v>
      </c>
      <c r="B52" t="s">
        <v>140</v>
      </c>
      <c r="C52" t="s">
        <v>140</v>
      </c>
      <c r="D52" t="s">
        <v>11</v>
      </c>
      <c r="E52" t="s">
        <v>939</v>
      </c>
      <c r="F52" t="s">
        <v>986</v>
      </c>
      <c r="G52" t="str">
        <f t="shared" si="0"/>
        <v>new HoloCard("Pichu", Pokedex.Pichu, HoloRarity.DP_REVERSE_REFRACTOR_HOLO, Types.Lightning, Sets.Stormfront, 45),</v>
      </c>
    </row>
    <row r="53" spans="1:7" x14ac:dyDescent="0.3">
      <c r="A53">
        <v>7</v>
      </c>
      <c r="B53" t="s">
        <v>881</v>
      </c>
      <c r="C53" t="s">
        <v>881</v>
      </c>
      <c r="D53" t="s">
        <v>143</v>
      </c>
      <c r="E53" t="s">
        <v>946</v>
      </c>
      <c r="F53" t="s">
        <v>1001</v>
      </c>
      <c r="G53" t="str">
        <f t="shared" si="0"/>
        <v>new HoloCard("Dialga", Pokedex.Dialga, HoloRarity.DP_REVERSE_SCRATCH_HOLO, Types.Metal, Sets.Platinum, 7),</v>
      </c>
    </row>
    <row r="54" spans="1:7" x14ac:dyDescent="0.3">
      <c r="A54">
        <v>28</v>
      </c>
      <c r="B54" t="s">
        <v>930</v>
      </c>
      <c r="C54" t="s">
        <v>930</v>
      </c>
      <c r="D54" t="s">
        <v>1</v>
      </c>
      <c r="E54" t="s">
        <v>946</v>
      </c>
      <c r="F54" t="s">
        <v>898</v>
      </c>
      <c r="G54" t="str">
        <f t="shared" si="0"/>
        <v>new HoloCard("Giratina", Pokedex.Giratina, HoloRarity.DP_COSMOS_HOLO, Types.Psychic, Sets.Platinum, 28),</v>
      </c>
    </row>
    <row r="55" spans="1:7" x14ac:dyDescent="0.3">
      <c r="A55">
        <v>38</v>
      </c>
      <c r="B55" t="s">
        <v>943</v>
      </c>
      <c r="C55" t="s">
        <v>943</v>
      </c>
      <c r="D55" t="s">
        <v>22</v>
      </c>
      <c r="E55" t="s">
        <v>946</v>
      </c>
      <c r="F55" t="s">
        <v>898</v>
      </c>
      <c r="G55" t="str">
        <f t="shared" si="0"/>
        <v>new HoloCard("Shaymin", Pokedex.Shaymin, HoloRarity.DP_COSMOS_HOLO, Types.Grass, Sets.Platinum, 38),</v>
      </c>
    </row>
    <row r="56" spans="1:7" x14ac:dyDescent="0.3">
      <c r="A56">
        <v>104</v>
      </c>
      <c r="B56" t="s">
        <v>1010</v>
      </c>
      <c r="C56" t="s">
        <v>127</v>
      </c>
      <c r="D56" t="s">
        <v>299</v>
      </c>
      <c r="E56" t="s">
        <v>946</v>
      </c>
      <c r="F56" t="s">
        <v>1001</v>
      </c>
      <c r="G56" t="str">
        <f t="shared" si="0"/>
        <v>new HoloCard("Broken Time-Space", Pokedex.NVT, HoloRarity.DP_REVERSE_SCRATCH_HOLO, Types.Stadium, Sets.Platinum, 104),</v>
      </c>
    </row>
    <row r="57" spans="1:7" x14ac:dyDescent="0.3">
      <c r="A57">
        <v>112</v>
      </c>
      <c r="B57" t="s">
        <v>1012</v>
      </c>
      <c r="C57" t="s">
        <v>127</v>
      </c>
      <c r="D57" t="s">
        <v>129</v>
      </c>
      <c r="E57" t="s">
        <v>946</v>
      </c>
      <c r="F57" t="s">
        <v>1001</v>
      </c>
      <c r="G57" t="str">
        <f t="shared" si="0"/>
        <v>new HoloCard("PlusPower", Pokedex.NVT, HoloRarity.DP_REVERSE_SCRATCH_HOLO, Types.Item, Sets.Platinum, 112),</v>
      </c>
    </row>
    <row r="58" spans="1:7" x14ac:dyDescent="0.3">
      <c r="A58">
        <v>20</v>
      </c>
      <c r="B58" t="s">
        <v>909</v>
      </c>
      <c r="C58" t="s">
        <v>909</v>
      </c>
      <c r="D58" t="s">
        <v>1</v>
      </c>
      <c r="E58" t="s">
        <v>958</v>
      </c>
      <c r="F58" t="s">
        <v>898</v>
      </c>
      <c r="G58" t="str">
        <f t="shared" si="0"/>
        <v>new HoloCard("Gallade", Pokedex.Gallade, HoloRarity.DP_COSMOS_HOLO, Types.Psychic, Sets.Rising_Rivals, 20),</v>
      </c>
    </row>
    <row r="59" spans="1:7" x14ac:dyDescent="0.3">
      <c r="A59">
        <v>32</v>
      </c>
      <c r="B59" t="s">
        <v>892</v>
      </c>
      <c r="C59" t="s">
        <v>892</v>
      </c>
      <c r="D59" t="s">
        <v>18</v>
      </c>
      <c r="E59" t="s">
        <v>958</v>
      </c>
      <c r="F59" t="s">
        <v>898</v>
      </c>
      <c r="G59" t="str">
        <f t="shared" si="0"/>
        <v>new HoloCard("Rhyperior", Pokedex.Rhyperior, HoloRarity.DP_COSMOS_HOLO, Types.Fighting, Sets.Rising_Rivals, 32),</v>
      </c>
    </row>
    <row r="60" spans="1:7" x14ac:dyDescent="0.3">
      <c r="A60">
        <v>33</v>
      </c>
      <c r="B60" t="s">
        <v>70</v>
      </c>
      <c r="C60" t="s">
        <v>70</v>
      </c>
      <c r="D60" t="s">
        <v>8</v>
      </c>
      <c r="E60" t="s">
        <v>958</v>
      </c>
      <c r="F60" t="s">
        <v>1001</v>
      </c>
      <c r="G60" t="str">
        <f t="shared" si="0"/>
        <v>new HoloCard("Snorlax", Pokedex.Snorlax, HoloRarity.DP_REVERSE_SCRATCH_HOLO, Types.Colorless, Sets.Rising_Rivals, 33),</v>
      </c>
    </row>
    <row r="61" spans="1:7" x14ac:dyDescent="0.3">
      <c r="A61">
        <v>60</v>
      </c>
      <c r="B61" t="s">
        <v>14</v>
      </c>
      <c r="C61" t="s">
        <v>14</v>
      </c>
      <c r="D61" t="s">
        <v>5</v>
      </c>
      <c r="E61" t="s">
        <v>958</v>
      </c>
      <c r="F61" t="s">
        <v>1022</v>
      </c>
      <c r="G61" t="str">
        <f t="shared" si="0"/>
        <v>new HoloCard("Flareon", Pokedex.Flareon, HoloRarity.DP_REVERSE_CRACKED_ICE_HOLO, Types.Fire, Sets.Rising_Rivals, 60),</v>
      </c>
    </row>
    <row r="62" spans="1:7" x14ac:dyDescent="0.3">
      <c r="A62">
        <v>62</v>
      </c>
      <c r="B62" t="s">
        <v>931</v>
      </c>
      <c r="C62" t="s">
        <v>931</v>
      </c>
      <c r="D62" t="s">
        <v>18</v>
      </c>
      <c r="E62" t="s">
        <v>958</v>
      </c>
      <c r="F62" t="s">
        <v>1022</v>
      </c>
      <c r="G62" t="str">
        <f t="shared" si="0"/>
        <v>new HoloCard("Gliscor", Pokedex.Gliscor, HoloRarity.DP_REVERSE_CRACKED_ICE_HOLO, Types.Fighting, Sets.Rising_Rivals, 62),</v>
      </c>
    </row>
    <row r="63" spans="1:7" x14ac:dyDescent="0.3">
      <c r="A63">
        <v>89</v>
      </c>
      <c r="B63" t="s">
        <v>995</v>
      </c>
      <c r="C63" t="s">
        <v>127</v>
      </c>
      <c r="D63" t="s">
        <v>232</v>
      </c>
      <c r="E63" t="s">
        <v>958</v>
      </c>
      <c r="F63" t="s">
        <v>1001</v>
      </c>
      <c r="G63" t="str">
        <f t="shared" si="0"/>
        <v>new HoloCard("Bebe's Search", Pokedex.NVT, HoloRarity.DP_REVERSE_SCRATCH_HOLO, Types.Supporter, Sets.Rising_Rivals, 89),</v>
      </c>
    </row>
    <row r="64" spans="1:7" x14ac:dyDescent="0.3">
      <c r="A64">
        <v>92</v>
      </c>
      <c r="B64" t="s">
        <v>1017</v>
      </c>
      <c r="C64" t="s">
        <v>127</v>
      </c>
      <c r="D64" t="s">
        <v>232</v>
      </c>
      <c r="E64" t="s">
        <v>958</v>
      </c>
      <c r="F64" t="s">
        <v>1001</v>
      </c>
      <c r="G64" t="str">
        <f t="shared" si="0"/>
        <v>new HoloCard("Lucian's Assignment", Pokedex.NVT, HoloRarity.DP_REVERSE_SCRATCH_HOLO, Types.Supporter, Sets.Rising_Rivals, 92),</v>
      </c>
    </row>
    <row r="65" spans="1:7" x14ac:dyDescent="0.3">
      <c r="A65">
        <v>96</v>
      </c>
      <c r="B65" t="s">
        <v>1018</v>
      </c>
      <c r="C65" t="s">
        <v>127</v>
      </c>
      <c r="D65" t="s">
        <v>129</v>
      </c>
      <c r="E65" t="s">
        <v>958</v>
      </c>
      <c r="F65" t="s">
        <v>1001</v>
      </c>
      <c r="G65" t="str">
        <f t="shared" si="0"/>
        <v>new HoloCard("Team Galactic's Invention G-109 SP Radar", Pokedex.NVT, HoloRarity.DP_REVERSE_SCRATCH_HOLO, Types.Item, Sets.Rising_Rivals, 96),</v>
      </c>
    </row>
    <row r="66" spans="1:7" x14ac:dyDescent="0.3">
      <c r="A66">
        <v>97</v>
      </c>
      <c r="B66" t="s">
        <v>365</v>
      </c>
      <c r="C66" t="s">
        <v>127</v>
      </c>
      <c r="D66" t="s">
        <v>232</v>
      </c>
      <c r="E66" t="s">
        <v>958</v>
      </c>
      <c r="F66" t="s">
        <v>1001</v>
      </c>
      <c r="G66" t="str">
        <f t="shared" ref="G66:G88" si="1">"new HoloCard(""" &amp; B66 &amp; """, Pokedex." &amp; C66 &amp; ", HoloRarity." &amp; F66 &amp; ", Types." &amp; D66 &amp; ", Sets." &amp; E66 &amp; ", " &amp; A66 &amp; "),"</f>
        <v>new HoloCard("Underground Expedition", Pokedex.NVT, HoloRarity.DP_REVERSE_SCRATCH_HOLO, Types.Supporter, Sets.Rising_Rivals, 97),</v>
      </c>
    </row>
    <row r="67" spans="1:7" x14ac:dyDescent="0.3">
      <c r="A67">
        <v>98</v>
      </c>
      <c r="B67" t="s">
        <v>1019</v>
      </c>
      <c r="C67" t="s">
        <v>127</v>
      </c>
      <c r="D67" t="s">
        <v>232</v>
      </c>
      <c r="E67" t="s">
        <v>958</v>
      </c>
      <c r="F67" t="s">
        <v>1001</v>
      </c>
      <c r="G67" t="str">
        <f t="shared" si="1"/>
        <v>new HoloCard("Volkner's Philosophy", Pokedex.NVT, HoloRarity.DP_REVERSE_SCRATCH_HOLO, Types.Supporter, Sets.Rising_Rivals, 98),</v>
      </c>
    </row>
    <row r="68" spans="1:7" x14ac:dyDescent="0.3">
      <c r="A68">
        <v>102</v>
      </c>
      <c r="B68" t="s">
        <v>1020</v>
      </c>
      <c r="C68" t="s">
        <v>127</v>
      </c>
      <c r="D68" t="s">
        <v>128</v>
      </c>
      <c r="E68" t="s">
        <v>958</v>
      </c>
      <c r="F68" t="s">
        <v>1001</v>
      </c>
      <c r="G68" t="str">
        <f t="shared" si="1"/>
        <v>new HoloCard("Upper Energy", Pokedex.NVT, HoloRarity.DP_REVERSE_SCRATCH_HOLO, Types.Special_Energy, Sets.Rising_Rivals, 102),</v>
      </c>
    </row>
    <row r="69" spans="1:7" x14ac:dyDescent="0.3">
      <c r="A69">
        <v>5</v>
      </c>
      <c r="B69" t="s">
        <v>902</v>
      </c>
      <c r="C69" t="s">
        <v>902</v>
      </c>
      <c r="D69" t="s">
        <v>8</v>
      </c>
      <c r="E69" t="s">
        <v>967</v>
      </c>
      <c r="F69" t="s">
        <v>1001</v>
      </c>
      <c r="G69" t="str">
        <f t="shared" si="1"/>
        <v>new HoloCard("Garchomp", Pokedex.Garchomp, HoloRarity.DP_REVERSE_SCRATCH_HOLO, Types.Colorless, Sets.Supreme_Victors, 5),</v>
      </c>
    </row>
    <row r="70" spans="1:7" x14ac:dyDescent="0.3">
      <c r="A70">
        <v>5</v>
      </c>
      <c r="B70" t="s">
        <v>902</v>
      </c>
      <c r="C70" t="s">
        <v>902</v>
      </c>
      <c r="D70" t="s">
        <v>8</v>
      </c>
      <c r="E70" t="s">
        <v>967</v>
      </c>
      <c r="F70" t="s">
        <v>1000</v>
      </c>
      <c r="G70" t="str">
        <f t="shared" si="1"/>
        <v>new HoloCard("Garchomp", Pokedex.Garchomp, HoloRarity.DP_CRACKED_ICE_HOLO, Types.Colorless, Sets.Supreme_Victors, 5),</v>
      </c>
    </row>
    <row r="71" spans="1:7" x14ac:dyDescent="0.3">
      <c r="A71">
        <v>7</v>
      </c>
      <c r="B71" t="s">
        <v>437</v>
      </c>
      <c r="C71" t="s">
        <v>437</v>
      </c>
      <c r="D71" t="s">
        <v>143</v>
      </c>
      <c r="E71" t="s">
        <v>967</v>
      </c>
      <c r="F71" t="s">
        <v>1000</v>
      </c>
      <c r="G71" t="str">
        <f t="shared" si="1"/>
        <v>new HoloCard("Metagross", Pokedex.Metagross, HoloRarity.DP_CRACKED_ICE_HOLO, Types.Metal, Sets.Supreme_Victors, 7),</v>
      </c>
    </row>
    <row r="72" spans="1:7" x14ac:dyDescent="0.3">
      <c r="A72">
        <v>8</v>
      </c>
      <c r="B72" t="s">
        <v>963</v>
      </c>
      <c r="C72" t="s">
        <v>457</v>
      </c>
      <c r="D72" t="s">
        <v>8</v>
      </c>
      <c r="E72" t="s">
        <v>967</v>
      </c>
      <c r="F72" t="s">
        <v>1000</v>
      </c>
      <c r="G72" t="str">
        <f t="shared" si="1"/>
        <v>new HoloCard("Rayquaza Pokémon C", Pokedex.Rayquaza, HoloRarity.DP_CRACKED_ICE_HOLO, Types.Colorless, Sets.Supreme_Victors, 8),</v>
      </c>
    </row>
    <row r="73" spans="1:7" x14ac:dyDescent="0.3">
      <c r="A73">
        <v>15</v>
      </c>
      <c r="B73" t="s">
        <v>1023</v>
      </c>
      <c r="C73" t="s">
        <v>42</v>
      </c>
      <c r="D73" t="s">
        <v>5</v>
      </c>
      <c r="E73" t="s">
        <v>967</v>
      </c>
      <c r="F73" t="s">
        <v>898</v>
      </c>
      <c r="G73" t="str">
        <f t="shared" si="1"/>
        <v>new HoloCard("Arcanine Pokémon G", Pokedex.Arcanine, HoloRarity.DP_COSMOS_HOLO, Types.Fire, Sets.Supreme_Victors, 15),</v>
      </c>
    </row>
    <row r="74" spans="1:7" x14ac:dyDescent="0.3">
      <c r="A74">
        <v>15</v>
      </c>
      <c r="B74" t="s">
        <v>1023</v>
      </c>
      <c r="C74" t="s">
        <v>42</v>
      </c>
      <c r="D74" t="s">
        <v>5</v>
      </c>
      <c r="E74" t="s">
        <v>967</v>
      </c>
      <c r="F74" t="s">
        <v>1001</v>
      </c>
      <c r="G74" t="str">
        <f t="shared" si="1"/>
        <v>new HoloCard("Arcanine Pokémon G", Pokedex.Arcanine, HoloRarity.DP_REVERSE_SCRATCH_HOLO, Types.Fire, Sets.Supreme_Victors, 15),</v>
      </c>
    </row>
    <row r="75" spans="1:7" x14ac:dyDescent="0.3">
      <c r="A75">
        <v>17</v>
      </c>
      <c r="B75" t="s">
        <v>1024</v>
      </c>
      <c r="C75" t="s">
        <v>27</v>
      </c>
      <c r="D75" t="s">
        <v>22</v>
      </c>
      <c r="E75" t="s">
        <v>967</v>
      </c>
      <c r="F75" t="s">
        <v>1001</v>
      </c>
      <c r="G75" t="str">
        <f t="shared" si="1"/>
        <v>new HoloCard("Butterfree Pokémon FB", Pokedex.Butterfree, HoloRarity.DP_REVERSE_SCRATCH_HOLO, Types.Grass, Sets.Supreme_Victors, 17),</v>
      </c>
    </row>
    <row r="76" spans="1:7" x14ac:dyDescent="0.3">
      <c r="A76">
        <v>26</v>
      </c>
      <c r="B76" t="s">
        <v>1025</v>
      </c>
      <c r="C76" t="s">
        <v>882</v>
      </c>
      <c r="D76" t="s">
        <v>1</v>
      </c>
      <c r="E76" t="s">
        <v>967</v>
      </c>
      <c r="F76" t="s">
        <v>1001</v>
      </c>
      <c r="G76" t="str">
        <f t="shared" si="1"/>
        <v>new HoloCard("Dusknoir Pokémon FB", Pokedex.Dusknoir, HoloRarity.DP_REVERSE_SCRATCH_HOLO, Types.Psychic, Sets.Supreme_Victors, 26),</v>
      </c>
    </row>
    <row r="77" spans="1:7" x14ac:dyDescent="0.3">
      <c r="A77">
        <v>27</v>
      </c>
      <c r="B77" t="s">
        <v>1026</v>
      </c>
      <c r="C77" t="s">
        <v>884</v>
      </c>
      <c r="D77" t="s">
        <v>3</v>
      </c>
      <c r="E77" t="s">
        <v>967</v>
      </c>
      <c r="F77" t="s">
        <v>1001</v>
      </c>
      <c r="G77" t="str">
        <f t="shared" si="1"/>
        <v>new HoloCard("Empoleon Pokémon FB", Pokedex.Empoleon, HoloRarity.DP_REVERSE_SCRATCH_HOLO, Types.Water, Sets.Supreme_Victors, 27),</v>
      </c>
    </row>
    <row r="78" spans="1:7" x14ac:dyDescent="0.3">
      <c r="A78">
        <v>35</v>
      </c>
      <c r="B78" t="s">
        <v>1027</v>
      </c>
      <c r="C78" t="s">
        <v>438</v>
      </c>
      <c r="D78" t="s">
        <v>3</v>
      </c>
      <c r="E78" t="s">
        <v>967</v>
      </c>
      <c r="F78" t="s">
        <v>898</v>
      </c>
      <c r="G78" t="str">
        <f t="shared" si="1"/>
        <v>new HoloCard("Milotic Pokémon C", Pokedex.Milotic, HoloRarity.DP_COSMOS_HOLO, Types.Water, Sets.Supreme_Victors, 35),</v>
      </c>
    </row>
    <row r="79" spans="1:7" x14ac:dyDescent="0.3">
      <c r="A79">
        <v>35</v>
      </c>
      <c r="B79" t="s">
        <v>1027</v>
      </c>
      <c r="C79" t="s">
        <v>438</v>
      </c>
      <c r="D79" t="s">
        <v>3</v>
      </c>
      <c r="E79" t="s">
        <v>967</v>
      </c>
      <c r="F79" t="s">
        <v>1001</v>
      </c>
      <c r="G79" t="str">
        <f t="shared" si="1"/>
        <v>new HoloCard("Milotic Pokémon C", Pokedex.Milotic, HoloRarity.DP_REVERSE_SCRATCH_HOLO, Types.Water, Sets.Supreme_Victors, 35),</v>
      </c>
    </row>
    <row r="80" spans="1:7" x14ac:dyDescent="0.3">
      <c r="A80">
        <v>56</v>
      </c>
      <c r="B80" t="s">
        <v>1028</v>
      </c>
      <c r="C80" t="s">
        <v>118</v>
      </c>
      <c r="D80" t="s">
        <v>8</v>
      </c>
      <c r="E80" t="s">
        <v>967</v>
      </c>
      <c r="F80" t="s">
        <v>1001</v>
      </c>
      <c r="G80" t="str">
        <f t="shared" si="1"/>
        <v>new HoloCard("Dragonite Pokémon FB", Pokedex.Dragonite, HoloRarity.DP_REVERSE_SCRATCH_HOLO, Types.Colorless, Sets.Supreme_Victors, 56),</v>
      </c>
    </row>
    <row r="81" spans="1:7" x14ac:dyDescent="0.3">
      <c r="A81">
        <v>59</v>
      </c>
      <c r="B81" t="s">
        <v>989</v>
      </c>
      <c r="C81" t="s">
        <v>989</v>
      </c>
      <c r="D81" t="s">
        <v>8</v>
      </c>
      <c r="E81" t="s">
        <v>967</v>
      </c>
      <c r="F81" t="s">
        <v>1001</v>
      </c>
      <c r="G81" t="str">
        <f t="shared" si="1"/>
        <v>new HoloCard("Gabite", Pokedex.Gabite, HoloRarity.DP_REVERSE_SCRATCH_HOLO, Types.Colorless, Sets.Supreme_Victors, 59),</v>
      </c>
    </row>
    <row r="82" spans="1:7" x14ac:dyDescent="0.3">
      <c r="A82">
        <v>60</v>
      </c>
      <c r="B82" t="s">
        <v>1029</v>
      </c>
      <c r="C82" t="s">
        <v>902</v>
      </c>
      <c r="D82" t="s">
        <v>8</v>
      </c>
      <c r="E82" t="s">
        <v>967</v>
      </c>
      <c r="F82" t="s">
        <v>1001</v>
      </c>
      <c r="G82" t="str">
        <f t="shared" si="1"/>
        <v>new HoloCard("Garchomp Pokémon C", Pokedex.Garchomp, HoloRarity.DP_REVERSE_SCRATCH_HOLO, Types.Colorless, Sets.Supreme_Victors, 60),</v>
      </c>
    </row>
    <row r="83" spans="1:7" x14ac:dyDescent="0.3">
      <c r="A83">
        <v>83</v>
      </c>
      <c r="B83" t="s">
        <v>1030</v>
      </c>
      <c r="C83" t="s">
        <v>142</v>
      </c>
      <c r="D83" t="s">
        <v>143</v>
      </c>
      <c r="E83" t="s">
        <v>967</v>
      </c>
      <c r="F83" t="s">
        <v>1001</v>
      </c>
      <c r="G83" t="str">
        <f t="shared" si="1"/>
        <v>new HoloCard("Skarmory Pokémon FB", Pokedex.Skarmory, HoloRarity.DP_REVERSE_SCRATCH_HOLO, Types.Metal, Sets.Supreme_Victors, 83),</v>
      </c>
    </row>
    <row r="84" spans="1:7" x14ac:dyDescent="0.3">
      <c r="A84">
        <v>106</v>
      </c>
      <c r="B84" t="s">
        <v>1031</v>
      </c>
      <c r="C84" t="s">
        <v>1031</v>
      </c>
      <c r="D84" t="s">
        <v>8</v>
      </c>
      <c r="E84" t="s">
        <v>967</v>
      </c>
      <c r="F84" t="s">
        <v>1001</v>
      </c>
      <c r="G84" t="str">
        <f t="shared" si="1"/>
        <v>new HoloCard("Gible", Pokedex.Gible, HoloRarity.DP_REVERSE_SCRATCH_HOLO, Types.Colorless, Sets.Supreme_Victors, 106),</v>
      </c>
    </row>
    <row r="85" spans="1:7" x14ac:dyDescent="0.3">
      <c r="A85">
        <v>136</v>
      </c>
      <c r="B85" t="s">
        <v>1032</v>
      </c>
      <c r="C85" t="s">
        <v>127</v>
      </c>
      <c r="D85" t="s">
        <v>232</v>
      </c>
      <c r="E85" t="s">
        <v>967</v>
      </c>
      <c r="F85" t="s">
        <v>1001</v>
      </c>
      <c r="G85" t="str">
        <f t="shared" si="1"/>
        <v>new HoloCard("Cynthia's Guidance", Pokedex.NVT, HoloRarity.DP_REVERSE_SCRATCH_HOLO, Types.Supporter, Sets.Supreme_Victors, 136),</v>
      </c>
    </row>
    <row r="86" spans="1:7" x14ac:dyDescent="0.3">
      <c r="A86">
        <v>1</v>
      </c>
      <c r="B86" t="s">
        <v>4</v>
      </c>
      <c r="C86" t="s">
        <v>4</v>
      </c>
      <c r="D86" t="s">
        <v>5</v>
      </c>
      <c r="E86" t="s">
        <v>971</v>
      </c>
      <c r="F86" t="s">
        <v>1000</v>
      </c>
      <c r="G86" t="str">
        <f t="shared" si="1"/>
        <v>new HoloCard("Charizard", Pokedex.Charizard, HoloRarity.DP_CRACKED_ICE_HOLO, Types.Fire, Sets.Arceus, 1),</v>
      </c>
    </row>
    <row r="87" spans="1:7" x14ac:dyDescent="0.3">
      <c r="A87">
        <v>32</v>
      </c>
      <c r="B87" t="s">
        <v>936</v>
      </c>
      <c r="C87" t="s">
        <v>936</v>
      </c>
      <c r="D87" t="s">
        <v>146</v>
      </c>
      <c r="E87" t="s">
        <v>971</v>
      </c>
      <c r="F87" t="s">
        <v>1001</v>
      </c>
      <c r="G87" t="str">
        <f t="shared" si="1"/>
        <v>new HoloCard("Spiritomb", Pokedex.Spiritomb, HoloRarity.DP_REVERSE_SCRATCH_HOLO, Types.Darkness, Sets.Arceus, 32),</v>
      </c>
    </row>
    <row r="88" spans="1:7" x14ac:dyDescent="0.3">
      <c r="A88">
        <v>87</v>
      </c>
      <c r="B88" t="s">
        <v>1033</v>
      </c>
      <c r="C88" t="s">
        <v>127</v>
      </c>
      <c r="D88" t="s">
        <v>129</v>
      </c>
      <c r="E88" t="s">
        <v>971</v>
      </c>
      <c r="F88" t="s">
        <v>1001</v>
      </c>
      <c r="G88" t="str">
        <f t="shared" si="1"/>
        <v>new HoloCard("Expert Belt", Pokedex.NVT, HoloRarity.DP_REVERSE_SCRATCH_HOLO, Types.Item, Sets.Arceus, 87),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DAC9D-076D-4D27-B9BD-B0E7297328C1}">
  <dimension ref="A1:G47"/>
  <sheetViews>
    <sheetView workbookViewId="0">
      <selection activeCell="G1" sqref="G1"/>
    </sheetView>
  </sheetViews>
  <sheetFormatPr defaultRowHeight="14.4" x14ac:dyDescent="0.3"/>
  <cols>
    <col min="5" max="5" width="12.109375" bestFit="1" customWidth="1"/>
  </cols>
  <sheetData>
    <row r="1" spans="1:7" x14ac:dyDescent="0.3">
      <c r="A1">
        <v>3</v>
      </c>
      <c r="B1" t="s">
        <v>889</v>
      </c>
      <c r="C1" t="s">
        <v>889</v>
      </c>
      <c r="D1" t="s">
        <v>3</v>
      </c>
      <c r="E1" t="s">
        <v>1034</v>
      </c>
      <c r="F1" t="s">
        <v>898</v>
      </c>
      <c r="G1" t="str">
        <f>"new HoloCard(""" &amp; B1 &amp; """, Pokedex." &amp; C1 &amp; ", HoloRarity." &amp; F1 &amp; ", Types." &amp; D1 &amp; ", Sets." &amp; E1 &amp; ", " &amp; A1 &amp; "),"</f>
        <v>new HoloCard("Manaphy", Pokedex.Manaphy, HoloRarity.DP_COSMOS_HOLO, Types.Water, Sets.POP_Series_6, 3),</v>
      </c>
    </row>
    <row r="2" spans="1:7" x14ac:dyDescent="0.3">
      <c r="A2">
        <v>7</v>
      </c>
      <c r="B2" t="s">
        <v>1031</v>
      </c>
      <c r="C2" t="s">
        <v>1031</v>
      </c>
      <c r="D2" t="s">
        <v>8</v>
      </c>
      <c r="E2" t="s">
        <v>1034</v>
      </c>
      <c r="F2" t="s">
        <v>898</v>
      </c>
      <c r="G2" t="str">
        <f t="shared" ref="G2:G47" si="0">"new HoloCard(""" &amp; B2 &amp; """, Pokedex." &amp; C2 &amp; ", HoloRarity." &amp; F2 &amp; ", Types." &amp; D2 &amp; ", Sets." &amp; E2 &amp; ", " &amp; A2 &amp; "),"</f>
        <v>new HoloCard("Gible", Pokedex.Gible, HoloRarity.DP_COSMOS_HOLO, Types.Colorless, Sets.POP_Series_6, 7),</v>
      </c>
    </row>
    <row r="3" spans="1:7" x14ac:dyDescent="0.3">
      <c r="A3">
        <v>8</v>
      </c>
      <c r="B3" t="s">
        <v>976</v>
      </c>
      <c r="C3" t="s">
        <v>976</v>
      </c>
      <c r="D3" t="s">
        <v>18</v>
      </c>
      <c r="E3" t="s">
        <v>1034</v>
      </c>
      <c r="F3" t="s">
        <v>898</v>
      </c>
      <c r="G3" t="str">
        <f t="shared" si="0"/>
        <v>new HoloCard("Riolu", Pokedex.Riolu, HoloRarity.DP_COSMOS_HOLO, Types.Fighting, Sets.POP_Series_6, 8),</v>
      </c>
    </row>
    <row r="4" spans="1:7" x14ac:dyDescent="0.3">
      <c r="A4">
        <v>9</v>
      </c>
      <c r="B4" t="s">
        <v>92</v>
      </c>
      <c r="C4" t="s">
        <v>92</v>
      </c>
      <c r="D4" t="s">
        <v>11</v>
      </c>
      <c r="E4" t="s">
        <v>1034</v>
      </c>
      <c r="F4" t="s">
        <v>898</v>
      </c>
      <c r="G4" t="str">
        <f t="shared" si="0"/>
        <v>new HoloCard("Pikachu", Pokedex.Pikachu, HoloRarity.DP_COSMOS_HOLO, Types.Lightning, Sets.POP_Series_6, 9),</v>
      </c>
    </row>
    <row r="5" spans="1:7" x14ac:dyDescent="0.3">
      <c r="A5">
        <v>14</v>
      </c>
      <c r="B5" t="s">
        <v>977</v>
      </c>
      <c r="C5" t="s">
        <v>977</v>
      </c>
      <c r="D5" t="s">
        <v>5</v>
      </c>
      <c r="E5" t="s">
        <v>1034</v>
      </c>
      <c r="F5" t="s">
        <v>898</v>
      </c>
      <c r="G5" t="str">
        <f t="shared" si="0"/>
        <v>new HoloCard("Chimchar", Pokedex.Chimchar, HoloRarity.DP_COSMOS_HOLO, Types.Fire, Sets.POP_Series_6, 14),</v>
      </c>
    </row>
    <row r="6" spans="1:7" x14ac:dyDescent="0.3">
      <c r="A6">
        <v>15</v>
      </c>
      <c r="B6" t="s">
        <v>979</v>
      </c>
      <c r="C6" t="s">
        <v>979</v>
      </c>
      <c r="D6" t="s">
        <v>3</v>
      </c>
      <c r="E6" t="s">
        <v>1034</v>
      </c>
      <c r="F6" t="s">
        <v>898</v>
      </c>
      <c r="G6" t="str">
        <f t="shared" si="0"/>
        <v>new HoloCard("Piplup", Pokedex.Piplup, HoloRarity.DP_COSMOS_HOLO, Types.Water, Sets.POP_Series_6, 15),</v>
      </c>
    </row>
    <row r="7" spans="1:7" x14ac:dyDescent="0.3">
      <c r="A7">
        <v>17</v>
      </c>
      <c r="B7" t="s">
        <v>983</v>
      </c>
      <c r="C7" t="s">
        <v>983</v>
      </c>
      <c r="D7" t="s">
        <v>22</v>
      </c>
      <c r="E7" t="s">
        <v>1034</v>
      </c>
      <c r="F7" t="s">
        <v>898</v>
      </c>
      <c r="G7" t="str">
        <f t="shared" si="0"/>
        <v>new HoloCard("Turtwig", Pokedex.Turtwig, HoloRarity.DP_COSMOS_HOLO, Types.Grass, Sets.POP_Series_6, 17),</v>
      </c>
    </row>
    <row r="8" spans="1:7" x14ac:dyDescent="0.3">
      <c r="A8">
        <v>1</v>
      </c>
      <c r="B8" t="s">
        <v>130</v>
      </c>
      <c r="C8" t="s">
        <v>130</v>
      </c>
      <c r="D8" t="s">
        <v>11</v>
      </c>
      <c r="E8" t="s">
        <v>1035</v>
      </c>
      <c r="F8" t="s">
        <v>898</v>
      </c>
      <c r="G8" t="str">
        <f t="shared" si="0"/>
        <v>new HoloCard("Ampharos", Pokedex.Ampharos, HoloRarity.DP_COSMOS_HOLO, Types.Lightning, Sets.POP_Series_7, 1),</v>
      </c>
    </row>
    <row r="9" spans="1:7" x14ac:dyDescent="0.3">
      <c r="A9">
        <v>2</v>
      </c>
      <c r="B9" t="s">
        <v>909</v>
      </c>
      <c r="C9" t="s">
        <v>909</v>
      </c>
      <c r="D9" t="s">
        <v>18</v>
      </c>
      <c r="E9" t="s">
        <v>1035</v>
      </c>
      <c r="F9" t="s">
        <v>898</v>
      </c>
      <c r="G9" t="str">
        <f t="shared" si="0"/>
        <v>new HoloCard("Gallade", Pokedex.Gallade, HoloRarity.DP_COSMOS_HOLO, Types.Fighting, Sets.POP_Series_7, 2),</v>
      </c>
    </row>
    <row r="10" spans="1:7" x14ac:dyDescent="0.3">
      <c r="A10">
        <v>3</v>
      </c>
      <c r="B10" t="s">
        <v>482</v>
      </c>
      <c r="C10" t="s">
        <v>482</v>
      </c>
      <c r="D10" t="s">
        <v>8</v>
      </c>
      <c r="E10" t="s">
        <v>1035</v>
      </c>
      <c r="F10" t="s">
        <v>898</v>
      </c>
      <c r="G10" t="str">
        <f t="shared" si="0"/>
        <v>new HoloCard("Latias", Pokedex.Latias, HoloRarity.DP_COSMOS_HOLO, Types.Colorless, Sets.POP_Series_7, 3),</v>
      </c>
    </row>
    <row r="11" spans="1:7" x14ac:dyDescent="0.3">
      <c r="A11">
        <v>4</v>
      </c>
      <c r="B11" t="s">
        <v>483</v>
      </c>
      <c r="C11" t="s">
        <v>483</v>
      </c>
      <c r="D11" t="s">
        <v>8</v>
      </c>
      <c r="E11" t="s">
        <v>1035</v>
      </c>
      <c r="F11" t="s">
        <v>898</v>
      </c>
      <c r="G11" t="str">
        <f t="shared" si="0"/>
        <v>new HoloCard("Latios", Pokedex.Latios, HoloRarity.DP_COSMOS_HOLO, Types.Colorless, Sets.POP_Series_7, 4),</v>
      </c>
    </row>
    <row r="12" spans="1:7" x14ac:dyDescent="0.3">
      <c r="A12">
        <v>5</v>
      </c>
      <c r="B12" t="s">
        <v>968</v>
      </c>
      <c r="C12" t="s">
        <v>968</v>
      </c>
      <c r="D12" t="s">
        <v>22</v>
      </c>
      <c r="E12" t="s">
        <v>1035</v>
      </c>
      <c r="F12" t="s">
        <v>898</v>
      </c>
      <c r="G12" t="str">
        <f t="shared" si="0"/>
        <v>new HoloCard("Mothim", Pokedex.Mothim, HoloRarity.DP_COSMOS_HOLO, Types.Grass, Sets.POP_Series_7, 5),</v>
      </c>
    </row>
    <row r="13" spans="1:7" x14ac:dyDescent="0.3">
      <c r="A13">
        <v>8</v>
      </c>
      <c r="B13" t="s">
        <v>535</v>
      </c>
      <c r="C13" t="s">
        <v>535</v>
      </c>
      <c r="D13" t="s">
        <v>1</v>
      </c>
      <c r="E13" t="s">
        <v>1035</v>
      </c>
      <c r="F13" t="s">
        <v>898</v>
      </c>
      <c r="G13" t="str">
        <f t="shared" si="0"/>
        <v>new HoloCard("Kirlia", Pokedex.Kirlia, HoloRarity.DP_COSMOS_HOLO, Types.Psychic, Sets.POP_Series_7, 8),</v>
      </c>
    </row>
    <row r="14" spans="1:7" x14ac:dyDescent="0.3">
      <c r="A14">
        <v>1</v>
      </c>
      <c r="B14" t="s">
        <v>932</v>
      </c>
      <c r="C14" t="s">
        <v>932</v>
      </c>
      <c r="D14" t="s">
        <v>5</v>
      </c>
      <c r="E14" t="s">
        <v>1039</v>
      </c>
      <c r="F14" t="s">
        <v>898</v>
      </c>
      <c r="G14" t="str">
        <f t="shared" si="0"/>
        <v>new HoloCard("Heatran", Pokedex.Heatran, HoloRarity.DP_COSMOS_HOLO, Types.Fire, Sets.POP_Series_8, 1),</v>
      </c>
    </row>
    <row r="15" spans="1:7" x14ac:dyDescent="0.3">
      <c r="A15">
        <v>2</v>
      </c>
      <c r="B15" t="s">
        <v>886</v>
      </c>
      <c r="C15" t="s">
        <v>886</v>
      </c>
      <c r="D15" t="s">
        <v>18</v>
      </c>
      <c r="E15" t="s">
        <v>1039</v>
      </c>
      <c r="F15" t="s">
        <v>898</v>
      </c>
      <c r="G15" t="str">
        <f t="shared" si="0"/>
        <v>new HoloCard("Lucario", Pokedex.Lucario, HoloRarity.DP_COSMOS_HOLO, Types.Fighting, Sets.POP_Series_8, 2),</v>
      </c>
    </row>
    <row r="16" spans="1:7" x14ac:dyDescent="0.3">
      <c r="A16">
        <v>3</v>
      </c>
      <c r="B16" t="s">
        <v>887</v>
      </c>
      <c r="C16" t="s">
        <v>887</v>
      </c>
      <c r="D16" t="s">
        <v>11</v>
      </c>
      <c r="E16" t="s">
        <v>1039</v>
      </c>
      <c r="F16" t="s">
        <v>898</v>
      </c>
      <c r="G16" t="str">
        <f t="shared" si="0"/>
        <v>new HoloCard("Luxray", Pokedex.Luxray, HoloRarity.DP_COSMOS_HOLO, Types.Lightning, Sets.POP_Series_8, 3),</v>
      </c>
    </row>
    <row r="17" spans="1:7" x14ac:dyDescent="0.3">
      <c r="A17">
        <v>4</v>
      </c>
      <c r="B17" t="s">
        <v>934</v>
      </c>
      <c r="C17" t="s">
        <v>934</v>
      </c>
      <c r="D17" t="s">
        <v>143</v>
      </c>
      <c r="E17" t="s">
        <v>1039</v>
      </c>
      <c r="F17" t="s">
        <v>898</v>
      </c>
      <c r="G17" t="str">
        <f t="shared" si="0"/>
        <v>new HoloCard("Probopass", Pokedex.Probopass, HoloRarity.DP_COSMOS_HOLO, Types.Metal, Sets.POP_Series_8, 4),</v>
      </c>
    </row>
    <row r="18" spans="1:7" x14ac:dyDescent="0.3">
      <c r="A18">
        <v>5</v>
      </c>
      <c r="B18" t="s">
        <v>937</v>
      </c>
      <c r="C18" t="s">
        <v>937</v>
      </c>
      <c r="D18" t="s">
        <v>22</v>
      </c>
      <c r="E18" t="s">
        <v>1039</v>
      </c>
      <c r="F18" t="s">
        <v>898</v>
      </c>
      <c r="G18" t="str">
        <f t="shared" si="0"/>
        <v>new HoloCard("Yanmega", Pokedex.Yanmega, HoloRarity.DP_COSMOS_HOLO, Types.Grass, Sets.POP_Series_8, 5),</v>
      </c>
    </row>
    <row r="19" spans="1:7" x14ac:dyDescent="0.3">
      <c r="A19">
        <v>6</v>
      </c>
      <c r="B19" t="s">
        <v>1036</v>
      </c>
      <c r="C19" t="s">
        <v>1036</v>
      </c>
      <c r="D19" t="s">
        <v>22</v>
      </c>
      <c r="E19" t="s">
        <v>1039</v>
      </c>
      <c r="F19" t="s">
        <v>1022</v>
      </c>
      <c r="G19" t="str">
        <f t="shared" si="0"/>
        <v>new HoloCard("Cherrim", Pokedex.Cherrim, HoloRarity.DP_REVERSE_CRACKED_ICE_HOLO, Types.Grass, Sets.POP_Series_8, 6),</v>
      </c>
    </row>
    <row r="20" spans="1:7" x14ac:dyDescent="0.3">
      <c r="A20">
        <v>7</v>
      </c>
      <c r="B20" t="s">
        <v>1037</v>
      </c>
      <c r="C20" t="s">
        <v>1037</v>
      </c>
      <c r="D20" t="s">
        <v>22</v>
      </c>
      <c r="E20" t="s">
        <v>1039</v>
      </c>
      <c r="F20" t="s">
        <v>1022</v>
      </c>
      <c r="G20" t="str">
        <f t="shared" si="0"/>
        <v>new HoloCard("Carnivine", Pokedex.Carnivine, HoloRarity.DP_REVERSE_CRACKED_ICE_HOLO, Types.Grass, Sets.POP_Series_8, 7),</v>
      </c>
    </row>
    <row r="21" spans="1:7" x14ac:dyDescent="0.3">
      <c r="A21">
        <v>8</v>
      </c>
      <c r="B21" t="s">
        <v>973</v>
      </c>
      <c r="C21" t="s">
        <v>973</v>
      </c>
      <c r="D21" t="s">
        <v>11</v>
      </c>
      <c r="E21" t="s">
        <v>1039</v>
      </c>
      <c r="F21" t="s">
        <v>1022</v>
      </c>
      <c r="G21" t="str">
        <f t="shared" si="0"/>
        <v>new HoloCard("Luxio", Pokedex.Luxio, HoloRarity.DP_REVERSE_CRACKED_ICE_HOLO, Types.Lightning, Sets.POP_Series_8, 8),</v>
      </c>
    </row>
    <row r="22" spans="1:7" x14ac:dyDescent="0.3">
      <c r="A22">
        <v>12</v>
      </c>
      <c r="B22" t="s">
        <v>977</v>
      </c>
      <c r="C22" t="s">
        <v>977</v>
      </c>
      <c r="D22" t="s">
        <v>5</v>
      </c>
      <c r="E22" t="s">
        <v>1039</v>
      </c>
      <c r="F22" t="s">
        <v>1022</v>
      </c>
      <c r="G22" t="str">
        <f t="shared" si="0"/>
        <v>new HoloCard("Chimchar", Pokedex.Chimchar, HoloRarity.DP_REVERSE_CRACKED_ICE_HOLO, Types.Fire, Sets.POP_Series_8, 12),</v>
      </c>
    </row>
    <row r="23" spans="1:7" x14ac:dyDescent="0.3">
      <c r="A23">
        <v>13</v>
      </c>
      <c r="B23" t="s">
        <v>1038</v>
      </c>
      <c r="C23" t="s">
        <v>1038</v>
      </c>
      <c r="D23" t="s">
        <v>1</v>
      </c>
      <c r="E23" t="s">
        <v>1039</v>
      </c>
      <c r="F23" t="s">
        <v>1022</v>
      </c>
      <c r="G23" t="str">
        <f t="shared" si="0"/>
        <v>new HoloCard("Croagunk", Pokedex.Croagunk, HoloRarity.DP_REVERSE_CRACKED_ICE_HOLO, Types.Psychic, Sets.POP_Series_8, 13),</v>
      </c>
    </row>
    <row r="24" spans="1:7" x14ac:dyDescent="0.3">
      <c r="A24">
        <v>14</v>
      </c>
      <c r="B24" t="s">
        <v>990</v>
      </c>
      <c r="C24" t="s">
        <v>990</v>
      </c>
      <c r="D24" t="s">
        <v>8</v>
      </c>
      <c r="E24" t="s">
        <v>1039</v>
      </c>
      <c r="F24" t="s">
        <v>898</v>
      </c>
      <c r="G24" t="str">
        <f t="shared" si="0"/>
        <v>new HoloCard("Happiny", Pokedex.Happiny, HoloRarity.DP_COSMOS_HOLO, Types.Colorless, Sets.POP_Series_8, 14),</v>
      </c>
    </row>
    <row r="25" spans="1:7" x14ac:dyDescent="0.3">
      <c r="A25">
        <v>16</v>
      </c>
      <c r="B25" t="s">
        <v>976</v>
      </c>
      <c r="C25" t="s">
        <v>976</v>
      </c>
      <c r="D25" t="s">
        <v>18</v>
      </c>
      <c r="E25" t="s">
        <v>1039</v>
      </c>
      <c r="F25" t="s">
        <v>1022</v>
      </c>
      <c r="G25" t="str">
        <f t="shared" si="0"/>
        <v>new HoloCard("Riolu", Pokedex.Riolu, HoloRarity.DP_REVERSE_CRACKED_ICE_HOLO, Types.Fighting, Sets.POP_Series_8, 16),</v>
      </c>
    </row>
    <row r="26" spans="1:7" x14ac:dyDescent="0.3">
      <c r="A26">
        <v>2</v>
      </c>
      <c r="B26" t="s">
        <v>889</v>
      </c>
      <c r="C26" t="s">
        <v>889</v>
      </c>
      <c r="D26" t="s">
        <v>3</v>
      </c>
      <c r="E26" t="s">
        <v>1040</v>
      </c>
      <c r="F26" t="s">
        <v>898</v>
      </c>
      <c r="G26" t="str">
        <f t="shared" si="0"/>
        <v>new HoloCard("Manaphy", Pokedex.Manaphy, HoloRarity.DP_COSMOS_HOLO, Types.Water, Sets.POP_Series_9, 2),</v>
      </c>
    </row>
    <row r="27" spans="1:7" x14ac:dyDescent="0.3">
      <c r="A27">
        <v>3</v>
      </c>
      <c r="B27" t="s">
        <v>120</v>
      </c>
      <c r="C27" t="s">
        <v>120</v>
      </c>
      <c r="D27" t="s">
        <v>11</v>
      </c>
      <c r="E27" t="s">
        <v>1040</v>
      </c>
      <c r="F27" t="s">
        <v>1022</v>
      </c>
      <c r="G27" t="str">
        <f t="shared" si="0"/>
        <v>new HoloCard("Raichu", Pokedex.Raichu, HoloRarity.DP_REVERSE_CRACKED_ICE_HOLO, Types.Lightning, Sets.POP_Series_9, 3),</v>
      </c>
    </row>
    <row r="28" spans="1:7" x14ac:dyDescent="0.3">
      <c r="A28">
        <v>4</v>
      </c>
      <c r="B28" t="s">
        <v>935</v>
      </c>
      <c r="C28" t="s">
        <v>935</v>
      </c>
      <c r="D28" t="s">
        <v>8</v>
      </c>
      <c r="E28" t="s">
        <v>1040</v>
      </c>
      <c r="F28" t="s">
        <v>898</v>
      </c>
      <c r="G28" t="str">
        <f t="shared" si="0"/>
        <v>new HoloCard("Regigigas", Pokedex.Regigigas, HoloRarity.DP_COSMOS_HOLO, Types.Colorless, Sets.POP_Series_9, 4),</v>
      </c>
    </row>
    <row r="29" spans="1:7" x14ac:dyDescent="0.3">
      <c r="A29">
        <v>5</v>
      </c>
      <c r="B29" t="s">
        <v>919</v>
      </c>
      <c r="C29" t="s">
        <v>919</v>
      </c>
      <c r="D29" t="s">
        <v>11</v>
      </c>
      <c r="E29" t="s">
        <v>1040</v>
      </c>
      <c r="F29" t="s">
        <v>1000</v>
      </c>
      <c r="G29" t="str">
        <f t="shared" si="0"/>
        <v>new HoloCard("Rotom", Pokedex.Rotom, HoloRarity.DP_CRACKED_ICE_HOLO, Types.Lightning, Sets.POP_Series_9, 5),</v>
      </c>
    </row>
    <row r="30" spans="1:7" x14ac:dyDescent="0.3">
      <c r="A30">
        <v>9</v>
      </c>
      <c r="B30" t="s">
        <v>1041</v>
      </c>
      <c r="C30" t="s">
        <v>1041</v>
      </c>
      <c r="D30" t="s">
        <v>8</v>
      </c>
      <c r="E30" t="s">
        <v>1040</v>
      </c>
      <c r="F30" t="s">
        <v>898</v>
      </c>
      <c r="G30" t="str">
        <f t="shared" si="0"/>
        <v>new HoloCard("Lopunny", Pokedex.Lopunny, HoloRarity.DP_COSMOS_HOLO, Types.Colorless, Sets.POP_Series_9, 9),</v>
      </c>
    </row>
    <row r="32" spans="1:7" x14ac:dyDescent="0.3">
      <c r="A32">
        <v>1</v>
      </c>
      <c r="B32" t="s">
        <v>24</v>
      </c>
      <c r="C32" t="s">
        <v>24</v>
      </c>
      <c r="D32" t="s">
        <v>22</v>
      </c>
      <c r="E32" t="s">
        <v>1043</v>
      </c>
      <c r="F32" t="s">
        <v>1044</v>
      </c>
      <c r="G32" t="str">
        <f t="shared" si="0"/>
        <v>new HoloCard("Venusaur", Pokedex.Venusaur, HoloRarity.DP_RUMBLE_COSMOS_HOLO_LOGO, Types.Grass, Sets.Rumble, 1),</v>
      </c>
    </row>
    <row r="33" spans="1:7" x14ac:dyDescent="0.3">
      <c r="A33">
        <v>2</v>
      </c>
      <c r="B33" t="s">
        <v>1036</v>
      </c>
      <c r="C33" t="s">
        <v>1036</v>
      </c>
      <c r="D33" t="s">
        <v>22</v>
      </c>
      <c r="E33" t="s">
        <v>1043</v>
      </c>
      <c r="F33" t="s">
        <v>1044</v>
      </c>
      <c r="G33" t="str">
        <f t="shared" si="0"/>
        <v>new HoloCard("Cherrim", Pokedex.Cherrim, HoloRarity.DP_RUMBLE_COSMOS_HOLO_LOGO, Types.Grass, Sets.Rumble, 2),</v>
      </c>
    </row>
    <row r="34" spans="1:7" x14ac:dyDescent="0.3">
      <c r="A34">
        <v>3</v>
      </c>
      <c r="B34" t="s">
        <v>23</v>
      </c>
      <c r="C34" t="s">
        <v>23</v>
      </c>
      <c r="D34" t="s">
        <v>5</v>
      </c>
      <c r="E34" t="s">
        <v>1043</v>
      </c>
      <c r="F34" t="s">
        <v>1044</v>
      </c>
      <c r="G34" t="str">
        <f t="shared" si="0"/>
        <v>new HoloCard("Ninetales", Pokedex.Ninetales, HoloRarity.DP_RUMBLE_COSMOS_HOLO_LOGO, Types.Fire, Sets.Rumble, 3),</v>
      </c>
    </row>
    <row r="35" spans="1:7" x14ac:dyDescent="0.3">
      <c r="A35">
        <v>4</v>
      </c>
      <c r="B35" t="s">
        <v>932</v>
      </c>
      <c r="C35" t="s">
        <v>932</v>
      </c>
      <c r="D35" t="s">
        <v>5</v>
      </c>
      <c r="E35" t="s">
        <v>1043</v>
      </c>
      <c r="F35" t="s">
        <v>1044</v>
      </c>
      <c r="G35" t="str">
        <f t="shared" si="0"/>
        <v>new HoloCard("Heatran", Pokedex.Heatran, HoloRarity.DP_RUMBLE_COSMOS_HOLO_LOGO, Types.Fire, Sets.Rumble, 4),</v>
      </c>
    </row>
    <row r="36" spans="1:7" x14ac:dyDescent="0.3">
      <c r="A36">
        <v>5</v>
      </c>
      <c r="B36" t="s">
        <v>178</v>
      </c>
      <c r="C36" t="s">
        <v>178</v>
      </c>
      <c r="D36" t="s">
        <v>3</v>
      </c>
      <c r="E36" t="s">
        <v>1043</v>
      </c>
      <c r="F36" t="s">
        <v>1044</v>
      </c>
      <c r="G36" t="str">
        <f t="shared" si="0"/>
        <v>new HoloCard("Starmie", Pokedex.Starmie, HoloRarity.DP_RUMBLE_COSMOS_HOLO_LOGO, Types.Water, Sets.Rumble, 5),</v>
      </c>
    </row>
    <row r="37" spans="1:7" x14ac:dyDescent="0.3">
      <c r="A37">
        <v>6</v>
      </c>
      <c r="B37" t="s">
        <v>16</v>
      </c>
      <c r="C37" t="s">
        <v>16</v>
      </c>
      <c r="D37" t="s">
        <v>3</v>
      </c>
      <c r="E37" t="s">
        <v>1043</v>
      </c>
      <c r="F37" t="s">
        <v>1044</v>
      </c>
      <c r="G37" t="str">
        <f t="shared" si="0"/>
        <v>new HoloCard("Gyarados", Pokedex.Gyarados, HoloRarity.DP_RUMBLE_COSMOS_HOLO_LOGO, Types.Water, Sets.Rumble, 6),</v>
      </c>
    </row>
    <row r="38" spans="1:7" x14ac:dyDescent="0.3">
      <c r="A38">
        <v>7</v>
      </c>
      <c r="B38" t="s">
        <v>92</v>
      </c>
      <c r="C38" t="s">
        <v>92</v>
      </c>
      <c r="D38" t="s">
        <v>11</v>
      </c>
      <c r="E38" t="s">
        <v>1043</v>
      </c>
      <c r="F38" t="s">
        <v>1044</v>
      </c>
      <c r="G38" t="str">
        <f t="shared" si="0"/>
        <v>new HoloCard("Pikachu", Pokedex.Pikachu, HoloRarity.DP_RUMBLE_COSMOS_HOLO_LOGO, Types.Lightning, Sets.Rumble, 7),</v>
      </c>
    </row>
    <row r="39" spans="1:7" x14ac:dyDescent="0.3">
      <c r="A39">
        <v>8</v>
      </c>
      <c r="B39" t="s">
        <v>25</v>
      </c>
      <c r="C39" t="s">
        <v>25</v>
      </c>
      <c r="D39" t="s">
        <v>11</v>
      </c>
      <c r="E39" t="s">
        <v>1043</v>
      </c>
      <c r="F39" t="s">
        <v>1044</v>
      </c>
      <c r="G39" t="str">
        <f t="shared" si="0"/>
        <v>new HoloCard("Zapdos", Pokedex.Zapdos, HoloRarity.DP_RUMBLE_COSMOS_HOLO_LOGO, Types.Lightning, Sets.Rumble, 8),</v>
      </c>
    </row>
    <row r="40" spans="1:7" x14ac:dyDescent="0.3">
      <c r="A40">
        <v>9</v>
      </c>
      <c r="B40" t="s">
        <v>35</v>
      </c>
      <c r="C40" t="s">
        <v>35</v>
      </c>
      <c r="D40" t="s">
        <v>1</v>
      </c>
      <c r="E40" t="s">
        <v>1043</v>
      </c>
      <c r="F40" t="s">
        <v>1044</v>
      </c>
      <c r="G40" t="str">
        <f t="shared" si="0"/>
        <v>new HoloCard("Mewtwo", Pokedex.Mewtwo, HoloRarity.DP_RUMBLE_COSMOS_HOLO_LOGO, Types.Psychic, Sets.Rumble, 9),</v>
      </c>
    </row>
    <row r="41" spans="1:7" x14ac:dyDescent="0.3">
      <c r="A41">
        <v>10</v>
      </c>
      <c r="B41" t="s">
        <v>139</v>
      </c>
      <c r="C41" t="s">
        <v>139</v>
      </c>
      <c r="D41" t="s">
        <v>1</v>
      </c>
      <c r="E41" t="s">
        <v>1043</v>
      </c>
      <c r="F41" t="s">
        <v>1044</v>
      </c>
      <c r="G41" t="str">
        <f t="shared" si="0"/>
        <v>new HoloCard("Mew", Pokedex.Mew, HoloRarity.DP_RUMBLE_COSMOS_HOLO_LOGO, Types.Psychic, Sets.Rumble, 10),</v>
      </c>
    </row>
    <row r="42" spans="1:7" x14ac:dyDescent="0.3">
      <c r="A42">
        <v>11</v>
      </c>
      <c r="B42" t="s">
        <v>195</v>
      </c>
      <c r="C42" t="s">
        <v>195</v>
      </c>
      <c r="D42" t="s">
        <v>18</v>
      </c>
      <c r="E42" t="s">
        <v>1043</v>
      </c>
      <c r="F42" t="s">
        <v>1044</v>
      </c>
      <c r="G42" t="str">
        <f t="shared" si="0"/>
        <v>new HoloCard("Diglett", Pokedex.Diglett, HoloRarity.DP_RUMBLE_COSMOS_HOLO_LOGO, Types.Fighting, Sets.Rumble, 11),</v>
      </c>
    </row>
    <row r="43" spans="1:7" x14ac:dyDescent="0.3">
      <c r="A43">
        <v>12</v>
      </c>
      <c r="B43" t="s">
        <v>886</v>
      </c>
      <c r="C43" t="s">
        <v>886</v>
      </c>
      <c r="D43" t="s">
        <v>18</v>
      </c>
      <c r="E43" t="s">
        <v>1043</v>
      </c>
      <c r="F43" t="s">
        <v>1044</v>
      </c>
      <c r="G43" t="str">
        <f t="shared" si="0"/>
        <v>new HoloCard("Lucario", Pokedex.Lucario, HoloRarity.DP_RUMBLE_COSMOS_HOLO_LOGO, Types.Fighting, Sets.Rumble, 12),</v>
      </c>
    </row>
    <row r="44" spans="1:7" x14ac:dyDescent="0.3">
      <c r="A44">
        <v>13</v>
      </c>
      <c r="B44" t="s">
        <v>894</v>
      </c>
      <c r="C44" t="s">
        <v>894</v>
      </c>
      <c r="D44" t="s">
        <v>146</v>
      </c>
      <c r="E44" t="s">
        <v>1043</v>
      </c>
      <c r="F44" t="s">
        <v>1044</v>
      </c>
      <c r="G44" t="str">
        <f t="shared" si="0"/>
        <v>new HoloCard("Skuntank", Pokedex.Skuntank, HoloRarity.DP_RUMBLE_COSMOS_HOLO_LOGO, Types.Darkness, Sets.Rumble, 13),</v>
      </c>
    </row>
    <row r="45" spans="1:7" x14ac:dyDescent="0.3">
      <c r="A45">
        <v>14</v>
      </c>
      <c r="B45" t="s">
        <v>956</v>
      </c>
      <c r="C45" t="s">
        <v>956</v>
      </c>
      <c r="D45" t="s">
        <v>143</v>
      </c>
      <c r="E45" t="s">
        <v>1043</v>
      </c>
      <c r="F45" t="s">
        <v>1044</v>
      </c>
      <c r="G45" t="str">
        <f t="shared" si="0"/>
        <v>new HoloCard("Bastiodon", Pokedex.Bastiodon, HoloRarity.DP_RUMBLE_COSMOS_HOLO_LOGO, Types.Metal, Sets.Rumble, 14),</v>
      </c>
    </row>
    <row r="46" spans="1:7" x14ac:dyDescent="0.3">
      <c r="A46">
        <v>15</v>
      </c>
      <c r="B46" t="s">
        <v>95</v>
      </c>
      <c r="C46" t="s">
        <v>95</v>
      </c>
      <c r="D46" t="s">
        <v>8</v>
      </c>
      <c r="E46" t="s">
        <v>1043</v>
      </c>
      <c r="F46" t="s">
        <v>1044</v>
      </c>
      <c r="G46" t="str">
        <f t="shared" si="0"/>
        <v>new HoloCard("Rattata", Pokedex.Rattata, HoloRarity.DP_RUMBLE_COSMOS_HOLO_LOGO, Types.Colorless, Sets.Rumble, 15),</v>
      </c>
    </row>
    <row r="47" spans="1:7" x14ac:dyDescent="0.3">
      <c r="A47">
        <v>16</v>
      </c>
      <c r="B47" t="s">
        <v>1042</v>
      </c>
      <c r="C47" t="s">
        <v>1042</v>
      </c>
      <c r="D47" t="s">
        <v>8</v>
      </c>
      <c r="E47" t="s">
        <v>1043</v>
      </c>
      <c r="F47" t="s">
        <v>1044</v>
      </c>
      <c r="G47" t="str">
        <f t="shared" si="0"/>
        <v>new HoloCard("Bibarel", Pokedex.Bibarel, HoloRarity.DP_RUMBLE_COSMOS_HOLO_LOGO, Types.Colorless, Sets.Rumble, 16),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52</vt:i4>
      </vt:variant>
    </vt:vector>
  </HeadingPairs>
  <TitlesOfParts>
    <vt:vector size="52" baseType="lpstr">
      <vt:lpstr>TotalReverses</vt:lpstr>
      <vt:lpstr>LC Reverse</vt:lpstr>
      <vt:lpstr>e Holo</vt:lpstr>
      <vt:lpstr>e Reverse</vt:lpstr>
      <vt:lpstr>EX Holo</vt:lpstr>
      <vt:lpstr>EX Reverse</vt:lpstr>
      <vt:lpstr>DPPt Holo</vt:lpstr>
      <vt:lpstr>DPPt Variant</vt:lpstr>
      <vt:lpstr>DPPt Promo</vt:lpstr>
      <vt:lpstr>DPPt Reverse</vt:lpstr>
      <vt:lpstr>HGSS Holo</vt:lpstr>
      <vt:lpstr>HGSS Variant</vt:lpstr>
      <vt:lpstr>HGSS Promo</vt:lpstr>
      <vt:lpstr>HGSS Reverse</vt:lpstr>
      <vt:lpstr>BW Holo</vt:lpstr>
      <vt:lpstr>BW Variant</vt:lpstr>
      <vt:lpstr>BW Promo</vt:lpstr>
      <vt:lpstr>BW Promo Set</vt:lpstr>
      <vt:lpstr>BW Reverse</vt:lpstr>
      <vt:lpstr>XY Holo</vt:lpstr>
      <vt:lpstr>XY Variant</vt:lpstr>
      <vt:lpstr>XY Promo</vt:lpstr>
      <vt:lpstr>XY Yellow A</vt:lpstr>
      <vt:lpstr>XY Promo Set</vt:lpstr>
      <vt:lpstr>XY Reverse</vt:lpstr>
      <vt:lpstr>EV Holo</vt:lpstr>
      <vt:lpstr>EV Variant</vt:lpstr>
      <vt:lpstr>EV Reverse</vt:lpstr>
      <vt:lpstr>SM Holo</vt:lpstr>
      <vt:lpstr>SM Variant</vt:lpstr>
      <vt:lpstr>SM Promo</vt:lpstr>
      <vt:lpstr>SM Yellow A</vt:lpstr>
      <vt:lpstr>SM Promo Set</vt:lpstr>
      <vt:lpstr>SM Reverse</vt:lpstr>
      <vt:lpstr>SWSH Holo</vt:lpstr>
      <vt:lpstr>SWSH Variant</vt:lpstr>
      <vt:lpstr>Prize Pack 1</vt:lpstr>
      <vt:lpstr>Prize Pack 2</vt:lpstr>
      <vt:lpstr>SWSH Promo</vt:lpstr>
      <vt:lpstr>SWSH Promo Set</vt:lpstr>
      <vt:lpstr>SWSH Reverse</vt:lpstr>
      <vt:lpstr>SV Set</vt:lpstr>
      <vt:lpstr>SV Reverse</vt:lpstr>
      <vt:lpstr>SV Promo</vt:lpstr>
      <vt:lpstr>SV1 Variant</vt:lpstr>
      <vt:lpstr>SV2 Variant</vt:lpstr>
      <vt:lpstr>SV4 Variant</vt:lpstr>
      <vt:lpstr>Prize Pack 3</vt:lpstr>
      <vt:lpstr>Prize Pack 4</vt:lpstr>
      <vt:lpstr>Prize Pack 5</vt:lpstr>
      <vt:lpstr>Classic</vt:lpstr>
      <vt:lpstr>SV Promo 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2023-07-16T07:07:16Z</dcterms:created>
  <dcterms:modified xsi:type="dcterms:W3CDTF">2024-11-14T17:20:10Z</dcterms:modified>
</cp:coreProperties>
</file>