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AF9BBADB-617C-4852-A957-15E96BDD7A7C}" xr6:coauthVersionLast="47" xr6:coauthVersionMax="47" xr10:uidLastSave="{00000000-0000-0000-0000-000000000000}"/>
  <bookViews>
    <workbookView xWindow="-108" yWindow="-108" windowWidth="23256" windowHeight="12576" activeTab="1" xr2:uid="{14A9C256-7087-477C-B050-1E92D26F1741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10" i="2" s="1"/>
  <c r="F2" i="1"/>
  <c r="C6" i="2"/>
  <c r="L1" i="1"/>
  <c r="G2" i="1" s="1"/>
  <c r="F3" i="1"/>
  <c r="F4" i="1"/>
  <c r="F5" i="1"/>
  <c r="F8" i="1"/>
  <c r="F6" i="1"/>
  <c r="F7" i="1"/>
  <c r="F9" i="1"/>
  <c r="F10" i="1"/>
  <c r="F11" i="1"/>
  <c r="F12" i="1"/>
  <c r="F13" i="1"/>
  <c r="F14" i="1"/>
  <c r="F15" i="1"/>
  <c r="C15" i="1"/>
  <c r="C14" i="1"/>
  <c r="C10" i="1"/>
  <c r="C12" i="1"/>
  <c r="C6" i="1"/>
  <c r="C7" i="1"/>
  <c r="C4" i="1"/>
  <c r="C13" i="1"/>
  <c r="C11" i="1"/>
  <c r="C9" i="1"/>
  <c r="C8" i="1"/>
  <c r="C5" i="1"/>
  <c r="C3" i="1"/>
  <c r="C2" i="1"/>
  <c r="G14" i="1" l="1"/>
  <c r="G4" i="1"/>
  <c r="G15" i="1"/>
  <c r="G3" i="1"/>
  <c r="G13" i="1"/>
  <c r="G12" i="1"/>
  <c r="G11" i="1"/>
  <c r="G10" i="1"/>
  <c r="G9" i="1"/>
  <c r="G5" i="1"/>
  <c r="G7" i="1"/>
  <c r="G6" i="1"/>
  <c r="G8" i="1"/>
</calcChain>
</file>

<file path=xl/sharedStrings.xml><?xml version="1.0" encoding="utf-8"?>
<sst xmlns="http://schemas.openxmlformats.org/spreadsheetml/2006/main" count="35" uniqueCount="35">
  <si>
    <t>Wonder Pick Event</t>
  </si>
  <si>
    <t>Drop Event</t>
  </si>
  <si>
    <t>Lapras ex</t>
  </si>
  <si>
    <t>Name</t>
  </si>
  <si>
    <t>TypeID</t>
  </si>
  <si>
    <t>Type</t>
  </si>
  <si>
    <t>Start</t>
  </si>
  <si>
    <t>End</t>
  </si>
  <si>
    <t>Chansey and Meowth Part 1</t>
  </si>
  <si>
    <t>Chansey and Meowth Part 2</t>
  </si>
  <si>
    <t>Black Friday</t>
  </si>
  <si>
    <t>Sale</t>
  </si>
  <si>
    <t>Magikarp and Gyarados</t>
  </si>
  <si>
    <t>Mass Outbreak Event</t>
  </si>
  <si>
    <t>Venusaur</t>
  </si>
  <si>
    <t>Bulbasaur and Magnemite Part 1</t>
  </si>
  <si>
    <t>Bulbasaur and Magnemite Part 2</t>
  </si>
  <si>
    <t>Emblem Event 1</t>
  </si>
  <si>
    <t>Emblem Event</t>
  </si>
  <si>
    <t>Fire-Type Mass Outbreak</t>
  </si>
  <si>
    <t>Mission Event</t>
  </si>
  <si>
    <t>Emblem Event 2</t>
  </si>
  <si>
    <t>A1a Release</t>
  </si>
  <si>
    <t>A2 Release</t>
  </si>
  <si>
    <t>Set Release</t>
  </si>
  <si>
    <t>Premium Refresh</t>
  </si>
  <si>
    <t>Premium Shop 2</t>
  </si>
  <si>
    <t>Days</t>
  </si>
  <si>
    <t>played today</t>
  </si>
  <si>
    <t>Y</t>
  </si>
  <si>
    <t>wins</t>
  </si>
  <si>
    <t>wins per day</t>
  </si>
  <si>
    <t>end date</t>
  </si>
  <si>
    <t>days</t>
  </si>
  <si>
    <t>goal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</si>
</sst>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538A-4E82-4752-9CEB-2A88CA91422F}">
  <dimension ref="A1:L15"/>
  <sheetViews>
    <sheetView workbookViewId="0">
      <selection activeCell="F2" sqref="F2"/>
    </sheetView>
  </sheetViews>
  <sheetFormatPr defaultRowHeight="14.4" x14ac:dyDescent="0.3"/>
  <cols>
    <col min="1" max="1" width="27.109375" bestFit="1" customWidth="1"/>
    <col min="2" max="2" width="6.33203125" hidden="1" customWidth="1"/>
    <col min="3" max="3" width="17.88671875" bestFit="1" customWidth="1"/>
    <col min="4" max="5" width="10.33203125" bestFit="1" customWidth="1"/>
    <col min="7" max="7" width="11" bestFit="1" customWidth="1"/>
    <col min="10" max="10" width="17.88671875" bestFit="1" customWidth="1"/>
    <col min="12" max="12" width="10.33203125" bestFit="1" customWidth="1"/>
  </cols>
  <sheetData>
    <row r="1" spans="1:12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27</v>
      </c>
      <c r="I1">
        <v>1</v>
      </c>
      <c r="J1" t="s">
        <v>0</v>
      </c>
      <c r="L1" s="1">
        <f ca="1">TODAY()</f>
        <v>45609</v>
      </c>
    </row>
    <row r="2" spans="1:12" x14ac:dyDescent="0.3">
      <c r="A2" t="s">
        <v>8</v>
      </c>
      <c r="B2">
        <v>1</v>
      </c>
      <c r="C2" t="str">
        <f t="shared" ref="C2:C15" si="0">VLOOKUP(B2, $I$1:$J$10, 2, FALSE)</f>
        <v>Wonder Pick Event</v>
      </c>
      <c r="D2" s="1">
        <v>45597</v>
      </c>
      <c r="E2" s="1">
        <v>45611</v>
      </c>
      <c r="F2">
        <f>IF(E2 = "", "", E2-D2)</f>
        <v>14</v>
      </c>
      <c r="G2" t="str">
        <f ca="1">IF(D2 &gt; $L$1, "Starts in " &amp; (D2-$L$1) &amp; "D", IF(E2 &gt; $L$1, "Ends in " &amp; (E2-$L$1) &amp; "D", "Ended"))</f>
        <v>Ends in 2D</v>
      </c>
      <c r="I2">
        <v>2</v>
      </c>
      <c r="J2" t="s">
        <v>1</v>
      </c>
      <c r="L2" s="1"/>
    </row>
    <row r="3" spans="1:12" x14ac:dyDescent="0.3">
      <c r="A3" t="s">
        <v>2</v>
      </c>
      <c r="B3">
        <v>2</v>
      </c>
      <c r="C3" t="str">
        <f t="shared" si="0"/>
        <v>Drop Event</v>
      </c>
      <c r="D3" s="1">
        <v>45601</v>
      </c>
      <c r="E3" s="1">
        <v>45614</v>
      </c>
      <c r="F3">
        <f t="shared" ref="F3:F5" si="1">IF(E3 = "", "", E3-D3)</f>
        <v>13</v>
      </c>
      <c r="G3" t="str">
        <f t="shared" ref="G3:G5" ca="1" si="2">IF(D3 &gt; $L$1, "Starts in " &amp; (D3-$L$1) &amp; "D", IF(E3 &gt; $L$1, "Ends in " &amp; (E3-$L$1) &amp; "D", "Ended"))</f>
        <v>Ends in 5D</v>
      </c>
      <c r="I3">
        <v>3</v>
      </c>
      <c r="J3" t="s">
        <v>11</v>
      </c>
    </row>
    <row r="4" spans="1:12" x14ac:dyDescent="0.3">
      <c r="A4" t="s">
        <v>17</v>
      </c>
      <c r="B4">
        <v>4</v>
      </c>
      <c r="C4" t="str">
        <f t="shared" si="0"/>
        <v>Emblem Event</v>
      </c>
      <c r="D4" s="1">
        <v>45603</v>
      </c>
      <c r="E4" s="1">
        <v>45624</v>
      </c>
      <c r="F4">
        <f t="shared" si="1"/>
        <v>21</v>
      </c>
      <c r="G4" t="str">
        <f t="shared" ca="1" si="2"/>
        <v>Ends in 15D</v>
      </c>
      <c r="I4">
        <v>4</v>
      </c>
      <c r="J4" t="s">
        <v>18</v>
      </c>
    </row>
    <row r="5" spans="1:12" x14ac:dyDescent="0.3">
      <c r="A5" t="s">
        <v>9</v>
      </c>
      <c r="B5">
        <v>1</v>
      </c>
      <c r="C5" t="str">
        <f t="shared" si="0"/>
        <v>Wonder Pick Event</v>
      </c>
      <c r="D5" s="2">
        <v>45604</v>
      </c>
      <c r="E5" s="2">
        <v>45611</v>
      </c>
      <c r="F5" s="3">
        <f t="shared" si="1"/>
        <v>7</v>
      </c>
      <c r="G5" s="3" t="str">
        <f t="shared" ca="1" si="2"/>
        <v>Ends in 2D</v>
      </c>
      <c r="I5">
        <v>5</v>
      </c>
      <c r="J5" t="s">
        <v>13</v>
      </c>
    </row>
    <row r="6" spans="1:12" x14ac:dyDescent="0.3">
      <c r="A6" t="s">
        <v>12</v>
      </c>
      <c r="B6">
        <v>6</v>
      </c>
      <c r="C6" t="str">
        <f t="shared" si="0"/>
        <v>Mission Event</v>
      </c>
      <c r="D6" s="2">
        <v>45618</v>
      </c>
      <c r="E6" s="2">
        <v>45624</v>
      </c>
      <c r="F6" s="3">
        <f t="shared" ref="F6:F15" si="3">IF(E6 = "", "", E6-D6)</f>
        <v>6</v>
      </c>
      <c r="G6" s="3" t="str">
        <f t="shared" ref="G6:G15" ca="1" si="4">IF(D6 &gt; $L$1, "Starts in " &amp; (D6-$L$1) &amp; "D", IF(E6 &gt; $L$1, "Ends in " &amp; (E6-$L$1) &amp; "D", "Ended"))</f>
        <v>Starts in 9D</v>
      </c>
      <c r="I6">
        <v>6</v>
      </c>
      <c r="J6" t="s">
        <v>20</v>
      </c>
    </row>
    <row r="7" spans="1:12" x14ac:dyDescent="0.3">
      <c r="A7" t="s">
        <v>19</v>
      </c>
      <c r="B7">
        <v>5</v>
      </c>
      <c r="C7" t="str">
        <f t="shared" si="0"/>
        <v>Mass Outbreak Event</v>
      </c>
      <c r="D7" s="2">
        <v>45618</v>
      </c>
      <c r="E7" s="2">
        <v>45624</v>
      </c>
      <c r="F7" s="3">
        <f t="shared" si="3"/>
        <v>6</v>
      </c>
      <c r="G7" s="3" t="str">
        <f t="shared" ca="1" si="4"/>
        <v>Starts in 9D</v>
      </c>
      <c r="I7">
        <v>7</v>
      </c>
      <c r="J7" t="s">
        <v>25</v>
      </c>
    </row>
    <row r="8" spans="1:12" x14ac:dyDescent="0.3">
      <c r="A8" t="s">
        <v>10</v>
      </c>
      <c r="B8">
        <v>3</v>
      </c>
      <c r="C8" t="str">
        <f t="shared" si="0"/>
        <v>Sale</v>
      </c>
      <c r="D8" s="2">
        <v>45618</v>
      </c>
      <c r="E8" s="2">
        <v>45628</v>
      </c>
      <c r="F8" s="3">
        <f t="shared" si="3"/>
        <v>10</v>
      </c>
      <c r="G8" s="3" t="str">
        <f t="shared" ca="1" si="4"/>
        <v>Starts in 9D</v>
      </c>
      <c r="I8">
        <v>8</v>
      </c>
      <c r="J8" t="s">
        <v>24</v>
      </c>
    </row>
    <row r="9" spans="1:12" x14ac:dyDescent="0.3">
      <c r="A9" t="s">
        <v>14</v>
      </c>
      <c r="B9">
        <v>2</v>
      </c>
      <c r="C9" t="str">
        <f t="shared" si="0"/>
        <v>Drop Event</v>
      </c>
      <c r="D9" s="2">
        <v>45624</v>
      </c>
      <c r="E9" s="2">
        <v>45638</v>
      </c>
      <c r="F9" s="3">
        <f t="shared" si="3"/>
        <v>14</v>
      </c>
      <c r="G9" s="3" t="str">
        <f t="shared" ca="1" si="4"/>
        <v>Starts in 15D</v>
      </c>
    </row>
    <row r="10" spans="1:12" x14ac:dyDescent="0.3">
      <c r="A10" t="s">
        <v>26</v>
      </c>
      <c r="B10">
        <v>7</v>
      </c>
      <c r="C10" t="str">
        <f t="shared" si="0"/>
        <v>Premium Refresh</v>
      </c>
      <c r="D10" s="1">
        <v>45627</v>
      </c>
      <c r="E10" s="2">
        <v>45658</v>
      </c>
      <c r="F10" s="3">
        <f t="shared" si="3"/>
        <v>31</v>
      </c>
      <c r="G10" t="str">
        <f t="shared" ca="1" si="4"/>
        <v>Starts in 18D</v>
      </c>
    </row>
    <row r="11" spans="1:12" x14ac:dyDescent="0.3">
      <c r="A11" t="s">
        <v>15</v>
      </c>
      <c r="B11">
        <v>1</v>
      </c>
      <c r="C11" t="str">
        <f t="shared" si="0"/>
        <v>Wonder Pick Event</v>
      </c>
      <c r="D11" s="2">
        <v>45632</v>
      </c>
      <c r="E11" s="2">
        <v>45646</v>
      </c>
      <c r="F11" s="3">
        <f t="shared" si="3"/>
        <v>14</v>
      </c>
      <c r="G11" s="3" t="str">
        <f t="shared" ca="1" si="4"/>
        <v>Starts in 23D</v>
      </c>
    </row>
    <row r="12" spans="1:12" x14ac:dyDescent="0.3">
      <c r="A12" t="s">
        <v>21</v>
      </c>
      <c r="B12">
        <v>4</v>
      </c>
      <c r="C12" t="str">
        <f t="shared" si="0"/>
        <v>Emblem Event</v>
      </c>
      <c r="D12" s="2">
        <v>45635</v>
      </c>
      <c r="E12" s="2">
        <v>45642</v>
      </c>
      <c r="F12" s="3">
        <f t="shared" si="3"/>
        <v>7</v>
      </c>
      <c r="G12" s="3" t="str">
        <f t="shared" ca="1" si="4"/>
        <v>Starts in 26D</v>
      </c>
    </row>
    <row r="13" spans="1:12" x14ac:dyDescent="0.3">
      <c r="A13" t="s">
        <v>16</v>
      </c>
      <c r="B13">
        <v>1</v>
      </c>
      <c r="C13" t="str">
        <f t="shared" si="0"/>
        <v>Wonder Pick Event</v>
      </c>
      <c r="D13" s="2">
        <v>45639</v>
      </c>
      <c r="E13" s="2">
        <v>45646</v>
      </c>
      <c r="F13" s="3">
        <f t="shared" si="3"/>
        <v>7</v>
      </c>
      <c r="G13" s="3" t="str">
        <f t="shared" ca="1" si="4"/>
        <v>Starts in 30D</v>
      </c>
    </row>
    <row r="14" spans="1:12" x14ac:dyDescent="0.3">
      <c r="A14" t="s">
        <v>22</v>
      </c>
      <c r="B14">
        <v>8</v>
      </c>
      <c r="C14" t="str">
        <f t="shared" si="0"/>
        <v>Set Release</v>
      </c>
      <c r="D14" s="2">
        <v>45643</v>
      </c>
      <c r="E14" s="1"/>
      <c r="F14" t="str">
        <f t="shared" si="3"/>
        <v/>
      </c>
      <c r="G14" s="3" t="str">
        <f t="shared" ca="1" si="4"/>
        <v>Starts in 34D</v>
      </c>
    </row>
    <row r="15" spans="1:12" x14ac:dyDescent="0.3">
      <c r="A15" t="s">
        <v>23</v>
      </c>
      <c r="B15">
        <v>8</v>
      </c>
      <c r="C15" t="str">
        <f t="shared" si="0"/>
        <v>Set Release</v>
      </c>
      <c r="D15" s="2">
        <v>45687</v>
      </c>
      <c r="E15" s="1"/>
      <c r="F15" t="str">
        <f t="shared" si="3"/>
        <v/>
      </c>
      <c r="G15" s="3" t="str">
        <f t="shared" ca="1" si="4"/>
        <v>Starts in 78D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860D-015C-4385-BA4C-7AE07705E82F}">
  <dimension ref="A2:C10"/>
  <sheetViews>
    <sheetView tabSelected="1" workbookViewId="0">
      <selection activeCell="B8" sqref="B8"/>
    </sheetView>
  </sheetViews>
  <sheetFormatPr defaultRowHeight="14.4" x14ac:dyDescent="0.3"/>
  <cols>
    <col min="1" max="1" width="10.88671875" bestFit="1" customWidth="1"/>
    <col min="2" max="2" width="10.33203125" bestFit="1" customWidth="1"/>
  </cols>
  <sheetData>
    <row r="2" spans="1:3" x14ac:dyDescent="0.3">
      <c r="A2" t="s">
        <v>32</v>
      </c>
      <c r="B2" s="1">
        <v>45624</v>
      </c>
    </row>
    <row r="3" spans="1:3" x14ac:dyDescent="0.3">
      <c r="A3" t="s">
        <v>33</v>
      </c>
      <c r="B3">
        <f ca="1">IF(B2 = "", "", B2-TODAY())</f>
        <v>15</v>
      </c>
    </row>
    <row r="4" spans="1:3" x14ac:dyDescent="0.3">
      <c r="A4" t="s">
        <v>34</v>
      </c>
      <c r="B4">
        <v>45</v>
      </c>
    </row>
    <row r="6" spans="1:3" x14ac:dyDescent="0.3">
      <c r="A6" t="s">
        <v>28</v>
      </c>
      <c r="B6" t="s">
        <v>29</v>
      </c>
      <c r="C6">
        <f>IF(B6 = "Y", 1, 0)</f>
        <v>1</v>
      </c>
    </row>
    <row r="7" spans="1:3" x14ac:dyDescent="0.3">
      <c r="A7" t="s">
        <v>30</v>
      </c>
      <c r="B7">
        <v>8</v>
      </c>
    </row>
    <row r="8" spans="1:3" x14ac:dyDescent="0.3">
      <c r="A8" t="s">
        <v>31</v>
      </c>
      <c r="B8">
        <v>3</v>
      </c>
    </row>
    <row r="10" spans="1:3" x14ac:dyDescent="0.3">
      <c r="A10" t="str">
        <f ca="1">"current projected wins: " &amp; (B7 + ((B3 - C6) * B8))</f>
        <v>current projected wins: 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2024-11-07T00:10:24Z</dcterms:created>
  <dcterms:modified xsi:type="dcterms:W3CDTF">2024-11-13T14:05:06Z</dcterms:modified>
</cp:coreProperties>
</file>