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ED2D4516-A22A-4CE8-B840-A1915AF859A7}" xr6:coauthVersionLast="47" xr6:coauthVersionMax="47" xr10:uidLastSave="{00000000-0000-0000-0000-000000000000}"/>
  <bookViews>
    <workbookView xWindow="9432" yWindow="1524" windowWidth="12648" windowHeight="8880" activeTab="2" xr2:uid="{9A02808A-D557-4DB4-ABB7-7CB3071347B9}"/>
  </bookViews>
  <sheets>
    <sheet name="Reroll Packs" sheetId="1" r:id="rId1"/>
    <sheet name="Blad1" sheetId="3" r:id="rId2"/>
    <sheet name="Reroll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4" i="2"/>
  <c r="H5" i="2"/>
  <c r="H4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 l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43" i="2"/>
  <c r="E44" i="2"/>
  <c r="E45" i="2"/>
  <c r="E46" i="2"/>
  <c r="E47" i="2"/>
  <c r="E48" i="2"/>
  <c r="E49" i="2"/>
  <c r="E50" i="2"/>
  <c r="E51" i="2"/>
  <c r="E52" i="2"/>
  <c r="E40" i="2"/>
  <c r="E41" i="2"/>
  <c r="E42" i="2"/>
  <c r="E39" i="2"/>
  <c r="E38" i="2"/>
  <c r="E37" i="2"/>
  <c r="E36" i="2"/>
  <c r="B29" i="3"/>
  <c r="B28" i="3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F16" i="3"/>
  <c r="B20" i="3" s="1"/>
  <c r="C16" i="3"/>
  <c r="B18" i="3" s="1"/>
  <c r="E16" i="3"/>
  <c r="D16" i="3"/>
  <c r="B1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25" i="1"/>
  <c r="B29" i="1" s="1"/>
  <c r="D14" i="1"/>
  <c r="D25" i="1" s="1"/>
  <c r="B14" i="1"/>
  <c r="E20" i="1"/>
  <c r="E25" i="1" s="1"/>
  <c r="C25" i="1"/>
  <c r="B27" i="1" s="1"/>
  <c r="B13" i="1"/>
  <c r="B19" i="3" l="1"/>
  <c r="B22" i="3" s="1"/>
  <c r="B24" i="3" s="1"/>
  <c r="B25" i="3" s="1"/>
  <c r="B25" i="1"/>
  <c r="B28" i="1" s="1"/>
  <c r="B31" i="1" l="1"/>
  <c r="B33" i="1" s="1"/>
  <c r="B34" i="1" s="1"/>
</calcChain>
</file>

<file path=xl/sharedStrings.xml><?xml version="1.0" encoding="utf-8"?>
<sst xmlns="http://schemas.openxmlformats.org/spreadsheetml/2006/main" count="262" uniqueCount="78">
  <si>
    <t>mandatory Mewtwo pack</t>
  </si>
  <si>
    <t>2 free packs</t>
  </si>
  <si>
    <t>packs</t>
  </si>
  <si>
    <t>cards</t>
  </si>
  <si>
    <t>step-up battles</t>
  </si>
  <si>
    <t>pack hourglass</t>
  </si>
  <si>
    <t>Special Art Squirtle</t>
  </si>
  <si>
    <t>Arcanine ex</t>
  </si>
  <si>
    <t>pre determined pack</t>
  </si>
  <si>
    <t>pre determined wonder pick</t>
  </si>
  <si>
    <t>level 2 up</t>
  </si>
  <si>
    <t>level 3 up</t>
  </si>
  <si>
    <t>battle tutorial</t>
  </si>
  <si>
    <t>shop ticket</t>
  </si>
  <si>
    <t>unknown</t>
  </si>
  <si>
    <t>beginner mission: wonder pick 1 time</t>
  </si>
  <si>
    <t>beginner mission: reach player level 3</t>
  </si>
  <si>
    <t>beginner mission: open 4 booster packs</t>
  </si>
  <si>
    <t>beginner mission: collect 50 cards</t>
  </si>
  <si>
    <t>beginner mission: participate in 1 solo battle</t>
  </si>
  <si>
    <t>beginner missions complete</t>
  </si>
  <si>
    <t>wonder hourglass</t>
  </si>
  <si>
    <t>advanced missions complete</t>
  </si>
  <si>
    <t>daily gift</t>
  </si>
  <si>
    <t>daily missions</t>
  </si>
  <si>
    <t>level 4 up</t>
  </si>
  <si>
    <t>level 5 up</t>
  </si>
  <si>
    <t>level 6 up</t>
  </si>
  <si>
    <t>level 7 up</t>
  </si>
  <si>
    <t>gold</t>
  </si>
  <si>
    <t>Name</t>
  </si>
  <si>
    <t>Type</t>
  </si>
  <si>
    <t>Count</t>
  </si>
  <si>
    <t>Squirtle</t>
  </si>
  <si>
    <t>Try</t>
  </si>
  <si>
    <t>Special_Art_Pokémon</t>
  </si>
  <si>
    <t>Diglett</t>
  </si>
  <si>
    <t>Nidoking</t>
  </si>
  <si>
    <t>Eevee</t>
  </si>
  <si>
    <t>Snorlax</t>
  </si>
  <si>
    <t>Wigglytuff ex</t>
  </si>
  <si>
    <t>ex</t>
  </si>
  <si>
    <t>Zapdos ex</t>
  </si>
  <si>
    <t>Exeggutor ex</t>
  </si>
  <si>
    <t>Starmie ex</t>
  </si>
  <si>
    <t>Charmander</t>
  </si>
  <si>
    <t>Alakazam</t>
  </si>
  <si>
    <t>Meowth</t>
  </si>
  <si>
    <t>Mewtwo ex</t>
  </si>
  <si>
    <t>Immersive_Art</t>
  </si>
  <si>
    <t>level 8 up</t>
  </si>
  <si>
    <t>Duplicates</t>
  </si>
  <si>
    <t>Free packs</t>
  </si>
  <si>
    <t>Free pack hourglass</t>
  </si>
  <si>
    <t>Free gold</t>
  </si>
  <si>
    <t>Total packs</t>
  </si>
  <si>
    <t>Rare odds</t>
  </si>
  <si>
    <t>Chance</t>
  </si>
  <si>
    <t>Tries on average</t>
  </si>
  <si>
    <t>Pikachu ex</t>
  </si>
  <si>
    <t>Nidoqueen</t>
  </si>
  <si>
    <t>Lt. Surge</t>
  </si>
  <si>
    <t>Full_Art_Trainer</t>
  </si>
  <si>
    <t>Special_Art_ex</t>
  </si>
  <si>
    <t>Dragonite</t>
  </si>
  <si>
    <t>Full_Art_ex</t>
  </si>
  <si>
    <t>Minutes per try</t>
  </si>
  <si>
    <t>Minutes on average</t>
  </si>
  <si>
    <t>Hours on average</t>
  </si>
  <si>
    <t>Golbat</t>
  </si>
  <si>
    <t>Blastoise ex</t>
  </si>
  <si>
    <t>Gengar ex</t>
  </si>
  <si>
    <t>Gyarados</t>
  </si>
  <si>
    <t>Cubone</t>
  </si>
  <si>
    <t>Marowak ex</t>
  </si>
  <si>
    <t>Charizard ex</t>
  </si>
  <si>
    <t>Misty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</si>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</sst>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6325-DB40-4D95-90AF-8F1A179F75EC}">
  <dimension ref="A1:G34"/>
  <sheetViews>
    <sheetView workbookViewId="0">
      <pane ySplit="1" topLeftCell="A2" activePane="bottomLeft" state="frozen"/>
      <selection pane="bottomLeft" activeCell="A15" sqref="A15"/>
    </sheetView>
  </sheetViews>
  <sheetFormatPr defaultRowHeight="14.4" x14ac:dyDescent="0.3"/>
  <cols>
    <col min="1" max="1" width="36.88671875" bestFit="1" customWidth="1"/>
    <col min="2" max="2" width="13.109375" bestFit="1" customWidth="1"/>
    <col min="4" max="4" width="9.6640625" bestFit="1" customWidth="1"/>
    <col min="5" max="5" width="15.21875" bestFit="1" customWidth="1"/>
    <col min="7" max="7" width="16.109375" bestFit="1" customWidth="1"/>
  </cols>
  <sheetData>
    <row r="1" spans="1:7" x14ac:dyDescent="0.3">
      <c r="B1" t="s">
        <v>5</v>
      </c>
      <c r="C1" t="s">
        <v>2</v>
      </c>
      <c r="D1" t="s">
        <v>13</v>
      </c>
      <c r="E1" t="s">
        <v>21</v>
      </c>
      <c r="F1" t="s">
        <v>29</v>
      </c>
      <c r="G1" t="s">
        <v>3</v>
      </c>
    </row>
    <row r="2" spans="1:7" x14ac:dyDescent="0.3">
      <c r="A2" t="s">
        <v>8</v>
      </c>
      <c r="G2" t="s">
        <v>7</v>
      </c>
    </row>
    <row r="3" spans="1:7" x14ac:dyDescent="0.3">
      <c r="A3" t="s">
        <v>9</v>
      </c>
      <c r="G3" t="s">
        <v>6</v>
      </c>
    </row>
    <row r="4" spans="1:7" x14ac:dyDescent="0.3">
      <c r="A4" t="s">
        <v>0</v>
      </c>
      <c r="C4">
        <v>1</v>
      </c>
    </row>
    <row r="5" spans="1:7" x14ac:dyDescent="0.3">
      <c r="A5" t="s">
        <v>1</v>
      </c>
      <c r="C5">
        <v>2</v>
      </c>
    </row>
    <row r="6" spans="1:7" x14ac:dyDescent="0.3">
      <c r="A6" t="s">
        <v>10</v>
      </c>
      <c r="B6">
        <v>12</v>
      </c>
      <c r="E6">
        <v>12</v>
      </c>
    </row>
    <row r="7" spans="1:7" x14ac:dyDescent="0.3">
      <c r="A7" t="s">
        <v>11</v>
      </c>
      <c r="B7">
        <v>12</v>
      </c>
      <c r="E7">
        <v>12</v>
      </c>
    </row>
    <row r="8" spans="1:7" x14ac:dyDescent="0.3">
      <c r="A8" t="s">
        <v>25</v>
      </c>
      <c r="B8">
        <v>12</v>
      </c>
      <c r="E8">
        <v>12</v>
      </c>
    </row>
    <row r="9" spans="1:7" x14ac:dyDescent="0.3">
      <c r="A9" t="s">
        <v>26</v>
      </c>
      <c r="B9">
        <v>12</v>
      </c>
      <c r="E9">
        <v>12</v>
      </c>
    </row>
    <row r="10" spans="1:7" x14ac:dyDescent="0.3">
      <c r="A10" t="s">
        <v>27</v>
      </c>
      <c r="B10">
        <v>12</v>
      </c>
      <c r="E10">
        <v>12</v>
      </c>
    </row>
    <row r="11" spans="1:7" x14ac:dyDescent="0.3">
      <c r="A11" t="s">
        <v>28</v>
      </c>
      <c r="B11">
        <v>12</v>
      </c>
      <c r="E11">
        <v>12</v>
      </c>
    </row>
    <row r="12" spans="1:7" x14ac:dyDescent="0.3">
      <c r="A12" t="s">
        <v>50</v>
      </c>
      <c r="B12">
        <v>12</v>
      </c>
      <c r="E12">
        <v>12</v>
      </c>
    </row>
    <row r="13" spans="1:7" x14ac:dyDescent="0.3">
      <c r="A13" t="s">
        <v>12</v>
      </c>
      <c r="B13">
        <f>2*7</f>
        <v>14</v>
      </c>
    </row>
    <row r="14" spans="1:7" x14ac:dyDescent="0.3">
      <c r="A14" t="s">
        <v>4</v>
      </c>
      <c r="B14">
        <f>2*7</f>
        <v>14</v>
      </c>
      <c r="D14">
        <f>7*7</f>
        <v>49</v>
      </c>
    </row>
    <row r="15" spans="1:7" x14ac:dyDescent="0.3">
      <c r="A15" t="s">
        <v>15</v>
      </c>
      <c r="B15">
        <v>24</v>
      </c>
    </row>
    <row r="16" spans="1:7" x14ac:dyDescent="0.3">
      <c r="A16" t="s">
        <v>16</v>
      </c>
      <c r="B16">
        <v>24</v>
      </c>
    </row>
    <row r="17" spans="1:6" x14ac:dyDescent="0.3">
      <c r="A17" t="s">
        <v>17</v>
      </c>
      <c r="B17">
        <v>24</v>
      </c>
    </row>
    <row r="18" spans="1:6" x14ac:dyDescent="0.3">
      <c r="A18" t="s">
        <v>18</v>
      </c>
      <c r="B18">
        <v>24</v>
      </c>
    </row>
    <row r="19" spans="1:6" x14ac:dyDescent="0.3">
      <c r="A19" t="s">
        <v>19</v>
      </c>
      <c r="B19">
        <v>24</v>
      </c>
    </row>
    <row r="20" spans="1:6" x14ac:dyDescent="0.3">
      <c r="A20" t="s">
        <v>20</v>
      </c>
      <c r="E20">
        <f>24*3</f>
        <v>72</v>
      </c>
    </row>
    <row r="21" spans="1:6" x14ac:dyDescent="0.3">
      <c r="A21" t="s">
        <v>22</v>
      </c>
      <c r="B21">
        <v>120</v>
      </c>
    </row>
    <row r="22" spans="1:6" x14ac:dyDescent="0.3">
      <c r="A22" t="s">
        <v>23</v>
      </c>
      <c r="D22">
        <v>1</v>
      </c>
      <c r="E22">
        <v>1</v>
      </c>
    </row>
    <row r="23" spans="1:6" x14ac:dyDescent="0.3">
      <c r="A23" t="s">
        <v>24</v>
      </c>
      <c r="B23">
        <v>4</v>
      </c>
    </row>
    <row r="24" spans="1:6" x14ac:dyDescent="0.3">
      <c r="A24" t="s">
        <v>14</v>
      </c>
      <c r="D24">
        <v>2</v>
      </c>
      <c r="F24">
        <v>7</v>
      </c>
    </row>
    <row r="25" spans="1:6" x14ac:dyDescent="0.3">
      <c r="B25">
        <f>SUM(B2:B24)</f>
        <v>356</v>
      </c>
      <c r="C25">
        <f>SUM(C2:C24)</f>
        <v>3</v>
      </c>
      <c r="D25">
        <f>SUM(D2:D24)</f>
        <v>52</v>
      </c>
      <c r="E25">
        <f>SUM(E2:E24)</f>
        <v>157</v>
      </c>
      <c r="F25">
        <f>SUM(F2:F24)</f>
        <v>7</v>
      </c>
    </row>
    <row r="27" spans="1:6" x14ac:dyDescent="0.3">
      <c r="A27" t="s">
        <v>52</v>
      </c>
      <c r="B27">
        <f>C25</f>
        <v>3</v>
      </c>
    </row>
    <row r="28" spans="1:6" x14ac:dyDescent="0.3">
      <c r="A28" t="s">
        <v>53</v>
      </c>
      <c r="B28">
        <f>B25 + _xlfn.FLOOR.MATH(D25 / 2)</f>
        <v>382</v>
      </c>
    </row>
    <row r="29" spans="1:6" x14ac:dyDescent="0.3">
      <c r="A29" t="s">
        <v>54</v>
      </c>
      <c r="B29">
        <f>F25</f>
        <v>7</v>
      </c>
    </row>
    <row r="31" spans="1:6" x14ac:dyDescent="0.3">
      <c r="A31" t="s">
        <v>55</v>
      </c>
      <c r="B31">
        <f>B27 + _xlfn.FLOOR.MATH(B28 / 12) + _xlfn.FLOOR.MATH(B29 / 6)</f>
        <v>35</v>
      </c>
    </row>
    <row r="32" spans="1:6" x14ac:dyDescent="0.3">
      <c r="A32" t="s">
        <v>56</v>
      </c>
      <c r="B32" s="1">
        <v>5.0000000000000001E-4</v>
      </c>
    </row>
    <row r="33" spans="1:2" x14ac:dyDescent="0.3">
      <c r="A33" t="s">
        <v>57</v>
      </c>
      <c r="B33" s="2">
        <f>B31*B32</f>
        <v>1.7500000000000002E-2</v>
      </c>
    </row>
    <row r="34" spans="1:2" x14ac:dyDescent="0.3">
      <c r="A34" t="s">
        <v>58</v>
      </c>
      <c r="B34">
        <f>ROUND(1/B33, 1)</f>
        <v>57.1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2A28-07BE-4F11-BD12-796AD1B57C97}">
  <dimension ref="A1:G29"/>
  <sheetViews>
    <sheetView workbookViewId="0">
      <selection activeCell="B10" sqref="B10"/>
    </sheetView>
  </sheetViews>
  <sheetFormatPr defaultRowHeight="14.4" x14ac:dyDescent="0.3"/>
  <cols>
    <col min="1" max="1" width="36.88671875" bestFit="1" customWidth="1"/>
    <col min="2" max="2" width="13.109375" bestFit="1" customWidth="1"/>
    <col min="4" max="4" width="9.6640625" bestFit="1" customWidth="1"/>
    <col min="5" max="5" width="15.21875" bestFit="1" customWidth="1"/>
    <col min="7" max="7" width="16.109375" bestFit="1" customWidth="1"/>
  </cols>
  <sheetData>
    <row r="1" spans="1:7" x14ac:dyDescent="0.3">
      <c r="B1" t="s">
        <v>5</v>
      </c>
      <c r="C1" t="s">
        <v>2</v>
      </c>
      <c r="D1" t="s">
        <v>13</v>
      </c>
      <c r="E1" t="s">
        <v>21</v>
      </c>
      <c r="F1" t="s">
        <v>29</v>
      </c>
      <c r="G1" t="s">
        <v>3</v>
      </c>
    </row>
    <row r="2" spans="1:7" x14ac:dyDescent="0.3">
      <c r="A2" t="s">
        <v>8</v>
      </c>
      <c r="G2" t="s">
        <v>7</v>
      </c>
    </row>
    <row r="3" spans="1:7" x14ac:dyDescent="0.3">
      <c r="A3" t="s">
        <v>9</v>
      </c>
      <c r="G3" t="s">
        <v>6</v>
      </c>
    </row>
    <row r="4" spans="1:7" x14ac:dyDescent="0.3">
      <c r="A4" t="s">
        <v>0</v>
      </c>
      <c r="C4">
        <v>1</v>
      </c>
    </row>
    <row r="5" spans="1:7" x14ac:dyDescent="0.3">
      <c r="A5" t="s">
        <v>1</v>
      </c>
      <c r="C5">
        <v>2</v>
      </c>
    </row>
    <row r="6" spans="1:7" x14ac:dyDescent="0.3">
      <c r="A6" t="s">
        <v>10</v>
      </c>
      <c r="B6">
        <v>12</v>
      </c>
      <c r="E6">
        <v>12</v>
      </c>
    </row>
    <row r="7" spans="1:7" x14ac:dyDescent="0.3">
      <c r="A7" t="s">
        <v>11</v>
      </c>
      <c r="B7">
        <v>12</v>
      </c>
      <c r="E7">
        <v>12</v>
      </c>
    </row>
    <row r="8" spans="1:7" x14ac:dyDescent="0.3">
      <c r="A8" t="s">
        <v>25</v>
      </c>
      <c r="B8">
        <v>12</v>
      </c>
      <c r="E8">
        <v>12</v>
      </c>
    </row>
    <row r="9" spans="1:7" x14ac:dyDescent="0.3">
      <c r="A9" t="s">
        <v>15</v>
      </c>
      <c r="B9">
        <v>24</v>
      </c>
    </row>
    <row r="10" spans="1:7" x14ac:dyDescent="0.3">
      <c r="A10" t="s">
        <v>16</v>
      </c>
      <c r="B10">
        <v>24</v>
      </c>
    </row>
    <row r="11" spans="1:7" x14ac:dyDescent="0.3">
      <c r="A11" t="s">
        <v>17</v>
      </c>
      <c r="B11">
        <v>24</v>
      </c>
    </row>
    <row r="12" spans="1:7" x14ac:dyDescent="0.3">
      <c r="A12" t="s">
        <v>18</v>
      </c>
      <c r="B12">
        <v>24</v>
      </c>
    </row>
    <row r="13" spans="1:7" x14ac:dyDescent="0.3">
      <c r="A13" t="s">
        <v>23</v>
      </c>
      <c r="D13">
        <v>1</v>
      </c>
      <c r="E13">
        <v>1</v>
      </c>
    </row>
    <row r="14" spans="1:7" x14ac:dyDescent="0.3">
      <c r="A14" t="s">
        <v>24</v>
      </c>
      <c r="B14">
        <v>4</v>
      </c>
    </row>
    <row r="15" spans="1:7" x14ac:dyDescent="0.3">
      <c r="A15" t="s">
        <v>14</v>
      </c>
    </row>
    <row r="16" spans="1:7" x14ac:dyDescent="0.3">
      <c r="B16">
        <f>SUM(B2:B15)</f>
        <v>136</v>
      </c>
      <c r="C16">
        <f>SUM(C2:C15)</f>
        <v>3</v>
      </c>
      <c r="D16">
        <f>SUM(D2:D15)</f>
        <v>1</v>
      </c>
      <c r="E16">
        <f>SUM(E2:E15)</f>
        <v>37</v>
      </c>
      <c r="F16">
        <f>SUM(F2:F15)</f>
        <v>0</v>
      </c>
    </row>
    <row r="18" spans="1:2" x14ac:dyDescent="0.3">
      <c r="A18" t="s">
        <v>52</v>
      </c>
      <c r="B18">
        <f>C16</f>
        <v>3</v>
      </c>
    </row>
    <row r="19" spans="1:2" x14ac:dyDescent="0.3">
      <c r="A19" t="s">
        <v>53</v>
      </c>
      <c r="B19">
        <f>B16 + _xlfn.FLOOR.MATH(D16 / 2)</f>
        <v>136</v>
      </c>
    </row>
    <row r="20" spans="1:2" x14ac:dyDescent="0.3">
      <c r="A20" t="s">
        <v>54</v>
      </c>
      <c r="B20">
        <f>F16</f>
        <v>0</v>
      </c>
    </row>
    <row r="22" spans="1:2" x14ac:dyDescent="0.3">
      <c r="A22" t="s">
        <v>55</v>
      </c>
      <c r="B22">
        <f>B18 + _xlfn.FLOOR.MATH(B19 / 12) + _xlfn.FLOOR.MATH(B20 / 6)</f>
        <v>14</v>
      </c>
    </row>
    <row r="23" spans="1:2" x14ac:dyDescent="0.3">
      <c r="A23" t="s">
        <v>56</v>
      </c>
      <c r="B23" s="1">
        <v>5.0000000000000001E-4</v>
      </c>
    </row>
    <row r="24" spans="1:2" x14ac:dyDescent="0.3">
      <c r="A24" t="s">
        <v>57</v>
      </c>
      <c r="B24" s="2">
        <f>B22*B23</f>
        <v>7.0000000000000001E-3</v>
      </c>
    </row>
    <row r="25" spans="1:2" x14ac:dyDescent="0.3">
      <c r="A25" t="s">
        <v>58</v>
      </c>
      <c r="B25">
        <f>ROUND(1/B24, 1)</f>
        <v>142.9</v>
      </c>
    </row>
    <row r="27" spans="1:2" x14ac:dyDescent="0.3">
      <c r="A27" t="s">
        <v>66</v>
      </c>
      <c r="B27">
        <v>20</v>
      </c>
    </row>
    <row r="28" spans="1:2" x14ac:dyDescent="0.3">
      <c r="A28" t="s">
        <v>67</v>
      </c>
      <c r="B28">
        <f>B27*B25</f>
        <v>2858</v>
      </c>
    </row>
    <row r="29" spans="1:2" x14ac:dyDescent="0.3">
      <c r="A29" t="s">
        <v>68</v>
      </c>
      <c r="B29">
        <f>B28/60</f>
        <v>47.633333333333333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B632-F9EE-4C9B-8895-7EEACEE474DF}">
  <dimension ref="A1:I94"/>
  <sheetViews>
    <sheetView tabSelected="1" workbookViewId="0">
      <selection activeCell="I4" sqref="I4"/>
    </sheetView>
  </sheetViews>
  <sheetFormatPr defaultRowHeight="14.4" x14ac:dyDescent="0.3"/>
  <cols>
    <col min="2" max="2" width="10.88671875" bestFit="1" customWidth="1"/>
    <col min="3" max="3" width="18.5546875" bestFit="1" customWidth="1"/>
  </cols>
  <sheetData>
    <row r="1" spans="1:9" x14ac:dyDescent="0.3">
      <c r="A1" t="s">
        <v>34</v>
      </c>
      <c r="B1" t="s">
        <v>30</v>
      </c>
      <c r="C1" t="s">
        <v>31</v>
      </c>
      <c r="D1" t="s">
        <v>32</v>
      </c>
      <c r="E1" t="s">
        <v>51</v>
      </c>
      <c r="F1" t="s">
        <v>77</v>
      </c>
    </row>
    <row r="2" spans="1:9" x14ac:dyDescent="0.3">
      <c r="A2">
        <v>1</v>
      </c>
      <c r="B2" t="s">
        <v>43</v>
      </c>
      <c r="C2" t="s">
        <v>41</v>
      </c>
      <c r="D2">
        <v>1</v>
      </c>
      <c r="E2" t="str">
        <f>IF(D2-1 = 0, "", D2-1)</f>
        <v/>
      </c>
      <c r="H2">
        <v>0.85</v>
      </c>
    </row>
    <row r="3" spans="1:9" x14ac:dyDescent="0.3">
      <c r="A3">
        <v>1</v>
      </c>
      <c r="B3" t="s">
        <v>7</v>
      </c>
      <c r="C3" t="s">
        <v>41</v>
      </c>
      <c r="D3">
        <v>1</v>
      </c>
      <c r="E3" t="str">
        <f t="shared" ref="E3:E86" si="0">IF(D3-1 = 0, "", D3-1)</f>
        <v/>
      </c>
      <c r="H3">
        <f>3/20</f>
        <v>0.15</v>
      </c>
      <c r="I3">
        <f>H3 * (3/20)</f>
        <v>2.2499999999999999E-2</v>
      </c>
    </row>
    <row r="4" spans="1:9" x14ac:dyDescent="0.3">
      <c r="A4">
        <v>1</v>
      </c>
      <c r="B4" t="s">
        <v>44</v>
      </c>
      <c r="C4" t="s">
        <v>41</v>
      </c>
      <c r="D4">
        <v>3</v>
      </c>
      <c r="E4">
        <f t="shared" si="0"/>
        <v>2</v>
      </c>
      <c r="H4">
        <f>1/4</f>
        <v>0.25</v>
      </c>
      <c r="I4">
        <f>H4 * (1/4)</f>
        <v>6.25E-2</v>
      </c>
    </row>
    <row r="5" spans="1:9" x14ac:dyDescent="0.3">
      <c r="A5">
        <v>1</v>
      </c>
      <c r="B5" t="s">
        <v>40</v>
      </c>
      <c r="C5" t="s">
        <v>41</v>
      </c>
      <c r="D5">
        <v>1</v>
      </c>
      <c r="E5" t="str">
        <f t="shared" si="0"/>
        <v/>
      </c>
      <c r="H5">
        <f>1/16</f>
        <v>6.25E-2</v>
      </c>
    </row>
    <row r="6" spans="1:9" x14ac:dyDescent="0.3">
      <c r="A6">
        <v>1</v>
      </c>
      <c r="B6" t="s">
        <v>45</v>
      </c>
      <c r="C6" t="s">
        <v>35</v>
      </c>
      <c r="D6">
        <v>2</v>
      </c>
      <c r="E6">
        <f t="shared" si="0"/>
        <v>1</v>
      </c>
    </row>
    <row r="7" spans="1:9" x14ac:dyDescent="0.3">
      <c r="A7">
        <v>1</v>
      </c>
      <c r="B7" t="s">
        <v>33</v>
      </c>
      <c r="C7" t="s">
        <v>35</v>
      </c>
      <c r="D7">
        <v>2</v>
      </c>
      <c r="E7">
        <f t="shared" si="0"/>
        <v>1</v>
      </c>
    </row>
    <row r="8" spans="1:9" x14ac:dyDescent="0.3">
      <c r="A8">
        <v>1</v>
      </c>
      <c r="B8" t="s">
        <v>46</v>
      </c>
      <c r="C8" t="s">
        <v>35</v>
      </c>
      <c r="D8">
        <v>2</v>
      </c>
      <c r="E8">
        <f t="shared" si="0"/>
        <v>1</v>
      </c>
    </row>
    <row r="9" spans="1:9" x14ac:dyDescent="0.3">
      <c r="A9">
        <v>1</v>
      </c>
      <c r="B9" t="s">
        <v>36</v>
      </c>
      <c r="C9" t="s">
        <v>35</v>
      </c>
      <c r="D9">
        <v>1</v>
      </c>
      <c r="E9" t="str">
        <f t="shared" si="0"/>
        <v/>
      </c>
    </row>
    <row r="10" spans="1:9" x14ac:dyDescent="0.3">
      <c r="A10">
        <v>1</v>
      </c>
      <c r="B10" t="s">
        <v>47</v>
      </c>
      <c r="C10" t="s">
        <v>35</v>
      </c>
      <c r="D10">
        <v>1</v>
      </c>
      <c r="E10" t="str">
        <f t="shared" si="0"/>
        <v/>
      </c>
    </row>
    <row r="11" spans="1:9" x14ac:dyDescent="0.3">
      <c r="A11">
        <v>1</v>
      </c>
      <c r="B11" t="s">
        <v>48</v>
      </c>
      <c r="C11" t="s">
        <v>49</v>
      </c>
      <c r="D11">
        <v>1</v>
      </c>
      <c r="E11" t="str">
        <f t="shared" si="0"/>
        <v/>
      </c>
    </row>
    <row r="12" spans="1:9" x14ac:dyDescent="0.3">
      <c r="A12">
        <v>2</v>
      </c>
      <c r="B12" t="s">
        <v>7</v>
      </c>
      <c r="C12" t="s">
        <v>41</v>
      </c>
      <c r="D12">
        <v>2</v>
      </c>
      <c r="E12">
        <f t="shared" si="0"/>
        <v>1</v>
      </c>
    </row>
    <row r="13" spans="1:9" x14ac:dyDescent="0.3">
      <c r="A13">
        <v>2</v>
      </c>
      <c r="B13" t="s">
        <v>42</v>
      </c>
      <c r="C13" t="s">
        <v>41</v>
      </c>
      <c r="D13">
        <v>1</v>
      </c>
      <c r="E13" t="str">
        <f t="shared" si="0"/>
        <v/>
      </c>
    </row>
    <row r="14" spans="1:9" x14ac:dyDescent="0.3">
      <c r="A14">
        <v>2</v>
      </c>
      <c r="B14" t="s">
        <v>40</v>
      </c>
      <c r="C14" t="s">
        <v>41</v>
      </c>
      <c r="D14">
        <v>3</v>
      </c>
      <c r="E14">
        <f t="shared" si="0"/>
        <v>2</v>
      </c>
    </row>
    <row r="15" spans="1:9" x14ac:dyDescent="0.3">
      <c r="A15">
        <v>2</v>
      </c>
      <c r="B15" t="s">
        <v>33</v>
      </c>
      <c r="C15" t="s">
        <v>35</v>
      </c>
      <c r="D15">
        <v>1</v>
      </c>
      <c r="E15" t="str">
        <f t="shared" si="0"/>
        <v/>
      </c>
    </row>
    <row r="16" spans="1:9" x14ac:dyDescent="0.3">
      <c r="A16">
        <v>2</v>
      </c>
      <c r="B16" t="s">
        <v>36</v>
      </c>
      <c r="C16" t="s">
        <v>35</v>
      </c>
      <c r="D16">
        <v>1</v>
      </c>
      <c r="E16" t="str">
        <f t="shared" si="0"/>
        <v/>
      </c>
    </row>
    <row r="17" spans="1:5" x14ac:dyDescent="0.3">
      <c r="A17">
        <v>2</v>
      </c>
      <c r="B17" t="s">
        <v>37</v>
      </c>
      <c r="C17" t="s">
        <v>35</v>
      </c>
      <c r="D17">
        <v>2</v>
      </c>
      <c r="E17">
        <f t="shared" si="0"/>
        <v>1</v>
      </c>
    </row>
    <row r="18" spans="1:5" x14ac:dyDescent="0.3">
      <c r="A18">
        <v>2</v>
      </c>
      <c r="B18" t="s">
        <v>38</v>
      </c>
      <c r="C18" t="s">
        <v>35</v>
      </c>
      <c r="D18">
        <v>2</v>
      </c>
      <c r="E18">
        <f t="shared" si="0"/>
        <v>1</v>
      </c>
    </row>
    <row r="19" spans="1:5" x14ac:dyDescent="0.3">
      <c r="A19">
        <v>2</v>
      </c>
      <c r="B19" t="s">
        <v>39</v>
      </c>
      <c r="C19" t="s">
        <v>35</v>
      </c>
      <c r="D19">
        <v>2</v>
      </c>
      <c r="E19">
        <f t="shared" si="0"/>
        <v>1</v>
      </c>
    </row>
    <row r="20" spans="1:5" x14ac:dyDescent="0.3">
      <c r="A20">
        <v>3</v>
      </c>
      <c r="B20" t="s">
        <v>7</v>
      </c>
      <c r="C20" t="s">
        <v>41</v>
      </c>
      <c r="D20">
        <v>1</v>
      </c>
      <c r="E20" t="str">
        <f t="shared" si="0"/>
        <v/>
      </c>
    </row>
    <row r="21" spans="1:5" x14ac:dyDescent="0.3">
      <c r="A21">
        <v>3</v>
      </c>
      <c r="B21" t="s">
        <v>59</v>
      </c>
      <c r="C21" t="s">
        <v>41</v>
      </c>
      <c r="D21">
        <v>1</v>
      </c>
      <c r="E21" t="str">
        <f t="shared" si="0"/>
        <v/>
      </c>
    </row>
    <row r="22" spans="1:5" x14ac:dyDescent="0.3">
      <c r="A22">
        <v>3</v>
      </c>
      <c r="B22" t="s">
        <v>33</v>
      </c>
      <c r="C22" t="s">
        <v>35</v>
      </c>
      <c r="D22">
        <v>2</v>
      </c>
      <c r="E22">
        <f t="shared" si="0"/>
        <v>1</v>
      </c>
    </row>
    <row r="23" spans="1:5" x14ac:dyDescent="0.3">
      <c r="A23">
        <v>3</v>
      </c>
      <c r="B23" t="s">
        <v>60</v>
      </c>
      <c r="C23" t="s">
        <v>35</v>
      </c>
      <c r="D23">
        <v>1</v>
      </c>
      <c r="E23" t="str">
        <f t="shared" si="0"/>
        <v/>
      </c>
    </row>
    <row r="24" spans="1:5" x14ac:dyDescent="0.3">
      <c r="A24">
        <v>3</v>
      </c>
      <c r="B24" t="s">
        <v>38</v>
      </c>
      <c r="C24" t="s">
        <v>35</v>
      </c>
      <c r="D24">
        <v>1</v>
      </c>
      <c r="E24" t="str">
        <f t="shared" si="0"/>
        <v/>
      </c>
    </row>
    <row r="25" spans="1:5" x14ac:dyDescent="0.3">
      <c r="A25">
        <v>3</v>
      </c>
      <c r="B25" t="s">
        <v>61</v>
      </c>
      <c r="C25" t="s">
        <v>62</v>
      </c>
      <c r="D25">
        <v>1</v>
      </c>
      <c r="E25" t="str">
        <f t="shared" si="0"/>
        <v/>
      </c>
    </row>
    <row r="26" spans="1:5" x14ac:dyDescent="0.3">
      <c r="A26">
        <v>3</v>
      </c>
      <c r="B26" t="s">
        <v>42</v>
      </c>
      <c r="C26" t="s">
        <v>63</v>
      </c>
      <c r="D26">
        <v>1</v>
      </c>
      <c r="E26" t="str">
        <f t="shared" si="0"/>
        <v/>
      </c>
    </row>
    <row r="27" spans="1:5" x14ac:dyDescent="0.3">
      <c r="A27">
        <v>4</v>
      </c>
      <c r="B27" t="s">
        <v>7</v>
      </c>
      <c r="C27" t="s">
        <v>41</v>
      </c>
      <c r="D27">
        <v>1</v>
      </c>
      <c r="E27" t="str">
        <f t="shared" si="0"/>
        <v/>
      </c>
    </row>
    <row r="28" spans="1:5" x14ac:dyDescent="0.3">
      <c r="A28">
        <v>4</v>
      </c>
      <c r="B28" t="s">
        <v>33</v>
      </c>
      <c r="C28" t="s">
        <v>35</v>
      </c>
      <c r="D28">
        <v>1</v>
      </c>
      <c r="E28" t="str">
        <f t="shared" si="0"/>
        <v/>
      </c>
    </row>
    <row r="29" spans="1:5" x14ac:dyDescent="0.3">
      <c r="A29">
        <v>4</v>
      </c>
      <c r="B29" t="s">
        <v>45</v>
      </c>
      <c r="C29" t="s">
        <v>35</v>
      </c>
      <c r="D29">
        <v>1</v>
      </c>
      <c r="E29" t="str">
        <f t="shared" si="0"/>
        <v/>
      </c>
    </row>
    <row r="30" spans="1:5" x14ac:dyDescent="0.3">
      <c r="A30">
        <v>4</v>
      </c>
      <c r="B30" t="s">
        <v>60</v>
      </c>
      <c r="C30" t="s">
        <v>35</v>
      </c>
      <c r="D30">
        <v>1</v>
      </c>
      <c r="E30" t="str">
        <f t="shared" si="0"/>
        <v/>
      </c>
    </row>
    <row r="31" spans="1:5" x14ac:dyDescent="0.3">
      <c r="A31">
        <v>4</v>
      </c>
      <c r="B31" t="s">
        <v>37</v>
      </c>
      <c r="C31" t="s">
        <v>35</v>
      </c>
      <c r="D31">
        <v>2</v>
      </c>
      <c r="E31">
        <f t="shared" si="0"/>
        <v>1</v>
      </c>
    </row>
    <row r="32" spans="1:5" x14ac:dyDescent="0.3">
      <c r="A32">
        <v>4</v>
      </c>
      <c r="B32" t="s">
        <v>64</v>
      </c>
      <c r="C32" t="s">
        <v>35</v>
      </c>
      <c r="D32">
        <v>1</v>
      </c>
      <c r="E32" t="str">
        <f t="shared" si="0"/>
        <v/>
      </c>
    </row>
    <row r="33" spans="1:5" x14ac:dyDescent="0.3">
      <c r="A33">
        <v>4</v>
      </c>
      <c r="B33" t="s">
        <v>38</v>
      </c>
      <c r="C33" t="s">
        <v>35</v>
      </c>
      <c r="D33">
        <v>1</v>
      </c>
      <c r="E33" t="str">
        <f t="shared" si="0"/>
        <v/>
      </c>
    </row>
    <row r="34" spans="1:5" x14ac:dyDescent="0.3">
      <c r="A34">
        <v>4</v>
      </c>
      <c r="B34" t="s">
        <v>39</v>
      </c>
      <c r="C34" t="s">
        <v>35</v>
      </c>
      <c r="D34">
        <v>1</v>
      </c>
      <c r="E34" t="str">
        <f t="shared" si="0"/>
        <v/>
      </c>
    </row>
    <row r="35" spans="1:5" x14ac:dyDescent="0.3">
      <c r="A35">
        <v>4</v>
      </c>
      <c r="B35" t="s">
        <v>40</v>
      </c>
      <c r="C35" t="s">
        <v>65</v>
      </c>
      <c r="D35">
        <v>1</v>
      </c>
      <c r="E35" t="str">
        <f t="shared" si="0"/>
        <v/>
      </c>
    </row>
    <row r="36" spans="1:5" x14ac:dyDescent="0.3">
      <c r="A36">
        <v>5</v>
      </c>
      <c r="B36" t="s">
        <v>7</v>
      </c>
      <c r="C36" t="s">
        <v>41</v>
      </c>
      <c r="D36">
        <v>2</v>
      </c>
      <c r="E36">
        <f t="shared" si="0"/>
        <v>1</v>
      </c>
    </row>
    <row r="37" spans="1:5" x14ac:dyDescent="0.3">
      <c r="A37">
        <v>5</v>
      </c>
      <c r="B37" t="s">
        <v>33</v>
      </c>
      <c r="C37" t="s">
        <v>35</v>
      </c>
      <c r="D37">
        <v>2</v>
      </c>
      <c r="E37">
        <f t="shared" si="0"/>
        <v>1</v>
      </c>
    </row>
    <row r="38" spans="1:5" x14ac:dyDescent="0.3">
      <c r="A38">
        <v>5</v>
      </c>
      <c r="B38" t="s">
        <v>37</v>
      </c>
      <c r="C38" t="s">
        <v>35</v>
      </c>
      <c r="D38">
        <v>1</v>
      </c>
      <c r="E38" t="str">
        <f t="shared" si="0"/>
        <v/>
      </c>
    </row>
    <row r="39" spans="1:5" x14ac:dyDescent="0.3">
      <c r="A39">
        <v>5</v>
      </c>
      <c r="B39" t="s">
        <v>38</v>
      </c>
      <c r="C39" t="s">
        <v>35</v>
      </c>
      <c r="D39">
        <v>1</v>
      </c>
      <c r="E39" t="str">
        <f t="shared" si="0"/>
        <v/>
      </c>
    </row>
    <row r="40" spans="1:5" x14ac:dyDescent="0.3">
      <c r="A40">
        <v>6</v>
      </c>
      <c r="B40" t="s">
        <v>7</v>
      </c>
      <c r="C40" t="s">
        <v>41</v>
      </c>
      <c r="D40">
        <v>1</v>
      </c>
      <c r="E40" t="str">
        <f t="shared" si="0"/>
        <v/>
      </c>
    </row>
    <row r="41" spans="1:5" x14ac:dyDescent="0.3">
      <c r="A41">
        <v>6</v>
      </c>
      <c r="B41" t="s">
        <v>33</v>
      </c>
      <c r="C41" t="s">
        <v>35</v>
      </c>
      <c r="D41">
        <v>1</v>
      </c>
      <c r="E41" t="str">
        <f t="shared" si="0"/>
        <v/>
      </c>
    </row>
    <row r="42" spans="1:5" x14ac:dyDescent="0.3">
      <c r="A42">
        <v>6</v>
      </c>
      <c r="B42" t="s">
        <v>61</v>
      </c>
      <c r="C42" t="s">
        <v>65</v>
      </c>
      <c r="D42">
        <v>2</v>
      </c>
      <c r="E42">
        <f t="shared" si="0"/>
        <v>1</v>
      </c>
    </row>
    <row r="43" spans="1:5" x14ac:dyDescent="0.3">
      <c r="A43">
        <v>7</v>
      </c>
      <c r="B43" t="s">
        <v>7</v>
      </c>
      <c r="C43" t="s">
        <v>41</v>
      </c>
      <c r="D43">
        <v>1</v>
      </c>
      <c r="E43" t="str">
        <f t="shared" si="0"/>
        <v/>
      </c>
    </row>
    <row r="44" spans="1:5" x14ac:dyDescent="0.3">
      <c r="A44">
        <v>7</v>
      </c>
      <c r="B44" t="s">
        <v>59</v>
      </c>
      <c r="C44" t="s">
        <v>41</v>
      </c>
      <c r="D44">
        <v>1</v>
      </c>
      <c r="E44" t="str">
        <f t="shared" si="0"/>
        <v/>
      </c>
    </row>
    <row r="45" spans="1:5" x14ac:dyDescent="0.3">
      <c r="A45">
        <v>7</v>
      </c>
      <c r="B45" t="s">
        <v>42</v>
      </c>
      <c r="C45" t="s">
        <v>41</v>
      </c>
      <c r="D45">
        <v>1</v>
      </c>
      <c r="E45" t="str">
        <f t="shared" si="0"/>
        <v/>
      </c>
    </row>
    <row r="46" spans="1:5" x14ac:dyDescent="0.3">
      <c r="A46">
        <v>7</v>
      </c>
      <c r="B46" t="s">
        <v>33</v>
      </c>
      <c r="C46" t="s">
        <v>35</v>
      </c>
      <c r="D46">
        <v>1</v>
      </c>
      <c r="E46" t="str">
        <f t="shared" si="0"/>
        <v/>
      </c>
    </row>
    <row r="47" spans="1:5" x14ac:dyDescent="0.3">
      <c r="A47">
        <v>7</v>
      </c>
      <c r="B47" t="s">
        <v>60</v>
      </c>
      <c r="C47" t="s">
        <v>35</v>
      </c>
      <c r="D47">
        <v>1</v>
      </c>
      <c r="E47" t="str">
        <f t="shared" si="0"/>
        <v/>
      </c>
    </row>
    <row r="48" spans="1:5" x14ac:dyDescent="0.3">
      <c r="A48">
        <v>7</v>
      </c>
      <c r="B48" t="s">
        <v>38</v>
      </c>
      <c r="C48" t="s">
        <v>35</v>
      </c>
      <c r="D48">
        <v>1</v>
      </c>
      <c r="E48" t="str">
        <f t="shared" si="0"/>
        <v/>
      </c>
    </row>
    <row r="49" spans="1:5" x14ac:dyDescent="0.3">
      <c r="A49">
        <v>8</v>
      </c>
      <c r="B49" t="s">
        <v>7</v>
      </c>
      <c r="C49" t="s">
        <v>41</v>
      </c>
      <c r="D49">
        <v>1</v>
      </c>
      <c r="E49" t="str">
        <f t="shared" si="0"/>
        <v/>
      </c>
    </row>
    <row r="50" spans="1:5" x14ac:dyDescent="0.3">
      <c r="A50">
        <v>8</v>
      </c>
      <c r="B50" t="s">
        <v>42</v>
      </c>
      <c r="C50" t="s">
        <v>41</v>
      </c>
      <c r="D50">
        <v>1</v>
      </c>
      <c r="E50" t="str">
        <f t="shared" si="0"/>
        <v/>
      </c>
    </row>
    <row r="51" spans="1:5" x14ac:dyDescent="0.3">
      <c r="A51">
        <v>8</v>
      </c>
      <c r="B51" t="s">
        <v>33</v>
      </c>
      <c r="C51" t="s">
        <v>35</v>
      </c>
      <c r="D51">
        <v>1</v>
      </c>
      <c r="E51" t="str">
        <f t="shared" si="0"/>
        <v/>
      </c>
    </row>
    <row r="52" spans="1:5" x14ac:dyDescent="0.3">
      <c r="A52">
        <v>8</v>
      </c>
      <c r="B52" t="s">
        <v>69</v>
      </c>
      <c r="C52" t="s">
        <v>35</v>
      </c>
      <c r="D52">
        <v>1</v>
      </c>
      <c r="E52" t="str">
        <f t="shared" si="0"/>
        <v/>
      </c>
    </row>
    <row r="53" spans="1:5" x14ac:dyDescent="0.3">
      <c r="A53">
        <v>9</v>
      </c>
      <c r="B53" t="s">
        <v>7</v>
      </c>
      <c r="C53" t="s">
        <v>41</v>
      </c>
      <c r="D53">
        <v>1</v>
      </c>
      <c r="E53" t="str">
        <f t="shared" si="0"/>
        <v/>
      </c>
    </row>
    <row r="54" spans="1:5" x14ac:dyDescent="0.3">
      <c r="A54">
        <v>9</v>
      </c>
      <c r="B54" t="s">
        <v>70</v>
      </c>
      <c r="C54" t="s">
        <v>41</v>
      </c>
      <c r="D54">
        <v>1</v>
      </c>
      <c r="E54" t="str">
        <f t="shared" si="0"/>
        <v/>
      </c>
    </row>
    <row r="55" spans="1:5" x14ac:dyDescent="0.3">
      <c r="A55">
        <v>9</v>
      </c>
      <c r="B55" t="s">
        <v>59</v>
      </c>
      <c r="C55" t="s">
        <v>41</v>
      </c>
      <c r="D55">
        <v>1</v>
      </c>
      <c r="E55" t="str">
        <f t="shared" si="0"/>
        <v/>
      </c>
    </row>
    <row r="56" spans="1:5" x14ac:dyDescent="0.3">
      <c r="A56">
        <v>9</v>
      </c>
      <c r="B56" t="s">
        <v>33</v>
      </c>
      <c r="C56" t="s">
        <v>35</v>
      </c>
      <c r="D56">
        <v>1</v>
      </c>
      <c r="E56" t="str">
        <f t="shared" si="0"/>
        <v/>
      </c>
    </row>
    <row r="57" spans="1:5" x14ac:dyDescent="0.3">
      <c r="A57">
        <v>10</v>
      </c>
      <c r="B57" t="s">
        <v>43</v>
      </c>
      <c r="C57" t="s">
        <v>41</v>
      </c>
      <c r="D57">
        <v>1</v>
      </c>
      <c r="E57" t="str">
        <f t="shared" si="0"/>
        <v/>
      </c>
    </row>
    <row r="58" spans="1:5" x14ac:dyDescent="0.3">
      <c r="A58">
        <v>10</v>
      </c>
      <c r="B58" t="s">
        <v>70</v>
      </c>
      <c r="C58" t="s">
        <v>41</v>
      </c>
      <c r="D58">
        <v>1</v>
      </c>
      <c r="E58" t="str">
        <f t="shared" si="0"/>
        <v/>
      </c>
    </row>
    <row r="59" spans="1:5" x14ac:dyDescent="0.3">
      <c r="A59">
        <v>10</v>
      </c>
      <c r="B59" t="s">
        <v>71</v>
      </c>
      <c r="C59" t="s">
        <v>41</v>
      </c>
      <c r="D59">
        <v>1</v>
      </c>
      <c r="E59" t="str">
        <f t="shared" si="0"/>
        <v/>
      </c>
    </row>
    <row r="60" spans="1:5" x14ac:dyDescent="0.3">
      <c r="A60">
        <v>10</v>
      </c>
      <c r="B60" t="s">
        <v>40</v>
      </c>
      <c r="C60" t="s">
        <v>41</v>
      </c>
      <c r="D60">
        <v>1</v>
      </c>
      <c r="E60" t="str">
        <f t="shared" si="0"/>
        <v/>
      </c>
    </row>
    <row r="61" spans="1:5" x14ac:dyDescent="0.3">
      <c r="A61">
        <v>10</v>
      </c>
      <c r="B61" t="s">
        <v>45</v>
      </c>
      <c r="C61" t="s">
        <v>35</v>
      </c>
      <c r="D61">
        <v>1</v>
      </c>
      <c r="E61" t="str">
        <f t="shared" si="0"/>
        <v/>
      </c>
    </row>
    <row r="62" spans="1:5" x14ac:dyDescent="0.3">
      <c r="A62">
        <v>10</v>
      </c>
      <c r="B62" t="s">
        <v>72</v>
      </c>
      <c r="C62" t="s">
        <v>35</v>
      </c>
      <c r="D62">
        <v>1</v>
      </c>
      <c r="E62" t="str">
        <f t="shared" si="0"/>
        <v/>
      </c>
    </row>
    <row r="63" spans="1:5" x14ac:dyDescent="0.3">
      <c r="A63">
        <v>10</v>
      </c>
      <c r="B63" t="s">
        <v>36</v>
      </c>
      <c r="C63" t="s">
        <v>35</v>
      </c>
      <c r="D63">
        <v>1</v>
      </c>
      <c r="E63" t="str">
        <f t="shared" si="0"/>
        <v/>
      </c>
    </row>
    <row r="64" spans="1:5" x14ac:dyDescent="0.3">
      <c r="A64">
        <v>11</v>
      </c>
      <c r="B64" t="s">
        <v>43</v>
      </c>
      <c r="C64" t="s">
        <v>41</v>
      </c>
      <c r="D64">
        <v>1</v>
      </c>
      <c r="E64" t="str">
        <f t="shared" si="0"/>
        <v/>
      </c>
    </row>
    <row r="65" spans="1:5" x14ac:dyDescent="0.3">
      <c r="A65">
        <v>11</v>
      </c>
      <c r="B65" t="s">
        <v>42</v>
      </c>
      <c r="C65" t="s">
        <v>41</v>
      </c>
      <c r="D65">
        <v>1</v>
      </c>
      <c r="E65" t="str">
        <f t="shared" si="0"/>
        <v/>
      </c>
    </row>
    <row r="66" spans="1:5" x14ac:dyDescent="0.3">
      <c r="A66">
        <v>11</v>
      </c>
      <c r="B66" t="s">
        <v>45</v>
      </c>
      <c r="C66" t="s">
        <v>35</v>
      </c>
      <c r="D66">
        <v>1</v>
      </c>
      <c r="E66" t="str">
        <f t="shared" si="0"/>
        <v/>
      </c>
    </row>
    <row r="67" spans="1:5" x14ac:dyDescent="0.3">
      <c r="A67">
        <v>11</v>
      </c>
      <c r="B67" t="s">
        <v>72</v>
      </c>
      <c r="C67" t="s">
        <v>35</v>
      </c>
      <c r="D67">
        <v>1</v>
      </c>
      <c r="E67" t="str">
        <f t="shared" si="0"/>
        <v/>
      </c>
    </row>
    <row r="68" spans="1:5" x14ac:dyDescent="0.3">
      <c r="A68">
        <v>12</v>
      </c>
      <c r="B68" t="s">
        <v>43</v>
      </c>
      <c r="C68" t="s">
        <v>41</v>
      </c>
      <c r="D68">
        <v>1</v>
      </c>
      <c r="E68" t="str">
        <f t="shared" si="0"/>
        <v/>
      </c>
    </row>
    <row r="69" spans="1:5" x14ac:dyDescent="0.3">
      <c r="A69">
        <v>12</v>
      </c>
      <c r="B69" t="s">
        <v>45</v>
      </c>
      <c r="C69" t="s">
        <v>35</v>
      </c>
      <c r="D69">
        <v>1</v>
      </c>
      <c r="E69" t="str">
        <f t="shared" si="0"/>
        <v/>
      </c>
    </row>
    <row r="70" spans="1:5" x14ac:dyDescent="0.3">
      <c r="A70">
        <v>12</v>
      </c>
      <c r="B70" t="s">
        <v>72</v>
      </c>
      <c r="C70" t="s">
        <v>35</v>
      </c>
      <c r="D70">
        <v>1</v>
      </c>
      <c r="E70" t="str">
        <f t="shared" si="0"/>
        <v/>
      </c>
    </row>
    <row r="71" spans="1:5" x14ac:dyDescent="0.3">
      <c r="A71">
        <v>12</v>
      </c>
      <c r="B71" t="s">
        <v>39</v>
      </c>
      <c r="C71" t="s">
        <v>35</v>
      </c>
      <c r="D71">
        <v>1</v>
      </c>
      <c r="E71" t="str">
        <f t="shared" si="0"/>
        <v/>
      </c>
    </row>
    <row r="72" spans="1:5" x14ac:dyDescent="0.3">
      <c r="A72">
        <v>13</v>
      </c>
      <c r="B72" t="s">
        <v>43</v>
      </c>
      <c r="C72" t="s">
        <v>41</v>
      </c>
      <c r="D72">
        <v>1</v>
      </c>
      <c r="E72" t="str">
        <f t="shared" si="0"/>
        <v/>
      </c>
    </row>
    <row r="73" spans="1:5" x14ac:dyDescent="0.3">
      <c r="A73">
        <v>13</v>
      </c>
      <c r="B73" t="s">
        <v>45</v>
      </c>
      <c r="C73" t="s">
        <v>35</v>
      </c>
      <c r="D73">
        <v>1</v>
      </c>
      <c r="E73" t="str">
        <f t="shared" si="0"/>
        <v/>
      </c>
    </row>
    <row r="74" spans="1:5" x14ac:dyDescent="0.3">
      <c r="A74">
        <v>13</v>
      </c>
      <c r="B74" t="s">
        <v>36</v>
      </c>
      <c r="C74" t="s">
        <v>35</v>
      </c>
      <c r="D74">
        <v>1</v>
      </c>
      <c r="E74" t="str">
        <f t="shared" si="0"/>
        <v/>
      </c>
    </row>
    <row r="75" spans="1:5" x14ac:dyDescent="0.3">
      <c r="A75">
        <v>14</v>
      </c>
      <c r="B75" t="s">
        <v>43</v>
      </c>
      <c r="C75" t="s">
        <v>41</v>
      </c>
      <c r="D75">
        <v>1</v>
      </c>
      <c r="E75" t="str">
        <f t="shared" si="0"/>
        <v/>
      </c>
    </row>
    <row r="76" spans="1:5" x14ac:dyDescent="0.3">
      <c r="A76">
        <v>14</v>
      </c>
      <c r="B76" t="s">
        <v>40</v>
      </c>
      <c r="C76" t="s">
        <v>41</v>
      </c>
      <c r="D76">
        <v>1</v>
      </c>
      <c r="E76" t="str">
        <f t="shared" si="0"/>
        <v/>
      </c>
    </row>
    <row r="77" spans="1:5" x14ac:dyDescent="0.3">
      <c r="A77">
        <v>14</v>
      </c>
      <c r="B77" t="s">
        <v>45</v>
      </c>
      <c r="C77" t="s">
        <v>35</v>
      </c>
      <c r="D77">
        <v>1</v>
      </c>
      <c r="E77" t="str">
        <f t="shared" si="0"/>
        <v/>
      </c>
    </row>
    <row r="78" spans="1:5" x14ac:dyDescent="0.3">
      <c r="A78">
        <v>14</v>
      </c>
      <c r="B78" t="s">
        <v>73</v>
      </c>
      <c r="C78" t="s">
        <v>35</v>
      </c>
      <c r="D78">
        <v>1</v>
      </c>
      <c r="E78" t="str">
        <f t="shared" si="0"/>
        <v/>
      </c>
    </row>
    <row r="79" spans="1:5" x14ac:dyDescent="0.3">
      <c r="A79">
        <v>14</v>
      </c>
      <c r="B79" t="s">
        <v>7</v>
      </c>
      <c r="C79" t="s">
        <v>65</v>
      </c>
      <c r="D79">
        <v>1</v>
      </c>
      <c r="E79" t="str">
        <f t="shared" si="0"/>
        <v/>
      </c>
    </row>
    <row r="80" spans="1:5" x14ac:dyDescent="0.3">
      <c r="A80">
        <v>15</v>
      </c>
      <c r="B80" t="s">
        <v>43</v>
      </c>
      <c r="C80" t="s">
        <v>41</v>
      </c>
      <c r="D80">
        <v>1</v>
      </c>
      <c r="E80" t="str">
        <f t="shared" si="0"/>
        <v/>
      </c>
    </row>
    <row r="81" spans="1:5" x14ac:dyDescent="0.3">
      <c r="A81">
        <v>15</v>
      </c>
      <c r="B81" t="s">
        <v>74</v>
      </c>
      <c r="C81" t="s">
        <v>41</v>
      </c>
      <c r="D81">
        <v>1</v>
      </c>
      <c r="E81" t="str">
        <f t="shared" si="0"/>
        <v/>
      </c>
    </row>
    <row r="82" spans="1:5" x14ac:dyDescent="0.3">
      <c r="A82">
        <v>15</v>
      </c>
      <c r="B82" t="s">
        <v>45</v>
      </c>
      <c r="C82" t="s">
        <v>35</v>
      </c>
      <c r="D82">
        <v>1</v>
      </c>
      <c r="E82" t="str">
        <f t="shared" si="0"/>
        <v/>
      </c>
    </row>
    <row r="83" spans="1:5" x14ac:dyDescent="0.3">
      <c r="A83">
        <v>15</v>
      </c>
      <c r="B83" t="s">
        <v>33</v>
      </c>
      <c r="C83" t="s">
        <v>35</v>
      </c>
      <c r="D83">
        <v>1</v>
      </c>
      <c r="E83" t="str">
        <f t="shared" si="0"/>
        <v/>
      </c>
    </row>
    <row r="84" spans="1:5" x14ac:dyDescent="0.3">
      <c r="A84">
        <v>15</v>
      </c>
      <c r="B84" t="s">
        <v>46</v>
      </c>
      <c r="C84" t="s">
        <v>35</v>
      </c>
      <c r="D84">
        <v>1</v>
      </c>
      <c r="E84" t="str">
        <f t="shared" si="0"/>
        <v/>
      </c>
    </row>
    <row r="85" spans="1:5" x14ac:dyDescent="0.3">
      <c r="A85">
        <v>15</v>
      </c>
      <c r="B85" t="s">
        <v>38</v>
      </c>
      <c r="C85" t="s">
        <v>35</v>
      </c>
      <c r="D85">
        <v>1</v>
      </c>
      <c r="E85" t="str">
        <f t="shared" si="0"/>
        <v/>
      </c>
    </row>
    <row r="86" spans="1:5" x14ac:dyDescent="0.3">
      <c r="A86">
        <v>16</v>
      </c>
      <c r="B86" t="s">
        <v>43</v>
      </c>
      <c r="C86" t="s">
        <v>41</v>
      </c>
      <c r="D86">
        <v>1</v>
      </c>
      <c r="E86" t="str">
        <f t="shared" si="0"/>
        <v/>
      </c>
    </row>
    <row r="87" spans="1:5" x14ac:dyDescent="0.3">
      <c r="A87">
        <v>16</v>
      </c>
      <c r="B87" t="s">
        <v>44</v>
      </c>
      <c r="C87" t="s">
        <v>41</v>
      </c>
      <c r="D87">
        <v>1</v>
      </c>
    </row>
    <row r="88" spans="1:5" x14ac:dyDescent="0.3">
      <c r="A88">
        <v>16</v>
      </c>
      <c r="B88" t="s">
        <v>75</v>
      </c>
      <c r="C88" t="s">
        <v>41</v>
      </c>
      <c r="D88">
        <v>1</v>
      </c>
    </row>
    <row r="89" spans="1:5" x14ac:dyDescent="0.3">
      <c r="A89">
        <v>16</v>
      </c>
      <c r="B89" t="s">
        <v>45</v>
      </c>
      <c r="C89" t="s">
        <v>35</v>
      </c>
      <c r="D89">
        <v>1</v>
      </c>
    </row>
    <row r="90" spans="1:5" x14ac:dyDescent="0.3">
      <c r="A90">
        <v>16</v>
      </c>
      <c r="B90" t="s">
        <v>60</v>
      </c>
      <c r="C90" t="s">
        <v>35</v>
      </c>
      <c r="D90">
        <v>1</v>
      </c>
    </row>
    <row r="91" spans="1:5" x14ac:dyDescent="0.3">
      <c r="A91">
        <v>16</v>
      </c>
      <c r="B91" t="s">
        <v>76</v>
      </c>
      <c r="C91" t="s">
        <v>62</v>
      </c>
      <c r="D91">
        <v>1</v>
      </c>
    </row>
    <row r="92" spans="1:5" x14ac:dyDescent="0.3">
      <c r="A92">
        <v>16</v>
      </c>
      <c r="B92" t="s">
        <v>7</v>
      </c>
      <c r="C92" t="s">
        <v>65</v>
      </c>
      <c r="D92">
        <v>1</v>
      </c>
    </row>
    <row r="93" spans="1:5" x14ac:dyDescent="0.3">
      <c r="A93">
        <v>16</v>
      </c>
      <c r="B93" t="s">
        <v>59</v>
      </c>
      <c r="C93" t="s">
        <v>65</v>
      </c>
      <c r="D93">
        <v>1</v>
      </c>
    </row>
    <row r="94" spans="1:5" x14ac:dyDescent="0.3">
      <c r="A94">
        <v>16</v>
      </c>
      <c r="B94" t="s">
        <v>59</v>
      </c>
      <c r="C94" t="s">
        <v>49</v>
      </c>
      <c r="D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Reroll Packs</vt:lpstr>
      <vt:lpstr>Blad1</vt:lpstr>
      <vt:lpstr>Reroll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2024-10-05T12:40:23Z</dcterms:created>
  <dcterms:modified xsi:type="dcterms:W3CDTF">2024-10-31T23:14:05Z</dcterms:modified>
</cp:coreProperties>
</file>