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C:\Users\nicol\Dropbox\PUC\Aulas\Disciplinas\DWSIM\Exercícios DWSIM\Examples-DWSIM\Exercicio 27 - Link Excel\"/>
    </mc:Choice>
  </mc:AlternateContent>
  <xr:revisionPtr revIDLastSave="0" documentId="13_ncr:1_{DA33048E-0031-48FE-B871-2D23D48F29B4}" xr6:coauthVersionLast="46" xr6:coauthVersionMax="46" xr10:uidLastSave="{00000000-0000-0000-0000-000000000000}"/>
  <bookViews>
    <workbookView xWindow="3510" yWindow="3510" windowWidth="28800" windowHeight="11385" activeTab="2" xr2:uid="{00000000-000D-0000-FFFF-FFFF00000000}"/>
  </bookViews>
  <sheets>
    <sheet name="Input" sheetId="1" r:id="rId1"/>
    <sheet name="Output" sheetId="2" r:id="rId2"/>
    <sheet name="Calculations" sheetId="3" r:id="rId3"/>
  </sheet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3" l="1"/>
  <c r="I2" i="3"/>
  <c r="J2" i="3"/>
  <c r="H3" i="3"/>
  <c r="I3" i="3"/>
  <c r="J3" i="3"/>
  <c r="D2" i="3"/>
  <c r="B13" i="2"/>
  <c r="B12" i="2"/>
  <c r="B6" i="2"/>
  <c r="C6" i="2"/>
  <c r="D6" i="2"/>
  <c r="E6" i="2"/>
  <c r="C7" i="2"/>
  <c r="D7" i="2"/>
  <c r="E7" i="2"/>
  <c r="B15" i="3" l="1"/>
  <c r="H5" i="2" s="1"/>
  <c r="B7" i="2" s="1"/>
</calcChain>
</file>

<file path=xl/sharedStrings.xml><?xml version="1.0" encoding="utf-8"?>
<sst xmlns="http://schemas.openxmlformats.org/spreadsheetml/2006/main" count="61" uniqueCount="36">
  <si>
    <t>Input streams to Unit</t>
  </si>
  <si>
    <t>Stream 1</t>
  </si>
  <si>
    <t>Temperature [K]</t>
  </si>
  <si>
    <t>Pressure [Pa]</t>
  </si>
  <si>
    <t>Components</t>
  </si>
  <si>
    <t>Conditions</t>
  </si>
  <si>
    <t>[mol/s]</t>
  </si>
  <si>
    <t>Output streams from Unit</t>
  </si>
  <si>
    <t>Stream 2</t>
  </si>
  <si>
    <t>Stream 3</t>
  </si>
  <si>
    <t>Stream 4</t>
  </si>
  <si>
    <t>Name</t>
  </si>
  <si>
    <t>Parameter</t>
  </si>
  <si>
    <t>Value</t>
  </si>
  <si>
    <t>Unit</t>
  </si>
  <si>
    <t>Annotation</t>
  </si>
  <si>
    <t>Do not modify structure or name of this sheet!</t>
  </si>
  <si>
    <t>Enthalpy [KJ/Kg]</t>
  </si>
  <si>
    <t>MSTR-01</t>
  </si>
  <si>
    <t>MSTR-02</t>
  </si>
  <si>
    <t>Water</t>
  </si>
  <si>
    <t>Fructose</t>
  </si>
  <si>
    <t>VolumetricFlow</t>
  </si>
  <si>
    <t>Viscosity</t>
  </si>
  <si>
    <t>m3/s</t>
  </si>
  <si>
    <t>Pa.s</t>
  </si>
  <si>
    <t>Head Loss</t>
  </si>
  <si>
    <t>Pa</t>
  </si>
  <si>
    <t>Static Mixer</t>
  </si>
  <si>
    <t>Diameter</t>
  </si>
  <si>
    <t>Length</t>
  </si>
  <si>
    <t>in</t>
  </si>
  <si>
    <t>m</t>
  </si>
  <si>
    <t>Kp</t>
  </si>
  <si>
    <r>
      <rPr>
        <sz val="10"/>
        <color theme="1"/>
        <rFont val="Symbol"/>
        <family val="1"/>
        <charset val="2"/>
      </rPr>
      <t>D</t>
    </r>
    <r>
      <rPr>
        <sz val="10"/>
        <color theme="1"/>
        <rFont val="Arial"/>
        <family val="2"/>
      </rPr>
      <t>P</t>
    </r>
  </si>
  <si>
    <t>Flow Properties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</si>
</sst>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6"/>
      <color theme="1"/>
      <name val="Arial"/>
      <family val="2"/>
    </font>
    <font>
      <b/>
      <sz val="18"/>
      <color theme="1"/>
      <name val="Arial"/>
      <family val="2"/>
    </font>
    <font>
      <sz val="10"/>
      <color theme="1"/>
      <name val="Symbol"/>
      <family val="1"/>
      <charset val="2"/>
    </font>
    <font>
      <sz val="10"/>
      <color theme="1"/>
      <name val="Arial"/>
      <family val="1"/>
      <charset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1" xfId="0" applyBorder="1"/>
    <xf numFmtId="0" fontId="1" fillId="0" borderId="1" xfId="0" applyFont="1" applyBorder="1"/>
    <xf numFmtId="0" fontId="2" fillId="0" borderId="0" xfId="0" applyFont="1"/>
    <xf numFmtId="0" fontId="0" fillId="0" borderId="0" xfId="0" applyBorder="1"/>
    <xf numFmtId="0" fontId="1" fillId="0" borderId="1" xfId="0" applyFont="1" applyFill="1" applyBorder="1"/>
    <xf numFmtId="0" fontId="0" fillId="0" borderId="0" xfId="0" applyNumberFormat="1"/>
    <xf numFmtId="0" fontId="1" fillId="0" borderId="1" xfId="0" applyNumberFormat="1" applyFont="1" applyFill="1" applyBorder="1"/>
    <xf numFmtId="0" fontId="0" fillId="0" borderId="0" xfId="0" applyNumberFormat="1" applyBorder="1"/>
    <xf numFmtId="0" fontId="0" fillId="0" borderId="0" xfId="0" applyNumberFormat="1" applyFill="1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5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/>
    <xf numFmtId="0" fontId="3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5</xdr:row>
      <xdr:rowOff>0</xdr:rowOff>
    </xdr:from>
    <xdr:to>
      <xdr:col>5</xdr:col>
      <xdr:colOff>1</xdr:colOff>
      <xdr:row>12</xdr:row>
      <xdr:rowOff>551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501C950-9E0C-41E2-B811-DB1113943F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962025"/>
          <a:ext cx="3810000" cy="11340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/>
  <dimension ref="A1:J22"/>
  <sheetViews>
    <sheetView workbookViewId="0">
      <selection activeCell="G11" sqref="G11"/>
    </sheetView>
  </sheetViews>
  <sheetFormatPr defaultColWidth="11.42578125" defaultRowHeight="12.75"/>
  <cols>
    <col min="1" max="1" width="18.7109375" customWidth="1"/>
    <col min="7" max="7" width="13.85546875" bestFit="1" customWidth="1"/>
    <col min="8" max="8" width="11.42578125" style="6"/>
    <col min="10" max="10" width="33.7109375" customWidth="1"/>
  </cols>
  <sheetData>
    <row r="1" spans="1:10" ht="20.25">
      <c r="A1" s="3" t="s">
        <v>0</v>
      </c>
    </row>
    <row r="2" spans="1:10">
      <c r="A2" t="s">
        <v>16</v>
      </c>
    </row>
    <row r="4" spans="1:10">
      <c r="A4" s="2" t="s">
        <v>5</v>
      </c>
      <c r="B4" s="2" t="s">
        <v>1</v>
      </c>
      <c r="C4" s="2" t="s">
        <v>8</v>
      </c>
      <c r="D4" s="2" t="s">
        <v>9</v>
      </c>
      <c r="E4" s="2" t="s">
        <v>10</v>
      </c>
      <c r="G4" s="5" t="s">
        <v>12</v>
      </c>
      <c r="H4" s="7" t="s">
        <v>13</v>
      </c>
      <c r="I4" s="5" t="s">
        <v>14</v>
      </c>
      <c r="J4" s="5" t="s">
        <v>15</v>
      </c>
    </row>
    <row r="5" spans="1:10">
      <c r="A5" s="1" t="s">
        <v>11</v>
      </c>
      <c r="B5" s="1" t="s">
        <v>18</v>
      </c>
      <c r="C5" s="1"/>
      <c r="D5" s="1"/>
      <c r="E5" s="1"/>
      <c r="G5" t="s">
        <v>22</v>
      </c>
      <c r="H5" s="6">
        <v>2.0062770004079357E-3</v>
      </c>
      <c r="I5" t="s">
        <v>24</v>
      </c>
    </row>
    <row r="6" spans="1:10">
      <c r="A6" s="1" t="s">
        <v>2</v>
      </c>
      <c r="B6" s="1">
        <v>298.14999999999998</v>
      </c>
      <c r="C6" s="1"/>
      <c r="D6" s="1"/>
      <c r="E6" s="1"/>
      <c r="G6" t="s">
        <v>23</v>
      </c>
      <c r="H6" s="6">
        <v>9.4079949408560205E-4</v>
      </c>
      <c r="I6" t="s">
        <v>25</v>
      </c>
    </row>
    <row r="7" spans="1:10">
      <c r="A7" s="1" t="s">
        <v>3</v>
      </c>
      <c r="B7" s="1">
        <v>101325</v>
      </c>
      <c r="C7" s="1"/>
      <c r="D7" s="1"/>
      <c r="E7" s="1"/>
    </row>
    <row r="8" spans="1:10">
      <c r="A8" s="1" t="s">
        <v>17</v>
      </c>
      <c r="B8" s="1">
        <v>-2355.9170293246229</v>
      </c>
      <c r="C8" s="1"/>
      <c r="D8" s="1"/>
      <c r="E8" s="1"/>
      <c r="H8" s="9"/>
    </row>
    <row r="11" spans="1:10" s="4" customFormat="1">
      <c r="A11" s="2" t="s">
        <v>4</v>
      </c>
      <c r="B11" s="1" t="s">
        <v>6</v>
      </c>
      <c r="C11" s="1" t="s">
        <v>6</v>
      </c>
      <c r="D11" s="1" t="s">
        <v>6</v>
      </c>
      <c r="E11" s="1" t="s">
        <v>6</v>
      </c>
      <c r="H11" s="8"/>
    </row>
    <row r="12" spans="1:10" s="4" customFormat="1">
      <c r="A12" s="4" t="s">
        <v>20</v>
      </c>
      <c r="B12" s="4">
        <v>99.915183111225531</v>
      </c>
      <c r="H12" s="8"/>
    </row>
    <row r="13" spans="1:10" s="4" customFormat="1">
      <c r="A13" s="4" t="s">
        <v>21</v>
      </c>
      <c r="B13" s="4">
        <v>1.1101243339254041</v>
      </c>
      <c r="H13" s="8"/>
    </row>
    <row r="14" spans="1:10" s="4" customFormat="1">
      <c r="H14" s="8"/>
    </row>
    <row r="15" spans="1:10" s="4" customFormat="1">
      <c r="H15" s="8"/>
    </row>
    <row r="16" spans="1:10" s="4" customFormat="1">
      <c r="H16" s="8"/>
    </row>
    <row r="17" spans="8:8" s="4" customFormat="1">
      <c r="H17" s="8"/>
    </row>
    <row r="18" spans="8:8" s="4" customFormat="1">
      <c r="H18" s="8"/>
    </row>
    <row r="19" spans="8:8" s="4" customFormat="1">
      <c r="H19" s="8"/>
    </row>
    <row r="20" spans="8:8" s="4" customFormat="1">
      <c r="H20" s="8"/>
    </row>
    <row r="21" spans="8:8" s="4" customFormat="1">
      <c r="H21" s="8"/>
    </row>
    <row r="22" spans="8:8" s="4" customFormat="1">
      <c r="H22" s="8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abelle2"/>
  <dimension ref="A1:J13"/>
  <sheetViews>
    <sheetView workbookViewId="0">
      <selection activeCell="B23" sqref="B23"/>
    </sheetView>
  </sheetViews>
  <sheetFormatPr defaultColWidth="11.42578125" defaultRowHeight="12.75"/>
  <cols>
    <col min="1" max="1" width="18.7109375" customWidth="1"/>
    <col min="10" max="10" width="33.7109375" customWidth="1"/>
  </cols>
  <sheetData>
    <row r="1" spans="1:10" ht="20.25">
      <c r="A1" s="3" t="s">
        <v>7</v>
      </c>
    </row>
    <row r="2" spans="1:10">
      <c r="A2" t="s">
        <v>16</v>
      </c>
    </row>
    <row r="4" spans="1:10">
      <c r="A4" s="2" t="s">
        <v>5</v>
      </c>
      <c r="B4" s="2" t="s">
        <v>1</v>
      </c>
      <c r="C4" s="2" t="s">
        <v>8</v>
      </c>
      <c r="D4" s="2" t="s">
        <v>9</v>
      </c>
      <c r="E4" s="2" t="s">
        <v>10</v>
      </c>
      <c r="G4" s="5" t="s">
        <v>12</v>
      </c>
      <c r="H4" s="5" t="s">
        <v>13</v>
      </c>
      <c r="I4" s="5" t="s">
        <v>14</v>
      </c>
      <c r="J4" s="5" t="s">
        <v>15</v>
      </c>
    </row>
    <row r="5" spans="1:10">
      <c r="A5" s="1" t="s">
        <v>11</v>
      </c>
      <c r="B5" s="1" t="s">
        <v>19</v>
      </c>
      <c r="C5" s="1"/>
      <c r="D5" s="1"/>
      <c r="E5" s="1"/>
      <c r="G5" t="s">
        <v>26</v>
      </c>
      <c r="H5" s="24">
        <f>Calculations!B15</f>
        <v>14688.597448054043</v>
      </c>
      <c r="I5" t="s">
        <v>27</v>
      </c>
    </row>
    <row r="6" spans="1:10">
      <c r="A6" s="1" t="s">
        <v>2</v>
      </c>
      <c r="B6" s="1">
        <f>Input!B6</f>
        <v>298.14999999999998</v>
      </c>
      <c r="C6" s="1">
        <f>Input!C6</f>
        <v>0</v>
      </c>
      <c r="D6" s="1">
        <f>Input!D6</f>
        <v>0</v>
      </c>
      <c r="E6" s="1">
        <f>Input!E6</f>
        <v>0</v>
      </c>
    </row>
    <row r="7" spans="1:10">
      <c r="A7" s="1" t="s">
        <v>3</v>
      </c>
      <c r="B7" s="1">
        <f>Input!B7-Output!H5</f>
        <v>86636.402551945954</v>
      </c>
      <c r="C7" s="1">
        <f>Input!C7</f>
        <v>0</v>
      </c>
      <c r="D7" s="1">
        <f>Input!D7</f>
        <v>0</v>
      </c>
      <c r="E7" s="1">
        <f>Input!E7</f>
        <v>0</v>
      </c>
    </row>
    <row r="8" spans="1:10">
      <c r="A8" s="4"/>
      <c r="B8" s="4"/>
      <c r="C8" s="4"/>
      <c r="D8" s="4"/>
      <c r="E8" s="4"/>
    </row>
    <row r="11" spans="1:10" s="4" customFormat="1">
      <c r="A11" s="2" t="s">
        <v>4</v>
      </c>
      <c r="B11" s="1" t="s">
        <v>6</v>
      </c>
      <c r="C11" s="1" t="s">
        <v>6</v>
      </c>
      <c r="D11" s="1" t="s">
        <v>6</v>
      </c>
      <c r="E11" s="1" t="s">
        <v>6</v>
      </c>
    </row>
    <row r="12" spans="1:10">
      <c r="A12" t="s">
        <v>20</v>
      </c>
      <c r="B12">
        <f>Input!B12</f>
        <v>99.915183111225531</v>
      </c>
    </row>
    <row r="13" spans="1:10">
      <c r="A13" t="s">
        <v>21</v>
      </c>
      <c r="B13">
        <f>Input!B13</f>
        <v>1.1101243339254041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Tabelle3"/>
  <dimension ref="A1:J15"/>
  <sheetViews>
    <sheetView tabSelected="1" workbookViewId="0">
      <selection activeCell="A16" sqref="A16"/>
    </sheetView>
  </sheetViews>
  <sheetFormatPr defaultColWidth="11.42578125" defaultRowHeight="12.75"/>
  <cols>
    <col min="1" max="7" width="11.42578125" style="10"/>
    <col min="8" max="8" width="13.85546875" style="10" bestFit="1" customWidth="1"/>
    <col min="9" max="16384" width="11.42578125" style="10"/>
  </cols>
  <sheetData>
    <row r="1" spans="1:10" ht="24" thickBot="1">
      <c r="A1" s="25" t="s">
        <v>28</v>
      </c>
      <c r="B1" s="26"/>
      <c r="C1" s="26"/>
      <c r="D1" s="26"/>
      <c r="E1" s="27"/>
      <c r="H1" s="28" t="s">
        <v>35</v>
      </c>
      <c r="I1" s="29"/>
      <c r="J1" s="30"/>
    </row>
    <row r="2" spans="1:10">
      <c r="A2" s="18" t="s">
        <v>29</v>
      </c>
      <c r="B2" s="19">
        <v>0.5</v>
      </c>
      <c r="C2" s="20" t="s">
        <v>31</v>
      </c>
      <c r="D2" s="20">
        <f>CONVERT(B2,C2,E2)</f>
        <v>1.2699999999999999E-2</v>
      </c>
      <c r="E2" s="21" t="s">
        <v>32</v>
      </c>
      <c r="H2" s="13" t="str">
        <f>Input!G5</f>
        <v>VolumetricFlow</v>
      </c>
      <c r="I2" s="11">
        <f>Input!H5</f>
        <v>2.0062770004079357E-3</v>
      </c>
      <c r="J2" s="14" t="str">
        <f>Input!I5</f>
        <v>m3/s</v>
      </c>
    </row>
    <row r="3" spans="1:10" ht="13.5" thickBot="1">
      <c r="A3" s="13" t="s">
        <v>30</v>
      </c>
      <c r="B3" s="12">
        <v>1</v>
      </c>
      <c r="C3" s="11" t="s">
        <v>32</v>
      </c>
      <c r="D3" s="11"/>
      <c r="E3" s="14"/>
      <c r="H3" s="15" t="str">
        <f>Input!G6</f>
        <v>Viscosity</v>
      </c>
      <c r="I3" s="16">
        <f>Input!H6</f>
        <v>9.4079949408560205E-4</v>
      </c>
      <c r="J3" s="17" t="str">
        <f>Input!I6</f>
        <v>Pa.s</v>
      </c>
    </row>
    <row r="4" spans="1:10" ht="13.5" thickBot="1">
      <c r="A4" s="15" t="s">
        <v>33</v>
      </c>
      <c r="B4" s="16">
        <v>159</v>
      </c>
      <c r="C4" s="16"/>
      <c r="D4" s="16"/>
      <c r="E4" s="17"/>
    </row>
    <row r="15" spans="1:10">
      <c r="A15" s="22" t="s">
        <v>34</v>
      </c>
      <c r="B15" s="23">
        <f>B4*I3*((4*I2)/(PI()*D2^4))*B3</f>
        <v>14688.597448054043</v>
      </c>
      <c r="C15" s="10" t="s">
        <v>27</v>
      </c>
    </row>
  </sheetData>
  <mergeCells count="2">
    <mergeCell ref="A1:E1"/>
    <mergeCell ref="H1:J1"/>
  </mergeCells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Input</vt:lpstr>
      <vt:lpstr>Output</vt:lpstr>
      <vt:lpstr>Calculations</vt:lpstr>
    </vt:vector>
  </TitlesOfParts>
  <Company>AlzChem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Reichert, Gregor</dc:creator>
  <cp:lastModifiedBy>Nicolas Spogis</cp:lastModifiedBy>
  <dcterms:created xsi:type="dcterms:W3CDTF">2014-10-12T15:43:35Z</dcterms:created>
  <dcterms:modified xsi:type="dcterms:W3CDTF">2021-05-25T16:13:17Z</dcterms:modified>
</cp:coreProperties>
</file>