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col\Dropbox\CascaGrossaSuprema\CursoMIT\"/>
    </mc:Choice>
  </mc:AlternateContent>
  <xr:revisionPtr revIDLastSave="0" documentId="13_ncr:1_{D3EF1B13-1F17-4F2B-9B0E-D205E7E84003}" xr6:coauthVersionLast="47" xr6:coauthVersionMax="47" xr10:uidLastSave="{00000000-0000-0000-0000-000000000000}"/>
  <bookViews>
    <workbookView xWindow="48" yWindow="144" windowWidth="23016" windowHeight="12048" xr2:uid="{00000000-000D-0000-FFFF-FFFF00000000}"/>
  </bookViews>
  <sheets>
    <sheet name="Gradient Descent Method" sheetId="1" r:id="rId1"/>
    <sheet name="Resultado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" l="1"/>
  <c r="E12" i="1"/>
  <c r="B13" i="1"/>
  <c r="B12" i="1"/>
  <c r="B21" i="1" a="1"/>
  <c r="C3" i="1"/>
  <c r="D3" i="1" s="1"/>
  <c r="E3" i="1" s="1"/>
  <c r="C4" i="1"/>
  <c r="D4" i="1" s="1"/>
  <c r="E4" i="1" s="1"/>
  <c r="C5" i="1"/>
  <c r="D5" i="1" s="1"/>
  <c r="E5" i="1" s="1"/>
  <c r="C6" i="1"/>
  <c r="D6" i="1" s="1"/>
  <c r="E6" i="1" s="1"/>
  <c r="C7" i="1"/>
  <c r="D7" i="1" s="1"/>
  <c r="E7" i="1" s="1"/>
  <c r="C8" i="1"/>
  <c r="D8" i="1" s="1"/>
  <c r="E8" i="1" s="1"/>
  <c r="C9" i="1"/>
  <c r="D9" i="1" s="1"/>
  <c r="E9" i="1" s="1"/>
  <c r="C10" i="1"/>
  <c r="D10" i="1" s="1"/>
  <c r="E10" i="1" s="1"/>
  <c r="C2" i="1"/>
  <c r="D2" i="1" s="1"/>
  <c r="E2" i="1" s="1"/>
  <c r="B18" i="1" l="1"/>
  <c r="B22" i="1"/>
  <c r="E16" i="1" s="1"/>
  <c r="B21" i="1"/>
  <c r="E15" i="1" s="1"/>
</calcChain>
</file>

<file path=xl/sharedStrings.xml><?xml version="1.0" encoding="utf-8"?>
<sst xmlns="http://schemas.openxmlformats.org/spreadsheetml/2006/main" count="55" uniqueCount="20">
  <si>
    <t>X</t>
  </si>
  <si>
    <t>Y</t>
  </si>
  <si>
    <t>Y_Pred</t>
  </si>
  <si>
    <t>Erro</t>
  </si>
  <si>
    <t>erro^2</t>
  </si>
  <si>
    <t>Learning Rate</t>
  </si>
  <si>
    <t>dloss/db=</t>
  </si>
  <si>
    <t>dloss/dw=</t>
  </si>
  <si>
    <t>w'</t>
  </si>
  <si>
    <t>b'</t>
  </si>
  <si>
    <t>N_Iter</t>
  </si>
  <si>
    <t>w (linear)</t>
  </si>
  <si>
    <t>b (linear)</t>
  </si>
  <si>
    <t>w (Gradient Descent)</t>
  </si>
  <si>
    <t>b (Gradient Descent)</t>
  </si>
  <si>
    <t>w (dif)</t>
  </si>
  <si>
    <t>b (dif)</t>
  </si>
  <si>
    <t>MSE -&gt; J (Θ)</t>
  </si>
  <si>
    <t>inf</t>
  </si>
  <si>
    <t>Fonte: https://alykhantejani.github.io/images/gradient_descent_line_graph.gif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</si>
</sst>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1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11" fontId="0" fillId="0" borderId="8" xfId="0" applyNumberFormat="1" applyBorder="1" applyAlignment="1">
      <alignment horizontal="center"/>
    </xf>
    <xf numFmtId="0" fontId="2" fillId="0" borderId="15" xfId="0" applyFont="1" applyBorder="1" applyAlignment="1">
      <alignment horizontal="center"/>
    </xf>
    <xf numFmtId="11" fontId="0" fillId="0" borderId="16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11" fontId="0" fillId="0" borderId="11" xfId="0" applyNumberForma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11" fontId="0" fillId="3" borderId="3" xfId="0" applyNumberForma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/>
    <xf numFmtId="0" fontId="0" fillId="4" borderId="6" xfId="0" applyFill="1" applyBorder="1"/>
    <xf numFmtId="164" fontId="2" fillId="0" borderId="1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10" fontId="0" fillId="0" borderId="5" xfId="1" applyNumberFormat="1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0" fontId="0" fillId="0" borderId="7" xfId="1" applyNumberFormat="1" applyFont="1" applyBorder="1" applyAlignment="1">
      <alignment horizontal="center"/>
    </xf>
    <xf numFmtId="10" fontId="0" fillId="0" borderId="8" xfId="1" applyNumberFormat="1" applyFont="1" applyBorder="1" applyAlignment="1">
      <alignment horizontal="center"/>
    </xf>
    <xf numFmtId="11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1" applyNumberFormat="1" applyFont="1" applyAlignment="1">
      <alignment horizontal="center"/>
    </xf>
    <xf numFmtId="10" fontId="2" fillId="0" borderId="1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1" fontId="2" fillId="0" borderId="1" xfId="0" applyNumberFormat="1" applyFont="1" applyBorder="1" applyAlignment="1">
      <alignment horizontal="center"/>
    </xf>
    <xf numFmtId="11" fontId="0" fillId="0" borderId="1" xfId="0" applyNumberFormat="1" applyBorder="1" applyAlignment="1">
      <alignment horizontal="center"/>
    </xf>
    <xf numFmtId="11" fontId="2" fillId="0" borderId="7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165" fontId="0" fillId="4" borderId="13" xfId="0" applyNumberFormat="1" applyFill="1" applyBorder="1" applyAlignment="1">
      <alignment horizontal="center"/>
    </xf>
    <xf numFmtId="165" fontId="0" fillId="4" borderId="14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'Gradient Descent Method'!$B$1</c:f>
              <c:strCache>
                <c:ptCount val="1"/>
                <c:pt idx="0">
                  <c:v>Y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trendline>
            <c:spPr>
              <a:ln w="19050">
                <a:solidFill>
                  <a:srgbClr val="00000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9.6115485564304457E-4"/>
                  <c:y val="-7.3845108984018512E-2"/>
                </c:manualLayout>
              </c:layout>
              <c:numFmt formatCode="General" sourceLinked="0"/>
            </c:trendlineLbl>
          </c:trendline>
          <c:xVal>
            <c:numRef>
              <c:f>'Gradient Descent Method'!$A$2:$A$10</c:f>
              <c:numCache>
                <c:formatCode>General</c:formatCode>
                <c:ptCount val="9"/>
                <c:pt idx="0">
                  <c:v>1</c:v>
                </c:pt>
                <c:pt idx="1">
                  <c:v>-2</c:v>
                </c:pt>
                <c:pt idx="2">
                  <c:v>3</c:v>
                </c:pt>
                <c:pt idx="3">
                  <c:v>4.5</c:v>
                </c:pt>
                <c:pt idx="4">
                  <c:v>0</c:v>
                </c:pt>
                <c:pt idx="5">
                  <c:v>-4</c:v>
                </c:pt>
                <c:pt idx="6">
                  <c:v>-1</c:v>
                </c:pt>
                <c:pt idx="7">
                  <c:v>4</c:v>
                </c:pt>
                <c:pt idx="8">
                  <c:v>-1</c:v>
                </c:pt>
              </c:numCache>
            </c:numRef>
          </c:xVal>
          <c:yVal>
            <c:numRef>
              <c:f>'Gradient Descent Method'!$B$2:$B$10</c:f>
              <c:numCache>
                <c:formatCode>General</c:formatCode>
                <c:ptCount val="9"/>
                <c:pt idx="0">
                  <c:v>4</c:v>
                </c:pt>
                <c:pt idx="1">
                  <c:v>3</c:v>
                </c:pt>
                <c:pt idx="2">
                  <c:v>6</c:v>
                </c:pt>
                <c:pt idx="3">
                  <c:v>8</c:v>
                </c:pt>
                <c:pt idx="4">
                  <c:v>2</c:v>
                </c:pt>
                <c:pt idx="5">
                  <c:v>-3</c:v>
                </c:pt>
                <c:pt idx="6">
                  <c:v>-2</c:v>
                </c:pt>
                <c:pt idx="7">
                  <c:v>7</c:v>
                </c:pt>
                <c:pt idx="8">
                  <c:v>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5C-4FAF-A4B6-B3CF9B87F02F}"/>
            </c:ext>
          </c:extLst>
        </c:ser>
        <c:ser>
          <c:idx val="1"/>
          <c:order val="1"/>
          <c:tx>
            <c:strRef>
              <c:f>'Gradient Descent Method'!$C$1</c:f>
              <c:strCache>
                <c:ptCount val="1"/>
                <c:pt idx="0">
                  <c:v>Y_Pred</c:v>
                </c:pt>
              </c:strCache>
            </c:strRef>
          </c:tx>
          <c:spPr>
            <a:ln w="19050">
              <a:solidFill>
                <a:schemeClr val="accent5"/>
              </a:solidFill>
            </a:ln>
          </c:spPr>
          <c:marker>
            <c:symbol val="diamond"/>
            <c:size val="6"/>
          </c:marker>
          <c:xVal>
            <c:numRef>
              <c:f>'Gradient Descent Method'!$A$2:$A$10</c:f>
              <c:numCache>
                <c:formatCode>General</c:formatCode>
                <c:ptCount val="9"/>
                <c:pt idx="0">
                  <c:v>1</c:v>
                </c:pt>
                <c:pt idx="1">
                  <c:v>-2</c:v>
                </c:pt>
                <c:pt idx="2">
                  <c:v>3</c:v>
                </c:pt>
                <c:pt idx="3">
                  <c:v>4.5</c:v>
                </c:pt>
                <c:pt idx="4">
                  <c:v>0</c:v>
                </c:pt>
                <c:pt idx="5">
                  <c:v>-4</c:v>
                </c:pt>
                <c:pt idx="6">
                  <c:v>-1</c:v>
                </c:pt>
                <c:pt idx="7">
                  <c:v>4</c:v>
                </c:pt>
                <c:pt idx="8">
                  <c:v>-1</c:v>
                </c:pt>
              </c:numCache>
            </c:numRef>
          </c:xVal>
          <c:yVal>
            <c:numRef>
              <c:f>'Gradient Descent Method'!$C$2:$C$10</c:f>
              <c:numCache>
                <c:formatCode>General</c:formatCode>
                <c:ptCount val="9"/>
                <c:pt idx="0">
                  <c:v>2.4762187996517202</c:v>
                </c:pt>
                <c:pt idx="1">
                  <c:v>-1.142449677254316</c:v>
                </c:pt>
                <c:pt idx="2">
                  <c:v>4.8886644509224109</c:v>
                </c:pt>
                <c:pt idx="3">
                  <c:v>6.6979986893754289</c:v>
                </c:pt>
                <c:pt idx="4">
                  <c:v>1.2699959740163747</c:v>
                </c:pt>
                <c:pt idx="5">
                  <c:v>-3.5548953285250064</c:v>
                </c:pt>
                <c:pt idx="6">
                  <c:v>6.3773148381029321E-2</c:v>
                </c:pt>
                <c:pt idx="7">
                  <c:v>6.0948872765577562</c:v>
                </c:pt>
                <c:pt idx="8">
                  <c:v>6.3773148381029321E-2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C-4FAF-A4B6-B3CF9B8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375651"/>
        <c:axId val="1068299520"/>
      </c:scatterChart>
      <c:valAx>
        <c:axId val="1043375651"/>
        <c:scaling>
          <c:orientation val="minMax"/>
        </c:scaling>
        <c:delete val="0"/>
        <c:axPos val="b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X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crossAx val="1068299520"/>
        <c:crosses val="autoZero"/>
        <c:crossBetween val="midCat"/>
      </c:valAx>
      <c:valAx>
        <c:axId val="1068299520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crossAx val="104337565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680279934809699"/>
          <c:y val="0.29301044916555241"/>
          <c:w val="0.14169303039018311"/>
          <c:h val="0.48945079978210276"/>
        </c:manualLayout>
      </c:layout>
      <c:overlay val="0"/>
      <c:spPr>
        <a:ln w="28575"/>
      </c:spPr>
    </c:legend>
    <c:plotVisOnly val="1"/>
    <c:dispBlanksAs val="zero"/>
    <c:showDLblsOverMax val="1"/>
  </c:chart>
  <c:spPr>
    <a:solidFill>
      <a:schemeClr val="lt1"/>
    </a:solidFill>
    <a:ln w="38100" cap="flat" cmpd="sng" algn="ctr">
      <a:solidFill>
        <a:schemeClr val="accent5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1</xdr:row>
      <xdr:rowOff>0</xdr:rowOff>
    </xdr:from>
    <xdr:ext cx="6949440" cy="3535680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2</xdr:col>
      <xdr:colOff>861060</xdr:colOff>
      <xdr:row>16</xdr:row>
      <xdr:rowOff>190500</xdr:rowOff>
    </xdr:from>
    <xdr:to>
      <xdr:col>5</xdr:col>
      <xdr:colOff>0</xdr:colOff>
      <xdr:row>22</xdr:row>
      <xdr:rowOff>7620</xdr:rowOff>
    </xdr:to>
    <xdr:sp macro="[0]!Iteraco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D156F5D-D03A-6625-85C7-388E30869BAD}"/>
            </a:ext>
          </a:extLst>
        </xdr:cNvPr>
        <xdr:cNvSpPr/>
      </xdr:nvSpPr>
      <xdr:spPr>
        <a:xfrm>
          <a:off x="2598420" y="3307080"/>
          <a:ext cx="1744980" cy="10058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/>
            <a:t>CLICK TO</a:t>
          </a:r>
          <a:r>
            <a:rPr lang="pt-BR" sz="1100" baseline="0"/>
            <a:t> RUN</a:t>
          </a:r>
          <a:br>
            <a:rPr lang="pt-BR" sz="1100" baseline="0"/>
          </a:br>
          <a:r>
            <a:rPr lang="pt-BR" sz="1100" baseline="0"/>
            <a:t>G</a:t>
          </a:r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radient Descent Method</a:t>
          </a:r>
        </a:p>
      </xdr:txBody>
    </xdr:sp>
    <xdr:clientData/>
  </xdr:twoCellAnchor>
  <xdr:oneCellAnchor>
    <xdr:from>
      <xdr:col>7</xdr:col>
      <xdr:colOff>15240</xdr:colOff>
      <xdr:row>22</xdr:row>
      <xdr:rowOff>41910</xdr:rowOff>
    </xdr:from>
    <xdr:ext cx="1581780" cy="300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2640F7EC-9555-FD27-5F1A-8359878168E9}"/>
                </a:ext>
              </a:extLst>
            </xdr:cNvPr>
            <xdr:cNvSpPr txBox="1"/>
          </xdr:nvSpPr>
          <xdr:spPr>
            <a:xfrm>
              <a:off x="6522720" y="4110990"/>
              <a:ext cx="1581780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𝑤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2640F7EC-9555-FD27-5F1A-8359878168E9}"/>
                </a:ext>
              </a:extLst>
            </xdr:cNvPr>
            <xdr:cNvSpPr txBox="1"/>
          </xdr:nvSpPr>
          <xdr:spPr>
            <a:xfrm>
              <a:off x="6522720" y="4110990"/>
              <a:ext cx="1581780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pt-BR" sz="2000" b="0" i="0">
                  <a:latin typeface="Cambria Math" panose="02040503050406030204" pitchFamily="18" charset="0"/>
                </a:rPr>
                <a:t>𝑦=𝑤∗𝑥+𝑏</a:t>
              </a:r>
              <a:endParaRPr lang="pt-BR" sz="2000"/>
            </a:p>
          </xdr:txBody>
        </xdr:sp>
      </mc:Fallback>
    </mc:AlternateContent>
    <xdr:clientData/>
  </xdr:oneCellAnchor>
  <xdr:twoCellAnchor editAs="oneCell">
    <xdr:from>
      <xdr:col>0</xdr:col>
      <xdr:colOff>0</xdr:colOff>
      <xdr:row>24</xdr:row>
      <xdr:rowOff>0</xdr:rowOff>
    </xdr:from>
    <xdr:to>
      <xdr:col>6</xdr:col>
      <xdr:colOff>0</xdr:colOff>
      <xdr:row>36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60DE4870-39EE-9CE6-B3BF-2ED2D0EDB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65320"/>
          <a:ext cx="5638800" cy="237744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oneCellAnchor>
    <xdr:from>
      <xdr:col>7</xdr:col>
      <xdr:colOff>15240</xdr:colOff>
      <xdr:row>24</xdr:row>
      <xdr:rowOff>73313</xdr:rowOff>
    </xdr:from>
    <xdr:ext cx="5082540" cy="8402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96215C77-92EF-6069-619E-DBBB96F99966}"/>
                </a:ext>
              </a:extLst>
            </xdr:cNvPr>
            <xdr:cNvSpPr txBox="1"/>
          </xdr:nvSpPr>
          <xdr:spPr>
            <a:xfrm>
              <a:off x="6522720" y="4538633"/>
              <a:ext cx="5082540" cy="8402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𝐽</m:t>
                    </m:r>
                    <m:d>
                      <m:d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</m:d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𝑀𝑆𝐸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𝑛</m:t>
                        </m:r>
                      </m:den>
                    </m:f>
                    <m:r>
                      <a:rPr lang="pt-BR" sz="2000" b="0" i="0">
                        <a:latin typeface="Cambria Math" panose="02040503050406030204" pitchFamily="18" charset="0"/>
                      </a:rPr>
                      <m:t>∗</m:t>
                    </m:r>
                    <m:nary>
                      <m:naryPr>
                        <m:chr m:val="∑"/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20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  <m:t>𝑦</m:t>
                                    </m:r>
                                  </m:e>
                                  <m:sub>
                                    <m: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  <m: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d>
                                  <m:dPr>
                                    <m:ctrlP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  <m:t>𝑤</m:t>
                                    </m:r>
                                    <m: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  <m:t>.</m:t>
                                    </m:r>
                                    <m:sSub>
                                      <m:sSubPr>
                                        <m:ctrlPr>
                                          <a:rPr lang="pt-BR" sz="20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pt-BR" sz="2000" b="0" i="1">
                                            <a:latin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pt-BR" sz="2000" b="0" i="1">
                                            <a:latin typeface="Cambria Math" panose="02040503050406030204" pitchFamily="18" charset="0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  <m:t>+</m:t>
                                    </m:r>
                                    <m: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  <m:t>𝑏</m:t>
                                    </m:r>
                                  </m:e>
                                </m:d>
                              </m:e>
                            </m:d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nary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96215C77-92EF-6069-619E-DBBB96F99966}"/>
                </a:ext>
              </a:extLst>
            </xdr:cNvPr>
            <xdr:cNvSpPr txBox="1"/>
          </xdr:nvSpPr>
          <xdr:spPr>
            <a:xfrm>
              <a:off x="6522720" y="4538633"/>
              <a:ext cx="5082540" cy="8402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algn="l"/>
              <a:r>
                <a:rPr lang="pt-BR" sz="2000" b="0" i="0">
                  <a:latin typeface="Cambria Math" panose="02040503050406030204" pitchFamily="18" charset="0"/>
                </a:rPr>
                <a:t>𝐽(𝑤,𝑏)=𝑀𝑆𝐸=  1/𝑛∗∑24_(𝑖=1)^𝑛▒(𝑦_𝑖−(𝑤.𝑥_𝑖+𝑏))^2 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7</xdr:col>
      <xdr:colOff>15240</xdr:colOff>
      <xdr:row>29</xdr:row>
      <xdr:rowOff>49991</xdr:rowOff>
    </xdr:from>
    <xdr:ext cx="5082540" cy="8402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894D6BA7-B72C-4F87-91DC-C80DDFE30F58}"/>
                </a:ext>
              </a:extLst>
            </xdr:cNvPr>
            <xdr:cNvSpPr txBox="1"/>
          </xdr:nvSpPr>
          <xdr:spPr>
            <a:xfrm>
              <a:off x="6522720" y="5505911"/>
              <a:ext cx="5082540" cy="8402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𝐽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𝑤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2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𝑛</m:t>
                        </m:r>
                      </m:den>
                    </m:f>
                    <m:r>
                      <a:rPr lang="pt-BR" sz="2000" b="0" i="0">
                        <a:latin typeface="Cambria Math" panose="02040503050406030204" pitchFamily="18" charset="0"/>
                      </a:rPr>
                      <m:t>∗</m:t>
                    </m:r>
                    <m:nary>
                      <m:naryPr>
                        <m:chr m:val="∑"/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20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∗</m:t>
                        </m:r>
                        <m:d>
                          <m:d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d>
                              <m:dPr>
                                <m:ctrlP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  <m:t>𝑤</m:t>
                                </m:r>
                                <m: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  <m:t>.</m:t>
                                </m:r>
                                <m:sSub>
                                  <m:sSubPr>
                                    <m:ctrlP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  <m: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  <m:t>+</m:t>
                                </m:r>
                                <m: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  <m:t>𝑏</m:t>
                                </m:r>
                              </m:e>
                            </m:d>
                          </m:e>
                        </m:d>
                      </m:e>
                    </m:nary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894D6BA7-B72C-4F87-91DC-C80DDFE30F58}"/>
                </a:ext>
              </a:extLst>
            </xdr:cNvPr>
            <xdr:cNvSpPr txBox="1"/>
          </xdr:nvSpPr>
          <xdr:spPr>
            <a:xfrm>
              <a:off x="6522720" y="5505911"/>
              <a:ext cx="5082540" cy="8402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algn="l"/>
              <a:r>
                <a:rPr lang="pt-BR" sz="2000" b="0" i="0">
                  <a:latin typeface="Cambria Math" panose="02040503050406030204" pitchFamily="18" charset="0"/>
                </a:rPr>
                <a:t>𝜕𝐽/𝜕𝑤=  2/𝑛∗∑24_(𝑖=1)^𝑛▒〖−𝑥_𝑖∗(𝑦_𝑖−(𝑤.𝑥_𝑖+𝑏)) 〗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7</xdr:col>
      <xdr:colOff>15240</xdr:colOff>
      <xdr:row>34</xdr:row>
      <xdr:rowOff>26670</xdr:rowOff>
    </xdr:from>
    <xdr:ext cx="5082540" cy="8402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B951B4C7-0F48-425B-94A2-D551F88E98FF}"/>
                </a:ext>
              </a:extLst>
            </xdr:cNvPr>
            <xdr:cNvSpPr txBox="1"/>
          </xdr:nvSpPr>
          <xdr:spPr>
            <a:xfrm>
              <a:off x="6522720" y="6473190"/>
              <a:ext cx="5082540" cy="8402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𝐽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2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𝑛</m:t>
                        </m:r>
                      </m:den>
                    </m:f>
                    <m:r>
                      <a:rPr lang="pt-BR" sz="2000" b="0" i="0">
                        <a:latin typeface="Cambria Math" panose="02040503050406030204" pitchFamily="18" charset="0"/>
                      </a:rPr>
                      <m:t>∗</m:t>
                    </m:r>
                    <m:nary>
                      <m:naryPr>
                        <m:chr m:val="∑"/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20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−</m:t>
                        </m:r>
                        <m:d>
                          <m:d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d>
                              <m:dPr>
                                <m:ctrlP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  <m:t>𝑤</m:t>
                                </m:r>
                                <m: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  <m:t>.</m:t>
                                </m:r>
                                <m:sSub>
                                  <m:sSubPr>
                                    <m:ctrlP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pt-BR" sz="2000" b="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  <m: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  <m:t>+</m:t>
                                </m:r>
                                <m:r>
                                  <a:rPr lang="pt-BR" sz="2000" b="0" i="1">
                                    <a:latin typeface="Cambria Math" panose="02040503050406030204" pitchFamily="18" charset="0"/>
                                  </a:rPr>
                                  <m:t>𝑏</m:t>
                                </m:r>
                              </m:e>
                            </m:d>
                          </m:e>
                        </m:d>
                      </m:e>
                    </m:nary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B951B4C7-0F48-425B-94A2-D551F88E98FF}"/>
                </a:ext>
              </a:extLst>
            </xdr:cNvPr>
            <xdr:cNvSpPr txBox="1"/>
          </xdr:nvSpPr>
          <xdr:spPr>
            <a:xfrm>
              <a:off x="6522720" y="6473190"/>
              <a:ext cx="5082540" cy="8402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algn="l"/>
              <a:r>
                <a:rPr lang="pt-BR" sz="2000" b="0" i="0">
                  <a:latin typeface="Cambria Math" panose="02040503050406030204" pitchFamily="18" charset="0"/>
                </a:rPr>
                <a:t>𝜕𝐽/𝜕𝑏=  2/𝑛∗∑24_(𝑖=1)^𝑛▒〖−(𝑦_𝑖−(𝑤.𝑥_𝑖+𝑏)) 〗</a:t>
              </a:r>
              <a:endParaRPr lang="pt-BR" sz="20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F37"/>
  <sheetViews>
    <sheetView tabSelected="1" workbookViewId="0"/>
  </sheetViews>
  <sheetFormatPr defaultColWidth="12.6640625" defaultRowHeight="15.75" customHeight="1" x14ac:dyDescent="0.25"/>
  <cols>
    <col min="1" max="1" width="18.44140625" style="2" bestFit="1" customWidth="1"/>
    <col min="2" max="4" width="12.6640625" style="2"/>
    <col min="5" max="5" width="13.109375" style="2" bestFit="1" customWidth="1"/>
    <col min="6" max="16384" width="12.6640625" style="2"/>
  </cols>
  <sheetData>
    <row r="1" spans="1:5" ht="13.8" thickBot="1" x14ac:dyDescent="0.3">
      <c r="A1" s="15" t="s">
        <v>0</v>
      </c>
      <c r="B1" s="16" t="s">
        <v>1</v>
      </c>
      <c r="C1" s="17" t="s">
        <v>2</v>
      </c>
      <c r="D1" s="17" t="s">
        <v>3</v>
      </c>
      <c r="E1" s="18" t="s">
        <v>4</v>
      </c>
    </row>
    <row r="2" spans="1:5" ht="13.2" x14ac:dyDescent="0.25">
      <c r="A2" s="11">
        <v>1</v>
      </c>
      <c r="B2" s="12">
        <v>4</v>
      </c>
      <c r="C2" s="13">
        <f>A2*$B$15+$B$16</f>
        <v>2.4762187996517202</v>
      </c>
      <c r="D2" s="13">
        <f>B2-C2</f>
        <v>1.5237812003482798</v>
      </c>
      <c r="E2" s="14">
        <f>D2^2</f>
        <v>2.3219091465348445</v>
      </c>
    </row>
    <row r="3" spans="1:5" ht="13.2" x14ac:dyDescent="0.25">
      <c r="A3" s="5">
        <v>-2</v>
      </c>
      <c r="B3" s="3">
        <v>3</v>
      </c>
      <c r="C3" s="4">
        <f t="shared" ref="C3:C10" si="0">A3*$B$15+$B$16</f>
        <v>-1.142449677254316</v>
      </c>
      <c r="D3" s="4">
        <f t="shared" ref="D3:D10" si="1">B3-C3</f>
        <v>4.1424496772543158</v>
      </c>
      <c r="E3" s="6">
        <f t="shared" ref="E3:E10" si="2">D3^2</f>
        <v>17.159889328584384</v>
      </c>
    </row>
    <row r="4" spans="1:5" ht="13.2" x14ac:dyDescent="0.25">
      <c r="A4" s="5">
        <v>3</v>
      </c>
      <c r="B4" s="3">
        <v>6</v>
      </c>
      <c r="C4" s="4">
        <f t="shared" si="0"/>
        <v>4.8886644509224109</v>
      </c>
      <c r="D4" s="4">
        <f t="shared" si="1"/>
        <v>1.1113355490775891</v>
      </c>
      <c r="E4" s="6">
        <f t="shared" si="2"/>
        <v>1.2350667026435864</v>
      </c>
    </row>
    <row r="5" spans="1:5" ht="13.2" x14ac:dyDescent="0.25">
      <c r="A5" s="5">
        <v>4.5</v>
      </c>
      <c r="B5" s="3">
        <v>8</v>
      </c>
      <c r="C5" s="4">
        <f t="shared" si="0"/>
        <v>6.6979986893754289</v>
      </c>
      <c r="D5" s="4">
        <f t="shared" si="1"/>
        <v>1.3020013106245711</v>
      </c>
      <c r="E5" s="6">
        <f t="shared" si="2"/>
        <v>1.6952074128681009</v>
      </c>
    </row>
    <row r="6" spans="1:5" ht="13.2" x14ac:dyDescent="0.25">
      <c r="A6" s="5">
        <v>0</v>
      </c>
      <c r="B6" s="3">
        <v>2</v>
      </c>
      <c r="C6" s="4">
        <f t="shared" si="0"/>
        <v>1.2699959740163747</v>
      </c>
      <c r="D6" s="4">
        <f t="shared" si="1"/>
        <v>0.73000402598362535</v>
      </c>
      <c r="E6" s="6">
        <f t="shared" si="2"/>
        <v>0.5329058779523016</v>
      </c>
    </row>
    <row r="7" spans="1:5" ht="13.2" x14ac:dyDescent="0.25">
      <c r="A7" s="5">
        <v>-4</v>
      </c>
      <c r="B7" s="3">
        <v>-3</v>
      </c>
      <c r="C7" s="4">
        <f t="shared" si="0"/>
        <v>-3.5548953285250064</v>
      </c>
      <c r="D7" s="4">
        <f t="shared" si="1"/>
        <v>0.55489532852500645</v>
      </c>
      <c r="E7" s="6">
        <f t="shared" si="2"/>
        <v>0.30790882561887484</v>
      </c>
    </row>
    <row r="8" spans="1:5" ht="13.2" x14ac:dyDescent="0.25">
      <c r="A8" s="5">
        <v>-1</v>
      </c>
      <c r="B8" s="3">
        <v>-2</v>
      </c>
      <c r="C8" s="4">
        <f t="shared" si="0"/>
        <v>6.3773148381029321E-2</v>
      </c>
      <c r="D8" s="4">
        <f t="shared" si="1"/>
        <v>-2.0637731483810295</v>
      </c>
      <c r="E8" s="6">
        <f t="shared" si="2"/>
        <v>4.259159607978547</v>
      </c>
    </row>
    <row r="9" spans="1:5" ht="13.2" x14ac:dyDescent="0.25">
      <c r="A9" s="5">
        <v>4</v>
      </c>
      <c r="B9" s="3">
        <v>7</v>
      </c>
      <c r="C9" s="4">
        <f t="shared" si="0"/>
        <v>6.0948872765577562</v>
      </c>
      <c r="D9" s="4">
        <f t="shared" si="1"/>
        <v>0.90511272344224381</v>
      </c>
      <c r="E9" s="6">
        <f t="shared" si="2"/>
        <v>0.81922904213703573</v>
      </c>
    </row>
    <row r="10" spans="1:5" ht="13.8" thickBot="1" x14ac:dyDescent="0.3">
      <c r="A10" s="7">
        <v>-1</v>
      </c>
      <c r="B10" s="8">
        <v>2.5</v>
      </c>
      <c r="C10" s="9">
        <f t="shared" si="0"/>
        <v>6.3773148381029321E-2</v>
      </c>
      <c r="D10" s="9">
        <f t="shared" si="1"/>
        <v>2.4362268516189705</v>
      </c>
      <c r="E10" s="10">
        <f t="shared" si="2"/>
        <v>5.9352012725492811</v>
      </c>
    </row>
    <row r="12" spans="1:5" ht="15.75" customHeight="1" x14ac:dyDescent="0.25">
      <c r="A12" s="1" t="s">
        <v>11</v>
      </c>
      <c r="B12" s="29">
        <f>SLOPE(B2:B10,A2:A10)</f>
        <v>1.178030303030303</v>
      </c>
      <c r="D12" s="1" t="s">
        <v>15</v>
      </c>
      <c r="E12" s="50">
        <f>(B12-B15)/B12</f>
        <v>-2.3931916294955561E-2</v>
      </c>
    </row>
    <row r="13" spans="1:5" ht="15.75" customHeight="1" x14ac:dyDescent="0.25">
      <c r="A13" s="1" t="s">
        <v>12</v>
      </c>
      <c r="B13" s="29">
        <f>INTERCEPT(B2:B10,A2:A10)</f>
        <v>2.466540404040404</v>
      </c>
      <c r="D13" s="1" t="s">
        <v>16</v>
      </c>
      <c r="E13" s="50">
        <f>(B13-B16)/B13</f>
        <v>0.48511041135348415</v>
      </c>
    </row>
    <row r="14" spans="1:5" ht="15.75" customHeight="1" x14ac:dyDescent="0.25">
      <c r="B14" s="29"/>
    </row>
    <row r="15" spans="1:5" ht="15.75" customHeight="1" x14ac:dyDescent="0.25">
      <c r="A15" s="1" t="s">
        <v>13</v>
      </c>
      <c r="B15" s="48">
        <v>1.2062228256353453</v>
      </c>
      <c r="D15" s="1" t="s">
        <v>8</v>
      </c>
      <c r="E15" s="30">
        <f>B15-B19*B21</f>
        <v>1.2069917834725261</v>
      </c>
    </row>
    <row r="16" spans="1:5" ht="15.75" customHeight="1" x14ac:dyDescent="0.25">
      <c r="A16" s="1" t="s">
        <v>14</v>
      </c>
      <c r="B16" s="49">
        <v>1.2699959740163747</v>
      </c>
      <c r="D16" s="1" t="s">
        <v>9</v>
      </c>
      <c r="E16" s="29">
        <f>B16-B19*B22</f>
        <v>1.2723608703538176</v>
      </c>
    </row>
    <row r="17" spans="1:2" ht="15.75" customHeight="1" thickBot="1" x14ac:dyDescent="0.3"/>
    <row r="18" spans="1:2" ht="15.75" customHeight="1" thickBot="1" x14ac:dyDescent="0.3">
      <c r="A18" s="21" t="s">
        <v>17</v>
      </c>
      <c r="B18" s="22">
        <f>AVERAGE(E2:E10)</f>
        <v>3.8073863574296616</v>
      </c>
    </row>
    <row r="19" spans="1:2" ht="15.75" customHeight="1" x14ac:dyDescent="0.25">
      <c r="A19" s="25" t="s">
        <v>5</v>
      </c>
      <c r="B19" s="26">
        <v>1E-3</v>
      </c>
    </row>
    <row r="20" spans="1:2" ht="15.75" customHeight="1" thickBot="1" x14ac:dyDescent="0.3">
      <c r="A20" s="27" t="s">
        <v>10</v>
      </c>
      <c r="B20" s="28">
        <v>100</v>
      </c>
    </row>
    <row r="21" spans="1:2" ht="15.75" customHeight="1" x14ac:dyDescent="0.25">
      <c r="A21" s="23" t="s">
        <v>7</v>
      </c>
      <c r="B21" s="24">
        <f t="array" ref="B21">-2*AVERAGE(D2:D10*A2:A10)</f>
        <v>-0.76895783718088773</v>
      </c>
    </row>
    <row r="22" spans="1:2" ht="15.75" customHeight="1" thickBot="1" x14ac:dyDescent="0.3">
      <c r="A22" s="19" t="s">
        <v>6</v>
      </c>
      <c r="B22" s="20">
        <f>-2*AVERAGE(D2:D10)</f>
        <v>-2.3648963374430161</v>
      </c>
    </row>
    <row r="37" spans="1:6" ht="15.75" customHeight="1" x14ac:dyDescent="0.25">
      <c r="A37" s="56" t="s">
        <v>19</v>
      </c>
      <c r="B37" s="56"/>
      <c r="C37" s="56"/>
      <c r="D37" s="56"/>
      <c r="E37" s="56"/>
      <c r="F37" s="56"/>
    </row>
  </sheetData>
  <mergeCells count="1">
    <mergeCell ref="A37:F37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8A2F-DCFA-4B75-990D-68B8AA35C88C}">
  <dimension ref="B1:F39"/>
  <sheetViews>
    <sheetView workbookViewId="0"/>
  </sheetViews>
  <sheetFormatPr defaultRowHeight="13.2" x14ac:dyDescent="0.25"/>
  <cols>
    <col min="1" max="1" width="3.44140625" style="31" customWidth="1"/>
    <col min="2" max="2" width="12.33203125" style="31" bestFit="1" customWidth="1"/>
    <col min="3" max="3" width="18.44140625" style="32" bestFit="1" customWidth="1"/>
    <col min="4" max="4" width="18.21875" style="32" bestFit="1" customWidth="1"/>
    <col min="5" max="6" width="8.88671875" style="32"/>
    <col min="7" max="7" width="3.44140625" style="31" customWidth="1"/>
    <col min="8" max="16384" width="8.88671875" style="31"/>
  </cols>
  <sheetData>
    <row r="1" spans="2:6" ht="13.8" thickBot="1" x14ac:dyDescent="0.3"/>
    <row r="2" spans="2:6" ht="13.8" thickBot="1" x14ac:dyDescent="0.3">
      <c r="B2" s="33" t="s">
        <v>5</v>
      </c>
      <c r="C2" s="57">
        <v>1E-3</v>
      </c>
      <c r="D2" s="57"/>
      <c r="E2" s="57"/>
      <c r="F2" s="58"/>
    </row>
    <row r="3" spans="2:6" ht="13.8" thickBot="1" x14ac:dyDescent="0.3"/>
    <row r="4" spans="2:6" x14ac:dyDescent="0.25">
      <c r="B4" s="34" t="s">
        <v>10</v>
      </c>
      <c r="C4" s="35" t="s">
        <v>13</v>
      </c>
      <c r="D4" s="35" t="s">
        <v>14</v>
      </c>
      <c r="E4" s="36" t="s">
        <v>15</v>
      </c>
      <c r="F4" s="37" t="s">
        <v>16</v>
      </c>
    </row>
    <row r="5" spans="2:6" x14ac:dyDescent="0.25">
      <c r="B5" s="38">
        <v>1</v>
      </c>
      <c r="C5" s="40">
        <v>1.0041666666666667</v>
      </c>
      <c r="D5" s="41">
        <v>1.0031069444444445</v>
      </c>
      <c r="E5" s="42">
        <v>0.14758842443729903</v>
      </c>
      <c r="F5" s="43">
        <v>0.5933142052725876</v>
      </c>
    </row>
    <row r="6" spans="2:6" x14ac:dyDescent="0.25">
      <c r="B6" s="38">
        <v>10</v>
      </c>
      <c r="C6" s="40">
        <v>1.0388018155305365</v>
      </c>
      <c r="D6" s="41">
        <v>1.0306153709021157</v>
      </c>
      <c r="E6" s="42">
        <v>0.11818752636636125</v>
      </c>
      <c r="F6" s="43">
        <v>0.58216156961634213</v>
      </c>
    </row>
    <row r="7" spans="2:6" x14ac:dyDescent="0.25">
      <c r="B7" s="38">
        <v>100</v>
      </c>
      <c r="C7" s="40">
        <v>1.2062228256353453</v>
      </c>
      <c r="D7" s="41">
        <v>1.2699959740163747</v>
      </c>
      <c r="E7" s="42">
        <v>-2.3931916294955561E-2</v>
      </c>
      <c r="F7" s="43">
        <v>0.48511041135348415</v>
      </c>
    </row>
    <row r="8" spans="2:6" x14ac:dyDescent="0.25">
      <c r="B8" s="38">
        <v>1000</v>
      </c>
      <c r="C8" s="40">
        <v>1.1939269526917438</v>
      </c>
      <c r="D8" s="41">
        <v>2.2560355413583597</v>
      </c>
      <c r="E8" s="42">
        <v>-1.3494262092026896E-2</v>
      </c>
      <c r="F8" s="43">
        <v>8.534417775489074E-2</v>
      </c>
    </row>
    <row r="9" spans="2:6" ht="13.8" thickBot="1" x14ac:dyDescent="0.3">
      <c r="B9" s="39">
        <v>10000</v>
      </c>
      <c r="C9" s="44">
        <v>1.1780303034995052</v>
      </c>
      <c r="D9" s="45">
        <v>2.4665403978272122</v>
      </c>
      <c r="E9" s="46">
        <v>-3.9829385663130029E-10</v>
      </c>
      <c r="F9" s="47">
        <v>2.5189904567149794E-9</v>
      </c>
    </row>
    <row r="11" spans="2:6" ht="13.8" thickBot="1" x14ac:dyDescent="0.3"/>
    <row r="12" spans="2:6" ht="13.8" thickBot="1" x14ac:dyDescent="0.3">
      <c r="B12" s="33" t="s">
        <v>5</v>
      </c>
      <c r="C12" s="57">
        <v>0.01</v>
      </c>
      <c r="D12" s="57"/>
      <c r="E12" s="57"/>
      <c r="F12" s="58"/>
    </row>
    <row r="13" spans="2:6" ht="13.8" thickBot="1" x14ac:dyDescent="0.3"/>
    <row r="14" spans="2:6" x14ac:dyDescent="0.25">
      <c r="B14" s="34" t="s">
        <v>10</v>
      </c>
      <c r="C14" s="35" t="s">
        <v>13</v>
      </c>
      <c r="D14" s="35" t="s">
        <v>14</v>
      </c>
      <c r="E14" s="36" t="s">
        <v>15</v>
      </c>
      <c r="F14" s="37" t="s">
        <v>16</v>
      </c>
    </row>
    <row r="15" spans="2:6" x14ac:dyDescent="0.25">
      <c r="B15" s="38">
        <v>1</v>
      </c>
      <c r="C15" s="40">
        <v>1.0416666666666667</v>
      </c>
      <c r="D15" s="41">
        <v>1.0306944444444444</v>
      </c>
      <c r="E15" s="42">
        <v>0.1157556270096462</v>
      </c>
      <c r="F15" s="43">
        <v>0.58212951113386235</v>
      </c>
    </row>
    <row r="16" spans="2:6" x14ac:dyDescent="0.25">
      <c r="B16" s="38">
        <v>10</v>
      </c>
      <c r="C16" s="40">
        <v>1.2130062260984082</v>
      </c>
      <c r="D16" s="41">
        <v>1.2708139776192986</v>
      </c>
      <c r="E16" s="42">
        <v>-2.9690172636590965E-2</v>
      </c>
      <c r="F16" s="43">
        <v>0.48477877129537522</v>
      </c>
    </row>
    <row r="17" spans="2:6" x14ac:dyDescent="0.25">
      <c r="B17" s="38">
        <v>100</v>
      </c>
      <c r="C17" s="40">
        <v>1.1936730755464848</v>
      </c>
      <c r="D17" s="41">
        <v>2.259418318319093</v>
      </c>
      <c r="E17" s="42">
        <v>-1.3278752232385877E-2</v>
      </c>
      <c r="F17" s="43">
        <v>8.3972711487728835E-2</v>
      </c>
    </row>
    <row r="18" spans="2:6" x14ac:dyDescent="0.25">
      <c r="B18" s="38">
        <v>1000</v>
      </c>
      <c r="C18" s="40">
        <v>1.1780303034221287</v>
      </c>
      <c r="D18" s="41">
        <v>2.4665403988523451</v>
      </c>
      <c r="E18" s="42">
        <v>-3.3261086917927884E-10</v>
      </c>
      <c r="F18" s="43">
        <v>2.103374776629881E-9</v>
      </c>
    </row>
    <row r="19" spans="2:6" ht="13.8" thickBot="1" x14ac:dyDescent="0.3">
      <c r="B19" s="39">
        <v>10000</v>
      </c>
      <c r="C19" s="44">
        <v>1.1780303030303043</v>
      </c>
      <c r="D19" s="45">
        <v>2.4665404040403924</v>
      </c>
      <c r="E19" s="46">
        <v>-1.1309281485570728E-15</v>
      </c>
      <c r="F19" s="47">
        <v>4.6811799381789044E-15</v>
      </c>
    </row>
    <row r="21" spans="2:6" ht="13.8" thickBot="1" x14ac:dyDescent="0.3"/>
    <row r="22" spans="2:6" ht="13.8" thickBot="1" x14ac:dyDescent="0.3">
      <c r="B22" s="33" t="s">
        <v>5</v>
      </c>
      <c r="C22" s="57">
        <v>0.1</v>
      </c>
      <c r="D22" s="57"/>
      <c r="E22" s="57"/>
      <c r="F22" s="58"/>
    </row>
    <row r="23" spans="2:6" ht="13.8" thickBot="1" x14ac:dyDescent="0.3"/>
    <row r="24" spans="2:6" x14ac:dyDescent="0.25">
      <c r="B24" s="34" t="s">
        <v>10</v>
      </c>
      <c r="C24" s="35" t="s">
        <v>13</v>
      </c>
      <c r="D24" s="35" t="s">
        <v>14</v>
      </c>
      <c r="E24" s="36" t="s">
        <v>15</v>
      </c>
      <c r="F24" s="37" t="s">
        <v>16</v>
      </c>
    </row>
    <row r="25" spans="2:6" x14ac:dyDescent="0.25">
      <c r="B25" s="38">
        <v>1</v>
      </c>
      <c r="C25" s="40">
        <v>1.4166666666666667</v>
      </c>
      <c r="D25" s="41">
        <v>1.2694444444444446</v>
      </c>
      <c r="E25" s="42">
        <v>-0.20257234726688114</v>
      </c>
      <c r="F25" s="43">
        <v>0.48533401586895308</v>
      </c>
    </row>
    <row r="26" spans="2:6" x14ac:dyDescent="0.25">
      <c r="B26" s="38">
        <v>10</v>
      </c>
      <c r="C26" s="40">
        <v>1.1906084499803145</v>
      </c>
      <c r="D26" s="41">
        <v>2.2953601298647799</v>
      </c>
      <c r="E26" s="42">
        <v>-1.0677269436665686E-2</v>
      </c>
      <c r="F26" s="43">
        <v>6.9400960914816623E-2</v>
      </c>
    </row>
    <row r="27" spans="2:6" x14ac:dyDescent="0.25">
      <c r="B27" s="38">
        <v>100</v>
      </c>
      <c r="C27" s="40">
        <v>1.1780303030789128</v>
      </c>
      <c r="D27" s="41">
        <v>2.4665404033974156</v>
      </c>
      <c r="E27" s="42">
        <v>-4.126360989232763E-11</v>
      </c>
      <c r="F27" s="43">
        <v>2.6068428807963114E-10</v>
      </c>
    </row>
    <row r="28" spans="2:6" x14ac:dyDescent="0.25">
      <c r="B28" s="38">
        <v>1000</v>
      </c>
      <c r="C28" s="40">
        <v>1.178030303030303</v>
      </c>
      <c r="D28" s="41">
        <v>2.4665404040404031</v>
      </c>
      <c r="E28" s="42">
        <v>0</v>
      </c>
      <c r="F28" s="43">
        <v>3.6009076447530032E-16</v>
      </c>
    </row>
    <row r="29" spans="2:6" ht="13.8" thickBot="1" x14ac:dyDescent="0.3">
      <c r="B29" s="39">
        <v>10000</v>
      </c>
      <c r="C29" s="44">
        <v>1.178030303030303</v>
      </c>
      <c r="D29" s="45">
        <v>2.4665404040404031</v>
      </c>
      <c r="E29" s="46">
        <v>0</v>
      </c>
      <c r="F29" s="47">
        <v>3.6009076447530032E-16</v>
      </c>
    </row>
    <row r="31" spans="2:6" ht="13.8" thickBot="1" x14ac:dyDescent="0.3"/>
    <row r="32" spans="2:6" ht="13.8" thickBot="1" x14ac:dyDescent="0.3">
      <c r="B32" s="33" t="s">
        <v>5</v>
      </c>
      <c r="C32" s="59">
        <v>1</v>
      </c>
      <c r="D32" s="59"/>
      <c r="E32" s="59"/>
      <c r="F32" s="60"/>
    </row>
    <row r="33" spans="2:6" ht="13.8" thickBot="1" x14ac:dyDescent="0.3"/>
    <row r="34" spans="2:6" x14ac:dyDescent="0.25">
      <c r="B34" s="34" t="s">
        <v>10</v>
      </c>
      <c r="C34" s="35" t="s">
        <v>13</v>
      </c>
      <c r="D34" s="35" t="s">
        <v>14</v>
      </c>
      <c r="E34" s="36" t="s">
        <v>15</v>
      </c>
      <c r="F34" s="37" t="s">
        <v>16</v>
      </c>
    </row>
    <row r="35" spans="2:6" x14ac:dyDescent="0.25">
      <c r="B35" s="38">
        <v>1</v>
      </c>
      <c r="C35" s="40">
        <v>5.166666666666667</v>
      </c>
      <c r="D35" s="41">
        <v>-5.5555555555554914E-2</v>
      </c>
      <c r="E35" s="42">
        <v>-3.3858520900321549</v>
      </c>
      <c r="F35" s="43">
        <v>1.0225236754543126</v>
      </c>
    </row>
    <row r="36" spans="2:6" x14ac:dyDescent="0.25">
      <c r="B36" s="38">
        <v>10</v>
      </c>
      <c r="C36" s="53">
        <v>-46501259609.493248</v>
      </c>
      <c r="D36" s="54">
        <v>50349455423.495094</v>
      </c>
      <c r="E36" s="51" t="s">
        <v>18</v>
      </c>
      <c r="F36" s="52" t="s">
        <v>18</v>
      </c>
    </row>
    <row r="37" spans="2:6" x14ac:dyDescent="0.25">
      <c r="B37" s="38">
        <v>100</v>
      </c>
      <c r="C37" s="53">
        <v>-1.4922790683146702E+111</v>
      </c>
      <c r="D37" s="54">
        <v>1.6157721115598536E+111</v>
      </c>
      <c r="E37" s="42" t="s">
        <v>18</v>
      </c>
      <c r="F37" s="43" t="s">
        <v>18</v>
      </c>
    </row>
    <row r="38" spans="2:6" x14ac:dyDescent="0.25">
      <c r="B38" s="38">
        <v>1000</v>
      </c>
      <c r="C38" s="53" t="s">
        <v>18</v>
      </c>
      <c r="D38" s="53" t="s">
        <v>18</v>
      </c>
      <c r="E38" s="42" t="s">
        <v>18</v>
      </c>
      <c r="F38" s="43" t="s">
        <v>18</v>
      </c>
    </row>
    <row r="39" spans="2:6" ht="13.8" thickBot="1" x14ac:dyDescent="0.3">
      <c r="B39" s="39">
        <v>10000</v>
      </c>
      <c r="C39" s="55" t="s">
        <v>18</v>
      </c>
      <c r="D39" s="55" t="s">
        <v>18</v>
      </c>
      <c r="E39" s="46" t="s">
        <v>18</v>
      </c>
      <c r="F39" s="47" t="s">
        <v>18</v>
      </c>
    </row>
  </sheetData>
  <mergeCells count="4">
    <mergeCell ref="C2:F2"/>
    <mergeCell ref="C12:F12"/>
    <mergeCell ref="C22:F22"/>
    <mergeCell ref="C32:F3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Gradient Descent Method</vt:lpstr>
      <vt:lpstr>Resultados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Spogis</dc:creator>
  <cp:lastModifiedBy>Nicolas Spogis</cp:lastModifiedBy>
  <dcterms:created xsi:type="dcterms:W3CDTF">2023-11-29T12:49:41Z</dcterms:created>
  <dcterms:modified xsi:type="dcterms:W3CDTF">2024-06-07T11:58:28Z</dcterms:modified>
</cp:coreProperties>
</file>