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<sst xmlns="http://schemas.openxmlformats.org/spreadsheetml/2006/main" count="19" uniqueCount="8">
  <si>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Mass</t>
  </si>
  <si>
    <t>Force</t>
  </si>
  <si>
    <t>Distance</t>
  </si>
  <si>
    <t>conversion</t>
  </si>
  <si>
    <t>Arrow</t>
  </si>
  <si>
    <t>Angle</t>
  </si>
  <si>
    <t>Windspeed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</si>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</sst>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Sheet1!$B$2:$B$9</c:f>
            </c:strRef>
          </c:cat>
          <c:val>
            <c:numRef>
              <c:f>Sheet1!$C$2:$C$9</c:f>
              <c:numCache/>
            </c:numRef>
          </c:val>
        </c:ser>
        <c:axId val="1194178913"/>
        <c:axId val="643814268"/>
      </c:barChart>
      <c:catAx>
        <c:axId val="1194178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814268"/>
      </c:catAx>
      <c:valAx>
        <c:axId val="643814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178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685800</xdr:colOff>
      <xdr:row>3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f> (2*0.453592)</f>
        <v>0.907184</v>
      </c>
      <c r="B2" s="3">
        <f t="shared" ref="B2:B9" si="1">9.8*A2</f>
        <v>8.8904032</v>
      </c>
      <c r="C2" s="1">
        <v>2.5</v>
      </c>
      <c r="D2" s="2" t="s">
        <v>3</v>
      </c>
      <c r="E2" s="3">
        <f>0.453592</f>
        <v>0.453592</v>
      </c>
    </row>
    <row r="3">
      <c r="A3" s="4">
        <f>1+A2</f>
        <v>1.907184</v>
      </c>
      <c r="B3" s="3">
        <f t="shared" si="1"/>
        <v>18.6904032</v>
      </c>
      <c r="C3" s="1">
        <v>4.0</v>
      </c>
    </row>
    <row r="4">
      <c r="A4" s="4">
        <f>1+4*E2</f>
        <v>2.814368</v>
      </c>
      <c r="B4" s="3">
        <f t="shared" si="1"/>
        <v>27.5808064</v>
      </c>
      <c r="C4" s="1">
        <v>5.5</v>
      </c>
    </row>
    <row r="5">
      <c r="A5" s="4">
        <f>A4+1</f>
        <v>3.814368</v>
      </c>
      <c r="B5" s="3">
        <f t="shared" si="1"/>
        <v>37.3808064</v>
      </c>
      <c r="C5" s="1">
        <v>8.0</v>
      </c>
    </row>
    <row r="6">
      <c r="A6" s="4">
        <f>2+5*E2</f>
        <v>4.26796</v>
      </c>
      <c r="B6" s="3">
        <f t="shared" si="1"/>
        <v>41.826008</v>
      </c>
      <c r="C6" s="1">
        <v>9.2</v>
      </c>
    </row>
    <row r="7">
      <c r="A7" s="4">
        <f>2+6*E2</f>
        <v>4.721552</v>
      </c>
      <c r="B7" s="3">
        <f t="shared" si="1"/>
        <v>46.2712096</v>
      </c>
      <c r="C7" s="1">
        <v>10.1</v>
      </c>
    </row>
    <row r="8">
      <c r="A8" s="4">
        <f>2+7*E2</f>
        <v>5.175144</v>
      </c>
      <c r="B8" s="3">
        <f t="shared" si="1"/>
        <v>50.7164112</v>
      </c>
      <c r="C8" s="1">
        <v>11.2</v>
      </c>
    </row>
    <row r="9">
      <c r="A9" s="4">
        <f>7+7*E2</f>
        <v>10.175144</v>
      </c>
      <c r="B9" s="3">
        <f t="shared" si="1"/>
        <v>99.7164112</v>
      </c>
      <c r="C9" s="1">
        <v>26.2</v>
      </c>
    </row>
    <row r="11">
      <c r="A11" s="2" t="s">
        <v>4</v>
      </c>
      <c r="B11" s="2" t="s">
        <v>5</v>
      </c>
      <c r="C11" s="2" t="s">
        <v>6</v>
      </c>
      <c r="D11" s="2" t="s">
        <v>7</v>
      </c>
      <c r="E11" s="2" t="s">
        <v>2</v>
      </c>
    </row>
    <row r="12">
      <c r="A12" s="2">
        <v>2.0</v>
      </c>
      <c r="B12" s="2">
        <v>0.0</v>
      </c>
      <c r="C12" s="2">
        <v>23.0</v>
      </c>
      <c r="D12" s="2">
        <f>0.99+0.88+1.22</f>
        <v>3.09</v>
      </c>
      <c r="E12" s="2">
        <v>31.2</v>
      </c>
    </row>
    <row r="13">
      <c r="A13" s="2">
        <v>3.0</v>
      </c>
      <c r="B13" s="2">
        <v>0.0</v>
      </c>
      <c r="C13" s="2">
        <v>23.0</v>
      </c>
      <c r="D13" s="3">
        <f>1.65+1.92+1.07</f>
        <v>4.64</v>
      </c>
      <c r="E13" s="2">
        <v>38.4</v>
      </c>
    </row>
    <row r="14">
      <c r="A14" s="2">
        <v>4.0</v>
      </c>
      <c r="B14" s="2">
        <v>0.0</v>
      </c>
      <c r="C14" s="2">
        <v>23.0</v>
      </c>
      <c r="D14" s="3">
        <f>1.29+1.12+1.14</f>
        <v>3.55</v>
      </c>
      <c r="E14" s="2">
        <v>26.9</v>
      </c>
    </row>
    <row r="15">
      <c r="A15" s="2" t="s">
        <v>4</v>
      </c>
      <c r="B15" s="2" t="s">
        <v>5</v>
      </c>
      <c r="C15" s="2" t="s">
        <v>6</v>
      </c>
      <c r="D15" s="2" t="s">
        <v>7</v>
      </c>
      <c r="E15" s="2" t="s">
        <v>2</v>
      </c>
    </row>
    <row r="16">
      <c r="A16" s="2">
        <v>2.0</v>
      </c>
      <c r="B16" s="2">
        <v>30.0</v>
      </c>
      <c r="C16" s="2">
        <v>18.33</v>
      </c>
      <c r="D16" s="3">
        <f>(3.9+3.48+4.05)/3</f>
        <v>3.81</v>
      </c>
      <c r="E16" s="2">
        <v>74.0</v>
      </c>
    </row>
    <row r="17">
      <c r="A17" s="2">
        <v>3.0</v>
      </c>
      <c r="B17" s="2">
        <v>30.0</v>
      </c>
      <c r="C17" s="2">
        <v>18.33</v>
      </c>
      <c r="D17" s="3">
        <f>(3.69+3.58)/2</f>
        <v>3.635</v>
      </c>
      <c r="E17" s="2">
        <v>74.3</v>
      </c>
    </row>
    <row r="18">
      <c r="A18" s="2">
        <v>4.0</v>
      </c>
      <c r="B18" s="2">
        <v>30.0</v>
      </c>
      <c r="C18" s="2">
        <v>18.33</v>
      </c>
      <c r="D18" s="3">
        <f>(2.83+2.94)/2</f>
        <v>2.885</v>
      </c>
      <c r="E18" s="2">
        <v>66.1</v>
      </c>
    </row>
    <row r="19">
      <c r="A19" s="2" t="s">
        <v>4</v>
      </c>
      <c r="B19" s="2" t="s">
        <v>5</v>
      </c>
      <c r="C19" s="2" t="s">
        <v>6</v>
      </c>
      <c r="D19" s="2" t="s">
        <v>7</v>
      </c>
      <c r="E19" s="2" t="s">
        <v>2</v>
      </c>
    </row>
    <row r="20">
      <c r="A20" s="2">
        <v>2.0</v>
      </c>
      <c r="B20" s="2">
        <v>45.0</v>
      </c>
      <c r="C20" s="2">
        <v>18.33</v>
      </c>
      <c r="D20" s="3">
        <f>(4.21+4)/2</f>
        <v>4.105</v>
      </c>
      <c r="E20" s="2">
        <v>74.6</v>
      </c>
    </row>
    <row r="21">
      <c r="A21" s="2">
        <v>3.0</v>
      </c>
      <c r="B21" s="2">
        <v>45.0</v>
      </c>
      <c r="C21" s="2">
        <v>18.33</v>
      </c>
      <c r="D21" s="3">
        <f>(4.02+4.16)/2</f>
        <v>4.09</v>
      </c>
      <c r="E21" s="2">
        <v>78.5</v>
      </c>
    </row>
    <row r="22">
      <c r="A22" s="2">
        <v>4.0</v>
      </c>
      <c r="B22" s="2">
        <v>45.0</v>
      </c>
      <c r="C22" s="2">
        <v>18.33</v>
      </c>
      <c r="D22" s="3">
        <f>(3.82+3.72)/2</f>
        <v>3.77</v>
      </c>
      <c r="E22" s="2">
        <v>64.3</v>
      </c>
    </row>
  </sheetData>
  <drawing r:id="rId1"/>
</worksheet>
</file>