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ve\OneDrive\Documents\Projects\"/>
    </mc:Choice>
  </mc:AlternateContent>
  <xr:revisionPtr revIDLastSave="0" documentId="8_{BC5C3F54-EA1F-4267-ADCA-B024D4564854}" xr6:coauthVersionLast="47" xr6:coauthVersionMax="47" xr10:uidLastSave="{00000000-0000-0000-0000-000000000000}"/>
  <bookViews>
    <workbookView xWindow="10140" yWindow="0" windowWidth="10455" windowHeight="11625" xr2:uid="{41AED0CF-D242-4E27-8CBE-93D616FB16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2" i="1" l="1"/>
  <c r="W12" i="1"/>
  <c r="W13" i="1"/>
  <c r="Y13" i="1"/>
  <c r="W14" i="1"/>
  <c r="Y14" i="1"/>
  <c r="W15" i="1"/>
  <c r="Y15" i="1"/>
  <c r="V12" i="1"/>
  <c r="V14" i="1"/>
  <c r="V15" i="1"/>
  <c r="Y5" i="1"/>
  <c r="Y6" i="1"/>
  <c r="Y7" i="1"/>
  <c r="Y8" i="1"/>
  <c r="Y9" i="1"/>
  <c r="Y10" i="1"/>
  <c r="Y4" i="1"/>
  <c r="V3" i="1"/>
  <c r="W3" i="1"/>
  <c r="U3" i="1"/>
  <c r="R3" i="1"/>
  <c r="S3" i="1" s="1"/>
  <c r="Q3" i="1"/>
  <c r="N3" i="1"/>
  <c r="O3" i="1" s="1"/>
  <c r="M3" i="1"/>
  <c r="J3" i="1"/>
  <c r="K3" i="1" s="1"/>
  <c r="I3" i="1"/>
  <c r="F3" i="1"/>
  <c r="G3" i="1" s="1"/>
  <c r="E3" i="1"/>
  <c r="H15" i="1"/>
  <c r="I15" i="1"/>
  <c r="J15" i="1"/>
  <c r="K15" i="1"/>
  <c r="U15" i="1"/>
  <c r="U12" i="1"/>
  <c r="U13" i="1"/>
  <c r="V13" i="1"/>
  <c r="U14" i="1"/>
  <c r="W5" i="1"/>
  <c r="V5" i="1"/>
  <c r="U9" i="1"/>
  <c r="U4" i="1"/>
  <c r="V4" i="1"/>
  <c r="W4" i="1"/>
  <c r="U5" i="1"/>
  <c r="U6" i="1"/>
  <c r="V6" i="1"/>
  <c r="W6" i="1"/>
  <c r="U7" i="1"/>
  <c r="V7" i="1"/>
  <c r="W7" i="1"/>
  <c r="U8" i="1"/>
  <c r="V8" i="1"/>
  <c r="W8" i="1"/>
  <c r="V9" i="1"/>
  <c r="W9" i="1"/>
  <c r="U10" i="1"/>
  <c r="V10" i="1"/>
  <c r="W10" i="1"/>
  <c r="T5" i="1"/>
  <c r="T6" i="1"/>
  <c r="T7" i="1"/>
  <c r="T8" i="1"/>
  <c r="T9" i="1"/>
  <c r="T10" i="1"/>
  <c r="N12" i="1"/>
  <c r="N15" i="1"/>
  <c r="M13" i="1"/>
  <c r="M14" i="1"/>
  <c r="M15" i="1"/>
  <c r="M12" i="1"/>
  <c r="O12" i="1"/>
  <c r="N13" i="1"/>
  <c r="O13" i="1"/>
  <c r="N14" i="1"/>
  <c r="O14" i="1"/>
  <c r="O15" i="1"/>
  <c r="L13" i="1"/>
  <c r="L12" i="1"/>
  <c r="S6" i="1"/>
  <c r="S7" i="1"/>
  <c r="S8" i="1"/>
  <c r="S9" i="1"/>
  <c r="S10" i="1"/>
  <c r="S4" i="1"/>
  <c r="R6" i="1"/>
  <c r="R5" i="1"/>
  <c r="R7" i="1"/>
  <c r="R8" i="1"/>
  <c r="R9" i="1"/>
  <c r="R10" i="1"/>
  <c r="R4" i="1"/>
  <c r="S5" i="1"/>
  <c r="Q9" i="1"/>
  <c r="Q8" i="1"/>
  <c r="Q5" i="1"/>
  <c r="Q6" i="1"/>
  <c r="Q7" i="1"/>
  <c r="Q10" i="1"/>
  <c r="Q4" i="1"/>
  <c r="P4" i="1"/>
  <c r="P5" i="1"/>
  <c r="P6" i="1"/>
  <c r="P7" i="1"/>
  <c r="P8" i="1"/>
  <c r="P9" i="1"/>
  <c r="P10" i="1"/>
  <c r="M7" i="1"/>
  <c r="N9" i="1"/>
  <c r="N6" i="1"/>
  <c r="N8" i="1"/>
  <c r="O10" i="1"/>
  <c r="O5" i="1"/>
  <c r="O6" i="1"/>
  <c r="O7" i="1"/>
  <c r="O8" i="1"/>
  <c r="O9" i="1"/>
  <c r="O4" i="1"/>
  <c r="N5" i="1"/>
  <c r="N7" i="1"/>
  <c r="N10" i="1"/>
  <c r="N4" i="1"/>
  <c r="M5" i="1"/>
  <c r="M6" i="1"/>
  <c r="M8" i="1"/>
  <c r="M9" i="1"/>
  <c r="M10" i="1"/>
  <c r="M4" i="1"/>
  <c r="K4" i="1"/>
  <c r="J4" i="1"/>
  <c r="I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E12" i="1"/>
  <c r="F12" i="1"/>
  <c r="G12" i="1"/>
  <c r="E13" i="1"/>
  <c r="F13" i="1"/>
  <c r="G13" i="1"/>
  <c r="E14" i="1"/>
  <c r="F14" i="1"/>
  <c r="G14" i="1"/>
  <c r="E15" i="1"/>
  <c r="F15" i="1"/>
  <c r="G15" i="1"/>
  <c r="H4" i="1"/>
  <c r="H5" i="1"/>
  <c r="H6" i="1"/>
  <c r="H7" i="1"/>
  <c r="H8" i="1"/>
  <c r="H9" i="1"/>
  <c r="H10" i="1"/>
  <c r="D15" i="1"/>
  <c r="C15" i="1"/>
  <c r="D14" i="1"/>
  <c r="C14" i="1"/>
  <c r="C13" i="1"/>
  <c r="D13" i="1"/>
  <c r="D12" i="1"/>
  <c r="C12" i="1"/>
  <c r="L9" i="1"/>
  <c r="L4" i="1"/>
  <c r="L5" i="1"/>
  <c r="L6" i="1"/>
  <c r="L7" i="1"/>
  <c r="L8" i="1"/>
  <c r="L10" i="1"/>
  <c r="T4" i="1" l="1"/>
  <c r="L14" i="1"/>
  <c r="L15" i="1"/>
  <c r="T15" i="1" l="1"/>
  <c r="T14" i="1"/>
  <c r="T12" i="1"/>
  <c r="T13" i="1"/>
</calcChain>
</file>

<file path=xl/sharedStrings.xml><?xml version="1.0" encoding="utf-8"?>
<sst xmlns="http://schemas.openxmlformats.org/spreadsheetml/2006/main" count="28" uniqueCount="28">
  <si>
    <t>Employee Payroll</t>
  </si>
  <si>
    <t>Last Name</t>
  </si>
  <si>
    <t>First Name</t>
  </si>
  <si>
    <t>pay</t>
  </si>
  <si>
    <t>kern</t>
  </si>
  <si>
    <t xml:space="preserve">howard </t>
  </si>
  <si>
    <t>Smith</t>
  </si>
  <si>
    <t>Baker</t>
  </si>
  <si>
    <t>dvelinda</t>
  </si>
  <si>
    <t>carsen</t>
  </si>
  <si>
    <t>treton</t>
  </si>
  <si>
    <t>Bill</t>
  </si>
  <si>
    <t>Trent</t>
  </si>
  <si>
    <t>Dennis</t>
  </si>
  <si>
    <t>Ron</t>
  </si>
  <si>
    <t>Wendy</t>
  </si>
  <si>
    <t>Glenda</t>
  </si>
  <si>
    <t>Jon</t>
  </si>
  <si>
    <t>Hourly Wage</t>
  </si>
  <si>
    <t>Hours Worked</t>
  </si>
  <si>
    <t>Total</t>
  </si>
  <si>
    <t xml:space="preserve">Max </t>
  </si>
  <si>
    <t xml:space="preserve">Average </t>
  </si>
  <si>
    <t xml:space="preserve">Min </t>
  </si>
  <si>
    <t>Overtime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</si>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</sst>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"/>
    <numFmt numFmtId="165" formatCode="_-[$$-409]* #,##0.00_ ;_-[$$-409]* \-#,##0.00\ ;_-[$$-409]* &quot;-&quot;??_ ;_-@_ "/>
    <numFmt numFmtId="170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0" fillId="0" borderId="0" xfId="0" applyBorder="1"/>
    <xf numFmtId="0" fontId="0" fillId="2" borderId="1" xfId="0" applyFill="1" applyBorder="1"/>
    <xf numFmtId="16" fontId="0" fillId="2" borderId="1" xfId="0" applyNumberForma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0" fontId="0" fillId="3" borderId="1" xfId="0" applyFill="1" applyBorder="1"/>
    <xf numFmtId="16" fontId="0" fillId="3" borderId="1" xfId="0" applyNumberFormat="1" applyFill="1" applyBorder="1"/>
    <xf numFmtId="0" fontId="0" fillId="4" borderId="1" xfId="0" applyFill="1" applyBorder="1"/>
    <xf numFmtId="16" fontId="0" fillId="4" borderId="1" xfId="0" applyNumberFormat="1" applyFill="1" applyBorder="1"/>
    <xf numFmtId="165" fontId="0" fillId="4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0" fillId="6" borderId="1" xfId="0" applyFill="1" applyBorder="1"/>
    <xf numFmtId="16" fontId="0" fillId="6" borderId="1" xfId="0" applyNumberFormat="1" applyFill="1" applyBorder="1"/>
    <xf numFmtId="43" fontId="0" fillId="6" borderId="1" xfId="1" applyNumberFormat="1" applyFont="1" applyFill="1" applyBorder="1"/>
    <xf numFmtId="16" fontId="0" fillId="5" borderId="1" xfId="0" applyNumberFormat="1" applyFill="1" applyBorder="1"/>
    <xf numFmtId="0" fontId="0" fillId="5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ECB83-076C-4874-BDF1-F09CA8864874}">
  <dimension ref="A1:Y15"/>
  <sheetViews>
    <sheetView tabSelected="1" zoomScale="70" zoomScaleNormal="70" workbookViewId="0">
      <selection activeCell="Y9" sqref="Y9"/>
    </sheetView>
  </sheetViews>
  <sheetFormatPr defaultRowHeight="15" x14ac:dyDescent="0.25"/>
  <cols>
    <col min="1" max="1" width="12.7109375" customWidth="1"/>
    <col min="2" max="2" width="10.5703125" bestFit="1" customWidth="1"/>
    <col min="3" max="3" width="14.28515625" bestFit="1" customWidth="1"/>
    <col min="4" max="4" width="13.85546875" bestFit="1" customWidth="1"/>
    <col min="5" max="11" width="13.85546875" customWidth="1"/>
    <col min="12" max="15" width="10.7109375" bestFit="1" customWidth="1"/>
    <col min="16" max="16" width="15.42578125" bestFit="1" customWidth="1"/>
    <col min="17" max="19" width="15.42578125" customWidth="1"/>
    <col min="20" max="23" width="11.28515625" bestFit="1" customWidth="1"/>
    <col min="25" max="25" width="11.7109375" bestFit="1" customWidth="1"/>
  </cols>
  <sheetData>
    <row r="1" spans="1:25" x14ac:dyDescent="0.25">
      <c r="A1" t="s">
        <v>0</v>
      </c>
    </row>
    <row r="2" spans="1:25" x14ac:dyDescent="0.25">
      <c r="A2" s="2"/>
      <c r="B2" s="2"/>
      <c r="C2" s="2"/>
      <c r="D2" s="6" t="s">
        <v>19</v>
      </c>
      <c r="E2" s="6"/>
      <c r="F2" s="6"/>
      <c r="G2" s="6"/>
      <c r="H2" s="17" t="s">
        <v>24</v>
      </c>
      <c r="I2" s="17"/>
      <c r="J2" s="17"/>
      <c r="K2" s="17"/>
      <c r="L2" s="12" t="s">
        <v>3</v>
      </c>
      <c r="M2" s="12"/>
      <c r="N2" s="12"/>
      <c r="O2" s="12"/>
      <c r="P2" s="10" t="s">
        <v>25</v>
      </c>
      <c r="Q2" s="10"/>
      <c r="R2" s="10"/>
      <c r="S2" s="10"/>
      <c r="T2" s="15" t="s">
        <v>26</v>
      </c>
      <c r="U2" s="21"/>
      <c r="V2" s="21"/>
      <c r="W2" s="21"/>
    </row>
    <row r="3" spans="1:25" x14ac:dyDescent="0.25">
      <c r="A3" s="2" t="s">
        <v>1</v>
      </c>
      <c r="B3" s="2" t="s">
        <v>2</v>
      </c>
      <c r="C3" s="2" t="s">
        <v>18</v>
      </c>
      <c r="D3" s="7">
        <v>45292</v>
      </c>
      <c r="E3" s="7">
        <f>D3+7</f>
        <v>45299</v>
      </c>
      <c r="F3" s="7">
        <f t="shared" ref="F3:G3" si="0">E3+7</f>
        <v>45306</v>
      </c>
      <c r="G3" s="7">
        <f t="shared" si="0"/>
        <v>45313</v>
      </c>
      <c r="H3" s="18">
        <v>45292</v>
      </c>
      <c r="I3" s="18">
        <f>H3+7</f>
        <v>45299</v>
      </c>
      <c r="J3" s="18">
        <f t="shared" ref="J3:K3" si="1">I3+7</f>
        <v>45306</v>
      </c>
      <c r="K3" s="18">
        <f t="shared" si="1"/>
        <v>45313</v>
      </c>
      <c r="L3" s="13">
        <v>45292</v>
      </c>
      <c r="M3" s="13">
        <f>L3+7</f>
        <v>45299</v>
      </c>
      <c r="N3" s="13">
        <f t="shared" ref="N3:O3" si="2">M3+7</f>
        <v>45306</v>
      </c>
      <c r="O3" s="13">
        <f t="shared" si="2"/>
        <v>45313</v>
      </c>
      <c r="P3" s="11">
        <v>45292</v>
      </c>
      <c r="Q3" s="11">
        <f>P3+7</f>
        <v>45299</v>
      </c>
      <c r="R3" s="11">
        <f t="shared" ref="R3:S3" si="3">Q3+7</f>
        <v>45306</v>
      </c>
      <c r="S3" s="11">
        <f t="shared" si="3"/>
        <v>45313</v>
      </c>
      <c r="T3" s="20">
        <v>45292</v>
      </c>
      <c r="U3" s="20">
        <f>T3+7</f>
        <v>45299</v>
      </c>
      <c r="V3" s="20">
        <f t="shared" ref="V3:W3" si="4">U3+7</f>
        <v>45306</v>
      </c>
      <c r="W3" s="20">
        <f t="shared" si="4"/>
        <v>45313</v>
      </c>
      <c r="Y3" t="s">
        <v>27</v>
      </c>
    </row>
    <row r="4" spans="1:25" x14ac:dyDescent="0.25">
      <c r="A4" s="2" t="s">
        <v>4</v>
      </c>
      <c r="B4" s="2" t="s">
        <v>17</v>
      </c>
      <c r="C4" s="3">
        <v>15.9</v>
      </c>
      <c r="D4" s="8">
        <v>39</v>
      </c>
      <c r="E4" s="9">
        <v>42</v>
      </c>
      <c r="F4" s="9">
        <v>40</v>
      </c>
      <c r="G4" s="9">
        <v>38</v>
      </c>
      <c r="H4" s="19">
        <f>IF(D4&gt;38,D4-38,0)</f>
        <v>1</v>
      </c>
      <c r="I4" s="19">
        <f>IF(E4&gt;38,E4-38,0)</f>
        <v>4</v>
      </c>
      <c r="J4" s="19">
        <f>IF(F4&gt;38,F4-38,0)</f>
        <v>2</v>
      </c>
      <c r="K4" s="19">
        <f>IF(G4&gt;38,G4-38,0)</f>
        <v>0</v>
      </c>
      <c r="L4" s="14">
        <f>C4*D4</f>
        <v>620.1</v>
      </c>
      <c r="M4" s="14">
        <f>C4*E4</f>
        <v>667.80000000000007</v>
      </c>
      <c r="N4" s="14">
        <f>C4*F4</f>
        <v>636</v>
      </c>
      <c r="O4" s="14">
        <f>C4*G4</f>
        <v>604.20000000000005</v>
      </c>
      <c r="P4" s="10">
        <f>1.5*C4*H4</f>
        <v>23.85</v>
      </c>
      <c r="Q4" s="10">
        <f>1.5*C4*I4</f>
        <v>95.4</v>
      </c>
      <c r="R4" s="10">
        <f>1.5*C4*J4</f>
        <v>47.7</v>
      </c>
      <c r="S4" s="10">
        <f>1.5*C4*K4</f>
        <v>0</v>
      </c>
      <c r="T4" s="16">
        <f>L4+P4</f>
        <v>643.95000000000005</v>
      </c>
      <c r="U4" s="16">
        <f>M4+Q4</f>
        <v>763.2</v>
      </c>
      <c r="V4" s="16">
        <f t="shared" ref="U4:W10" si="5">N4+R4</f>
        <v>683.7</v>
      </c>
      <c r="W4" s="16">
        <f t="shared" si="5"/>
        <v>604.20000000000005</v>
      </c>
      <c r="Y4" s="1">
        <f>SUM(T4:W4)</f>
        <v>2695.05</v>
      </c>
    </row>
    <row r="5" spans="1:25" x14ac:dyDescent="0.25">
      <c r="A5" s="2" t="s">
        <v>5</v>
      </c>
      <c r="B5" s="2" t="s">
        <v>16</v>
      </c>
      <c r="C5" s="3">
        <v>18.2</v>
      </c>
      <c r="D5" s="8">
        <v>38</v>
      </c>
      <c r="E5" s="9">
        <v>38</v>
      </c>
      <c r="F5" s="9">
        <v>41</v>
      </c>
      <c r="G5" s="9">
        <v>38</v>
      </c>
      <c r="H5" s="19">
        <f t="shared" ref="H5:K10" si="6">IF(D5&gt;38,D5-38,0)</f>
        <v>0</v>
      </c>
      <c r="I5" s="19">
        <f t="shared" si="6"/>
        <v>0</v>
      </c>
      <c r="J5" s="19">
        <f t="shared" si="6"/>
        <v>3</v>
      </c>
      <c r="K5" s="19">
        <f t="shared" si="6"/>
        <v>0</v>
      </c>
      <c r="L5" s="14">
        <f>C5*D5</f>
        <v>691.6</v>
      </c>
      <c r="M5" s="14">
        <f t="shared" ref="M5:M10" si="7">C5*E5</f>
        <v>691.6</v>
      </c>
      <c r="N5" s="14">
        <f t="shared" ref="N5:O10" si="8">C5*F5</f>
        <v>746.19999999999993</v>
      </c>
      <c r="O5" s="14">
        <f t="shared" ref="O5:O9" si="9">C5*G5</f>
        <v>691.6</v>
      </c>
      <c r="P5" s="10">
        <f t="shared" ref="P5:P10" si="10">1.5*C5*H5</f>
        <v>0</v>
      </c>
      <c r="Q5" s="10">
        <f t="shared" ref="Q5:Q10" si="11">1.5*C5*I5</f>
        <v>0</v>
      </c>
      <c r="R5" s="10">
        <f t="shared" ref="R5:R10" si="12">1.5*C5*J5</f>
        <v>81.899999999999991</v>
      </c>
      <c r="S5" s="10">
        <f t="shared" ref="R4:S10" si="13">1.5*E5*K5</f>
        <v>0</v>
      </c>
      <c r="T5" s="16">
        <f t="shared" ref="T5:T10" si="14">L5+P5</f>
        <v>691.6</v>
      </c>
      <c r="U5" s="16">
        <f t="shared" si="5"/>
        <v>691.6</v>
      </c>
      <c r="V5" s="16">
        <f>N5+R5</f>
        <v>828.09999999999991</v>
      </c>
      <c r="W5" s="16">
        <f>O5+S5</f>
        <v>691.6</v>
      </c>
      <c r="Y5" s="1">
        <f t="shared" ref="Y5:Y10" si="15">SUM(T5:W5)</f>
        <v>2902.9</v>
      </c>
    </row>
    <row r="6" spans="1:25" x14ac:dyDescent="0.25">
      <c r="A6" s="2" t="s">
        <v>6</v>
      </c>
      <c r="B6" s="2" t="s">
        <v>14</v>
      </c>
      <c r="C6" s="3">
        <v>34.5</v>
      </c>
      <c r="D6" s="8">
        <v>33</v>
      </c>
      <c r="E6" s="9">
        <v>37</v>
      </c>
      <c r="F6" s="9">
        <v>38</v>
      </c>
      <c r="G6" s="9">
        <v>36</v>
      </c>
      <c r="H6" s="19">
        <f t="shared" si="6"/>
        <v>0</v>
      </c>
      <c r="I6" s="19">
        <f t="shared" si="6"/>
        <v>0</v>
      </c>
      <c r="J6" s="19">
        <f t="shared" si="6"/>
        <v>0</v>
      </c>
      <c r="K6" s="19">
        <f t="shared" si="6"/>
        <v>0</v>
      </c>
      <c r="L6" s="14">
        <f>C6*D6</f>
        <v>1138.5</v>
      </c>
      <c r="M6" s="14">
        <f t="shared" si="7"/>
        <v>1276.5</v>
      </c>
      <c r="N6" s="14">
        <f>C6*F6</f>
        <v>1311</v>
      </c>
      <c r="O6" s="14">
        <f t="shared" si="9"/>
        <v>1242</v>
      </c>
      <c r="P6" s="10">
        <f t="shared" si="10"/>
        <v>0</v>
      </c>
      <c r="Q6" s="10">
        <f t="shared" si="11"/>
        <v>0</v>
      </c>
      <c r="R6" s="10">
        <f>1.5*C6*J6</f>
        <v>0</v>
      </c>
      <c r="S6" s="10">
        <f t="shared" ref="S6:S10" si="16">1.5*C6*K6</f>
        <v>0</v>
      </c>
      <c r="T6" s="16">
        <f t="shared" si="14"/>
        <v>1138.5</v>
      </c>
      <c r="U6" s="16">
        <f t="shared" si="5"/>
        <v>1276.5</v>
      </c>
      <c r="V6" s="16">
        <f t="shared" si="5"/>
        <v>1311</v>
      </c>
      <c r="W6" s="16">
        <f t="shared" si="5"/>
        <v>1242</v>
      </c>
      <c r="Y6" s="1">
        <f t="shared" si="15"/>
        <v>4968</v>
      </c>
    </row>
    <row r="7" spans="1:25" x14ac:dyDescent="0.25">
      <c r="A7" s="2" t="s">
        <v>7</v>
      </c>
      <c r="B7" s="2" t="s">
        <v>15</v>
      </c>
      <c r="C7" s="3">
        <v>20.2</v>
      </c>
      <c r="D7" s="8">
        <v>37</v>
      </c>
      <c r="E7" s="9">
        <v>34</v>
      </c>
      <c r="F7" s="9">
        <v>45</v>
      </c>
      <c r="G7" s="9">
        <v>37</v>
      </c>
      <c r="H7" s="19">
        <f t="shared" si="6"/>
        <v>0</v>
      </c>
      <c r="I7" s="19">
        <f t="shared" si="6"/>
        <v>0</v>
      </c>
      <c r="J7" s="19">
        <f t="shared" si="6"/>
        <v>7</v>
      </c>
      <c r="K7" s="19">
        <f t="shared" si="6"/>
        <v>0</v>
      </c>
      <c r="L7" s="14">
        <f>C7*D7</f>
        <v>747.4</v>
      </c>
      <c r="M7" s="14">
        <f>C7*E7</f>
        <v>686.8</v>
      </c>
      <c r="N7" s="14">
        <f t="shared" si="8"/>
        <v>909</v>
      </c>
      <c r="O7" s="14">
        <f t="shared" si="9"/>
        <v>747.4</v>
      </c>
      <c r="P7" s="10">
        <f t="shared" si="10"/>
        <v>0</v>
      </c>
      <c r="Q7" s="10">
        <f t="shared" si="11"/>
        <v>0</v>
      </c>
      <c r="R7" s="10">
        <f t="shared" si="12"/>
        <v>212.09999999999997</v>
      </c>
      <c r="S7" s="10">
        <f t="shared" si="13"/>
        <v>0</v>
      </c>
      <c r="T7" s="16">
        <f t="shared" si="14"/>
        <v>747.4</v>
      </c>
      <c r="U7" s="16">
        <f t="shared" si="5"/>
        <v>686.8</v>
      </c>
      <c r="V7" s="16">
        <f t="shared" si="5"/>
        <v>1121.0999999999999</v>
      </c>
      <c r="W7" s="16">
        <f t="shared" si="5"/>
        <v>747.4</v>
      </c>
      <c r="Y7" s="1">
        <f t="shared" si="15"/>
        <v>3302.7</v>
      </c>
    </row>
    <row r="8" spans="1:25" x14ac:dyDescent="0.25">
      <c r="A8" s="2" t="s">
        <v>8</v>
      </c>
      <c r="B8" s="2" t="s">
        <v>11</v>
      </c>
      <c r="C8" s="3">
        <v>23.8</v>
      </c>
      <c r="D8" s="8">
        <v>38</v>
      </c>
      <c r="E8" s="9">
        <v>44</v>
      </c>
      <c r="F8" s="9">
        <v>33</v>
      </c>
      <c r="G8" s="9">
        <v>40</v>
      </c>
      <c r="H8" s="19">
        <f t="shared" si="6"/>
        <v>0</v>
      </c>
      <c r="I8" s="19">
        <f t="shared" si="6"/>
        <v>6</v>
      </c>
      <c r="J8" s="19">
        <f t="shared" si="6"/>
        <v>0</v>
      </c>
      <c r="K8" s="19">
        <f t="shared" si="6"/>
        <v>2</v>
      </c>
      <c r="L8" s="14">
        <f>C8*D8</f>
        <v>904.4</v>
      </c>
      <c r="M8" s="14">
        <f t="shared" si="7"/>
        <v>1047.2</v>
      </c>
      <c r="N8" s="14">
        <f>C8*F8</f>
        <v>785.4</v>
      </c>
      <c r="O8" s="14">
        <f t="shared" si="9"/>
        <v>952</v>
      </c>
      <c r="P8" s="10">
        <f t="shared" si="10"/>
        <v>0</v>
      </c>
      <c r="Q8" s="10">
        <f>1.5*C8*I8</f>
        <v>214.20000000000002</v>
      </c>
      <c r="R8" s="10">
        <f t="shared" si="12"/>
        <v>0</v>
      </c>
      <c r="S8" s="10">
        <f t="shared" ref="S8:S10" si="17">1.5*C8*K8</f>
        <v>71.400000000000006</v>
      </c>
      <c r="T8" s="16">
        <f t="shared" si="14"/>
        <v>904.4</v>
      </c>
      <c r="U8" s="16">
        <f t="shared" si="5"/>
        <v>1261.4000000000001</v>
      </c>
      <c r="V8" s="16">
        <f t="shared" si="5"/>
        <v>785.4</v>
      </c>
      <c r="W8" s="16">
        <f t="shared" si="5"/>
        <v>1023.4</v>
      </c>
      <c r="Y8" s="1">
        <f t="shared" si="15"/>
        <v>3974.6000000000004</v>
      </c>
    </row>
    <row r="9" spans="1:25" x14ac:dyDescent="0.25">
      <c r="A9" s="2" t="s">
        <v>9</v>
      </c>
      <c r="B9" s="2" t="s">
        <v>12</v>
      </c>
      <c r="C9" s="3">
        <v>45.5</v>
      </c>
      <c r="D9" s="8">
        <v>31</v>
      </c>
      <c r="E9" s="9">
        <v>23</v>
      </c>
      <c r="F9" s="9">
        <v>32</v>
      </c>
      <c r="G9" s="9">
        <v>40</v>
      </c>
      <c r="H9" s="19">
        <f t="shared" si="6"/>
        <v>0</v>
      </c>
      <c r="I9" s="19">
        <f t="shared" si="6"/>
        <v>0</v>
      </c>
      <c r="J9" s="19">
        <f t="shared" si="6"/>
        <v>0</v>
      </c>
      <c r="K9" s="19">
        <f t="shared" si="6"/>
        <v>2</v>
      </c>
      <c r="L9" s="14">
        <f>C9*D9</f>
        <v>1410.5</v>
      </c>
      <c r="M9" s="14">
        <f t="shared" si="7"/>
        <v>1046.5</v>
      </c>
      <c r="N9" s="14">
        <f>C9*F9</f>
        <v>1456</v>
      </c>
      <c r="O9" s="14">
        <f t="shared" si="9"/>
        <v>1820</v>
      </c>
      <c r="P9" s="10">
        <f t="shared" si="10"/>
        <v>0</v>
      </c>
      <c r="Q9" s="10">
        <f>1.5*C9*I9</f>
        <v>0</v>
      </c>
      <c r="R9" s="10">
        <f t="shared" si="12"/>
        <v>0</v>
      </c>
      <c r="S9" s="10">
        <f t="shared" si="13"/>
        <v>69</v>
      </c>
      <c r="T9" s="16">
        <f t="shared" si="14"/>
        <v>1410.5</v>
      </c>
      <c r="U9" s="16">
        <f>M9+Q9</f>
        <v>1046.5</v>
      </c>
      <c r="V9" s="16">
        <f t="shared" si="5"/>
        <v>1456</v>
      </c>
      <c r="W9" s="16">
        <f t="shared" si="5"/>
        <v>1889</v>
      </c>
      <c r="Y9" s="1">
        <f t="shared" si="15"/>
        <v>5802</v>
      </c>
    </row>
    <row r="10" spans="1:25" x14ac:dyDescent="0.25">
      <c r="A10" s="2" t="s">
        <v>10</v>
      </c>
      <c r="B10" s="2" t="s">
        <v>13</v>
      </c>
      <c r="C10" s="3">
        <v>16</v>
      </c>
      <c r="D10" s="8">
        <v>40</v>
      </c>
      <c r="E10" s="9">
        <v>34</v>
      </c>
      <c r="F10" s="9">
        <v>36</v>
      </c>
      <c r="G10" s="9">
        <v>40</v>
      </c>
      <c r="H10" s="19">
        <f t="shared" si="6"/>
        <v>2</v>
      </c>
      <c r="I10" s="19">
        <f t="shared" si="6"/>
        <v>0</v>
      </c>
      <c r="J10" s="19">
        <f t="shared" si="6"/>
        <v>0</v>
      </c>
      <c r="K10" s="19">
        <f t="shared" si="6"/>
        <v>2</v>
      </c>
      <c r="L10" s="14">
        <f>C10*D10</f>
        <v>640</v>
      </c>
      <c r="M10" s="14">
        <f t="shared" si="7"/>
        <v>544</v>
      </c>
      <c r="N10" s="14">
        <f t="shared" si="8"/>
        <v>576</v>
      </c>
      <c r="O10" s="14">
        <f>C10*G10</f>
        <v>640</v>
      </c>
      <c r="P10" s="10">
        <f t="shared" si="10"/>
        <v>48</v>
      </c>
      <c r="Q10" s="10">
        <f t="shared" si="11"/>
        <v>0</v>
      </c>
      <c r="R10" s="10">
        <f t="shared" si="12"/>
        <v>0</v>
      </c>
      <c r="S10" s="10">
        <f t="shared" ref="S10" si="18">1.5*C10*K10</f>
        <v>48</v>
      </c>
      <c r="T10" s="16">
        <f t="shared" si="14"/>
        <v>688</v>
      </c>
      <c r="U10" s="16">
        <f t="shared" si="5"/>
        <v>544</v>
      </c>
      <c r="V10" s="16">
        <f t="shared" si="5"/>
        <v>576</v>
      </c>
      <c r="W10" s="16">
        <f t="shared" si="5"/>
        <v>688</v>
      </c>
      <c r="Y10" s="1">
        <f t="shared" si="15"/>
        <v>2496</v>
      </c>
    </row>
    <row r="11" spans="1:2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25" x14ac:dyDescent="0.25">
      <c r="A12" s="2" t="s">
        <v>21</v>
      </c>
      <c r="B12" s="2"/>
      <c r="C12" s="3">
        <f>MAX(C4:C10)</f>
        <v>45.5</v>
      </c>
      <c r="D12" s="4">
        <f>MAX(D4:D10)</f>
        <v>40</v>
      </c>
      <c r="E12" s="4">
        <f t="shared" ref="E12:G12" si="19">MAX(E4:E10)</f>
        <v>44</v>
      </c>
      <c r="F12" s="4">
        <f t="shared" si="19"/>
        <v>45</v>
      </c>
      <c r="G12" s="4">
        <f t="shared" si="19"/>
        <v>40</v>
      </c>
      <c r="H12" s="4"/>
      <c r="I12" s="4"/>
      <c r="J12" s="4"/>
      <c r="K12" s="4"/>
      <c r="L12" s="3">
        <f>MAX(L4:L10)</f>
        <v>1410.5</v>
      </c>
      <c r="M12" s="3">
        <f>MAX(M4:M10)</f>
        <v>1276.5</v>
      </c>
      <c r="N12" s="3">
        <f>MAX(N4:N10)</f>
        <v>1456</v>
      </c>
      <c r="O12" s="3">
        <f t="shared" ref="M12:O12" si="20">MAX(O4:O10)</f>
        <v>1820</v>
      </c>
      <c r="P12" s="3"/>
      <c r="Q12" s="3"/>
      <c r="R12" s="3"/>
      <c r="S12" s="3"/>
      <c r="T12" s="3">
        <f>MAX(T4:T10)</f>
        <v>1410.5</v>
      </c>
      <c r="U12" s="3">
        <f>MAX(U4:U10)</f>
        <v>1276.5</v>
      </c>
      <c r="V12" s="3">
        <f>MAX(V4:V10)</f>
        <v>1456</v>
      </c>
      <c r="W12" s="3">
        <f t="shared" ref="W12:Y12" si="21">MAX(W4:W10)</f>
        <v>1889</v>
      </c>
      <c r="X12" s="3"/>
      <c r="Y12" s="3">
        <f>MAX(Y4:Y10)</f>
        <v>5802</v>
      </c>
    </row>
    <row r="13" spans="1:25" x14ac:dyDescent="0.25">
      <c r="A13" s="2" t="s">
        <v>23</v>
      </c>
      <c r="B13" s="2"/>
      <c r="C13" s="3">
        <f>MIN(C4:C10)</f>
        <v>15.9</v>
      </c>
      <c r="D13" s="4">
        <f>MIN(D4:D10)</f>
        <v>31</v>
      </c>
      <c r="E13" s="4">
        <f t="shared" ref="E13:G13" si="22">MIN(E4:E10)</f>
        <v>23</v>
      </c>
      <c r="F13" s="4">
        <f t="shared" si="22"/>
        <v>32</v>
      </c>
      <c r="G13" s="4">
        <f t="shared" si="22"/>
        <v>36</v>
      </c>
      <c r="H13" s="4"/>
      <c r="I13" s="4"/>
      <c r="J13" s="4"/>
      <c r="K13" s="4"/>
      <c r="L13" s="3">
        <f>MIN(L4:L10)</f>
        <v>620.1</v>
      </c>
      <c r="M13" s="3">
        <f>MIN(M4:M10)</f>
        <v>544</v>
      </c>
      <c r="N13" s="3">
        <f t="shared" ref="M13:O13" si="23">MIN(N4:N10)</f>
        <v>576</v>
      </c>
      <c r="O13" s="3">
        <f t="shared" si="23"/>
        <v>604.20000000000005</v>
      </c>
      <c r="P13" s="3"/>
      <c r="Q13" s="3"/>
      <c r="R13" s="3"/>
      <c r="S13" s="3"/>
      <c r="T13" s="3">
        <f>MIN(T4:T10)</f>
        <v>643.95000000000005</v>
      </c>
      <c r="U13" s="3">
        <f t="shared" ref="U13:W13" si="24">MIN(U4:U10)</f>
        <v>544</v>
      </c>
      <c r="V13" s="3">
        <f t="shared" si="24"/>
        <v>576</v>
      </c>
      <c r="W13" s="3">
        <f t="shared" ref="W13:Y13" si="25">MIN(W4:W10)</f>
        <v>604.20000000000005</v>
      </c>
      <c r="X13" s="3"/>
      <c r="Y13" s="3">
        <f t="shared" si="25"/>
        <v>2496</v>
      </c>
    </row>
    <row r="14" spans="1:25" x14ac:dyDescent="0.25">
      <c r="A14" s="2" t="s">
        <v>22</v>
      </c>
      <c r="B14" s="2"/>
      <c r="C14" s="3">
        <f>AVERAGE(C4:C10)</f>
        <v>24.87142857142857</v>
      </c>
      <c r="D14" s="4">
        <f>AVERAGE(D4:D10)</f>
        <v>36.571428571428569</v>
      </c>
      <c r="E14" s="4">
        <f t="shared" ref="E14:G14" si="26">AVERAGE(E4:E10)</f>
        <v>36</v>
      </c>
      <c r="F14" s="4">
        <f t="shared" si="26"/>
        <v>37.857142857142854</v>
      </c>
      <c r="G14" s="4">
        <f t="shared" si="26"/>
        <v>38.428571428571431</v>
      </c>
      <c r="H14" s="4"/>
      <c r="I14" s="4"/>
      <c r="J14" s="4"/>
      <c r="K14" s="4"/>
      <c r="L14" s="3">
        <f>AVERAGE(L4:L10)</f>
        <v>878.92857142857144</v>
      </c>
      <c r="M14" s="3">
        <f>AVERAGE(M4:M10)</f>
        <v>851.48571428571427</v>
      </c>
      <c r="N14" s="3">
        <f t="shared" ref="M14:O14" si="27">AVERAGE(N4:N10)</f>
        <v>917.08571428571418</v>
      </c>
      <c r="O14" s="3">
        <f t="shared" si="27"/>
        <v>956.74285714285725</v>
      </c>
      <c r="P14" s="3"/>
      <c r="Q14" s="3"/>
      <c r="R14" s="3"/>
      <c r="S14" s="3"/>
      <c r="T14" s="3">
        <f>AVERAGE(T4:T10)</f>
        <v>889.19285714285718</v>
      </c>
      <c r="U14" s="3">
        <f t="shared" ref="U14:W14" si="28">AVERAGE(U4:U10)</f>
        <v>895.71428571428567</v>
      </c>
      <c r="V14" s="3">
        <f>AVERAGE(V4:V10)</f>
        <v>965.9</v>
      </c>
      <c r="W14" s="3">
        <f t="shared" ref="W14:Y14" si="29">AVERAGE(W4:W10)</f>
        <v>983.65714285714296</v>
      </c>
      <c r="X14" s="3"/>
      <c r="Y14" s="3">
        <f t="shared" si="29"/>
        <v>3734.4642857142858</v>
      </c>
    </row>
    <row r="15" spans="1:25" x14ac:dyDescent="0.25">
      <c r="A15" s="2" t="s">
        <v>20</v>
      </c>
      <c r="B15" s="2"/>
      <c r="C15" s="3">
        <f>SUM(C4:C10)</f>
        <v>174.1</v>
      </c>
      <c r="D15" s="4">
        <f t="shared" ref="D15:L15" si="30">SUM(D4:D10)</f>
        <v>256</v>
      </c>
      <c r="E15" s="4">
        <f t="shared" ref="E15:K15" si="31">SUM(E4:E10)</f>
        <v>252</v>
      </c>
      <c r="F15" s="4">
        <f t="shared" si="31"/>
        <v>265</v>
      </c>
      <c r="G15" s="4">
        <f t="shared" si="31"/>
        <v>269</v>
      </c>
      <c r="H15" s="4">
        <f t="shared" si="31"/>
        <v>3</v>
      </c>
      <c r="I15" s="4">
        <f t="shared" si="31"/>
        <v>10</v>
      </c>
      <c r="J15" s="4">
        <f t="shared" si="31"/>
        <v>12</v>
      </c>
      <c r="K15" s="4">
        <f t="shared" si="31"/>
        <v>6</v>
      </c>
      <c r="L15" s="3">
        <f t="shared" si="30"/>
        <v>6152.5</v>
      </c>
      <c r="M15" s="3">
        <f>SUM(M4:M10)</f>
        <v>5960.4</v>
      </c>
      <c r="N15" s="3">
        <f>SUM(N4:N10)</f>
        <v>6419.5999999999995</v>
      </c>
      <c r="O15" s="3">
        <f t="shared" ref="M15:O15" si="32">SUM(O4:O10)</f>
        <v>6697.2000000000007</v>
      </c>
      <c r="P15" s="3"/>
      <c r="Q15" s="3"/>
      <c r="R15" s="3"/>
      <c r="S15" s="3"/>
      <c r="T15" s="3">
        <f t="shared" ref="T15:W15" si="33">SUM(T4:T10)</f>
        <v>6224.35</v>
      </c>
      <c r="U15" s="3">
        <f>SUM(U4:U10)</f>
        <v>6270</v>
      </c>
      <c r="V15" s="3">
        <f>SUM(V4:V10)</f>
        <v>6761.3</v>
      </c>
      <c r="W15" s="3">
        <f t="shared" ref="W15:Y15" si="34">SUM(W4:W10)</f>
        <v>6885.6</v>
      </c>
      <c r="X15" s="3"/>
      <c r="Y15" s="3">
        <f t="shared" si="34"/>
        <v>26141.25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Durvesh Karalkar</dc:creator>
  <cp:lastModifiedBy>Durvesh Karalkar</cp:lastModifiedBy>
  <dcterms:created xsi:type="dcterms:W3CDTF">2024-06-10T06:59:13Z</dcterms:created>
  <dcterms:modified xsi:type="dcterms:W3CDTF">2024-06-10T08:16:55Z</dcterms:modified>
</cp:coreProperties>
</file>